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APZ\Projects\software\rupturium\pythons\rupturium\src\"/>
    </mc:Choice>
  </mc:AlternateContent>
  <xr:revisionPtr revIDLastSave="0" documentId="13_ncr:1_{EC431137-F3EA-49A1-BFC7-37C5D1370162}" xr6:coauthVersionLast="47" xr6:coauthVersionMax="47" xr10:uidLastSave="{00000000-0000-0000-0000-000000000000}"/>
  <bookViews>
    <workbookView xWindow="28680" yWindow="480" windowWidth="29040" windowHeight="15840" tabRatio="602" firstSheet="2" activeTab="3" xr2:uid="{8BC00570-2942-4B60-AF30-FC4C7B8AC10D}"/>
  </bookViews>
  <sheets>
    <sheet name="reverse" sheetId="2" state="hidden" r:id="rId1"/>
    <sheet name="rupture_reverse" sheetId="25" state="hidden" r:id="rId2"/>
    <sheet name="testeds" sheetId="27" r:id="rId3"/>
    <sheet name="results" sheetId="32" r:id="rId4"/>
    <sheet name="layers_" sheetId="28" state="hidden" r:id="rId5"/>
    <sheet name="flar_mto" sheetId="30" state="hidden" r:id="rId6"/>
    <sheet name="forward" sheetId="3" state="hidden" r:id="rId7"/>
    <sheet name="flat" sheetId="4" state="hidden" r:id="rId8"/>
    <sheet name="rupture_flat" sheetId="26" state="hidden" r:id="rId9"/>
    <sheet name="holder" sheetId="1" state="hidden" r:id="rId10"/>
    <sheet name="size" sheetId="12" state="hidden" r:id="rId11"/>
    <sheet name="inserts" sheetId="19" state="hidden" r:id="rId12"/>
    <sheet name="material" sheetId="5" state="hidden" r:id="rId13"/>
    <sheet name="material_raw" sheetId="23" state="hidden" r:id="rId14"/>
    <sheet name="forward_rupture" sheetId="24" state="hidden" r:id="rId15"/>
    <sheet name="material_shaped_price" sheetId="22" state="hidden" r:id="rId16"/>
    <sheet name="consummat" sheetId="21" state="hidden" r:id="rId17"/>
    <sheet name="test" sheetId="13" state="hidden" r:id="rId18"/>
    <sheet name="work" sheetId="6" state="hidden" r:id="rId19"/>
    <sheet name="mto" sheetId="7" state="hidden" r:id="rId20"/>
    <sheet name="vacuumbreaker" sheetId="8" state="hidden" r:id="rId21"/>
    <sheet name="breathervalve" sheetId="9" state="hidden" r:id="rId22"/>
    <sheet name="flame arrester" sheetId="10" state="hidden" r:id="rId23"/>
    <sheet name="explosiondoor" sheetId="14" state="hidden" r:id="rId24"/>
    <sheet name="contact" sheetId="15" state="hidden" r:id="rId25"/>
    <sheet name="project" sheetId="16" state="hidden" r:id="rId26"/>
    <sheet name="element" sheetId="17" state="hidden" r:id="rId27"/>
    <sheet name="bv_mto" sheetId="31" state="hidden" r:id="rId28"/>
    <sheet name="desc" sheetId="18" state="hidden" r:id="rId2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0" i="27" l="1"/>
  <c r="S10" i="27" s="1"/>
  <c r="U10" i="27"/>
  <c r="V10" i="27"/>
  <c r="W10" i="27"/>
  <c r="X10" i="27"/>
  <c r="T11" i="27"/>
  <c r="U11" i="27"/>
  <c r="V11" i="27"/>
  <c r="W11" i="27"/>
  <c r="X11" i="27"/>
  <c r="T12" i="27"/>
  <c r="U12" i="27"/>
  <c r="V12" i="27"/>
  <c r="S12" i="27" s="1"/>
  <c r="W12" i="27"/>
  <c r="X12" i="27"/>
  <c r="T13" i="27"/>
  <c r="U13" i="27"/>
  <c r="V13" i="27"/>
  <c r="W13" i="27"/>
  <c r="X13" i="27"/>
  <c r="T14" i="27"/>
  <c r="U14" i="27"/>
  <c r="V14" i="27"/>
  <c r="S14" i="27" s="1"/>
  <c r="W14" i="27"/>
  <c r="X14" i="27"/>
  <c r="T15" i="27"/>
  <c r="U15" i="27"/>
  <c r="V15" i="27"/>
  <c r="W15" i="27"/>
  <c r="X15" i="27"/>
  <c r="T16" i="27"/>
  <c r="U16" i="27"/>
  <c r="V16" i="27"/>
  <c r="S16" i="27" s="1"/>
  <c r="W16" i="27"/>
  <c r="X16" i="27"/>
  <c r="T17" i="27"/>
  <c r="U17" i="27"/>
  <c r="V17" i="27"/>
  <c r="W17" i="27"/>
  <c r="X17" i="27"/>
  <c r="T18" i="27"/>
  <c r="U18" i="27"/>
  <c r="V18" i="27"/>
  <c r="S18" i="27" s="1"/>
  <c r="W18" i="27"/>
  <c r="X18" i="27"/>
  <c r="T19" i="27"/>
  <c r="U19" i="27"/>
  <c r="V19" i="27"/>
  <c r="W19" i="27"/>
  <c r="X19" i="27"/>
  <c r="T20" i="27"/>
  <c r="U20" i="27"/>
  <c r="V20" i="27"/>
  <c r="W20" i="27"/>
  <c r="X20" i="27"/>
  <c r="T21" i="27"/>
  <c r="U21" i="27"/>
  <c r="V21" i="27"/>
  <c r="W21" i="27"/>
  <c r="X21" i="27"/>
  <c r="T22" i="27"/>
  <c r="S22" i="27" s="1"/>
  <c r="U22" i="27"/>
  <c r="V22" i="27"/>
  <c r="W22" i="27"/>
  <c r="X22" i="27"/>
  <c r="T23" i="27"/>
  <c r="U23" i="27"/>
  <c r="V23" i="27"/>
  <c r="W23" i="27"/>
  <c r="X23" i="27"/>
  <c r="T24" i="27"/>
  <c r="U24" i="27"/>
  <c r="V24" i="27"/>
  <c r="W24" i="27"/>
  <c r="X24" i="27"/>
  <c r="T25" i="27"/>
  <c r="U25" i="27"/>
  <c r="V25" i="27"/>
  <c r="W25" i="27"/>
  <c r="X25" i="27"/>
  <c r="T26" i="27"/>
  <c r="S26" i="27" s="1"/>
  <c r="U26" i="27"/>
  <c r="V26" i="27"/>
  <c r="W26" i="27"/>
  <c r="X26" i="27"/>
  <c r="T27" i="27"/>
  <c r="U27" i="27"/>
  <c r="V27" i="27"/>
  <c r="W27" i="27"/>
  <c r="X27" i="27"/>
  <c r="T28" i="27"/>
  <c r="U28" i="27"/>
  <c r="V28" i="27"/>
  <c r="W28" i="27"/>
  <c r="X28" i="27"/>
  <c r="T29" i="27"/>
  <c r="U29" i="27"/>
  <c r="V29" i="27"/>
  <c r="W29" i="27"/>
  <c r="X29" i="27"/>
  <c r="T30" i="27"/>
  <c r="S30" i="27" s="1"/>
  <c r="U30" i="27"/>
  <c r="V30" i="27"/>
  <c r="W30" i="27"/>
  <c r="X30" i="27"/>
  <c r="T31" i="27"/>
  <c r="U31" i="27"/>
  <c r="V31" i="27"/>
  <c r="W31" i="27"/>
  <c r="X31" i="27"/>
  <c r="T32" i="27"/>
  <c r="U32" i="27"/>
  <c r="V32" i="27"/>
  <c r="W32" i="27"/>
  <c r="X32" i="27"/>
  <c r="T33" i="27"/>
  <c r="U33" i="27"/>
  <c r="V33" i="27"/>
  <c r="W33" i="27"/>
  <c r="X33" i="27"/>
  <c r="T34" i="27"/>
  <c r="S34" i="27" s="1"/>
  <c r="U34" i="27"/>
  <c r="V34" i="27"/>
  <c r="W34" i="27"/>
  <c r="X34" i="27"/>
  <c r="T35" i="27"/>
  <c r="U35" i="27"/>
  <c r="V35" i="27"/>
  <c r="W35" i="27"/>
  <c r="X35" i="27"/>
  <c r="T36" i="27"/>
  <c r="U36" i="27"/>
  <c r="V36" i="27"/>
  <c r="W36" i="27"/>
  <c r="X36" i="27"/>
  <c r="T37" i="27"/>
  <c r="U37" i="27"/>
  <c r="V37" i="27"/>
  <c r="W37" i="27"/>
  <c r="X37" i="27"/>
  <c r="T38" i="27"/>
  <c r="S38" i="27" s="1"/>
  <c r="U38" i="27"/>
  <c r="V38" i="27"/>
  <c r="W38" i="27"/>
  <c r="X38" i="27"/>
  <c r="T39" i="27"/>
  <c r="U39" i="27"/>
  <c r="V39" i="27"/>
  <c r="W39" i="27"/>
  <c r="X39" i="27"/>
  <c r="T40" i="27"/>
  <c r="U40" i="27"/>
  <c r="V40" i="27"/>
  <c r="W40" i="27"/>
  <c r="X40" i="27"/>
  <c r="T41" i="27"/>
  <c r="U41" i="27"/>
  <c r="V41" i="27"/>
  <c r="W41" i="27"/>
  <c r="X41" i="27"/>
  <c r="T42" i="27"/>
  <c r="S42" i="27" s="1"/>
  <c r="U42" i="27"/>
  <c r="V42" i="27"/>
  <c r="W42" i="27"/>
  <c r="X42" i="27"/>
  <c r="T43" i="27"/>
  <c r="U43" i="27"/>
  <c r="V43" i="27"/>
  <c r="W43" i="27"/>
  <c r="X43" i="27"/>
  <c r="T44" i="27"/>
  <c r="U44" i="27"/>
  <c r="V44" i="27"/>
  <c r="W44" i="27"/>
  <c r="X44" i="27"/>
  <c r="T45" i="27"/>
  <c r="U45" i="27"/>
  <c r="V45" i="27"/>
  <c r="W45" i="27"/>
  <c r="X45" i="27"/>
  <c r="T46" i="27"/>
  <c r="U46" i="27"/>
  <c r="V46" i="27"/>
  <c r="S46" i="27" s="1"/>
  <c r="W46" i="27"/>
  <c r="X46" i="27"/>
  <c r="T47" i="27"/>
  <c r="U47" i="27"/>
  <c r="V47" i="27"/>
  <c r="W47" i="27"/>
  <c r="X47" i="27"/>
  <c r="T48" i="27"/>
  <c r="U48" i="27"/>
  <c r="V48" i="27"/>
  <c r="S48" i="27" s="1"/>
  <c r="W48" i="27"/>
  <c r="X48" i="27"/>
  <c r="T49" i="27"/>
  <c r="U49" i="27"/>
  <c r="V49" i="27"/>
  <c r="W49" i="27"/>
  <c r="X49" i="27"/>
  <c r="T50" i="27"/>
  <c r="U50" i="27"/>
  <c r="V50" i="27"/>
  <c r="S50" i="27" s="1"/>
  <c r="W50" i="27"/>
  <c r="X50" i="27"/>
  <c r="T51" i="27"/>
  <c r="U51" i="27"/>
  <c r="V51" i="27"/>
  <c r="W51" i="27"/>
  <c r="X51" i="27"/>
  <c r="T52" i="27"/>
  <c r="U52" i="27"/>
  <c r="V52" i="27"/>
  <c r="S52" i="27" s="1"/>
  <c r="W52" i="27"/>
  <c r="X52" i="27"/>
  <c r="T53" i="27"/>
  <c r="U53" i="27"/>
  <c r="V53" i="27"/>
  <c r="W53" i="27"/>
  <c r="X53" i="27"/>
  <c r="T54" i="27"/>
  <c r="U54" i="27"/>
  <c r="V54" i="27"/>
  <c r="S54" i="27" s="1"/>
  <c r="W54" i="27"/>
  <c r="X54" i="27"/>
  <c r="T55" i="27"/>
  <c r="U55" i="27"/>
  <c r="V55" i="27"/>
  <c r="W55" i="27"/>
  <c r="X55" i="27"/>
  <c r="T56" i="27"/>
  <c r="U56" i="27"/>
  <c r="V56" i="27"/>
  <c r="S56" i="27" s="1"/>
  <c r="W56" i="27"/>
  <c r="X56" i="27"/>
  <c r="T57" i="27"/>
  <c r="U57" i="27"/>
  <c r="V57" i="27"/>
  <c r="W57" i="27"/>
  <c r="X57" i="27"/>
  <c r="T58" i="27"/>
  <c r="U58" i="27"/>
  <c r="V58" i="27"/>
  <c r="S58" i="27" s="1"/>
  <c r="W58" i="27"/>
  <c r="X58" i="27"/>
  <c r="T59" i="27"/>
  <c r="U59" i="27"/>
  <c r="V59" i="27"/>
  <c r="W59" i="27"/>
  <c r="X59" i="27"/>
  <c r="T60" i="27"/>
  <c r="U60" i="27"/>
  <c r="V60" i="27"/>
  <c r="S60" i="27" s="1"/>
  <c r="W60" i="27"/>
  <c r="X60" i="27"/>
  <c r="T61" i="27"/>
  <c r="U61" i="27"/>
  <c r="V61" i="27"/>
  <c r="W61" i="27"/>
  <c r="X61" i="27"/>
  <c r="T62" i="27"/>
  <c r="U62" i="27"/>
  <c r="V62" i="27"/>
  <c r="S62" i="27" s="1"/>
  <c r="W62" i="27"/>
  <c r="X62" i="27"/>
  <c r="T63" i="27"/>
  <c r="U63" i="27"/>
  <c r="V63" i="27"/>
  <c r="W63" i="27"/>
  <c r="X63" i="27"/>
  <c r="T64" i="27"/>
  <c r="U64" i="27"/>
  <c r="V64" i="27"/>
  <c r="S64" i="27" s="1"/>
  <c r="W64" i="27"/>
  <c r="X64" i="27"/>
  <c r="T65" i="27"/>
  <c r="U65" i="27"/>
  <c r="V65" i="27"/>
  <c r="W65" i="27"/>
  <c r="X65" i="27"/>
  <c r="T66" i="27"/>
  <c r="S66" i="27" s="1"/>
  <c r="U66" i="27"/>
  <c r="V66" i="27"/>
  <c r="W66" i="27"/>
  <c r="X66" i="27"/>
  <c r="T67" i="27"/>
  <c r="U67" i="27"/>
  <c r="V67" i="27"/>
  <c r="W67" i="27"/>
  <c r="X67" i="27"/>
  <c r="T68" i="27"/>
  <c r="U68" i="27"/>
  <c r="V68" i="27"/>
  <c r="W68" i="27"/>
  <c r="X68" i="27"/>
  <c r="T69" i="27"/>
  <c r="U69" i="27"/>
  <c r="V69" i="27"/>
  <c r="W69" i="27"/>
  <c r="X69" i="27"/>
  <c r="T70" i="27"/>
  <c r="S70" i="27" s="1"/>
  <c r="U70" i="27"/>
  <c r="V70" i="27"/>
  <c r="W70" i="27"/>
  <c r="X70" i="27"/>
  <c r="T71" i="27"/>
  <c r="U71" i="27"/>
  <c r="V71" i="27"/>
  <c r="W71" i="27"/>
  <c r="X71" i="27"/>
  <c r="T72" i="27"/>
  <c r="U72" i="27"/>
  <c r="V72" i="27"/>
  <c r="W72" i="27"/>
  <c r="X72" i="27"/>
  <c r="T73" i="27"/>
  <c r="U73" i="27"/>
  <c r="V73" i="27"/>
  <c r="W73" i="27"/>
  <c r="X73" i="27"/>
  <c r="T74" i="27"/>
  <c r="S74" i="27" s="1"/>
  <c r="U74" i="27"/>
  <c r="V74" i="27"/>
  <c r="W74" i="27"/>
  <c r="X74" i="27"/>
  <c r="T75" i="27"/>
  <c r="U75" i="27"/>
  <c r="V75" i="27"/>
  <c r="W75" i="27"/>
  <c r="X75" i="27"/>
  <c r="T76" i="27"/>
  <c r="U76" i="27"/>
  <c r="V76" i="27"/>
  <c r="W76" i="27"/>
  <c r="X76" i="27"/>
  <c r="T77" i="27"/>
  <c r="U77" i="27"/>
  <c r="V77" i="27"/>
  <c r="W77" i="27"/>
  <c r="X77" i="27"/>
  <c r="T78" i="27"/>
  <c r="S78" i="27" s="1"/>
  <c r="U78" i="27"/>
  <c r="V78" i="27"/>
  <c r="W78" i="27"/>
  <c r="X78" i="27"/>
  <c r="T79" i="27"/>
  <c r="U79" i="27"/>
  <c r="V79" i="27"/>
  <c r="W79" i="27"/>
  <c r="X79" i="27"/>
  <c r="T80" i="27"/>
  <c r="U80" i="27"/>
  <c r="V80" i="27"/>
  <c r="W80" i="27"/>
  <c r="X80" i="27"/>
  <c r="T81" i="27"/>
  <c r="U81" i="27"/>
  <c r="V81" i="27"/>
  <c r="W81" i="27"/>
  <c r="X81" i="27"/>
  <c r="T82" i="27"/>
  <c r="S82" i="27" s="1"/>
  <c r="U82" i="27"/>
  <c r="V82" i="27"/>
  <c r="W82" i="27"/>
  <c r="X82" i="27"/>
  <c r="T83" i="27"/>
  <c r="U83" i="27"/>
  <c r="V83" i="27"/>
  <c r="W83" i="27"/>
  <c r="X83" i="27"/>
  <c r="T84" i="27"/>
  <c r="U84" i="27"/>
  <c r="V84" i="27"/>
  <c r="W84" i="27"/>
  <c r="X84" i="27"/>
  <c r="T85" i="27"/>
  <c r="U85" i="27"/>
  <c r="V85" i="27"/>
  <c r="W85" i="27"/>
  <c r="X85" i="27"/>
  <c r="T86" i="27"/>
  <c r="S86" i="27" s="1"/>
  <c r="U86" i="27"/>
  <c r="V86" i="27"/>
  <c r="W86" i="27"/>
  <c r="X86" i="27"/>
  <c r="T87" i="27"/>
  <c r="U87" i="27"/>
  <c r="V87" i="27"/>
  <c r="W87" i="27"/>
  <c r="X87" i="27"/>
  <c r="T88" i="27"/>
  <c r="U88" i="27"/>
  <c r="V88" i="27"/>
  <c r="W88" i="27"/>
  <c r="X88" i="27"/>
  <c r="T89" i="27"/>
  <c r="U89" i="27"/>
  <c r="V89" i="27"/>
  <c r="W89" i="27"/>
  <c r="X89" i="27"/>
  <c r="T90" i="27"/>
  <c r="S90" i="27" s="1"/>
  <c r="U90" i="27"/>
  <c r="V90" i="27"/>
  <c r="W90" i="27"/>
  <c r="X90" i="27"/>
  <c r="T91" i="27"/>
  <c r="U91" i="27"/>
  <c r="V91" i="27"/>
  <c r="W91" i="27"/>
  <c r="X91" i="27"/>
  <c r="T92" i="27"/>
  <c r="U92" i="27"/>
  <c r="V92" i="27"/>
  <c r="W92" i="27"/>
  <c r="X92" i="27"/>
  <c r="T93" i="27"/>
  <c r="U93" i="27"/>
  <c r="V93" i="27"/>
  <c r="W93" i="27"/>
  <c r="X93" i="27"/>
  <c r="T94" i="27"/>
  <c r="S94" i="27" s="1"/>
  <c r="U94" i="27"/>
  <c r="V94" i="27"/>
  <c r="W94" i="27"/>
  <c r="X94" i="27"/>
  <c r="T95" i="27"/>
  <c r="U95" i="27"/>
  <c r="V95" i="27"/>
  <c r="W95" i="27"/>
  <c r="X95" i="27"/>
  <c r="T96" i="27"/>
  <c r="U96" i="27"/>
  <c r="V96" i="27"/>
  <c r="W96" i="27"/>
  <c r="X96" i="27"/>
  <c r="T97" i="27"/>
  <c r="U97" i="27"/>
  <c r="V97" i="27"/>
  <c r="W97" i="27"/>
  <c r="X97" i="27"/>
  <c r="T98" i="27"/>
  <c r="S98" i="27" s="1"/>
  <c r="U98" i="27"/>
  <c r="V98" i="27"/>
  <c r="W98" i="27"/>
  <c r="X98" i="27"/>
  <c r="T99" i="27"/>
  <c r="U99" i="27"/>
  <c r="V99" i="27"/>
  <c r="W99" i="27"/>
  <c r="X99" i="27"/>
  <c r="T100" i="27"/>
  <c r="U100" i="27"/>
  <c r="V100" i="27"/>
  <c r="W100" i="27"/>
  <c r="X100" i="27"/>
  <c r="T101" i="27"/>
  <c r="U101" i="27"/>
  <c r="V101" i="27"/>
  <c r="W101" i="27"/>
  <c r="X101" i="27"/>
  <c r="T102" i="27"/>
  <c r="S102" i="27" s="1"/>
  <c r="U102" i="27"/>
  <c r="V102" i="27"/>
  <c r="W102" i="27"/>
  <c r="X102" i="27"/>
  <c r="T103" i="27"/>
  <c r="U103" i="27"/>
  <c r="V103" i="27"/>
  <c r="W103" i="27"/>
  <c r="X103" i="27"/>
  <c r="T104" i="27"/>
  <c r="U104" i="27"/>
  <c r="V104" i="27"/>
  <c r="W104" i="27"/>
  <c r="X104" i="27"/>
  <c r="T105" i="27"/>
  <c r="U105" i="27"/>
  <c r="V105" i="27"/>
  <c r="W105" i="27"/>
  <c r="X105" i="27"/>
  <c r="T106" i="27"/>
  <c r="S106" i="27" s="1"/>
  <c r="U106" i="27"/>
  <c r="V106" i="27"/>
  <c r="W106" i="27"/>
  <c r="X106" i="27"/>
  <c r="T107" i="27"/>
  <c r="U107" i="27"/>
  <c r="V107" i="27"/>
  <c r="W107" i="27"/>
  <c r="X107" i="27"/>
  <c r="T108" i="27"/>
  <c r="U108" i="27"/>
  <c r="V108" i="27"/>
  <c r="W108" i="27"/>
  <c r="X108" i="27"/>
  <c r="T109" i="27"/>
  <c r="U109" i="27"/>
  <c r="V109" i="27"/>
  <c r="W109" i="27"/>
  <c r="X109" i="27"/>
  <c r="T110" i="27"/>
  <c r="S110" i="27" s="1"/>
  <c r="U110" i="27"/>
  <c r="V110" i="27"/>
  <c r="W110" i="27"/>
  <c r="X110" i="27"/>
  <c r="T111" i="27"/>
  <c r="U111" i="27"/>
  <c r="V111" i="27"/>
  <c r="W111" i="27"/>
  <c r="X111" i="27"/>
  <c r="T112" i="27"/>
  <c r="U112" i="27"/>
  <c r="V112" i="27"/>
  <c r="W112" i="27"/>
  <c r="X112" i="27"/>
  <c r="T113" i="27"/>
  <c r="U113" i="27"/>
  <c r="V113" i="27"/>
  <c r="W113" i="27"/>
  <c r="X113" i="27"/>
  <c r="T114" i="27"/>
  <c r="S114" i="27" s="1"/>
  <c r="U114" i="27"/>
  <c r="V114" i="27"/>
  <c r="W114" i="27"/>
  <c r="X114" i="27"/>
  <c r="T115" i="27"/>
  <c r="U115" i="27"/>
  <c r="V115" i="27"/>
  <c r="W115" i="27"/>
  <c r="X115" i="27"/>
  <c r="T116" i="27"/>
  <c r="U116" i="27"/>
  <c r="V116" i="27"/>
  <c r="W116" i="27"/>
  <c r="X116" i="27"/>
  <c r="T117" i="27"/>
  <c r="U117" i="27"/>
  <c r="V117" i="27"/>
  <c r="W117" i="27"/>
  <c r="X117" i="27"/>
  <c r="T118" i="27"/>
  <c r="S118" i="27" s="1"/>
  <c r="U118" i="27"/>
  <c r="V118" i="27"/>
  <c r="W118" i="27"/>
  <c r="X118" i="27"/>
  <c r="T119" i="27"/>
  <c r="U119" i="27"/>
  <c r="V119" i="27"/>
  <c r="W119" i="27"/>
  <c r="X119" i="27"/>
  <c r="T120" i="27"/>
  <c r="U120" i="27"/>
  <c r="V120" i="27"/>
  <c r="W120" i="27"/>
  <c r="X120" i="27"/>
  <c r="T121" i="27"/>
  <c r="U121" i="27"/>
  <c r="V121" i="27"/>
  <c r="W121" i="27"/>
  <c r="X121" i="27"/>
  <c r="T122" i="27"/>
  <c r="S122" i="27" s="1"/>
  <c r="U122" i="27"/>
  <c r="V122" i="27"/>
  <c r="W122" i="27"/>
  <c r="X122" i="27"/>
  <c r="T123" i="27"/>
  <c r="U123" i="27"/>
  <c r="V123" i="27"/>
  <c r="W123" i="27"/>
  <c r="X123" i="27"/>
  <c r="T124" i="27"/>
  <c r="U124" i="27"/>
  <c r="V124" i="27"/>
  <c r="W124" i="27"/>
  <c r="X124" i="27"/>
  <c r="T125" i="27"/>
  <c r="U125" i="27"/>
  <c r="V125" i="27"/>
  <c r="W125" i="27"/>
  <c r="X125" i="27"/>
  <c r="T126" i="27"/>
  <c r="S126" i="27" s="1"/>
  <c r="U126" i="27"/>
  <c r="V126" i="27"/>
  <c r="W126" i="27"/>
  <c r="X126" i="27"/>
  <c r="T127" i="27"/>
  <c r="U127" i="27"/>
  <c r="V127" i="27"/>
  <c r="W127" i="27"/>
  <c r="X127" i="27"/>
  <c r="T128" i="27"/>
  <c r="U128" i="27"/>
  <c r="V128" i="27"/>
  <c r="W128" i="27"/>
  <c r="X128" i="27"/>
  <c r="T129" i="27"/>
  <c r="U129" i="27"/>
  <c r="V129" i="27"/>
  <c r="W129" i="27"/>
  <c r="X129" i="27"/>
  <c r="T130" i="27"/>
  <c r="S130" i="27" s="1"/>
  <c r="U130" i="27"/>
  <c r="V130" i="27"/>
  <c r="W130" i="27"/>
  <c r="X130" i="27"/>
  <c r="T131" i="27"/>
  <c r="U131" i="27"/>
  <c r="V131" i="27"/>
  <c r="W131" i="27"/>
  <c r="X131" i="27"/>
  <c r="T132" i="27"/>
  <c r="U132" i="27"/>
  <c r="V132" i="27"/>
  <c r="W132" i="27"/>
  <c r="X132" i="27"/>
  <c r="T133" i="27"/>
  <c r="U133" i="27"/>
  <c r="V133" i="27"/>
  <c r="W133" i="27"/>
  <c r="X133" i="27"/>
  <c r="T134" i="27"/>
  <c r="S134" i="27" s="1"/>
  <c r="U134" i="27"/>
  <c r="V134" i="27"/>
  <c r="W134" i="27"/>
  <c r="X134" i="27"/>
  <c r="T135" i="27"/>
  <c r="U135" i="27"/>
  <c r="V135" i="27"/>
  <c r="W135" i="27"/>
  <c r="X135" i="27"/>
  <c r="T136" i="27"/>
  <c r="U136" i="27"/>
  <c r="V136" i="27"/>
  <c r="W136" i="27"/>
  <c r="X136" i="27"/>
  <c r="T137" i="27"/>
  <c r="U137" i="27"/>
  <c r="V137" i="27"/>
  <c r="W137" i="27"/>
  <c r="X137" i="27"/>
  <c r="T138" i="27"/>
  <c r="S138" i="27" s="1"/>
  <c r="U138" i="27"/>
  <c r="V138" i="27"/>
  <c r="W138" i="27"/>
  <c r="X138" i="27"/>
  <c r="T139" i="27"/>
  <c r="U139" i="27"/>
  <c r="V139" i="27"/>
  <c r="W139" i="27"/>
  <c r="X139" i="27"/>
  <c r="T140" i="27"/>
  <c r="U140" i="27"/>
  <c r="V140" i="27"/>
  <c r="W140" i="27"/>
  <c r="X140" i="27"/>
  <c r="T141" i="27"/>
  <c r="U141" i="27"/>
  <c r="V141" i="27"/>
  <c r="W141" i="27"/>
  <c r="X141" i="27"/>
  <c r="T142" i="27"/>
  <c r="S142" i="27" s="1"/>
  <c r="U142" i="27"/>
  <c r="V142" i="27"/>
  <c r="W142" i="27"/>
  <c r="X142" i="27"/>
  <c r="T143" i="27"/>
  <c r="U143" i="27"/>
  <c r="V143" i="27"/>
  <c r="W143" i="27"/>
  <c r="X143" i="27"/>
  <c r="T144" i="27"/>
  <c r="U144" i="27"/>
  <c r="V144" i="27"/>
  <c r="W144" i="27"/>
  <c r="X144" i="27"/>
  <c r="T145" i="27"/>
  <c r="U145" i="27"/>
  <c r="V145" i="27"/>
  <c r="W145" i="27"/>
  <c r="X145" i="27"/>
  <c r="T146" i="27"/>
  <c r="S146" i="27" s="1"/>
  <c r="U146" i="27"/>
  <c r="V146" i="27"/>
  <c r="W146" i="27"/>
  <c r="X146" i="27"/>
  <c r="T147" i="27"/>
  <c r="U147" i="27"/>
  <c r="V147" i="27"/>
  <c r="W147" i="27"/>
  <c r="X147" i="27"/>
  <c r="T148" i="27"/>
  <c r="U148" i="27"/>
  <c r="V148" i="27"/>
  <c r="W148" i="27"/>
  <c r="X148" i="27"/>
  <c r="T149" i="27"/>
  <c r="U149" i="27"/>
  <c r="V149" i="27"/>
  <c r="W149" i="27"/>
  <c r="X149" i="27"/>
  <c r="T150" i="27"/>
  <c r="S150" i="27" s="1"/>
  <c r="U150" i="27"/>
  <c r="V150" i="27"/>
  <c r="W150" i="27"/>
  <c r="X150" i="27"/>
  <c r="T151" i="27"/>
  <c r="U151" i="27"/>
  <c r="V151" i="27"/>
  <c r="W151" i="27"/>
  <c r="X151" i="27"/>
  <c r="T152" i="27"/>
  <c r="U152" i="27"/>
  <c r="V152" i="27"/>
  <c r="W152" i="27"/>
  <c r="X152" i="27"/>
  <c r="T153" i="27"/>
  <c r="U153" i="27"/>
  <c r="V153" i="27"/>
  <c r="W153" i="27"/>
  <c r="X153" i="27"/>
  <c r="T154" i="27"/>
  <c r="S154" i="27" s="1"/>
  <c r="U154" i="27"/>
  <c r="V154" i="27"/>
  <c r="W154" i="27"/>
  <c r="X154" i="27"/>
  <c r="T155" i="27"/>
  <c r="U155" i="27"/>
  <c r="V155" i="27"/>
  <c r="W155" i="27"/>
  <c r="X155" i="27"/>
  <c r="T156" i="27"/>
  <c r="U156" i="27"/>
  <c r="V156" i="27"/>
  <c r="W156" i="27"/>
  <c r="X156" i="27"/>
  <c r="T157" i="27"/>
  <c r="U157" i="27"/>
  <c r="V157" i="27"/>
  <c r="W157" i="27"/>
  <c r="X157" i="27"/>
  <c r="T158" i="27"/>
  <c r="S158" i="27" s="1"/>
  <c r="U158" i="27"/>
  <c r="V158" i="27"/>
  <c r="W158" i="27"/>
  <c r="X158" i="27"/>
  <c r="T159" i="27"/>
  <c r="U159" i="27"/>
  <c r="V159" i="27"/>
  <c r="W159" i="27"/>
  <c r="X159" i="27"/>
  <c r="T160" i="27"/>
  <c r="U160" i="27"/>
  <c r="V160" i="27"/>
  <c r="W160" i="27"/>
  <c r="X160" i="27"/>
  <c r="T161" i="27"/>
  <c r="U161" i="27"/>
  <c r="V161" i="27"/>
  <c r="W161" i="27"/>
  <c r="X161" i="27"/>
  <c r="T162" i="27"/>
  <c r="S162" i="27" s="1"/>
  <c r="U162" i="27"/>
  <c r="V162" i="27"/>
  <c r="W162" i="27"/>
  <c r="X162" i="27"/>
  <c r="T163" i="27"/>
  <c r="U163" i="27"/>
  <c r="V163" i="27"/>
  <c r="W163" i="27"/>
  <c r="X163" i="27"/>
  <c r="T164" i="27"/>
  <c r="U164" i="27"/>
  <c r="V164" i="27"/>
  <c r="W164" i="27"/>
  <c r="X164" i="27"/>
  <c r="T165" i="27"/>
  <c r="U165" i="27"/>
  <c r="V165" i="27"/>
  <c r="W165" i="27"/>
  <c r="X165" i="27"/>
  <c r="T166" i="27"/>
  <c r="U166" i="27"/>
  <c r="V166" i="27"/>
  <c r="W166" i="27"/>
  <c r="X166" i="27"/>
  <c r="T167" i="27"/>
  <c r="U167" i="27"/>
  <c r="V167" i="27"/>
  <c r="W167" i="27"/>
  <c r="X167" i="27"/>
  <c r="T168" i="27"/>
  <c r="U168" i="27"/>
  <c r="V168" i="27"/>
  <c r="W168" i="27"/>
  <c r="X168" i="27"/>
  <c r="T169" i="27"/>
  <c r="U169" i="27"/>
  <c r="V169" i="27"/>
  <c r="W169" i="27"/>
  <c r="X169" i="27"/>
  <c r="T170" i="27"/>
  <c r="U170" i="27"/>
  <c r="V170" i="27"/>
  <c r="W170" i="27"/>
  <c r="X170" i="27"/>
  <c r="T171" i="27"/>
  <c r="U171" i="27"/>
  <c r="V171" i="27"/>
  <c r="W171" i="27"/>
  <c r="X171" i="27"/>
  <c r="T172" i="27"/>
  <c r="U172" i="27"/>
  <c r="V172" i="27"/>
  <c r="W172" i="27"/>
  <c r="X172" i="27"/>
  <c r="T173" i="27"/>
  <c r="U173" i="27"/>
  <c r="V173" i="27"/>
  <c r="W173" i="27"/>
  <c r="X173" i="27"/>
  <c r="T174" i="27"/>
  <c r="U174" i="27"/>
  <c r="V174" i="27"/>
  <c r="W174" i="27"/>
  <c r="X174" i="27"/>
  <c r="T175" i="27"/>
  <c r="U175" i="27"/>
  <c r="V175" i="27"/>
  <c r="W175" i="27"/>
  <c r="X175" i="27"/>
  <c r="T176" i="27"/>
  <c r="U176" i="27"/>
  <c r="V176" i="27"/>
  <c r="W176" i="27"/>
  <c r="X176" i="27"/>
  <c r="T177" i="27"/>
  <c r="U177" i="27"/>
  <c r="V177" i="27"/>
  <c r="W177" i="27"/>
  <c r="S177" i="27" s="1"/>
  <c r="X177" i="27"/>
  <c r="T178" i="27"/>
  <c r="U178" i="27"/>
  <c r="V178" i="27"/>
  <c r="W178" i="27"/>
  <c r="X178" i="27"/>
  <c r="T179" i="27"/>
  <c r="U179" i="27"/>
  <c r="V179" i="27"/>
  <c r="W179" i="27"/>
  <c r="X179" i="27"/>
  <c r="T180" i="27"/>
  <c r="S180" i="27" s="1"/>
  <c r="U180" i="27"/>
  <c r="V180" i="27"/>
  <c r="W180" i="27"/>
  <c r="X180" i="27"/>
  <c r="T181" i="27"/>
  <c r="U181" i="27"/>
  <c r="V181" i="27"/>
  <c r="W181" i="27"/>
  <c r="X181" i="27"/>
  <c r="T182" i="27"/>
  <c r="U182" i="27"/>
  <c r="V182" i="27"/>
  <c r="W182" i="27"/>
  <c r="X182" i="27"/>
  <c r="T183" i="27"/>
  <c r="U183" i="27"/>
  <c r="V183" i="27"/>
  <c r="W183" i="27"/>
  <c r="X183" i="27"/>
  <c r="T184" i="27"/>
  <c r="S184" i="27" s="1"/>
  <c r="U184" i="27"/>
  <c r="V184" i="27"/>
  <c r="W184" i="27"/>
  <c r="X184" i="27"/>
  <c r="T185" i="27"/>
  <c r="U185" i="27"/>
  <c r="V185" i="27"/>
  <c r="W185" i="27"/>
  <c r="X185" i="27"/>
  <c r="T186" i="27"/>
  <c r="U186" i="27"/>
  <c r="V186" i="27"/>
  <c r="W186" i="27"/>
  <c r="X186" i="27"/>
  <c r="T187" i="27"/>
  <c r="U187" i="27"/>
  <c r="V187" i="27"/>
  <c r="W187" i="27"/>
  <c r="X187" i="27"/>
  <c r="T188" i="27"/>
  <c r="S188" i="27" s="1"/>
  <c r="U188" i="27"/>
  <c r="V188" i="27"/>
  <c r="W188" i="27"/>
  <c r="X188" i="27"/>
  <c r="T189" i="27"/>
  <c r="U189" i="27"/>
  <c r="V189" i="27"/>
  <c r="W189" i="27"/>
  <c r="X189" i="27"/>
  <c r="T190" i="27"/>
  <c r="U190" i="27"/>
  <c r="V190" i="27"/>
  <c r="W190" i="27"/>
  <c r="X190" i="27"/>
  <c r="T191" i="27"/>
  <c r="U191" i="27"/>
  <c r="V191" i="27"/>
  <c r="W191" i="27"/>
  <c r="X191" i="27"/>
  <c r="T192" i="27"/>
  <c r="S192" i="27" s="1"/>
  <c r="U192" i="27"/>
  <c r="V192" i="27"/>
  <c r="W192" i="27"/>
  <c r="X192" i="27"/>
  <c r="T193" i="27"/>
  <c r="U193" i="27"/>
  <c r="V193" i="27"/>
  <c r="W193" i="27"/>
  <c r="X193" i="27"/>
  <c r="T194" i="27"/>
  <c r="U194" i="27"/>
  <c r="V194" i="27"/>
  <c r="W194" i="27"/>
  <c r="X194" i="27"/>
  <c r="T195" i="27"/>
  <c r="U195" i="27"/>
  <c r="V195" i="27"/>
  <c r="W195" i="27"/>
  <c r="X195" i="27"/>
  <c r="T196" i="27"/>
  <c r="S196" i="27" s="1"/>
  <c r="U196" i="27"/>
  <c r="V196" i="27"/>
  <c r="W196" i="27"/>
  <c r="X196" i="27"/>
  <c r="T197" i="27"/>
  <c r="U197" i="27"/>
  <c r="V197" i="27"/>
  <c r="W197" i="27"/>
  <c r="X197" i="27"/>
  <c r="T198" i="27"/>
  <c r="U198" i="27"/>
  <c r="V198" i="27"/>
  <c r="W198" i="27"/>
  <c r="X198" i="27"/>
  <c r="T199" i="27"/>
  <c r="U199" i="27"/>
  <c r="V199" i="27"/>
  <c r="W199" i="27"/>
  <c r="X199" i="27"/>
  <c r="T200" i="27"/>
  <c r="S200" i="27" s="1"/>
  <c r="U200" i="27"/>
  <c r="V200" i="27"/>
  <c r="W200" i="27"/>
  <c r="X200" i="27"/>
  <c r="T201" i="27"/>
  <c r="U201" i="27"/>
  <c r="V201" i="27"/>
  <c r="W201" i="27"/>
  <c r="X201" i="27"/>
  <c r="T202" i="27"/>
  <c r="U202" i="27"/>
  <c r="V202" i="27"/>
  <c r="W202" i="27"/>
  <c r="X202" i="27"/>
  <c r="T203" i="27"/>
  <c r="U203" i="27"/>
  <c r="V203" i="27"/>
  <c r="W203" i="27"/>
  <c r="X203" i="27"/>
  <c r="T204" i="27"/>
  <c r="S204" i="27" s="1"/>
  <c r="U204" i="27"/>
  <c r="V204" i="27"/>
  <c r="W204" i="27"/>
  <c r="X204" i="27"/>
  <c r="T205" i="27"/>
  <c r="U205" i="27"/>
  <c r="V205" i="27"/>
  <c r="W205" i="27"/>
  <c r="X205" i="27"/>
  <c r="T206" i="27"/>
  <c r="U206" i="27"/>
  <c r="V206" i="27"/>
  <c r="W206" i="27"/>
  <c r="X206" i="27"/>
  <c r="T207" i="27"/>
  <c r="U207" i="27"/>
  <c r="V207" i="27"/>
  <c r="W207" i="27"/>
  <c r="X207" i="27"/>
  <c r="T208" i="27"/>
  <c r="S208" i="27" s="1"/>
  <c r="U208" i="27"/>
  <c r="V208" i="27"/>
  <c r="W208" i="27"/>
  <c r="X208" i="27"/>
  <c r="T209" i="27"/>
  <c r="U209" i="27"/>
  <c r="V209" i="27"/>
  <c r="W209" i="27"/>
  <c r="X209" i="27"/>
  <c r="T210" i="27"/>
  <c r="U210" i="27"/>
  <c r="V210" i="27"/>
  <c r="W210" i="27"/>
  <c r="X210" i="27"/>
  <c r="T211" i="27"/>
  <c r="U211" i="27"/>
  <c r="V211" i="27"/>
  <c r="W211" i="27"/>
  <c r="X211" i="27"/>
  <c r="T212" i="27"/>
  <c r="S212" i="27" s="1"/>
  <c r="U212" i="27"/>
  <c r="V212" i="27"/>
  <c r="W212" i="27"/>
  <c r="X212" i="27"/>
  <c r="T213" i="27"/>
  <c r="U213" i="27"/>
  <c r="V213" i="27"/>
  <c r="W213" i="27"/>
  <c r="X213" i="27"/>
  <c r="T214" i="27"/>
  <c r="U214" i="27"/>
  <c r="V214" i="27"/>
  <c r="W214" i="27"/>
  <c r="X214" i="27"/>
  <c r="T215" i="27"/>
  <c r="U215" i="27"/>
  <c r="V215" i="27"/>
  <c r="W215" i="27"/>
  <c r="X215" i="27"/>
  <c r="T216" i="27"/>
  <c r="S216" i="27" s="1"/>
  <c r="U216" i="27"/>
  <c r="V216" i="27"/>
  <c r="W216" i="27"/>
  <c r="X216" i="27"/>
  <c r="T217" i="27"/>
  <c r="U217" i="27"/>
  <c r="V217" i="27"/>
  <c r="W217" i="27"/>
  <c r="X217" i="27"/>
  <c r="T218" i="27"/>
  <c r="U218" i="27"/>
  <c r="V218" i="27"/>
  <c r="W218" i="27"/>
  <c r="X218" i="27"/>
  <c r="T219" i="27"/>
  <c r="U219" i="27"/>
  <c r="V219" i="27"/>
  <c r="W219" i="27"/>
  <c r="X219" i="27"/>
  <c r="T220" i="27"/>
  <c r="S220" i="27" s="1"/>
  <c r="U220" i="27"/>
  <c r="V220" i="27"/>
  <c r="W220" i="27"/>
  <c r="X220" i="27"/>
  <c r="T221" i="27"/>
  <c r="U221" i="27"/>
  <c r="V221" i="27"/>
  <c r="W221" i="27"/>
  <c r="X221" i="27"/>
  <c r="T222" i="27"/>
  <c r="U222" i="27"/>
  <c r="V222" i="27"/>
  <c r="W222" i="27"/>
  <c r="X222" i="27"/>
  <c r="T223" i="27"/>
  <c r="U223" i="27"/>
  <c r="V223" i="27"/>
  <c r="W223" i="27"/>
  <c r="X223" i="27"/>
  <c r="T224" i="27"/>
  <c r="S224" i="27" s="1"/>
  <c r="U224" i="27"/>
  <c r="V224" i="27"/>
  <c r="W224" i="27"/>
  <c r="X224" i="27"/>
  <c r="T225" i="27"/>
  <c r="U225" i="27"/>
  <c r="V225" i="27"/>
  <c r="W225" i="27"/>
  <c r="X225" i="27"/>
  <c r="T226" i="27"/>
  <c r="U226" i="27"/>
  <c r="V226" i="27"/>
  <c r="W226" i="27"/>
  <c r="X226" i="27"/>
  <c r="T227" i="27"/>
  <c r="U227" i="27"/>
  <c r="V227" i="27"/>
  <c r="W227" i="27"/>
  <c r="X227" i="27"/>
  <c r="T228" i="27"/>
  <c r="S228" i="27" s="1"/>
  <c r="U228" i="27"/>
  <c r="V228" i="27"/>
  <c r="W228" i="27"/>
  <c r="X228" i="27"/>
  <c r="T229" i="27"/>
  <c r="U229" i="27"/>
  <c r="V229" i="27"/>
  <c r="W229" i="27"/>
  <c r="X229" i="27"/>
  <c r="T230" i="27"/>
  <c r="U230" i="27"/>
  <c r="V230" i="27"/>
  <c r="W230" i="27"/>
  <c r="X230" i="27"/>
  <c r="T231" i="27"/>
  <c r="U231" i="27"/>
  <c r="V231" i="27"/>
  <c r="W231" i="27"/>
  <c r="X231" i="27"/>
  <c r="T232" i="27"/>
  <c r="S232" i="27" s="1"/>
  <c r="U232" i="27"/>
  <c r="V232" i="27"/>
  <c r="W232" i="27"/>
  <c r="X232" i="27"/>
  <c r="T233" i="27"/>
  <c r="U233" i="27"/>
  <c r="V233" i="27"/>
  <c r="W233" i="27"/>
  <c r="X233" i="27"/>
  <c r="T234" i="27"/>
  <c r="U234" i="27"/>
  <c r="V234" i="27"/>
  <c r="W234" i="27"/>
  <c r="X234" i="27"/>
  <c r="T235" i="27"/>
  <c r="U235" i="27"/>
  <c r="V235" i="27"/>
  <c r="W235" i="27"/>
  <c r="X235" i="27"/>
  <c r="T236" i="27"/>
  <c r="U236" i="27"/>
  <c r="V236" i="27"/>
  <c r="W236" i="27"/>
  <c r="X236" i="27"/>
  <c r="T237" i="27"/>
  <c r="U237" i="27"/>
  <c r="V237" i="27"/>
  <c r="W237" i="27"/>
  <c r="X237" i="27"/>
  <c r="T238" i="27"/>
  <c r="U238" i="27"/>
  <c r="V238" i="27"/>
  <c r="W238" i="27"/>
  <c r="X238" i="27"/>
  <c r="T239" i="27"/>
  <c r="U239" i="27"/>
  <c r="V239" i="27"/>
  <c r="W239" i="27"/>
  <c r="X239" i="27"/>
  <c r="T240" i="27"/>
  <c r="U240" i="27"/>
  <c r="V240" i="27"/>
  <c r="W240" i="27"/>
  <c r="X240" i="27"/>
  <c r="T241" i="27"/>
  <c r="U241" i="27"/>
  <c r="V241" i="27"/>
  <c r="W241" i="27"/>
  <c r="X241" i="27"/>
  <c r="T242" i="27"/>
  <c r="U242" i="27"/>
  <c r="V242" i="27"/>
  <c r="W242" i="27"/>
  <c r="X242" i="27"/>
  <c r="T243" i="27"/>
  <c r="U243" i="27"/>
  <c r="V243" i="27"/>
  <c r="W243" i="27"/>
  <c r="X243" i="27"/>
  <c r="T244" i="27"/>
  <c r="U244" i="27"/>
  <c r="V244" i="27"/>
  <c r="W244" i="27"/>
  <c r="X244" i="27"/>
  <c r="T245" i="27"/>
  <c r="U245" i="27"/>
  <c r="V245" i="27"/>
  <c r="W245" i="27"/>
  <c r="X245" i="27"/>
  <c r="T246" i="27"/>
  <c r="U246" i="27"/>
  <c r="V246" i="27"/>
  <c r="W246" i="27"/>
  <c r="X246" i="27"/>
  <c r="T247" i="27"/>
  <c r="U247" i="27"/>
  <c r="V247" i="27"/>
  <c r="W247" i="27"/>
  <c r="X247" i="27"/>
  <c r="T248" i="27"/>
  <c r="U248" i="27"/>
  <c r="V248" i="27"/>
  <c r="W248" i="27"/>
  <c r="X248" i="27"/>
  <c r="T249" i="27"/>
  <c r="U249" i="27"/>
  <c r="V249" i="27"/>
  <c r="W249" i="27"/>
  <c r="X249" i="27"/>
  <c r="T250" i="27"/>
  <c r="U250" i="27"/>
  <c r="V250" i="27"/>
  <c r="W250" i="27"/>
  <c r="X250" i="27"/>
  <c r="T251" i="27"/>
  <c r="U251" i="27"/>
  <c r="V251" i="27"/>
  <c r="W251" i="27"/>
  <c r="X251" i="27"/>
  <c r="T252" i="27"/>
  <c r="U252" i="27"/>
  <c r="V252" i="27"/>
  <c r="W252" i="27"/>
  <c r="X252" i="27"/>
  <c r="T253" i="27"/>
  <c r="U253" i="27"/>
  <c r="V253" i="27"/>
  <c r="W253" i="27"/>
  <c r="X253" i="27"/>
  <c r="T254" i="27"/>
  <c r="U254" i="27"/>
  <c r="V254" i="27"/>
  <c r="W254" i="27"/>
  <c r="X254" i="27"/>
  <c r="T255" i="27"/>
  <c r="U255" i="27"/>
  <c r="V255" i="27"/>
  <c r="W255" i="27"/>
  <c r="X255" i="27"/>
  <c r="T256" i="27"/>
  <c r="U256" i="27"/>
  <c r="V256" i="27"/>
  <c r="W256" i="27"/>
  <c r="X256" i="27"/>
  <c r="T257" i="27"/>
  <c r="U257" i="27"/>
  <c r="V257" i="27"/>
  <c r="W257" i="27"/>
  <c r="X257" i="27"/>
  <c r="T258" i="27"/>
  <c r="U258" i="27"/>
  <c r="V258" i="27"/>
  <c r="W258" i="27"/>
  <c r="X258" i="27"/>
  <c r="T259" i="27"/>
  <c r="U259" i="27"/>
  <c r="V259" i="27"/>
  <c r="W259" i="27"/>
  <c r="X259" i="27"/>
  <c r="T260" i="27"/>
  <c r="U260" i="27"/>
  <c r="V260" i="27"/>
  <c r="W260" i="27"/>
  <c r="X260" i="27"/>
  <c r="T261" i="27"/>
  <c r="U261" i="27"/>
  <c r="V261" i="27"/>
  <c r="W261" i="27"/>
  <c r="X261" i="27"/>
  <c r="T262" i="27"/>
  <c r="U262" i="27"/>
  <c r="V262" i="27"/>
  <c r="W262" i="27"/>
  <c r="X262" i="27"/>
  <c r="T263" i="27"/>
  <c r="U263" i="27"/>
  <c r="V263" i="27"/>
  <c r="W263" i="27"/>
  <c r="X263" i="27"/>
  <c r="T264" i="27"/>
  <c r="U264" i="27"/>
  <c r="V264" i="27"/>
  <c r="W264" i="27"/>
  <c r="X264" i="27"/>
  <c r="T265" i="27"/>
  <c r="U265" i="27"/>
  <c r="V265" i="27"/>
  <c r="W265" i="27"/>
  <c r="X265" i="27"/>
  <c r="T266" i="27"/>
  <c r="U266" i="27"/>
  <c r="V266" i="27"/>
  <c r="W266" i="27"/>
  <c r="X266" i="27"/>
  <c r="T267" i="27"/>
  <c r="U267" i="27"/>
  <c r="V267" i="27"/>
  <c r="W267" i="27"/>
  <c r="X267" i="27"/>
  <c r="T268" i="27"/>
  <c r="U268" i="27"/>
  <c r="V268" i="27"/>
  <c r="W268" i="27"/>
  <c r="X268" i="27"/>
  <c r="T269" i="27"/>
  <c r="U269" i="27"/>
  <c r="V269" i="27"/>
  <c r="W269" i="27"/>
  <c r="X269" i="27"/>
  <c r="T270" i="27"/>
  <c r="U270" i="27"/>
  <c r="V270" i="27"/>
  <c r="W270" i="27"/>
  <c r="X270" i="27"/>
  <c r="T271" i="27"/>
  <c r="U271" i="27"/>
  <c r="V271" i="27"/>
  <c r="W271" i="27"/>
  <c r="X271" i="27"/>
  <c r="T272" i="27"/>
  <c r="U272" i="27"/>
  <c r="V272" i="27"/>
  <c r="W272" i="27"/>
  <c r="X272" i="27"/>
  <c r="T273" i="27"/>
  <c r="U273" i="27"/>
  <c r="V273" i="27"/>
  <c r="W273" i="27"/>
  <c r="X273" i="27"/>
  <c r="T274" i="27"/>
  <c r="U274" i="27"/>
  <c r="V274" i="27"/>
  <c r="W274" i="27"/>
  <c r="S274" i="27" s="1"/>
  <c r="X274" i="27"/>
  <c r="T275" i="27"/>
  <c r="U275" i="27"/>
  <c r="V275" i="27"/>
  <c r="W275" i="27"/>
  <c r="X275" i="27"/>
  <c r="T276" i="27"/>
  <c r="U276" i="27"/>
  <c r="V276" i="27"/>
  <c r="W276" i="27"/>
  <c r="X276" i="27"/>
  <c r="T277" i="27"/>
  <c r="U277" i="27"/>
  <c r="V277" i="27"/>
  <c r="W277" i="27"/>
  <c r="X277" i="27"/>
  <c r="T278" i="27"/>
  <c r="U278" i="27"/>
  <c r="V278" i="27"/>
  <c r="W278" i="27"/>
  <c r="S278" i="27" s="1"/>
  <c r="X278" i="27"/>
  <c r="T279" i="27"/>
  <c r="U279" i="27"/>
  <c r="S279" i="27" s="1"/>
  <c r="V279" i="27"/>
  <c r="W279" i="27"/>
  <c r="X279" i="27"/>
  <c r="T280" i="27"/>
  <c r="U280" i="27"/>
  <c r="V280" i="27"/>
  <c r="W280" i="27"/>
  <c r="S280" i="27" s="1"/>
  <c r="X280" i="27"/>
  <c r="T281" i="27"/>
  <c r="U281" i="27"/>
  <c r="S281" i="27" s="1"/>
  <c r="V281" i="27"/>
  <c r="W281" i="27"/>
  <c r="X281" i="27"/>
  <c r="T282" i="27"/>
  <c r="U282" i="27"/>
  <c r="V282" i="27"/>
  <c r="W282" i="27"/>
  <c r="S282" i="27" s="1"/>
  <c r="X282" i="27"/>
  <c r="T283" i="27"/>
  <c r="U283" i="27"/>
  <c r="S283" i="27" s="1"/>
  <c r="V283" i="27"/>
  <c r="W283" i="27"/>
  <c r="X283" i="27"/>
  <c r="T284" i="27"/>
  <c r="U284" i="27"/>
  <c r="V284" i="27"/>
  <c r="W284" i="27"/>
  <c r="S284" i="27" s="1"/>
  <c r="X284" i="27"/>
  <c r="T285" i="27"/>
  <c r="U285" i="27"/>
  <c r="S285" i="27" s="1"/>
  <c r="V285" i="27"/>
  <c r="W285" i="27"/>
  <c r="X285" i="27"/>
  <c r="T286" i="27"/>
  <c r="U286" i="27"/>
  <c r="V286" i="27"/>
  <c r="W286" i="27"/>
  <c r="S286" i="27" s="1"/>
  <c r="X286" i="27"/>
  <c r="T287" i="27"/>
  <c r="U287" i="27"/>
  <c r="S287" i="27" s="1"/>
  <c r="V287" i="27"/>
  <c r="W287" i="27"/>
  <c r="X287" i="27"/>
  <c r="T288" i="27"/>
  <c r="U288" i="27"/>
  <c r="V288" i="27"/>
  <c r="W288" i="27"/>
  <c r="S288" i="27" s="1"/>
  <c r="X288" i="27"/>
  <c r="T289" i="27"/>
  <c r="U289" i="27"/>
  <c r="S289" i="27" s="1"/>
  <c r="V289" i="27"/>
  <c r="W289" i="27"/>
  <c r="X289" i="27"/>
  <c r="T290" i="27"/>
  <c r="U290" i="27"/>
  <c r="V290" i="27"/>
  <c r="W290" i="27"/>
  <c r="S290" i="27" s="1"/>
  <c r="X290" i="27"/>
  <c r="T291" i="27"/>
  <c r="U291" i="27"/>
  <c r="S291" i="27" s="1"/>
  <c r="V291" i="27"/>
  <c r="W291" i="27"/>
  <c r="X291" i="27"/>
  <c r="T292" i="27"/>
  <c r="U292" i="27"/>
  <c r="V292" i="27"/>
  <c r="W292" i="27"/>
  <c r="S292" i="27" s="1"/>
  <c r="X292" i="27"/>
  <c r="T293" i="27"/>
  <c r="U293" i="27"/>
  <c r="S293" i="27" s="1"/>
  <c r="V293" i="27"/>
  <c r="W293" i="27"/>
  <c r="X293" i="27"/>
  <c r="T294" i="27"/>
  <c r="U294" i="27"/>
  <c r="V294" i="27"/>
  <c r="W294" i="27"/>
  <c r="S294" i="27" s="1"/>
  <c r="X294" i="27"/>
  <c r="T295" i="27"/>
  <c r="U295" i="27"/>
  <c r="S295" i="27" s="1"/>
  <c r="V295" i="27"/>
  <c r="W295" i="27"/>
  <c r="X295" i="27"/>
  <c r="T296" i="27"/>
  <c r="U296" i="27"/>
  <c r="V296" i="27"/>
  <c r="W296" i="27"/>
  <c r="S296" i="27" s="1"/>
  <c r="X296" i="27"/>
  <c r="T297" i="27"/>
  <c r="U297" i="27"/>
  <c r="S297" i="27" s="1"/>
  <c r="V297" i="27"/>
  <c r="W297" i="27"/>
  <c r="X297" i="27"/>
  <c r="T298" i="27"/>
  <c r="U298" i="27"/>
  <c r="V298" i="27"/>
  <c r="W298" i="27"/>
  <c r="S298" i="27" s="1"/>
  <c r="X298" i="27"/>
  <c r="T299" i="27"/>
  <c r="U299" i="27"/>
  <c r="S299" i="27" s="1"/>
  <c r="V299" i="27"/>
  <c r="W299" i="27"/>
  <c r="X299" i="27"/>
  <c r="T300" i="27"/>
  <c r="U300" i="27"/>
  <c r="V300" i="27"/>
  <c r="W300" i="27"/>
  <c r="S300" i="27" s="1"/>
  <c r="X300" i="27"/>
  <c r="T301" i="27"/>
  <c r="U301" i="27"/>
  <c r="S301" i="27" s="1"/>
  <c r="V301" i="27"/>
  <c r="W301" i="27"/>
  <c r="X301" i="27"/>
  <c r="T302" i="27"/>
  <c r="U302" i="27"/>
  <c r="V302" i="27"/>
  <c r="W302" i="27"/>
  <c r="S302" i="27" s="1"/>
  <c r="X302" i="27"/>
  <c r="T303" i="27"/>
  <c r="U303" i="27"/>
  <c r="S303" i="27" s="1"/>
  <c r="V303" i="27"/>
  <c r="W303" i="27"/>
  <c r="X303" i="27"/>
  <c r="T304" i="27"/>
  <c r="U304" i="27"/>
  <c r="V304" i="27"/>
  <c r="W304" i="27"/>
  <c r="S304" i="27" s="1"/>
  <c r="X304" i="27"/>
  <c r="T305" i="27"/>
  <c r="U305" i="27"/>
  <c r="S305" i="27" s="1"/>
  <c r="V305" i="27"/>
  <c r="W305" i="27"/>
  <c r="X305" i="27"/>
  <c r="T306" i="27"/>
  <c r="U306" i="27"/>
  <c r="V306" i="27"/>
  <c r="W306" i="27"/>
  <c r="S306" i="27" s="1"/>
  <c r="X306" i="27"/>
  <c r="T307" i="27"/>
  <c r="U307" i="27"/>
  <c r="S307" i="27" s="1"/>
  <c r="V307" i="27"/>
  <c r="W307" i="27"/>
  <c r="X307" i="27"/>
  <c r="T308" i="27"/>
  <c r="U308" i="27"/>
  <c r="V308" i="27"/>
  <c r="W308" i="27"/>
  <c r="S308" i="27" s="1"/>
  <c r="X308" i="27"/>
  <c r="T309" i="27"/>
  <c r="U309" i="27"/>
  <c r="S309" i="27" s="1"/>
  <c r="V309" i="27"/>
  <c r="W309" i="27"/>
  <c r="X309" i="27"/>
  <c r="T310" i="27"/>
  <c r="U310" i="27"/>
  <c r="V310" i="27"/>
  <c r="W310" i="27"/>
  <c r="S310" i="27" s="1"/>
  <c r="X310" i="27"/>
  <c r="T311" i="27"/>
  <c r="U311" i="27"/>
  <c r="S311" i="27" s="1"/>
  <c r="V311" i="27"/>
  <c r="W311" i="27"/>
  <c r="X311" i="27"/>
  <c r="T312" i="27"/>
  <c r="U312" i="27"/>
  <c r="V312" i="27"/>
  <c r="W312" i="27"/>
  <c r="S312" i="27" s="1"/>
  <c r="X312" i="27"/>
  <c r="T313" i="27"/>
  <c r="U313" i="27"/>
  <c r="S313" i="27" s="1"/>
  <c r="V313" i="27"/>
  <c r="W313" i="27"/>
  <c r="X313" i="27"/>
  <c r="T314" i="27"/>
  <c r="U314" i="27"/>
  <c r="V314" i="27"/>
  <c r="W314" i="27"/>
  <c r="S314" i="27" s="1"/>
  <c r="X314" i="27"/>
  <c r="T315" i="27"/>
  <c r="U315" i="27"/>
  <c r="S315" i="27" s="1"/>
  <c r="V315" i="27"/>
  <c r="W315" i="27"/>
  <c r="X315" i="27"/>
  <c r="T316" i="27"/>
  <c r="U316" i="27"/>
  <c r="V316" i="27"/>
  <c r="W316" i="27"/>
  <c r="S316" i="27" s="1"/>
  <c r="X316" i="27"/>
  <c r="T317" i="27"/>
  <c r="U317" i="27"/>
  <c r="S317" i="27" s="1"/>
  <c r="V317" i="27"/>
  <c r="W317" i="27"/>
  <c r="X317" i="27"/>
  <c r="T318" i="27"/>
  <c r="U318" i="27"/>
  <c r="V318" i="27"/>
  <c r="W318" i="27"/>
  <c r="S318" i="27" s="1"/>
  <c r="X318" i="27"/>
  <c r="T319" i="27"/>
  <c r="U319" i="27"/>
  <c r="S319" i="27" s="1"/>
  <c r="V319" i="27"/>
  <c r="W319" i="27"/>
  <c r="X319" i="27"/>
  <c r="T320" i="27"/>
  <c r="U320" i="27"/>
  <c r="V320" i="27"/>
  <c r="W320" i="27"/>
  <c r="S320" i="27" s="1"/>
  <c r="X320" i="27"/>
  <c r="T321" i="27"/>
  <c r="U321" i="27"/>
  <c r="S321" i="27" s="1"/>
  <c r="V321" i="27"/>
  <c r="W321" i="27"/>
  <c r="X321" i="27"/>
  <c r="T322" i="27"/>
  <c r="U322" i="27"/>
  <c r="V322" i="27"/>
  <c r="W322" i="27"/>
  <c r="S322" i="27" s="1"/>
  <c r="X322" i="27"/>
  <c r="T323" i="27"/>
  <c r="U323" i="27"/>
  <c r="S323" i="27" s="1"/>
  <c r="V323" i="27"/>
  <c r="W323" i="27"/>
  <c r="X323" i="27"/>
  <c r="T324" i="27"/>
  <c r="U324" i="27"/>
  <c r="V324" i="27"/>
  <c r="W324" i="27"/>
  <c r="S324" i="27" s="1"/>
  <c r="X324" i="27"/>
  <c r="T325" i="27"/>
  <c r="U325" i="27"/>
  <c r="S325" i="27" s="1"/>
  <c r="V325" i="27"/>
  <c r="W325" i="27"/>
  <c r="X325" i="27"/>
  <c r="T326" i="27"/>
  <c r="U326" i="27"/>
  <c r="V326" i="27"/>
  <c r="W326" i="27"/>
  <c r="S326" i="27" s="1"/>
  <c r="X326" i="27"/>
  <c r="T327" i="27"/>
  <c r="U327" i="27"/>
  <c r="S327" i="27" s="1"/>
  <c r="V327" i="27"/>
  <c r="W327" i="27"/>
  <c r="X327" i="27"/>
  <c r="T328" i="27"/>
  <c r="U328" i="27"/>
  <c r="V328" i="27"/>
  <c r="W328" i="27"/>
  <c r="S328" i="27" s="1"/>
  <c r="X328" i="27"/>
  <c r="T329" i="27"/>
  <c r="U329" i="27"/>
  <c r="S329" i="27" s="1"/>
  <c r="V329" i="27"/>
  <c r="W329" i="27"/>
  <c r="X329" i="27"/>
  <c r="T330" i="27"/>
  <c r="U330" i="27"/>
  <c r="V330" i="27"/>
  <c r="W330" i="27"/>
  <c r="S330" i="27" s="1"/>
  <c r="X330" i="27"/>
  <c r="T331" i="27"/>
  <c r="U331" i="27"/>
  <c r="S331" i="27" s="1"/>
  <c r="V331" i="27"/>
  <c r="W331" i="27"/>
  <c r="X331" i="27"/>
  <c r="T332" i="27"/>
  <c r="U332" i="27"/>
  <c r="V332" i="27"/>
  <c r="W332" i="27"/>
  <c r="S332" i="27" s="1"/>
  <c r="X332" i="27"/>
  <c r="T333" i="27"/>
  <c r="U333" i="27"/>
  <c r="S333" i="27" s="1"/>
  <c r="V333" i="27"/>
  <c r="W333" i="27"/>
  <c r="X333" i="27"/>
  <c r="T334" i="27"/>
  <c r="U334" i="27"/>
  <c r="V334" i="27"/>
  <c r="W334" i="27"/>
  <c r="S334" i="27" s="1"/>
  <c r="X334" i="27"/>
  <c r="T335" i="27"/>
  <c r="U335" i="27"/>
  <c r="S335" i="27" s="1"/>
  <c r="V335" i="27"/>
  <c r="W335" i="27"/>
  <c r="X335" i="27"/>
  <c r="T336" i="27"/>
  <c r="U336" i="27"/>
  <c r="V336" i="27"/>
  <c r="W336" i="27"/>
  <c r="S336" i="27" s="1"/>
  <c r="X336" i="27"/>
  <c r="T337" i="27"/>
  <c r="U337" i="27"/>
  <c r="S337" i="27" s="1"/>
  <c r="V337" i="27"/>
  <c r="W337" i="27"/>
  <c r="X337" i="27"/>
  <c r="T338" i="27"/>
  <c r="U338" i="27"/>
  <c r="V338" i="27"/>
  <c r="W338" i="27"/>
  <c r="S338" i="27" s="1"/>
  <c r="X338" i="27"/>
  <c r="T339" i="27"/>
  <c r="U339" i="27"/>
  <c r="S339" i="27" s="1"/>
  <c r="V339" i="27"/>
  <c r="W339" i="27"/>
  <c r="X339" i="27"/>
  <c r="T340" i="27"/>
  <c r="U340" i="27"/>
  <c r="V340" i="27"/>
  <c r="W340" i="27"/>
  <c r="S340" i="27" s="1"/>
  <c r="X340" i="27"/>
  <c r="T341" i="27"/>
  <c r="U341" i="27"/>
  <c r="S341" i="27" s="1"/>
  <c r="V341" i="27"/>
  <c r="W341" i="27"/>
  <c r="X341" i="27"/>
  <c r="T342" i="27"/>
  <c r="U342" i="27"/>
  <c r="V342" i="27"/>
  <c r="W342" i="27"/>
  <c r="S342" i="27" s="1"/>
  <c r="X342" i="27"/>
  <c r="T343" i="27"/>
  <c r="U343" i="27"/>
  <c r="S343" i="27" s="1"/>
  <c r="V343" i="27"/>
  <c r="W343" i="27"/>
  <c r="X343" i="27"/>
  <c r="T344" i="27"/>
  <c r="U344" i="27"/>
  <c r="V344" i="27"/>
  <c r="W344" i="27"/>
  <c r="S344" i="27" s="1"/>
  <c r="X344" i="27"/>
  <c r="T345" i="27"/>
  <c r="U345" i="27"/>
  <c r="S345" i="27" s="1"/>
  <c r="V345" i="27"/>
  <c r="W345" i="27"/>
  <c r="X345" i="27"/>
  <c r="T346" i="27"/>
  <c r="U346" i="27"/>
  <c r="V346" i="27"/>
  <c r="W346" i="27"/>
  <c r="S346" i="27" s="1"/>
  <c r="X346" i="27"/>
  <c r="T347" i="27"/>
  <c r="U347" i="27"/>
  <c r="S347" i="27" s="1"/>
  <c r="V347" i="27"/>
  <c r="W347" i="27"/>
  <c r="X347" i="27"/>
  <c r="T348" i="27"/>
  <c r="U348" i="27"/>
  <c r="V348" i="27"/>
  <c r="W348" i="27"/>
  <c r="S348" i="27" s="1"/>
  <c r="X348" i="27"/>
  <c r="T349" i="27"/>
  <c r="U349" i="27"/>
  <c r="S349" i="27" s="1"/>
  <c r="V349" i="27"/>
  <c r="W349" i="27"/>
  <c r="X349" i="27"/>
  <c r="T350" i="27"/>
  <c r="U350" i="27"/>
  <c r="V350" i="27"/>
  <c r="W350" i="27"/>
  <c r="S350" i="27" s="1"/>
  <c r="X350" i="27"/>
  <c r="T351" i="27"/>
  <c r="U351" i="27"/>
  <c r="S351" i="27" s="1"/>
  <c r="V351" i="27"/>
  <c r="W351" i="27"/>
  <c r="X351" i="27"/>
  <c r="T352" i="27"/>
  <c r="U352" i="27"/>
  <c r="V352" i="27"/>
  <c r="W352" i="27"/>
  <c r="S352" i="27" s="1"/>
  <c r="X352" i="27"/>
  <c r="T353" i="27"/>
  <c r="U353" i="27"/>
  <c r="S353" i="27" s="1"/>
  <c r="V353" i="27"/>
  <c r="W353" i="27"/>
  <c r="X353" i="27"/>
  <c r="T354" i="27"/>
  <c r="U354" i="27"/>
  <c r="V354" i="27"/>
  <c r="W354" i="27"/>
  <c r="S354" i="27" s="1"/>
  <c r="X354" i="27"/>
  <c r="T355" i="27"/>
  <c r="U355" i="27"/>
  <c r="S355" i="27" s="1"/>
  <c r="V355" i="27"/>
  <c r="W355" i="27"/>
  <c r="X355" i="27"/>
  <c r="T356" i="27"/>
  <c r="U356" i="27"/>
  <c r="V356" i="27"/>
  <c r="W356" i="27"/>
  <c r="S356" i="27" s="1"/>
  <c r="X356" i="27"/>
  <c r="T357" i="27"/>
  <c r="U357" i="27"/>
  <c r="S357" i="27" s="1"/>
  <c r="V357" i="27"/>
  <c r="W357" i="27"/>
  <c r="X357" i="27"/>
  <c r="T358" i="27"/>
  <c r="U358" i="27"/>
  <c r="V358" i="27"/>
  <c r="W358" i="27"/>
  <c r="S358" i="27" s="1"/>
  <c r="X358" i="27"/>
  <c r="T359" i="27"/>
  <c r="U359" i="27"/>
  <c r="S359" i="27" s="1"/>
  <c r="V359" i="27"/>
  <c r="W359" i="27"/>
  <c r="X359" i="27"/>
  <c r="T360" i="27"/>
  <c r="U360" i="27"/>
  <c r="V360" i="27"/>
  <c r="W360" i="27"/>
  <c r="S360" i="27" s="1"/>
  <c r="X360" i="27"/>
  <c r="T361" i="27"/>
  <c r="U361" i="27"/>
  <c r="S361" i="27" s="1"/>
  <c r="V361" i="27"/>
  <c r="W361" i="27"/>
  <c r="X361" i="27"/>
  <c r="T362" i="27"/>
  <c r="U362" i="27"/>
  <c r="V362" i="27"/>
  <c r="W362" i="27"/>
  <c r="S362" i="27" s="1"/>
  <c r="X362" i="27"/>
  <c r="T363" i="27"/>
  <c r="U363" i="27"/>
  <c r="S363" i="27" s="1"/>
  <c r="V363" i="27"/>
  <c r="W363" i="27"/>
  <c r="X363" i="27"/>
  <c r="T364" i="27"/>
  <c r="U364" i="27"/>
  <c r="V364" i="27"/>
  <c r="W364" i="27"/>
  <c r="S364" i="27" s="1"/>
  <c r="X364" i="27"/>
  <c r="T365" i="27"/>
  <c r="U365" i="27"/>
  <c r="S365" i="27" s="1"/>
  <c r="V365" i="27"/>
  <c r="W365" i="27"/>
  <c r="X365" i="27"/>
  <c r="T366" i="27"/>
  <c r="U366" i="27"/>
  <c r="V366" i="27"/>
  <c r="W366" i="27"/>
  <c r="S366" i="27" s="1"/>
  <c r="X366" i="27"/>
  <c r="T367" i="27"/>
  <c r="U367" i="27"/>
  <c r="S367" i="27" s="1"/>
  <c r="V367" i="27"/>
  <c r="W367" i="27"/>
  <c r="X367" i="27"/>
  <c r="T368" i="27"/>
  <c r="U368" i="27"/>
  <c r="V368" i="27"/>
  <c r="W368" i="27"/>
  <c r="S368" i="27" s="1"/>
  <c r="X368" i="27"/>
  <c r="T369" i="27"/>
  <c r="U369" i="27"/>
  <c r="S369" i="27" s="1"/>
  <c r="V369" i="27"/>
  <c r="W369" i="27"/>
  <c r="X369" i="27"/>
  <c r="T370" i="27"/>
  <c r="U370" i="27"/>
  <c r="V370" i="27"/>
  <c r="W370" i="27"/>
  <c r="S370" i="27" s="1"/>
  <c r="X370" i="27"/>
  <c r="T371" i="27"/>
  <c r="U371" i="27"/>
  <c r="S371" i="27" s="1"/>
  <c r="V371" i="27"/>
  <c r="W371" i="27"/>
  <c r="X371" i="27"/>
  <c r="T372" i="27"/>
  <c r="U372" i="27"/>
  <c r="V372" i="27"/>
  <c r="W372" i="27"/>
  <c r="S372" i="27" s="1"/>
  <c r="X372" i="27"/>
  <c r="T373" i="27"/>
  <c r="U373" i="27"/>
  <c r="S373" i="27" s="1"/>
  <c r="V373" i="27"/>
  <c r="W373" i="27"/>
  <c r="X373" i="27"/>
  <c r="T374" i="27"/>
  <c r="U374" i="27"/>
  <c r="V374" i="27"/>
  <c r="W374" i="27"/>
  <c r="S374" i="27" s="1"/>
  <c r="X374" i="27"/>
  <c r="T375" i="27"/>
  <c r="U375" i="27"/>
  <c r="S375" i="27" s="1"/>
  <c r="V375" i="27"/>
  <c r="W375" i="27"/>
  <c r="X375" i="27"/>
  <c r="T376" i="27"/>
  <c r="U376" i="27"/>
  <c r="V376" i="27"/>
  <c r="W376" i="27"/>
  <c r="S376" i="27" s="1"/>
  <c r="X376" i="27"/>
  <c r="T377" i="27"/>
  <c r="U377" i="27"/>
  <c r="S377" i="27" s="1"/>
  <c r="V377" i="27"/>
  <c r="W377" i="27"/>
  <c r="X377" i="27"/>
  <c r="T378" i="27"/>
  <c r="U378" i="27"/>
  <c r="V378" i="27"/>
  <c r="W378" i="27"/>
  <c r="S378" i="27" s="1"/>
  <c r="X378" i="27"/>
  <c r="T379" i="27"/>
  <c r="U379" i="27"/>
  <c r="S379" i="27" s="1"/>
  <c r="V379" i="27"/>
  <c r="W379" i="27"/>
  <c r="X379" i="27"/>
  <c r="T380" i="27"/>
  <c r="U380" i="27"/>
  <c r="V380" i="27"/>
  <c r="W380" i="27"/>
  <c r="S380" i="27" s="1"/>
  <c r="X380" i="27"/>
  <c r="T381" i="27"/>
  <c r="U381" i="27"/>
  <c r="S381" i="27" s="1"/>
  <c r="V381" i="27"/>
  <c r="W381" i="27"/>
  <c r="X381" i="27"/>
  <c r="T382" i="27"/>
  <c r="U382" i="27"/>
  <c r="V382" i="27"/>
  <c r="W382" i="27"/>
  <c r="S382" i="27" s="1"/>
  <c r="X382" i="27"/>
  <c r="T383" i="27"/>
  <c r="U383" i="27"/>
  <c r="S383" i="27" s="1"/>
  <c r="V383" i="27"/>
  <c r="W383" i="27"/>
  <c r="X383" i="27"/>
  <c r="T384" i="27"/>
  <c r="U384" i="27"/>
  <c r="V384" i="27"/>
  <c r="W384" i="27"/>
  <c r="S384" i="27" s="1"/>
  <c r="X384" i="27"/>
  <c r="T385" i="27"/>
  <c r="U385" i="27"/>
  <c r="S385" i="27" s="1"/>
  <c r="V385" i="27"/>
  <c r="W385" i="27"/>
  <c r="X385" i="27"/>
  <c r="T386" i="27"/>
  <c r="U386" i="27"/>
  <c r="V386" i="27"/>
  <c r="W386" i="27"/>
  <c r="S386" i="27" s="1"/>
  <c r="X386" i="27"/>
  <c r="T387" i="27"/>
  <c r="U387" i="27"/>
  <c r="S387" i="27" s="1"/>
  <c r="V387" i="27"/>
  <c r="W387" i="27"/>
  <c r="X387" i="27"/>
  <c r="T388" i="27"/>
  <c r="U388" i="27"/>
  <c r="V388" i="27"/>
  <c r="W388" i="27"/>
  <c r="S388" i="27" s="1"/>
  <c r="X388" i="27"/>
  <c r="T389" i="27"/>
  <c r="U389" i="27"/>
  <c r="S389" i="27" s="1"/>
  <c r="V389" i="27"/>
  <c r="W389" i="27"/>
  <c r="X389" i="27"/>
  <c r="T390" i="27"/>
  <c r="U390" i="27"/>
  <c r="V390" i="27"/>
  <c r="W390" i="27"/>
  <c r="S390" i="27" s="1"/>
  <c r="X390" i="27"/>
  <c r="T391" i="27"/>
  <c r="U391" i="27"/>
  <c r="V391" i="27"/>
  <c r="W391" i="27"/>
  <c r="X391" i="27"/>
  <c r="T392" i="27"/>
  <c r="S392" i="27" s="1"/>
  <c r="U392" i="27"/>
  <c r="V392" i="27"/>
  <c r="W392" i="27"/>
  <c r="X392" i="27"/>
  <c r="T393" i="27"/>
  <c r="U393" i="27"/>
  <c r="S393" i="27" s="1"/>
  <c r="V393" i="27"/>
  <c r="W393" i="27"/>
  <c r="X393" i="27"/>
  <c r="T394" i="27"/>
  <c r="U394" i="27"/>
  <c r="V394" i="27"/>
  <c r="W394" i="27"/>
  <c r="S394" i="27" s="1"/>
  <c r="X394" i="27"/>
  <c r="T395" i="27"/>
  <c r="U395" i="27"/>
  <c r="V395" i="27"/>
  <c r="W395" i="27"/>
  <c r="X395" i="27"/>
  <c r="T396" i="27"/>
  <c r="S396" i="27" s="1"/>
  <c r="U396" i="27"/>
  <c r="V396" i="27"/>
  <c r="W396" i="27"/>
  <c r="X396" i="27"/>
  <c r="T397" i="27"/>
  <c r="U397" i="27"/>
  <c r="S397" i="27" s="1"/>
  <c r="V397" i="27"/>
  <c r="W397" i="27"/>
  <c r="X397" i="27"/>
  <c r="T398" i="27"/>
  <c r="U398" i="27"/>
  <c r="V398" i="27"/>
  <c r="W398" i="27"/>
  <c r="S398" i="27" s="1"/>
  <c r="X398" i="27"/>
  <c r="T399" i="27"/>
  <c r="U399" i="27"/>
  <c r="V399" i="27"/>
  <c r="W399" i="27"/>
  <c r="X399" i="27"/>
  <c r="T400" i="27"/>
  <c r="S400" i="27" s="1"/>
  <c r="U400" i="27"/>
  <c r="V400" i="27"/>
  <c r="W400" i="27"/>
  <c r="X400" i="27"/>
  <c r="T401" i="27"/>
  <c r="U401" i="27"/>
  <c r="V401" i="27"/>
  <c r="S401" i="27" s="1"/>
  <c r="W401" i="27"/>
  <c r="X401" i="27"/>
  <c r="T402" i="27"/>
  <c r="S402" i="27" s="1"/>
  <c r="U402" i="27"/>
  <c r="V402" i="27"/>
  <c r="W402" i="27"/>
  <c r="X402" i="27"/>
  <c r="T403" i="27"/>
  <c r="U403" i="27"/>
  <c r="V403" i="27"/>
  <c r="S403" i="27" s="1"/>
  <c r="W403" i="27"/>
  <c r="X403" i="27"/>
  <c r="T404" i="27"/>
  <c r="S404" i="27" s="1"/>
  <c r="U404" i="27"/>
  <c r="V404" i="27"/>
  <c r="W404" i="27"/>
  <c r="X404" i="27"/>
  <c r="T405" i="27"/>
  <c r="U405" i="27"/>
  <c r="V405" i="27"/>
  <c r="S405" i="27" s="1"/>
  <c r="W405" i="27"/>
  <c r="X405" i="27"/>
  <c r="T406" i="27"/>
  <c r="S406" i="27" s="1"/>
  <c r="U406" i="27"/>
  <c r="V406" i="27"/>
  <c r="W406" i="27"/>
  <c r="X406" i="27"/>
  <c r="T407" i="27"/>
  <c r="U407" i="27"/>
  <c r="V407" i="27"/>
  <c r="S407" i="27" s="1"/>
  <c r="W407" i="27"/>
  <c r="X407" i="27"/>
  <c r="T408" i="27"/>
  <c r="S408" i="27" s="1"/>
  <c r="U408" i="27"/>
  <c r="V408" i="27"/>
  <c r="W408" i="27"/>
  <c r="X408" i="27"/>
  <c r="T409" i="27"/>
  <c r="U409" i="27"/>
  <c r="V409" i="27"/>
  <c r="S409" i="27" s="1"/>
  <c r="W409" i="27"/>
  <c r="X409" i="27"/>
  <c r="T410" i="27"/>
  <c r="S410" i="27" s="1"/>
  <c r="U410" i="27"/>
  <c r="V410" i="27"/>
  <c r="W410" i="27"/>
  <c r="X410" i="27"/>
  <c r="T411" i="27"/>
  <c r="U411" i="27"/>
  <c r="V411" i="27"/>
  <c r="S411" i="27" s="1"/>
  <c r="W411" i="27"/>
  <c r="X411" i="27"/>
  <c r="T412" i="27"/>
  <c r="S412" i="27" s="1"/>
  <c r="U412" i="27"/>
  <c r="V412" i="27"/>
  <c r="W412" i="27"/>
  <c r="X412" i="27"/>
  <c r="T413" i="27"/>
  <c r="U413" i="27"/>
  <c r="V413" i="27"/>
  <c r="S413" i="27" s="1"/>
  <c r="W413" i="27"/>
  <c r="X413" i="27"/>
  <c r="T414" i="27"/>
  <c r="S414" i="27" s="1"/>
  <c r="U414" i="27"/>
  <c r="V414" i="27"/>
  <c r="W414" i="27"/>
  <c r="X414" i="27"/>
  <c r="T415" i="27"/>
  <c r="S415" i="27" s="1"/>
  <c r="U415" i="27"/>
  <c r="V415" i="27"/>
  <c r="W415" i="27"/>
  <c r="X415" i="27"/>
  <c r="T416" i="27"/>
  <c r="S416" i="27" s="1"/>
  <c r="U416" i="27"/>
  <c r="V416" i="27"/>
  <c r="W416" i="27"/>
  <c r="X416" i="27"/>
  <c r="T417" i="27"/>
  <c r="S417" i="27" s="1"/>
  <c r="U417" i="27"/>
  <c r="V417" i="27"/>
  <c r="W417" i="27"/>
  <c r="X417" i="27"/>
  <c r="T418" i="27"/>
  <c r="S418" i="27" s="1"/>
  <c r="U418" i="27"/>
  <c r="V418" i="27"/>
  <c r="W418" i="27"/>
  <c r="X418" i="27"/>
  <c r="T419" i="27"/>
  <c r="S419" i="27" s="1"/>
  <c r="U419" i="27"/>
  <c r="V419" i="27"/>
  <c r="W419" i="27"/>
  <c r="X419" i="27"/>
  <c r="T420" i="27"/>
  <c r="S420" i="27" s="1"/>
  <c r="U420" i="27"/>
  <c r="V420" i="27"/>
  <c r="W420" i="27"/>
  <c r="X420" i="27"/>
  <c r="T421" i="27"/>
  <c r="S421" i="27" s="1"/>
  <c r="U421" i="27"/>
  <c r="V421" i="27"/>
  <c r="W421" i="27"/>
  <c r="X421" i="27"/>
  <c r="T422" i="27"/>
  <c r="S422" i="27" s="1"/>
  <c r="U422" i="27"/>
  <c r="V422" i="27"/>
  <c r="W422" i="27"/>
  <c r="X422" i="27"/>
  <c r="T423" i="27"/>
  <c r="S423" i="27" s="1"/>
  <c r="U423" i="27"/>
  <c r="V423" i="27"/>
  <c r="W423" i="27"/>
  <c r="X423" i="27"/>
  <c r="T424" i="27"/>
  <c r="S424" i="27" s="1"/>
  <c r="U424" i="27"/>
  <c r="V424" i="27"/>
  <c r="W424" i="27"/>
  <c r="X424" i="27"/>
  <c r="T425" i="27"/>
  <c r="S425" i="27" s="1"/>
  <c r="U425" i="27"/>
  <c r="V425" i="27"/>
  <c r="W425" i="27"/>
  <c r="X425" i="27"/>
  <c r="T426" i="27"/>
  <c r="S426" i="27" s="1"/>
  <c r="U426" i="27"/>
  <c r="V426" i="27"/>
  <c r="W426" i="27"/>
  <c r="X426" i="27"/>
  <c r="T427" i="27"/>
  <c r="S427" i="27" s="1"/>
  <c r="U427" i="27"/>
  <c r="V427" i="27"/>
  <c r="W427" i="27"/>
  <c r="X427" i="27"/>
  <c r="T428" i="27"/>
  <c r="S428" i="27" s="1"/>
  <c r="U428" i="27"/>
  <c r="V428" i="27"/>
  <c r="W428" i="27"/>
  <c r="X428" i="27"/>
  <c r="T429" i="27"/>
  <c r="S429" i="27" s="1"/>
  <c r="U429" i="27"/>
  <c r="V429" i="27"/>
  <c r="W429" i="27"/>
  <c r="X429" i="27"/>
  <c r="T430" i="27"/>
  <c r="S430" i="27" s="1"/>
  <c r="U430" i="27"/>
  <c r="V430" i="27"/>
  <c r="W430" i="27"/>
  <c r="X430" i="27"/>
  <c r="T431" i="27"/>
  <c r="S431" i="27" s="1"/>
  <c r="U431" i="27"/>
  <c r="V431" i="27"/>
  <c r="W431" i="27"/>
  <c r="X431" i="27"/>
  <c r="T432" i="27"/>
  <c r="S432" i="27" s="1"/>
  <c r="U432" i="27"/>
  <c r="V432" i="27"/>
  <c r="W432" i="27"/>
  <c r="X432" i="27"/>
  <c r="T433" i="27"/>
  <c r="S433" i="27" s="1"/>
  <c r="U433" i="27"/>
  <c r="V433" i="27"/>
  <c r="W433" i="27"/>
  <c r="X433" i="27"/>
  <c r="T434" i="27"/>
  <c r="S434" i="27" s="1"/>
  <c r="U434" i="27"/>
  <c r="V434" i="27"/>
  <c r="W434" i="27"/>
  <c r="X434" i="27"/>
  <c r="T435" i="27"/>
  <c r="S435" i="27" s="1"/>
  <c r="U435" i="27"/>
  <c r="V435" i="27"/>
  <c r="W435" i="27"/>
  <c r="X435" i="27"/>
  <c r="T436" i="27"/>
  <c r="S436" i="27" s="1"/>
  <c r="U436" i="27"/>
  <c r="V436" i="27"/>
  <c r="W436" i="27"/>
  <c r="X436" i="27"/>
  <c r="T437" i="27"/>
  <c r="S437" i="27" s="1"/>
  <c r="U437" i="27"/>
  <c r="V437" i="27"/>
  <c r="W437" i="27"/>
  <c r="X437" i="27"/>
  <c r="T438" i="27"/>
  <c r="S438" i="27" s="1"/>
  <c r="U438" i="27"/>
  <c r="V438" i="27"/>
  <c r="W438" i="27"/>
  <c r="X438" i="27"/>
  <c r="T439" i="27"/>
  <c r="S439" i="27" s="1"/>
  <c r="U439" i="27"/>
  <c r="V439" i="27"/>
  <c r="W439" i="27"/>
  <c r="X439" i="27"/>
  <c r="T440" i="27"/>
  <c r="S440" i="27" s="1"/>
  <c r="U440" i="27"/>
  <c r="V440" i="27"/>
  <c r="W440" i="27"/>
  <c r="X440" i="27"/>
  <c r="T441" i="27"/>
  <c r="S441" i="27" s="1"/>
  <c r="U441" i="27"/>
  <c r="V441" i="27"/>
  <c r="W441" i="27"/>
  <c r="X441" i="27"/>
  <c r="T442" i="27"/>
  <c r="S442" i="27" s="1"/>
  <c r="U442" i="27"/>
  <c r="V442" i="27"/>
  <c r="W442" i="27"/>
  <c r="X442" i="27"/>
  <c r="T443" i="27"/>
  <c r="S443" i="27" s="1"/>
  <c r="U443" i="27"/>
  <c r="V443" i="27"/>
  <c r="W443" i="27"/>
  <c r="X443" i="27"/>
  <c r="T444" i="27"/>
  <c r="S444" i="27" s="1"/>
  <c r="U444" i="27"/>
  <c r="V444" i="27"/>
  <c r="W444" i="27"/>
  <c r="X444" i="27"/>
  <c r="T445" i="27"/>
  <c r="S445" i="27" s="1"/>
  <c r="U445" i="27"/>
  <c r="V445" i="27"/>
  <c r="W445" i="27"/>
  <c r="X445" i="27"/>
  <c r="T446" i="27"/>
  <c r="S446" i="27" s="1"/>
  <c r="U446" i="27"/>
  <c r="V446" i="27"/>
  <c r="W446" i="27"/>
  <c r="X446" i="27"/>
  <c r="T447" i="27"/>
  <c r="S447" i="27" s="1"/>
  <c r="U447" i="27"/>
  <c r="V447" i="27"/>
  <c r="W447" i="27"/>
  <c r="X447" i="27"/>
  <c r="T448" i="27"/>
  <c r="S448" i="27" s="1"/>
  <c r="U448" i="27"/>
  <c r="V448" i="27"/>
  <c r="W448" i="27"/>
  <c r="X448" i="27"/>
  <c r="T449" i="27"/>
  <c r="S449" i="27" s="1"/>
  <c r="U449" i="27"/>
  <c r="V449" i="27"/>
  <c r="W449" i="27"/>
  <c r="X449" i="27"/>
  <c r="T450" i="27"/>
  <c r="S450" i="27" s="1"/>
  <c r="U450" i="27"/>
  <c r="V450" i="27"/>
  <c r="W450" i="27"/>
  <c r="X450" i="27"/>
  <c r="T451" i="27"/>
  <c r="S451" i="27" s="1"/>
  <c r="U451" i="27"/>
  <c r="V451" i="27"/>
  <c r="W451" i="27"/>
  <c r="X451" i="27"/>
  <c r="T452" i="27"/>
  <c r="S452" i="27" s="1"/>
  <c r="U452" i="27"/>
  <c r="V452" i="27"/>
  <c r="W452" i="27"/>
  <c r="X452" i="27"/>
  <c r="T453" i="27"/>
  <c r="S453" i="27" s="1"/>
  <c r="U453" i="27"/>
  <c r="V453" i="27"/>
  <c r="W453" i="27"/>
  <c r="X453" i="27"/>
  <c r="T454" i="27"/>
  <c r="S454" i="27" s="1"/>
  <c r="U454" i="27"/>
  <c r="V454" i="27"/>
  <c r="W454" i="27"/>
  <c r="X454" i="27"/>
  <c r="T455" i="27"/>
  <c r="S455" i="27" s="1"/>
  <c r="U455" i="27"/>
  <c r="V455" i="27"/>
  <c r="W455" i="27"/>
  <c r="X455" i="27"/>
  <c r="T456" i="27"/>
  <c r="S456" i="27" s="1"/>
  <c r="U456" i="27"/>
  <c r="V456" i="27"/>
  <c r="W456" i="27"/>
  <c r="X456" i="27"/>
  <c r="T457" i="27"/>
  <c r="S457" i="27" s="1"/>
  <c r="U457" i="27"/>
  <c r="V457" i="27"/>
  <c r="W457" i="27"/>
  <c r="X457" i="27"/>
  <c r="T458" i="27"/>
  <c r="S458" i="27" s="1"/>
  <c r="U458" i="27"/>
  <c r="V458" i="27"/>
  <c r="W458" i="27"/>
  <c r="X458" i="27"/>
  <c r="T459" i="27"/>
  <c r="S459" i="27" s="1"/>
  <c r="U459" i="27"/>
  <c r="V459" i="27"/>
  <c r="W459" i="27"/>
  <c r="X459" i="27"/>
  <c r="T460" i="27"/>
  <c r="S460" i="27" s="1"/>
  <c r="U460" i="27"/>
  <c r="V460" i="27"/>
  <c r="W460" i="27"/>
  <c r="X460" i="27"/>
  <c r="T461" i="27"/>
  <c r="S461" i="27" s="1"/>
  <c r="U461" i="27"/>
  <c r="V461" i="27"/>
  <c r="W461" i="27"/>
  <c r="X461" i="27"/>
  <c r="T462" i="27"/>
  <c r="S462" i="27" s="1"/>
  <c r="U462" i="27"/>
  <c r="V462" i="27"/>
  <c r="W462" i="27"/>
  <c r="X462" i="27"/>
  <c r="T463" i="27"/>
  <c r="S463" i="27" s="1"/>
  <c r="U463" i="27"/>
  <c r="V463" i="27"/>
  <c r="W463" i="27"/>
  <c r="X463" i="27"/>
  <c r="T464" i="27"/>
  <c r="S464" i="27" s="1"/>
  <c r="U464" i="27"/>
  <c r="V464" i="27"/>
  <c r="W464" i="27"/>
  <c r="X464" i="27"/>
  <c r="T465" i="27"/>
  <c r="S465" i="27" s="1"/>
  <c r="U465" i="27"/>
  <c r="V465" i="27"/>
  <c r="W465" i="27"/>
  <c r="X465" i="27"/>
  <c r="T466" i="27"/>
  <c r="S466" i="27" s="1"/>
  <c r="U466" i="27"/>
  <c r="V466" i="27"/>
  <c r="W466" i="27"/>
  <c r="X466" i="27"/>
  <c r="T467" i="27"/>
  <c r="S467" i="27" s="1"/>
  <c r="U467" i="27"/>
  <c r="V467" i="27"/>
  <c r="W467" i="27"/>
  <c r="X467" i="27"/>
  <c r="T468" i="27"/>
  <c r="S468" i="27" s="1"/>
  <c r="U468" i="27"/>
  <c r="V468" i="27"/>
  <c r="W468" i="27"/>
  <c r="X468" i="27"/>
  <c r="T469" i="27"/>
  <c r="S469" i="27" s="1"/>
  <c r="U469" i="27"/>
  <c r="V469" i="27"/>
  <c r="W469" i="27"/>
  <c r="X469" i="27"/>
  <c r="T470" i="27"/>
  <c r="S470" i="27" s="1"/>
  <c r="U470" i="27"/>
  <c r="V470" i="27"/>
  <c r="W470" i="27"/>
  <c r="X470" i="27"/>
  <c r="T471" i="27"/>
  <c r="S471" i="27" s="1"/>
  <c r="U471" i="27"/>
  <c r="V471" i="27"/>
  <c r="W471" i="27"/>
  <c r="X471" i="27"/>
  <c r="T472" i="27"/>
  <c r="S472" i="27" s="1"/>
  <c r="U472" i="27"/>
  <c r="V472" i="27"/>
  <c r="W472" i="27"/>
  <c r="X472" i="27"/>
  <c r="T473" i="27"/>
  <c r="S473" i="27" s="1"/>
  <c r="U473" i="27"/>
  <c r="V473" i="27"/>
  <c r="W473" i="27"/>
  <c r="X473" i="27"/>
  <c r="T474" i="27"/>
  <c r="S474" i="27" s="1"/>
  <c r="U474" i="27"/>
  <c r="V474" i="27"/>
  <c r="W474" i="27"/>
  <c r="X474" i="27"/>
  <c r="T475" i="27"/>
  <c r="S475" i="27" s="1"/>
  <c r="U475" i="27"/>
  <c r="V475" i="27"/>
  <c r="W475" i="27"/>
  <c r="X475" i="27"/>
  <c r="T476" i="27"/>
  <c r="S476" i="27" s="1"/>
  <c r="U476" i="27"/>
  <c r="V476" i="27"/>
  <c r="W476" i="27"/>
  <c r="X476" i="27"/>
  <c r="T477" i="27"/>
  <c r="S477" i="27" s="1"/>
  <c r="U477" i="27"/>
  <c r="V477" i="27"/>
  <c r="W477" i="27"/>
  <c r="X477" i="27"/>
  <c r="T478" i="27"/>
  <c r="S478" i="27" s="1"/>
  <c r="U478" i="27"/>
  <c r="V478" i="27"/>
  <c r="W478" i="27"/>
  <c r="X478" i="27"/>
  <c r="T479" i="27"/>
  <c r="S479" i="27" s="1"/>
  <c r="U479" i="27"/>
  <c r="V479" i="27"/>
  <c r="W479" i="27"/>
  <c r="X479" i="27"/>
  <c r="T480" i="27"/>
  <c r="S480" i="27" s="1"/>
  <c r="U480" i="27"/>
  <c r="V480" i="27"/>
  <c r="W480" i="27"/>
  <c r="X480" i="27"/>
  <c r="T481" i="27"/>
  <c r="S481" i="27" s="1"/>
  <c r="U481" i="27"/>
  <c r="V481" i="27"/>
  <c r="W481" i="27"/>
  <c r="X481" i="27"/>
  <c r="T482" i="27"/>
  <c r="S482" i="27" s="1"/>
  <c r="U482" i="27"/>
  <c r="V482" i="27"/>
  <c r="W482" i="27"/>
  <c r="X482" i="27"/>
  <c r="T483" i="27"/>
  <c r="S483" i="27" s="1"/>
  <c r="U483" i="27"/>
  <c r="V483" i="27"/>
  <c r="W483" i="27"/>
  <c r="X483" i="27"/>
  <c r="T484" i="27"/>
  <c r="S484" i="27" s="1"/>
  <c r="U484" i="27"/>
  <c r="V484" i="27"/>
  <c r="W484" i="27"/>
  <c r="X484" i="27"/>
  <c r="T485" i="27"/>
  <c r="S485" i="27" s="1"/>
  <c r="U485" i="27"/>
  <c r="V485" i="27"/>
  <c r="W485" i="27"/>
  <c r="X485" i="27"/>
  <c r="T486" i="27"/>
  <c r="S486" i="27" s="1"/>
  <c r="U486" i="27"/>
  <c r="V486" i="27"/>
  <c r="W486" i="27"/>
  <c r="X486" i="27"/>
  <c r="T487" i="27"/>
  <c r="S487" i="27" s="1"/>
  <c r="U487" i="27"/>
  <c r="V487" i="27"/>
  <c r="W487" i="27"/>
  <c r="X487" i="27"/>
  <c r="T488" i="27"/>
  <c r="S488" i="27" s="1"/>
  <c r="U488" i="27"/>
  <c r="V488" i="27"/>
  <c r="W488" i="27"/>
  <c r="X488" i="27"/>
  <c r="T489" i="27"/>
  <c r="S489" i="27" s="1"/>
  <c r="U489" i="27"/>
  <c r="V489" i="27"/>
  <c r="W489" i="27"/>
  <c r="X489" i="27"/>
  <c r="T490" i="27"/>
  <c r="S490" i="27" s="1"/>
  <c r="U490" i="27"/>
  <c r="V490" i="27"/>
  <c r="W490" i="27"/>
  <c r="X490" i="27"/>
  <c r="T491" i="27"/>
  <c r="S491" i="27" s="1"/>
  <c r="U491" i="27"/>
  <c r="V491" i="27"/>
  <c r="W491" i="27"/>
  <c r="X491" i="27"/>
  <c r="T492" i="27"/>
  <c r="S492" i="27" s="1"/>
  <c r="U492" i="27"/>
  <c r="V492" i="27"/>
  <c r="W492" i="27"/>
  <c r="X492" i="27"/>
  <c r="T493" i="27"/>
  <c r="S493" i="27" s="1"/>
  <c r="U493" i="27"/>
  <c r="V493" i="27"/>
  <c r="W493" i="27"/>
  <c r="X493" i="27"/>
  <c r="T494" i="27"/>
  <c r="S494" i="27" s="1"/>
  <c r="U494" i="27"/>
  <c r="V494" i="27"/>
  <c r="W494" i="27"/>
  <c r="X494" i="27"/>
  <c r="T495" i="27"/>
  <c r="S495" i="27" s="1"/>
  <c r="U495" i="27"/>
  <c r="V495" i="27"/>
  <c r="W495" i="27"/>
  <c r="X495" i="27"/>
  <c r="T496" i="27"/>
  <c r="S496" i="27" s="1"/>
  <c r="U496" i="27"/>
  <c r="V496" i="27"/>
  <c r="W496" i="27"/>
  <c r="X496" i="27"/>
  <c r="T497" i="27"/>
  <c r="S497" i="27" s="1"/>
  <c r="U497" i="27"/>
  <c r="V497" i="27"/>
  <c r="W497" i="27"/>
  <c r="X497" i="27"/>
  <c r="T498" i="27"/>
  <c r="S498" i="27" s="1"/>
  <c r="U498" i="27"/>
  <c r="V498" i="27"/>
  <c r="W498" i="27"/>
  <c r="X498" i="27"/>
  <c r="T499" i="27"/>
  <c r="S499" i="27" s="1"/>
  <c r="U499" i="27"/>
  <c r="V499" i="27"/>
  <c r="W499" i="27"/>
  <c r="X499" i="27"/>
  <c r="T500" i="27"/>
  <c r="S500" i="27" s="1"/>
  <c r="U500" i="27"/>
  <c r="V500" i="27"/>
  <c r="W500" i="27"/>
  <c r="X500" i="27"/>
  <c r="T501" i="27"/>
  <c r="S501" i="27" s="1"/>
  <c r="U501" i="27"/>
  <c r="V501" i="27"/>
  <c r="W501" i="27"/>
  <c r="X501" i="27"/>
  <c r="T502" i="27"/>
  <c r="S502" i="27" s="1"/>
  <c r="U502" i="27"/>
  <c r="V502" i="27"/>
  <c r="W502" i="27"/>
  <c r="X502" i="27"/>
  <c r="T503" i="27"/>
  <c r="S503" i="27" s="1"/>
  <c r="U503" i="27"/>
  <c r="V503" i="27"/>
  <c r="W503" i="27"/>
  <c r="X503" i="27"/>
  <c r="T504" i="27"/>
  <c r="S504" i="27" s="1"/>
  <c r="U504" i="27"/>
  <c r="V504" i="27"/>
  <c r="W504" i="27"/>
  <c r="X504" i="27"/>
  <c r="T505" i="27"/>
  <c r="S505" i="27" s="1"/>
  <c r="U505" i="27"/>
  <c r="V505" i="27"/>
  <c r="W505" i="27"/>
  <c r="X505" i="27"/>
  <c r="T506" i="27"/>
  <c r="S506" i="27" s="1"/>
  <c r="U506" i="27"/>
  <c r="V506" i="27"/>
  <c r="W506" i="27"/>
  <c r="X506" i="27"/>
  <c r="T507" i="27"/>
  <c r="S507" i="27" s="1"/>
  <c r="U507" i="27"/>
  <c r="V507" i="27"/>
  <c r="W507" i="27"/>
  <c r="X507" i="27"/>
  <c r="T508" i="27"/>
  <c r="S508" i="27" s="1"/>
  <c r="U508" i="27"/>
  <c r="V508" i="27"/>
  <c r="W508" i="27"/>
  <c r="X508" i="27"/>
  <c r="T509" i="27"/>
  <c r="S509" i="27" s="1"/>
  <c r="U509" i="27"/>
  <c r="V509" i="27"/>
  <c r="W509" i="27"/>
  <c r="X509" i="27"/>
  <c r="T510" i="27"/>
  <c r="S510" i="27" s="1"/>
  <c r="U510" i="27"/>
  <c r="V510" i="27"/>
  <c r="W510" i="27"/>
  <c r="X510" i="27"/>
  <c r="T511" i="27"/>
  <c r="S511" i="27" s="1"/>
  <c r="U511" i="27"/>
  <c r="V511" i="27"/>
  <c r="W511" i="27"/>
  <c r="X511" i="27"/>
  <c r="T512" i="27"/>
  <c r="S512" i="27" s="1"/>
  <c r="U512" i="27"/>
  <c r="V512" i="27"/>
  <c r="W512" i="27"/>
  <c r="X512" i="27"/>
  <c r="T513" i="27"/>
  <c r="S513" i="27" s="1"/>
  <c r="U513" i="27"/>
  <c r="V513" i="27"/>
  <c r="W513" i="27"/>
  <c r="X513" i="27"/>
  <c r="T514" i="27"/>
  <c r="S514" i="27" s="1"/>
  <c r="U514" i="27"/>
  <c r="V514" i="27"/>
  <c r="W514" i="27"/>
  <c r="X514" i="27"/>
  <c r="T515" i="27"/>
  <c r="S515" i="27" s="1"/>
  <c r="U515" i="27"/>
  <c r="V515" i="27"/>
  <c r="W515" i="27"/>
  <c r="X515" i="27"/>
  <c r="T516" i="27"/>
  <c r="S516" i="27" s="1"/>
  <c r="U516" i="27"/>
  <c r="V516" i="27"/>
  <c r="W516" i="27"/>
  <c r="X516" i="27"/>
  <c r="T517" i="27"/>
  <c r="S517" i="27" s="1"/>
  <c r="U517" i="27"/>
  <c r="V517" i="27"/>
  <c r="W517" i="27"/>
  <c r="X517" i="27"/>
  <c r="T518" i="27"/>
  <c r="S518" i="27" s="1"/>
  <c r="U518" i="27"/>
  <c r="V518" i="27"/>
  <c r="W518" i="27"/>
  <c r="X518" i="27"/>
  <c r="T519" i="27"/>
  <c r="S519" i="27" s="1"/>
  <c r="U519" i="27"/>
  <c r="V519" i="27"/>
  <c r="W519" i="27"/>
  <c r="X519" i="27"/>
  <c r="T520" i="27"/>
  <c r="U520" i="27"/>
  <c r="V520" i="27"/>
  <c r="W520" i="27"/>
  <c r="X520" i="27"/>
  <c r="T521" i="27"/>
  <c r="U521" i="27"/>
  <c r="V521" i="27"/>
  <c r="W521" i="27"/>
  <c r="X521" i="27"/>
  <c r="T522" i="27"/>
  <c r="U522" i="27"/>
  <c r="V522" i="27"/>
  <c r="W522" i="27"/>
  <c r="X522" i="27"/>
  <c r="T523" i="27"/>
  <c r="S523" i="27" s="1"/>
  <c r="U523" i="27"/>
  <c r="V523" i="27"/>
  <c r="W523" i="27"/>
  <c r="X523" i="27"/>
  <c r="T524" i="27"/>
  <c r="U524" i="27"/>
  <c r="V524" i="27"/>
  <c r="W524" i="27"/>
  <c r="X524" i="27"/>
  <c r="T525" i="27"/>
  <c r="U525" i="27"/>
  <c r="V525" i="27"/>
  <c r="W525" i="27"/>
  <c r="X525" i="27"/>
  <c r="T526" i="27"/>
  <c r="U526" i="27"/>
  <c r="V526" i="27"/>
  <c r="W526" i="27"/>
  <c r="X526" i="27"/>
  <c r="T527" i="27"/>
  <c r="U527" i="27"/>
  <c r="V527" i="27"/>
  <c r="W527" i="27"/>
  <c r="X527" i="27"/>
  <c r="T528" i="27"/>
  <c r="U528" i="27"/>
  <c r="V528" i="27"/>
  <c r="W528" i="27"/>
  <c r="X528" i="27"/>
  <c r="T529" i="27"/>
  <c r="U529" i="27"/>
  <c r="V529" i="27"/>
  <c r="W529" i="27"/>
  <c r="X529" i="27"/>
  <c r="T530" i="27"/>
  <c r="U530" i="27"/>
  <c r="V530" i="27"/>
  <c r="W530" i="27"/>
  <c r="X530" i="27"/>
  <c r="T531" i="27"/>
  <c r="U531" i="27"/>
  <c r="V531" i="27"/>
  <c r="W531" i="27"/>
  <c r="X531" i="27"/>
  <c r="T532" i="27"/>
  <c r="U532" i="27"/>
  <c r="V532" i="27"/>
  <c r="W532" i="27"/>
  <c r="X532" i="27"/>
  <c r="T533" i="27"/>
  <c r="U533" i="27"/>
  <c r="V533" i="27"/>
  <c r="W533" i="27"/>
  <c r="X533" i="27"/>
  <c r="T534" i="27"/>
  <c r="U534" i="27"/>
  <c r="V534" i="27"/>
  <c r="W534" i="27"/>
  <c r="X534" i="27"/>
  <c r="T535" i="27"/>
  <c r="U535" i="27"/>
  <c r="V535" i="27"/>
  <c r="W535" i="27"/>
  <c r="S535" i="27" s="1"/>
  <c r="X535" i="27"/>
  <c r="T536" i="27"/>
  <c r="U536" i="27"/>
  <c r="S536" i="27" s="1"/>
  <c r="V536" i="27"/>
  <c r="W536" i="27"/>
  <c r="X536" i="27"/>
  <c r="T537" i="27"/>
  <c r="U537" i="27"/>
  <c r="V537" i="27"/>
  <c r="W537" i="27"/>
  <c r="S537" i="27" s="1"/>
  <c r="X537" i="27"/>
  <c r="T538" i="27"/>
  <c r="U538" i="27"/>
  <c r="S538" i="27" s="1"/>
  <c r="V538" i="27"/>
  <c r="W538" i="27"/>
  <c r="X538" i="27"/>
  <c r="T539" i="27"/>
  <c r="U539" i="27"/>
  <c r="V539" i="27"/>
  <c r="W539" i="27"/>
  <c r="S539" i="27" s="1"/>
  <c r="X539" i="27"/>
  <c r="T540" i="27"/>
  <c r="U540" i="27"/>
  <c r="S540" i="27" s="1"/>
  <c r="V540" i="27"/>
  <c r="W540" i="27"/>
  <c r="X540" i="27"/>
  <c r="T541" i="27"/>
  <c r="U541" i="27"/>
  <c r="V541" i="27"/>
  <c r="W541" i="27"/>
  <c r="S541" i="27" s="1"/>
  <c r="X541" i="27"/>
  <c r="T542" i="27"/>
  <c r="U542" i="27"/>
  <c r="S542" i="27" s="1"/>
  <c r="V542" i="27"/>
  <c r="W542" i="27"/>
  <c r="X542" i="27"/>
  <c r="T543" i="27"/>
  <c r="U543" i="27"/>
  <c r="V543" i="27"/>
  <c r="W543" i="27"/>
  <c r="S543" i="27" s="1"/>
  <c r="X543" i="27"/>
  <c r="T544" i="27"/>
  <c r="U544" i="27"/>
  <c r="S544" i="27" s="1"/>
  <c r="V544" i="27"/>
  <c r="W544" i="27"/>
  <c r="X544" i="27"/>
  <c r="T545" i="27"/>
  <c r="U545" i="27"/>
  <c r="V545" i="27"/>
  <c r="W545" i="27"/>
  <c r="S545" i="27" s="1"/>
  <c r="X545" i="27"/>
  <c r="T546" i="27"/>
  <c r="U546" i="27"/>
  <c r="S546" i="27" s="1"/>
  <c r="V546" i="27"/>
  <c r="W546" i="27"/>
  <c r="X546" i="27"/>
  <c r="T547" i="27"/>
  <c r="U547" i="27"/>
  <c r="V547" i="27"/>
  <c r="W547" i="27"/>
  <c r="S547" i="27" s="1"/>
  <c r="X547" i="27"/>
  <c r="T548" i="27"/>
  <c r="U548" i="27"/>
  <c r="S548" i="27" s="1"/>
  <c r="V548" i="27"/>
  <c r="W548" i="27"/>
  <c r="X548" i="27"/>
  <c r="T549" i="27"/>
  <c r="U549" i="27"/>
  <c r="V549" i="27"/>
  <c r="W549" i="27"/>
  <c r="S549" i="27" s="1"/>
  <c r="X549" i="27"/>
  <c r="T550" i="27"/>
  <c r="U550" i="27"/>
  <c r="S550" i="27" s="1"/>
  <c r="V550" i="27"/>
  <c r="W550" i="27"/>
  <c r="X550" i="27"/>
  <c r="T551" i="27"/>
  <c r="U551" i="27"/>
  <c r="V551" i="27"/>
  <c r="W551" i="27"/>
  <c r="S551" i="27" s="1"/>
  <c r="X551" i="27"/>
  <c r="T552" i="27"/>
  <c r="U552" i="27"/>
  <c r="S552" i="27" s="1"/>
  <c r="V552" i="27"/>
  <c r="W552" i="27"/>
  <c r="X552" i="27"/>
  <c r="T553" i="27"/>
  <c r="U553" i="27"/>
  <c r="V553" i="27"/>
  <c r="W553" i="27"/>
  <c r="S553" i="27" s="1"/>
  <c r="X553" i="27"/>
  <c r="T554" i="27"/>
  <c r="U554" i="27"/>
  <c r="S554" i="27" s="1"/>
  <c r="V554" i="27"/>
  <c r="W554" i="27"/>
  <c r="X554" i="27"/>
  <c r="T555" i="27"/>
  <c r="U555" i="27"/>
  <c r="V555" i="27"/>
  <c r="W555" i="27"/>
  <c r="S555" i="27" s="1"/>
  <c r="X555" i="27"/>
  <c r="T556" i="27"/>
  <c r="U556" i="27"/>
  <c r="S556" i="27" s="1"/>
  <c r="V556" i="27"/>
  <c r="W556" i="27"/>
  <c r="X556" i="27"/>
  <c r="T557" i="27"/>
  <c r="U557" i="27"/>
  <c r="V557" i="27"/>
  <c r="W557" i="27"/>
  <c r="S557" i="27" s="1"/>
  <c r="X557" i="27"/>
  <c r="T558" i="27"/>
  <c r="U558" i="27"/>
  <c r="S558" i="27" s="1"/>
  <c r="V558" i="27"/>
  <c r="W558" i="27"/>
  <c r="X558" i="27"/>
  <c r="T559" i="27"/>
  <c r="U559" i="27"/>
  <c r="V559" i="27"/>
  <c r="W559" i="27"/>
  <c r="S559" i="27" s="1"/>
  <c r="X559" i="27"/>
  <c r="T560" i="27"/>
  <c r="U560" i="27"/>
  <c r="S560" i="27" s="1"/>
  <c r="V560" i="27"/>
  <c r="W560" i="27"/>
  <c r="X560" i="27"/>
  <c r="T561" i="27"/>
  <c r="U561" i="27"/>
  <c r="V561" i="27"/>
  <c r="W561" i="27"/>
  <c r="S561" i="27" s="1"/>
  <c r="X561" i="27"/>
  <c r="T562" i="27"/>
  <c r="U562" i="27"/>
  <c r="S562" i="27" s="1"/>
  <c r="V562" i="27"/>
  <c r="W562" i="27"/>
  <c r="X562" i="27"/>
  <c r="T563" i="27"/>
  <c r="U563" i="27"/>
  <c r="V563" i="27"/>
  <c r="W563" i="27"/>
  <c r="S563" i="27" s="1"/>
  <c r="X563" i="27"/>
  <c r="T564" i="27"/>
  <c r="U564" i="27"/>
  <c r="S564" i="27" s="1"/>
  <c r="V564" i="27"/>
  <c r="W564" i="27"/>
  <c r="X564" i="27"/>
  <c r="T565" i="27"/>
  <c r="U565" i="27"/>
  <c r="V565" i="27"/>
  <c r="W565" i="27"/>
  <c r="S565" i="27" s="1"/>
  <c r="X565" i="27"/>
  <c r="T566" i="27"/>
  <c r="U566" i="27"/>
  <c r="S566" i="27" s="1"/>
  <c r="V566" i="27"/>
  <c r="W566" i="27"/>
  <c r="X566" i="27"/>
  <c r="T567" i="27"/>
  <c r="U567" i="27"/>
  <c r="V567" i="27"/>
  <c r="W567" i="27"/>
  <c r="S567" i="27" s="1"/>
  <c r="X567" i="27"/>
  <c r="T568" i="27"/>
  <c r="U568" i="27"/>
  <c r="S568" i="27" s="1"/>
  <c r="V568" i="27"/>
  <c r="W568" i="27"/>
  <c r="X568" i="27"/>
  <c r="T569" i="27"/>
  <c r="U569" i="27"/>
  <c r="V569" i="27"/>
  <c r="W569" i="27"/>
  <c r="S569" i="27" s="1"/>
  <c r="X569" i="27"/>
  <c r="T570" i="27"/>
  <c r="U570" i="27"/>
  <c r="S570" i="27" s="1"/>
  <c r="V570" i="27"/>
  <c r="W570" i="27"/>
  <c r="X570" i="27"/>
  <c r="T571" i="27"/>
  <c r="U571" i="27"/>
  <c r="V571" i="27"/>
  <c r="W571" i="27"/>
  <c r="S571" i="27" s="1"/>
  <c r="X571" i="27"/>
  <c r="T572" i="27"/>
  <c r="U572" i="27"/>
  <c r="S572" i="27" s="1"/>
  <c r="V572" i="27"/>
  <c r="W572" i="27"/>
  <c r="X572" i="27"/>
  <c r="T573" i="27"/>
  <c r="U573" i="27"/>
  <c r="V573" i="27"/>
  <c r="W573" i="27"/>
  <c r="S573" i="27" s="1"/>
  <c r="X573" i="27"/>
  <c r="T574" i="27"/>
  <c r="U574" i="27"/>
  <c r="S574" i="27" s="1"/>
  <c r="V574" i="27"/>
  <c r="W574" i="27"/>
  <c r="X574" i="27"/>
  <c r="T575" i="27"/>
  <c r="U575" i="27"/>
  <c r="V575" i="27"/>
  <c r="W575" i="27"/>
  <c r="S575" i="27" s="1"/>
  <c r="X575" i="27"/>
  <c r="T576" i="27"/>
  <c r="U576" i="27"/>
  <c r="S576" i="27" s="1"/>
  <c r="V576" i="27"/>
  <c r="W576" i="27"/>
  <c r="X576" i="27"/>
  <c r="T577" i="27"/>
  <c r="U577" i="27"/>
  <c r="V577" i="27"/>
  <c r="W577" i="27"/>
  <c r="S577" i="27" s="1"/>
  <c r="X577" i="27"/>
  <c r="T578" i="27"/>
  <c r="U578" i="27"/>
  <c r="S578" i="27" s="1"/>
  <c r="V578" i="27"/>
  <c r="W578" i="27"/>
  <c r="X578" i="27"/>
  <c r="T579" i="27"/>
  <c r="U579" i="27"/>
  <c r="V579" i="27"/>
  <c r="W579" i="27"/>
  <c r="S579" i="27" s="1"/>
  <c r="X579" i="27"/>
  <c r="T580" i="27"/>
  <c r="U580" i="27"/>
  <c r="S580" i="27" s="1"/>
  <c r="V580" i="27"/>
  <c r="W580" i="27"/>
  <c r="X580" i="27"/>
  <c r="T581" i="27"/>
  <c r="U581" i="27"/>
  <c r="V581" i="27"/>
  <c r="W581" i="27"/>
  <c r="S581" i="27" s="1"/>
  <c r="X581" i="27"/>
  <c r="T582" i="27"/>
  <c r="U582" i="27"/>
  <c r="S582" i="27" s="1"/>
  <c r="V582" i="27"/>
  <c r="W582" i="27"/>
  <c r="X582" i="27"/>
  <c r="T583" i="27"/>
  <c r="U583" i="27"/>
  <c r="V583" i="27"/>
  <c r="W583" i="27"/>
  <c r="S583" i="27" s="1"/>
  <c r="X583" i="27"/>
  <c r="T584" i="27"/>
  <c r="U584" i="27"/>
  <c r="S584" i="27" s="1"/>
  <c r="V584" i="27"/>
  <c r="W584" i="27"/>
  <c r="X584" i="27"/>
  <c r="T585" i="27"/>
  <c r="U585" i="27"/>
  <c r="V585" i="27"/>
  <c r="W585" i="27"/>
  <c r="S585" i="27" s="1"/>
  <c r="X585" i="27"/>
  <c r="T586" i="27"/>
  <c r="U586" i="27"/>
  <c r="S586" i="27" s="1"/>
  <c r="V586" i="27"/>
  <c r="W586" i="27"/>
  <c r="X586" i="27"/>
  <c r="T587" i="27"/>
  <c r="U587" i="27"/>
  <c r="V587" i="27"/>
  <c r="W587" i="27"/>
  <c r="S587" i="27" s="1"/>
  <c r="X587" i="27"/>
  <c r="T588" i="27"/>
  <c r="U588" i="27"/>
  <c r="S588" i="27" s="1"/>
  <c r="V588" i="27"/>
  <c r="W588" i="27"/>
  <c r="X588" i="27"/>
  <c r="T589" i="27"/>
  <c r="U589" i="27"/>
  <c r="V589" i="27"/>
  <c r="W589" i="27"/>
  <c r="S589" i="27" s="1"/>
  <c r="X589" i="27"/>
  <c r="T590" i="27"/>
  <c r="U590" i="27"/>
  <c r="S590" i="27" s="1"/>
  <c r="V590" i="27"/>
  <c r="W590" i="27"/>
  <c r="X590" i="27"/>
  <c r="T591" i="27"/>
  <c r="U591" i="27"/>
  <c r="V591" i="27"/>
  <c r="W591" i="27"/>
  <c r="S591" i="27" s="1"/>
  <c r="X591" i="27"/>
  <c r="T592" i="27"/>
  <c r="U592" i="27"/>
  <c r="S592" i="27" s="1"/>
  <c r="V592" i="27"/>
  <c r="W592" i="27"/>
  <c r="X592" i="27"/>
  <c r="T593" i="27"/>
  <c r="U593" i="27"/>
  <c r="V593" i="27"/>
  <c r="W593" i="27"/>
  <c r="S593" i="27" s="1"/>
  <c r="X593" i="27"/>
  <c r="T594" i="27"/>
  <c r="U594" i="27"/>
  <c r="S594" i="27" s="1"/>
  <c r="V594" i="27"/>
  <c r="W594" i="27"/>
  <c r="X594" i="27"/>
  <c r="T595" i="27"/>
  <c r="U595" i="27"/>
  <c r="V595" i="27"/>
  <c r="W595" i="27"/>
  <c r="S595" i="27" s="1"/>
  <c r="X595" i="27"/>
  <c r="T596" i="27"/>
  <c r="U596" i="27"/>
  <c r="S596" i="27" s="1"/>
  <c r="V596" i="27"/>
  <c r="W596" i="27"/>
  <c r="X596" i="27"/>
  <c r="T597" i="27"/>
  <c r="U597" i="27"/>
  <c r="V597" i="27"/>
  <c r="W597" i="27"/>
  <c r="S597" i="27" s="1"/>
  <c r="X597" i="27"/>
  <c r="T598" i="27"/>
  <c r="U598" i="27"/>
  <c r="S598" i="27" s="1"/>
  <c r="V598" i="27"/>
  <c r="W598" i="27"/>
  <c r="X598" i="27"/>
  <c r="T599" i="27"/>
  <c r="U599" i="27"/>
  <c r="V599" i="27"/>
  <c r="W599" i="27"/>
  <c r="S599" i="27" s="1"/>
  <c r="X599" i="27"/>
  <c r="T600" i="27"/>
  <c r="U600" i="27"/>
  <c r="S600" i="27" s="1"/>
  <c r="V600" i="27"/>
  <c r="W600" i="27"/>
  <c r="X600" i="27"/>
  <c r="T601" i="27"/>
  <c r="U601" i="27"/>
  <c r="V601" i="27"/>
  <c r="W601" i="27"/>
  <c r="S601" i="27" s="1"/>
  <c r="X601" i="27"/>
  <c r="T602" i="27"/>
  <c r="U602" i="27"/>
  <c r="S602" i="27" s="1"/>
  <c r="V602" i="27"/>
  <c r="W602" i="27"/>
  <c r="X602" i="27"/>
  <c r="T603" i="27"/>
  <c r="U603" i="27"/>
  <c r="V603" i="27"/>
  <c r="W603" i="27"/>
  <c r="S603" i="27" s="1"/>
  <c r="X603" i="27"/>
  <c r="T604" i="27"/>
  <c r="U604" i="27"/>
  <c r="S604" i="27" s="1"/>
  <c r="V604" i="27"/>
  <c r="W604" i="27"/>
  <c r="X604" i="27"/>
  <c r="T605" i="27"/>
  <c r="U605" i="27"/>
  <c r="V605" i="27"/>
  <c r="W605" i="27"/>
  <c r="S605" i="27" s="1"/>
  <c r="X605" i="27"/>
  <c r="T606" i="27"/>
  <c r="U606" i="27"/>
  <c r="S606" i="27" s="1"/>
  <c r="V606" i="27"/>
  <c r="W606" i="27"/>
  <c r="X606" i="27"/>
  <c r="T607" i="27"/>
  <c r="U607" i="27"/>
  <c r="V607" i="27"/>
  <c r="S607" i="27" s="1"/>
  <c r="W607" i="27"/>
  <c r="X607" i="27"/>
  <c r="T608" i="27"/>
  <c r="S608" i="27" s="1"/>
  <c r="U608" i="27"/>
  <c r="V608" i="27"/>
  <c r="W608" i="27"/>
  <c r="X608" i="27"/>
  <c r="T609" i="27"/>
  <c r="U609" i="27"/>
  <c r="V609" i="27"/>
  <c r="S609" i="27" s="1"/>
  <c r="W609" i="27"/>
  <c r="X609" i="27"/>
  <c r="T610" i="27"/>
  <c r="S610" i="27" s="1"/>
  <c r="U610" i="27"/>
  <c r="V610" i="27"/>
  <c r="W610" i="27"/>
  <c r="X610" i="27"/>
  <c r="T611" i="27"/>
  <c r="U611" i="27"/>
  <c r="V611" i="27"/>
  <c r="S611" i="27" s="1"/>
  <c r="W611" i="27"/>
  <c r="X611" i="27"/>
  <c r="T612" i="27"/>
  <c r="S612" i="27" s="1"/>
  <c r="U612" i="27"/>
  <c r="V612" i="27"/>
  <c r="W612" i="27"/>
  <c r="X612" i="27"/>
  <c r="T613" i="27"/>
  <c r="U613" i="27"/>
  <c r="V613" i="27"/>
  <c r="S613" i="27" s="1"/>
  <c r="W613" i="27"/>
  <c r="X613" i="27"/>
  <c r="T614" i="27"/>
  <c r="S614" i="27" s="1"/>
  <c r="U614" i="27"/>
  <c r="V614" i="27"/>
  <c r="W614" i="27"/>
  <c r="X614" i="27"/>
  <c r="T615" i="27"/>
  <c r="U615" i="27"/>
  <c r="V615" i="27"/>
  <c r="S615" i="27" s="1"/>
  <c r="W615" i="27"/>
  <c r="X615" i="27"/>
  <c r="T616" i="27"/>
  <c r="S616" i="27" s="1"/>
  <c r="U616" i="27"/>
  <c r="V616" i="27"/>
  <c r="W616" i="27"/>
  <c r="X616" i="27"/>
  <c r="T617" i="27"/>
  <c r="U617" i="27"/>
  <c r="V617" i="27"/>
  <c r="S617" i="27" s="1"/>
  <c r="W617" i="27"/>
  <c r="X617" i="27"/>
  <c r="T618" i="27"/>
  <c r="S618" i="27" s="1"/>
  <c r="U618" i="27"/>
  <c r="V618" i="27"/>
  <c r="W618" i="27"/>
  <c r="X618" i="27"/>
  <c r="T619" i="27"/>
  <c r="U619" i="27"/>
  <c r="V619" i="27"/>
  <c r="S619" i="27" s="1"/>
  <c r="W619" i="27"/>
  <c r="X619" i="27"/>
  <c r="T620" i="27"/>
  <c r="S620" i="27" s="1"/>
  <c r="U620" i="27"/>
  <c r="V620" i="27"/>
  <c r="W620" i="27"/>
  <c r="X620" i="27"/>
  <c r="T621" i="27"/>
  <c r="U621" i="27"/>
  <c r="V621" i="27"/>
  <c r="S621" i="27" s="1"/>
  <c r="W621" i="27"/>
  <c r="X621" i="27"/>
  <c r="T622" i="27"/>
  <c r="S622" i="27" s="1"/>
  <c r="U622" i="27"/>
  <c r="V622" i="27"/>
  <c r="W622" i="27"/>
  <c r="X622" i="27"/>
  <c r="T623" i="27"/>
  <c r="U623" i="27"/>
  <c r="V623" i="27"/>
  <c r="S623" i="27" s="1"/>
  <c r="W623" i="27"/>
  <c r="X623" i="27"/>
  <c r="T624" i="27"/>
  <c r="S624" i="27" s="1"/>
  <c r="U624" i="27"/>
  <c r="V624" i="27"/>
  <c r="W624" i="27"/>
  <c r="X624" i="27"/>
  <c r="T625" i="27"/>
  <c r="U625" i="27"/>
  <c r="V625" i="27"/>
  <c r="S625" i="27" s="1"/>
  <c r="W625" i="27"/>
  <c r="X625" i="27"/>
  <c r="T626" i="27"/>
  <c r="S626" i="27" s="1"/>
  <c r="U626" i="27"/>
  <c r="V626" i="27"/>
  <c r="W626" i="27"/>
  <c r="X626" i="27"/>
  <c r="T627" i="27"/>
  <c r="U627" i="27"/>
  <c r="V627" i="27"/>
  <c r="S627" i="27" s="1"/>
  <c r="W627" i="27"/>
  <c r="X627" i="27"/>
  <c r="T628" i="27"/>
  <c r="S628" i="27" s="1"/>
  <c r="U628" i="27"/>
  <c r="V628" i="27"/>
  <c r="W628" i="27"/>
  <c r="X628" i="27"/>
  <c r="T629" i="27"/>
  <c r="U629" i="27"/>
  <c r="V629" i="27"/>
  <c r="S629" i="27" s="1"/>
  <c r="W629" i="27"/>
  <c r="X629" i="27"/>
  <c r="T630" i="27"/>
  <c r="S630" i="27" s="1"/>
  <c r="U630" i="27"/>
  <c r="V630" i="27"/>
  <c r="W630" i="27"/>
  <c r="X630" i="27"/>
  <c r="T631" i="27"/>
  <c r="U631" i="27"/>
  <c r="V631" i="27"/>
  <c r="S631" i="27" s="1"/>
  <c r="W631" i="27"/>
  <c r="X631" i="27"/>
  <c r="T632" i="27"/>
  <c r="S632" i="27" s="1"/>
  <c r="U632" i="27"/>
  <c r="V632" i="27"/>
  <c r="W632" i="27"/>
  <c r="X632" i="27"/>
  <c r="T633" i="27"/>
  <c r="U633" i="27"/>
  <c r="V633" i="27"/>
  <c r="S633" i="27" s="1"/>
  <c r="W633" i="27"/>
  <c r="X633" i="27"/>
  <c r="T634" i="27"/>
  <c r="S634" i="27" s="1"/>
  <c r="U634" i="27"/>
  <c r="V634" i="27"/>
  <c r="W634" i="27"/>
  <c r="X634" i="27"/>
  <c r="T635" i="27"/>
  <c r="U635" i="27"/>
  <c r="V635" i="27"/>
  <c r="S635" i="27" s="1"/>
  <c r="W635" i="27"/>
  <c r="X635" i="27"/>
  <c r="T636" i="27"/>
  <c r="S636" i="27" s="1"/>
  <c r="U636" i="27"/>
  <c r="V636" i="27"/>
  <c r="W636" i="27"/>
  <c r="X636" i="27"/>
  <c r="T637" i="27"/>
  <c r="U637" i="27"/>
  <c r="V637" i="27"/>
  <c r="S637" i="27" s="1"/>
  <c r="W637" i="27"/>
  <c r="X637" i="27"/>
  <c r="T638" i="27"/>
  <c r="S638" i="27" s="1"/>
  <c r="U638" i="27"/>
  <c r="V638" i="27"/>
  <c r="W638" i="27"/>
  <c r="X638" i="27"/>
  <c r="T639" i="27"/>
  <c r="U639" i="27"/>
  <c r="V639" i="27"/>
  <c r="S639" i="27" s="1"/>
  <c r="W639" i="27"/>
  <c r="X639" i="27"/>
  <c r="T640" i="27"/>
  <c r="S640" i="27" s="1"/>
  <c r="U640" i="27"/>
  <c r="V640" i="27"/>
  <c r="W640" i="27"/>
  <c r="X640" i="27"/>
  <c r="T641" i="27"/>
  <c r="U641" i="27"/>
  <c r="V641" i="27"/>
  <c r="S641" i="27" s="1"/>
  <c r="W641" i="27"/>
  <c r="X641" i="27"/>
  <c r="T642" i="27"/>
  <c r="S642" i="27" s="1"/>
  <c r="U642" i="27"/>
  <c r="V642" i="27"/>
  <c r="W642" i="27"/>
  <c r="X642" i="27"/>
  <c r="T643" i="27"/>
  <c r="U643" i="27"/>
  <c r="V643" i="27"/>
  <c r="S643" i="27" s="1"/>
  <c r="W643" i="27"/>
  <c r="X643" i="27"/>
  <c r="T644" i="27"/>
  <c r="S644" i="27" s="1"/>
  <c r="U644" i="27"/>
  <c r="V644" i="27"/>
  <c r="W644" i="27"/>
  <c r="X644" i="27"/>
  <c r="T645" i="27"/>
  <c r="U645" i="27"/>
  <c r="V645" i="27"/>
  <c r="S645" i="27" s="1"/>
  <c r="W645" i="27"/>
  <c r="X645" i="27"/>
  <c r="T646" i="27"/>
  <c r="S646" i="27" s="1"/>
  <c r="U646" i="27"/>
  <c r="V646" i="27"/>
  <c r="W646" i="27"/>
  <c r="X646" i="27"/>
  <c r="T647" i="27"/>
  <c r="U647" i="27"/>
  <c r="V647" i="27"/>
  <c r="S647" i="27" s="1"/>
  <c r="W647" i="27"/>
  <c r="X647" i="27"/>
  <c r="T648" i="27"/>
  <c r="S648" i="27" s="1"/>
  <c r="U648" i="27"/>
  <c r="V648" i="27"/>
  <c r="W648" i="27"/>
  <c r="X648" i="27"/>
  <c r="T649" i="27"/>
  <c r="U649" i="27"/>
  <c r="V649" i="27"/>
  <c r="S649" i="27" s="1"/>
  <c r="W649" i="27"/>
  <c r="X649" i="27"/>
  <c r="T650" i="27"/>
  <c r="S650" i="27" s="1"/>
  <c r="U650" i="27"/>
  <c r="V650" i="27"/>
  <c r="W650" i="27"/>
  <c r="X650" i="27"/>
  <c r="T651" i="27"/>
  <c r="U651" i="27"/>
  <c r="V651" i="27"/>
  <c r="S651" i="27" s="1"/>
  <c r="W651" i="27"/>
  <c r="X651" i="27"/>
  <c r="T652" i="27"/>
  <c r="S652" i="27" s="1"/>
  <c r="U652" i="27"/>
  <c r="V652" i="27"/>
  <c r="W652" i="27"/>
  <c r="X652" i="27"/>
  <c r="T653" i="27"/>
  <c r="U653" i="27"/>
  <c r="V653" i="27"/>
  <c r="S653" i="27" s="1"/>
  <c r="W653" i="27"/>
  <c r="X653" i="27"/>
  <c r="T654" i="27"/>
  <c r="S654" i="27" s="1"/>
  <c r="U654" i="27"/>
  <c r="V654" i="27"/>
  <c r="W654" i="27"/>
  <c r="X654" i="27"/>
  <c r="T655" i="27"/>
  <c r="U655" i="27"/>
  <c r="V655" i="27"/>
  <c r="S655" i="27" s="1"/>
  <c r="W655" i="27"/>
  <c r="X655" i="27"/>
  <c r="T656" i="27"/>
  <c r="S656" i="27" s="1"/>
  <c r="U656" i="27"/>
  <c r="V656" i="27"/>
  <c r="W656" i="27"/>
  <c r="X656" i="27"/>
  <c r="T657" i="27"/>
  <c r="U657" i="27"/>
  <c r="V657" i="27"/>
  <c r="S657" i="27" s="1"/>
  <c r="W657" i="27"/>
  <c r="X657" i="27"/>
  <c r="T658" i="27"/>
  <c r="S658" i="27" s="1"/>
  <c r="U658" i="27"/>
  <c r="V658" i="27"/>
  <c r="W658" i="27"/>
  <c r="X658" i="27"/>
  <c r="T659" i="27"/>
  <c r="U659" i="27"/>
  <c r="V659" i="27"/>
  <c r="S659" i="27" s="1"/>
  <c r="W659" i="27"/>
  <c r="X659" i="27"/>
  <c r="T660" i="27"/>
  <c r="S660" i="27" s="1"/>
  <c r="U660" i="27"/>
  <c r="V660" i="27"/>
  <c r="W660" i="27"/>
  <c r="X660" i="27"/>
  <c r="T661" i="27"/>
  <c r="U661" i="27"/>
  <c r="V661" i="27"/>
  <c r="S661" i="27" s="1"/>
  <c r="W661" i="27"/>
  <c r="X661" i="27"/>
  <c r="T662" i="27"/>
  <c r="S662" i="27" s="1"/>
  <c r="U662" i="27"/>
  <c r="V662" i="27"/>
  <c r="W662" i="27"/>
  <c r="X662" i="27"/>
  <c r="T663" i="27"/>
  <c r="U663" i="27"/>
  <c r="V663" i="27"/>
  <c r="S663" i="27" s="1"/>
  <c r="W663" i="27"/>
  <c r="X663" i="27"/>
  <c r="T664" i="27"/>
  <c r="U664" i="27"/>
  <c r="V664" i="27"/>
  <c r="W664" i="27"/>
  <c r="X664" i="27"/>
  <c r="T665" i="27"/>
  <c r="U665" i="27"/>
  <c r="V665" i="27"/>
  <c r="S665" i="27" s="1"/>
  <c r="W665" i="27"/>
  <c r="X665" i="27"/>
  <c r="T666" i="27"/>
  <c r="U666" i="27"/>
  <c r="V666" i="27"/>
  <c r="W666" i="27"/>
  <c r="X666" i="27"/>
  <c r="T667" i="27"/>
  <c r="U667" i="27"/>
  <c r="V667" i="27"/>
  <c r="S667" i="27" s="1"/>
  <c r="W667" i="27"/>
  <c r="X667" i="27"/>
  <c r="T668" i="27"/>
  <c r="U668" i="27"/>
  <c r="V668" i="27"/>
  <c r="W668" i="27"/>
  <c r="X668" i="27"/>
  <c r="T669" i="27"/>
  <c r="U669" i="27"/>
  <c r="V669" i="27"/>
  <c r="S669" i="27" s="1"/>
  <c r="W669" i="27"/>
  <c r="X669" i="27"/>
  <c r="T670" i="27"/>
  <c r="U670" i="27"/>
  <c r="V670" i="27"/>
  <c r="W670" i="27"/>
  <c r="X670" i="27"/>
  <c r="T671" i="27"/>
  <c r="U671" i="27"/>
  <c r="V671" i="27"/>
  <c r="S671" i="27" s="1"/>
  <c r="W671" i="27"/>
  <c r="X671" i="27"/>
  <c r="T672" i="27"/>
  <c r="U672" i="27"/>
  <c r="V672" i="27"/>
  <c r="W672" i="27"/>
  <c r="X672" i="27"/>
  <c r="T673" i="27"/>
  <c r="U673" i="27"/>
  <c r="V673" i="27"/>
  <c r="S673" i="27" s="1"/>
  <c r="W673" i="27"/>
  <c r="X673" i="27"/>
  <c r="T674" i="27"/>
  <c r="U674" i="27"/>
  <c r="V674" i="27"/>
  <c r="W674" i="27"/>
  <c r="X674" i="27"/>
  <c r="T675" i="27"/>
  <c r="U675" i="27"/>
  <c r="V675" i="27"/>
  <c r="S675" i="27" s="1"/>
  <c r="W675" i="27"/>
  <c r="X675" i="27"/>
  <c r="T676" i="27"/>
  <c r="U676" i="27"/>
  <c r="V676" i="27"/>
  <c r="W676" i="27"/>
  <c r="X676" i="27"/>
  <c r="T677" i="27"/>
  <c r="U677" i="27"/>
  <c r="V677" i="27"/>
  <c r="S677" i="27" s="1"/>
  <c r="W677" i="27"/>
  <c r="X677" i="27"/>
  <c r="T678" i="27"/>
  <c r="U678" i="27"/>
  <c r="V678" i="27"/>
  <c r="W678" i="27"/>
  <c r="X678" i="27"/>
  <c r="T679" i="27"/>
  <c r="U679" i="27"/>
  <c r="V679" i="27"/>
  <c r="S679" i="27" s="1"/>
  <c r="W679" i="27"/>
  <c r="X679" i="27"/>
  <c r="T680" i="27"/>
  <c r="U680" i="27"/>
  <c r="V680" i="27"/>
  <c r="W680" i="27"/>
  <c r="X680" i="27"/>
  <c r="T681" i="27"/>
  <c r="U681" i="27"/>
  <c r="V681" i="27"/>
  <c r="S681" i="27" s="1"/>
  <c r="W681" i="27"/>
  <c r="X681" i="27"/>
  <c r="T682" i="27"/>
  <c r="U682" i="27"/>
  <c r="V682" i="27"/>
  <c r="W682" i="27"/>
  <c r="X682" i="27"/>
  <c r="T683" i="27"/>
  <c r="U683" i="27"/>
  <c r="V683" i="27"/>
  <c r="S683" i="27" s="1"/>
  <c r="W683" i="27"/>
  <c r="X683" i="27"/>
  <c r="T684" i="27"/>
  <c r="U684" i="27"/>
  <c r="V684" i="27"/>
  <c r="W684" i="27"/>
  <c r="X684" i="27"/>
  <c r="T685" i="27"/>
  <c r="U685" i="27"/>
  <c r="V685" i="27"/>
  <c r="S685" i="27" s="1"/>
  <c r="W685" i="27"/>
  <c r="X685" i="27"/>
  <c r="T686" i="27"/>
  <c r="U686" i="27"/>
  <c r="V686" i="27"/>
  <c r="W686" i="27"/>
  <c r="X686" i="27"/>
  <c r="T687" i="27"/>
  <c r="U687" i="27"/>
  <c r="V687" i="27"/>
  <c r="S687" i="27" s="1"/>
  <c r="W687" i="27"/>
  <c r="X687" i="27"/>
  <c r="T688" i="27"/>
  <c r="U688" i="27"/>
  <c r="V688" i="27"/>
  <c r="W688" i="27"/>
  <c r="X688" i="27"/>
  <c r="T689" i="27"/>
  <c r="U689" i="27"/>
  <c r="V689" i="27"/>
  <c r="S689" i="27" s="1"/>
  <c r="W689" i="27"/>
  <c r="X689" i="27"/>
  <c r="T690" i="27"/>
  <c r="U690" i="27"/>
  <c r="V690" i="27"/>
  <c r="W690" i="27"/>
  <c r="X690" i="27"/>
  <c r="T691" i="27"/>
  <c r="U691" i="27"/>
  <c r="V691" i="27"/>
  <c r="S691" i="27" s="1"/>
  <c r="W691" i="27"/>
  <c r="X691" i="27"/>
  <c r="T692" i="27"/>
  <c r="U692" i="27"/>
  <c r="V692" i="27"/>
  <c r="W692" i="27"/>
  <c r="X692" i="27"/>
  <c r="T693" i="27"/>
  <c r="U693" i="27"/>
  <c r="V693" i="27"/>
  <c r="S693" i="27" s="1"/>
  <c r="W693" i="27"/>
  <c r="X693" i="27"/>
  <c r="T694" i="27"/>
  <c r="U694" i="27"/>
  <c r="V694" i="27"/>
  <c r="W694" i="27"/>
  <c r="X694" i="27"/>
  <c r="T695" i="27"/>
  <c r="U695" i="27"/>
  <c r="V695" i="27"/>
  <c r="S695" i="27" s="1"/>
  <c r="W695" i="27"/>
  <c r="X695" i="27"/>
  <c r="T696" i="27"/>
  <c r="U696" i="27"/>
  <c r="V696" i="27"/>
  <c r="W696" i="27"/>
  <c r="X696" i="27"/>
  <c r="T697" i="27"/>
  <c r="U697" i="27"/>
  <c r="V697" i="27"/>
  <c r="S697" i="27" s="1"/>
  <c r="W697" i="27"/>
  <c r="X697" i="27"/>
  <c r="T698" i="27"/>
  <c r="U698" i="27"/>
  <c r="V698" i="27"/>
  <c r="W698" i="27"/>
  <c r="X698" i="27"/>
  <c r="T699" i="27"/>
  <c r="U699" i="27"/>
  <c r="V699" i="27"/>
  <c r="S699" i="27" s="1"/>
  <c r="W699" i="27"/>
  <c r="X699" i="27"/>
  <c r="T700" i="27"/>
  <c r="U700" i="27"/>
  <c r="V700" i="27"/>
  <c r="W700" i="27"/>
  <c r="X700" i="27"/>
  <c r="T701" i="27"/>
  <c r="U701" i="27"/>
  <c r="V701" i="27"/>
  <c r="S701" i="27" s="1"/>
  <c r="W701" i="27"/>
  <c r="X701" i="27"/>
  <c r="T702" i="27"/>
  <c r="U702" i="27"/>
  <c r="V702" i="27"/>
  <c r="W702" i="27"/>
  <c r="X702" i="27"/>
  <c r="T703" i="27"/>
  <c r="U703" i="27"/>
  <c r="V703" i="27"/>
  <c r="S703" i="27" s="1"/>
  <c r="W703" i="27"/>
  <c r="X703" i="27"/>
  <c r="T704" i="27"/>
  <c r="U704" i="27"/>
  <c r="V704" i="27"/>
  <c r="W704" i="27"/>
  <c r="X704" i="27"/>
  <c r="T705" i="27"/>
  <c r="U705" i="27"/>
  <c r="V705" i="27"/>
  <c r="S705" i="27" s="1"/>
  <c r="W705" i="27"/>
  <c r="X705" i="27"/>
  <c r="T706" i="27"/>
  <c r="U706" i="27"/>
  <c r="V706" i="27"/>
  <c r="W706" i="27"/>
  <c r="X706" i="27"/>
  <c r="T707" i="27"/>
  <c r="U707" i="27"/>
  <c r="V707" i="27"/>
  <c r="S707" i="27" s="1"/>
  <c r="W707" i="27"/>
  <c r="X707" i="27"/>
  <c r="T708" i="27"/>
  <c r="U708" i="27"/>
  <c r="V708" i="27"/>
  <c r="W708" i="27"/>
  <c r="X708" i="27"/>
  <c r="T709" i="27"/>
  <c r="U709" i="27"/>
  <c r="V709" i="27"/>
  <c r="S709" i="27" s="1"/>
  <c r="W709" i="27"/>
  <c r="X709" i="27"/>
  <c r="T710" i="27"/>
  <c r="U710" i="27"/>
  <c r="V710" i="27"/>
  <c r="W710" i="27"/>
  <c r="X710" i="27"/>
  <c r="T711" i="27"/>
  <c r="U711" i="27"/>
  <c r="V711" i="27"/>
  <c r="S711" i="27" s="1"/>
  <c r="W711" i="27"/>
  <c r="X711" i="27"/>
  <c r="T712" i="27"/>
  <c r="U712" i="27"/>
  <c r="V712" i="27"/>
  <c r="W712" i="27"/>
  <c r="X712" i="27"/>
  <c r="T713" i="27"/>
  <c r="U713" i="27"/>
  <c r="V713" i="27"/>
  <c r="S713" i="27" s="1"/>
  <c r="W713" i="27"/>
  <c r="X713" i="27"/>
  <c r="T714" i="27"/>
  <c r="U714" i="27"/>
  <c r="V714" i="27"/>
  <c r="W714" i="27"/>
  <c r="X714" i="27"/>
  <c r="T715" i="27"/>
  <c r="U715" i="27"/>
  <c r="V715" i="27"/>
  <c r="S715" i="27" s="1"/>
  <c r="W715" i="27"/>
  <c r="X715" i="27"/>
  <c r="T716" i="27"/>
  <c r="U716" i="27"/>
  <c r="V716" i="27"/>
  <c r="W716" i="27"/>
  <c r="X716" i="27"/>
  <c r="T717" i="27"/>
  <c r="U717" i="27"/>
  <c r="V717" i="27"/>
  <c r="S717" i="27" s="1"/>
  <c r="W717" i="27"/>
  <c r="X717" i="27"/>
  <c r="T718" i="27"/>
  <c r="U718" i="27"/>
  <c r="V718" i="27"/>
  <c r="W718" i="27"/>
  <c r="X718" i="27"/>
  <c r="T719" i="27"/>
  <c r="U719" i="27"/>
  <c r="V719" i="27"/>
  <c r="S719" i="27" s="1"/>
  <c r="W719" i="27"/>
  <c r="X719" i="27"/>
  <c r="T720" i="27"/>
  <c r="U720" i="27"/>
  <c r="V720" i="27"/>
  <c r="W720" i="27"/>
  <c r="X720" i="27"/>
  <c r="T721" i="27"/>
  <c r="U721" i="27"/>
  <c r="V721" i="27"/>
  <c r="S721" i="27" s="1"/>
  <c r="W721" i="27"/>
  <c r="X721" i="27"/>
  <c r="T722" i="27"/>
  <c r="U722" i="27"/>
  <c r="V722" i="27"/>
  <c r="W722" i="27"/>
  <c r="X722" i="27"/>
  <c r="T723" i="27"/>
  <c r="U723" i="27"/>
  <c r="V723" i="27"/>
  <c r="S723" i="27" s="1"/>
  <c r="W723" i="27"/>
  <c r="X723" i="27"/>
  <c r="T724" i="27"/>
  <c r="U724" i="27"/>
  <c r="V724" i="27"/>
  <c r="W724" i="27"/>
  <c r="X724" i="27"/>
  <c r="T725" i="27"/>
  <c r="U725" i="27"/>
  <c r="V725" i="27"/>
  <c r="S725" i="27" s="1"/>
  <c r="W725" i="27"/>
  <c r="X725" i="27"/>
  <c r="T726" i="27"/>
  <c r="U726" i="27"/>
  <c r="V726" i="27"/>
  <c r="W726" i="27"/>
  <c r="X726" i="27"/>
  <c r="T727" i="27"/>
  <c r="U727" i="27"/>
  <c r="V727" i="27"/>
  <c r="S727" i="27" s="1"/>
  <c r="W727" i="27"/>
  <c r="X727" i="27"/>
  <c r="T728" i="27"/>
  <c r="U728" i="27"/>
  <c r="V728" i="27"/>
  <c r="W728" i="27"/>
  <c r="X728" i="27"/>
  <c r="T729" i="27"/>
  <c r="U729" i="27"/>
  <c r="V729" i="27"/>
  <c r="S729" i="27" s="1"/>
  <c r="W729" i="27"/>
  <c r="X729" i="27"/>
  <c r="T730" i="27"/>
  <c r="U730" i="27"/>
  <c r="V730" i="27"/>
  <c r="W730" i="27"/>
  <c r="X730" i="27"/>
  <c r="T731" i="27"/>
  <c r="U731" i="27"/>
  <c r="V731" i="27"/>
  <c r="S731" i="27" s="1"/>
  <c r="W731" i="27"/>
  <c r="X731" i="27"/>
  <c r="T732" i="27"/>
  <c r="U732" i="27"/>
  <c r="V732" i="27"/>
  <c r="W732" i="27"/>
  <c r="X732" i="27"/>
  <c r="T733" i="27"/>
  <c r="U733" i="27"/>
  <c r="V733" i="27"/>
  <c r="S733" i="27" s="1"/>
  <c r="W733" i="27"/>
  <c r="X733" i="27"/>
  <c r="T734" i="27"/>
  <c r="U734" i="27"/>
  <c r="V734" i="27"/>
  <c r="W734" i="27"/>
  <c r="X734" i="27"/>
  <c r="T735" i="27"/>
  <c r="U735" i="27"/>
  <c r="V735" i="27"/>
  <c r="S735" i="27" s="1"/>
  <c r="W735" i="27"/>
  <c r="X735" i="27"/>
  <c r="T736" i="27"/>
  <c r="U736" i="27"/>
  <c r="V736" i="27"/>
  <c r="W736" i="27"/>
  <c r="X736" i="27"/>
  <c r="T737" i="27"/>
  <c r="U737" i="27"/>
  <c r="V737" i="27"/>
  <c r="S737" i="27" s="1"/>
  <c r="W737" i="27"/>
  <c r="X737" i="27"/>
  <c r="T738" i="27"/>
  <c r="U738" i="27"/>
  <c r="V738" i="27"/>
  <c r="W738" i="27"/>
  <c r="X738" i="27"/>
  <c r="T739" i="27"/>
  <c r="U739" i="27"/>
  <c r="V739" i="27"/>
  <c r="S739" i="27" s="1"/>
  <c r="W739" i="27"/>
  <c r="X739" i="27"/>
  <c r="T740" i="27"/>
  <c r="U740" i="27"/>
  <c r="V740" i="27"/>
  <c r="W740" i="27"/>
  <c r="X740" i="27"/>
  <c r="T741" i="27"/>
  <c r="U741" i="27"/>
  <c r="V741" i="27"/>
  <c r="S741" i="27" s="1"/>
  <c r="W741" i="27"/>
  <c r="X741" i="27"/>
  <c r="T742" i="27"/>
  <c r="U742" i="27"/>
  <c r="V742" i="27"/>
  <c r="W742" i="27"/>
  <c r="X742" i="27"/>
  <c r="T743" i="27"/>
  <c r="U743" i="27"/>
  <c r="V743" i="27"/>
  <c r="S743" i="27" s="1"/>
  <c r="W743" i="27"/>
  <c r="X743" i="27"/>
  <c r="T744" i="27"/>
  <c r="U744" i="27"/>
  <c r="V744" i="27"/>
  <c r="W744" i="27"/>
  <c r="X744" i="27"/>
  <c r="T745" i="27"/>
  <c r="U745" i="27"/>
  <c r="V745" i="27"/>
  <c r="S745" i="27" s="1"/>
  <c r="W745" i="27"/>
  <c r="X745" i="27"/>
  <c r="T746" i="27"/>
  <c r="U746" i="27"/>
  <c r="V746" i="27"/>
  <c r="W746" i="27"/>
  <c r="X746" i="27"/>
  <c r="T747" i="27"/>
  <c r="U747" i="27"/>
  <c r="V747" i="27"/>
  <c r="S747" i="27" s="1"/>
  <c r="W747" i="27"/>
  <c r="X747" i="27"/>
  <c r="T748" i="27"/>
  <c r="U748" i="27"/>
  <c r="V748" i="27"/>
  <c r="W748" i="27"/>
  <c r="X748" i="27"/>
  <c r="T749" i="27"/>
  <c r="U749" i="27"/>
  <c r="V749" i="27"/>
  <c r="S749" i="27" s="1"/>
  <c r="W749" i="27"/>
  <c r="X749" i="27"/>
  <c r="T750" i="27"/>
  <c r="U750" i="27"/>
  <c r="V750" i="27"/>
  <c r="W750" i="27"/>
  <c r="X750" i="27"/>
  <c r="T751" i="27"/>
  <c r="U751" i="27"/>
  <c r="V751" i="27"/>
  <c r="S751" i="27" s="1"/>
  <c r="W751" i="27"/>
  <c r="X751" i="27"/>
  <c r="T752" i="27"/>
  <c r="U752" i="27"/>
  <c r="V752" i="27"/>
  <c r="W752" i="27"/>
  <c r="X752" i="27"/>
  <c r="T753" i="27"/>
  <c r="U753" i="27"/>
  <c r="V753" i="27"/>
  <c r="S753" i="27" s="1"/>
  <c r="W753" i="27"/>
  <c r="X753" i="27"/>
  <c r="T754" i="27"/>
  <c r="U754" i="27"/>
  <c r="V754" i="27"/>
  <c r="W754" i="27"/>
  <c r="X754" i="27"/>
  <c r="T755" i="27"/>
  <c r="U755" i="27"/>
  <c r="V755" i="27"/>
  <c r="S755" i="27" s="1"/>
  <c r="W755" i="27"/>
  <c r="X755" i="27"/>
  <c r="T756" i="27"/>
  <c r="U756" i="27"/>
  <c r="V756" i="27"/>
  <c r="W756" i="27"/>
  <c r="X756" i="27"/>
  <c r="T757" i="27"/>
  <c r="U757" i="27"/>
  <c r="V757" i="27"/>
  <c r="S757" i="27" s="1"/>
  <c r="W757" i="27"/>
  <c r="X757" i="27"/>
  <c r="T758" i="27"/>
  <c r="U758" i="27"/>
  <c r="V758" i="27"/>
  <c r="W758" i="27"/>
  <c r="X758" i="27"/>
  <c r="T759" i="27"/>
  <c r="U759" i="27"/>
  <c r="V759" i="27"/>
  <c r="S759" i="27" s="1"/>
  <c r="W759" i="27"/>
  <c r="X759" i="27"/>
  <c r="T760" i="27"/>
  <c r="U760" i="27"/>
  <c r="V760" i="27"/>
  <c r="W760" i="27"/>
  <c r="X760" i="27"/>
  <c r="T761" i="27"/>
  <c r="U761" i="27"/>
  <c r="V761" i="27"/>
  <c r="S761" i="27" s="1"/>
  <c r="W761" i="27"/>
  <c r="X761" i="27"/>
  <c r="T762" i="27"/>
  <c r="U762" i="27"/>
  <c r="V762" i="27"/>
  <c r="W762" i="27"/>
  <c r="X762" i="27"/>
  <c r="T763" i="27"/>
  <c r="U763" i="27"/>
  <c r="V763" i="27"/>
  <c r="S763" i="27" s="1"/>
  <c r="W763" i="27"/>
  <c r="X763" i="27"/>
  <c r="T764" i="27"/>
  <c r="U764" i="27"/>
  <c r="V764" i="27"/>
  <c r="W764" i="27"/>
  <c r="X764" i="27"/>
  <c r="T765" i="27"/>
  <c r="U765" i="27"/>
  <c r="V765" i="27"/>
  <c r="S765" i="27" s="1"/>
  <c r="W765" i="27"/>
  <c r="X765" i="27"/>
  <c r="T766" i="27"/>
  <c r="U766" i="27"/>
  <c r="V766" i="27"/>
  <c r="W766" i="27"/>
  <c r="X766" i="27"/>
  <c r="T767" i="27"/>
  <c r="U767" i="27"/>
  <c r="V767" i="27"/>
  <c r="S767" i="27" s="1"/>
  <c r="W767" i="27"/>
  <c r="X767" i="27"/>
  <c r="T768" i="27"/>
  <c r="U768" i="27"/>
  <c r="V768" i="27"/>
  <c r="W768" i="27"/>
  <c r="X768" i="27"/>
  <c r="T769" i="27"/>
  <c r="U769" i="27"/>
  <c r="V769" i="27"/>
  <c r="S769" i="27" s="1"/>
  <c r="W769" i="27"/>
  <c r="X769" i="27"/>
  <c r="T770" i="27"/>
  <c r="U770" i="27"/>
  <c r="V770" i="27"/>
  <c r="W770" i="27"/>
  <c r="X770" i="27"/>
  <c r="T771" i="27"/>
  <c r="U771" i="27"/>
  <c r="V771" i="27"/>
  <c r="S771" i="27" s="1"/>
  <c r="W771" i="27"/>
  <c r="X771" i="27"/>
  <c r="T772" i="27"/>
  <c r="U772" i="27"/>
  <c r="V772" i="27"/>
  <c r="W772" i="27"/>
  <c r="X772" i="27"/>
  <c r="T773" i="27"/>
  <c r="U773" i="27"/>
  <c r="V773" i="27"/>
  <c r="S773" i="27" s="1"/>
  <c r="W773" i="27"/>
  <c r="X773" i="27"/>
  <c r="T774" i="27"/>
  <c r="U774" i="27"/>
  <c r="V774" i="27"/>
  <c r="W774" i="27"/>
  <c r="X774" i="27"/>
  <c r="T775" i="27"/>
  <c r="U775" i="27"/>
  <c r="V775" i="27"/>
  <c r="S775" i="27" s="1"/>
  <c r="W775" i="27"/>
  <c r="X775" i="27"/>
  <c r="T776" i="27"/>
  <c r="U776" i="27"/>
  <c r="V776" i="27"/>
  <c r="W776" i="27"/>
  <c r="X776" i="27"/>
  <c r="T777" i="27"/>
  <c r="U777" i="27"/>
  <c r="V777" i="27"/>
  <c r="S777" i="27" s="1"/>
  <c r="W777" i="27"/>
  <c r="X777" i="27"/>
  <c r="T778" i="27"/>
  <c r="U778" i="27"/>
  <c r="V778" i="27"/>
  <c r="W778" i="27"/>
  <c r="X778" i="27"/>
  <c r="T779" i="27"/>
  <c r="U779" i="27"/>
  <c r="V779" i="27"/>
  <c r="S779" i="27" s="1"/>
  <c r="W779" i="27"/>
  <c r="X779" i="27"/>
  <c r="T780" i="27"/>
  <c r="U780" i="27"/>
  <c r="V780" i="27"/>
  <c r="W780" i="27"/>
  <c r="X780" i="27"/>
  <c r="T781" i="27"/>
  <c r="U781" i="27"/>
  <c r="V781" i="27"/>
  <c r="S781" i="27" s="1"/>
  <c r="W781" i="27"/>
  <c r="X781" i="27"/>
  <c r="T782" i="27"/>
  <c r="U782" i="27"/>
  <c r="V782" i="27"/>
  <c r="W782" i="27"/>
  <c r="X782" i="27"/>
  <c r="T783" i="27"/>
  <c r="U783" i="27"/>
  <c r="V783" i="27"/>
  <c r="S783" i="27" s="1"/>
  <c r="W783" i="27"/>
  <c r="X783" i="27"/>
  <c r="T784" i="27"/>
  <c r="U784" i="27"/>
  <c r="V784" i="27"/>
  <c r="W784" i="27"/>
  <c r="X784" i="27"/>
  <c r="T785" i="27"/>
  <c r="U785" i="27"/>
  <c r="V785" i="27"/>
  <c r="S785" i="27" s="1"/>
  <c r="W785" i="27"/>
  <c r="X785" i="27"/>
  <c r="T786" i="27"/>
  <c r="U786" i="27"/>
  <c r="V786" i="27"/>
  <c r="W786" i="27"/>
  <c r="X786" i="27"/>
  <c r="T787" i="27"/>
  <c r="U787" i="27"/>
  <c r="V787" i="27"/>
  <c r="S787" i="27" s="1"/>
  <c r="W787" i="27"/>
  <c r="X787" i="27"/>
  <c r="T788" i="27"/>
  <c r="U788" i="27"/>
  <c r="V788" i="27"/>
  <c r="W788" i="27"/>
  <c r="X788" i="27"/>
  <c r="T789" i="27"/>
  <c r="U789" i="27"/>
  <c r="V789" i="27"/>
  <c r="S789" i="27" s="1"/>
  <c r="W789" i="27"/>
  <c r="X789" i="27"/>
  <c r="T790" i="27"/>
  <c r="U790" i="27"/>
  <c r="V790" i="27"/>
  <c r="W790" i="27"/>
  <c r="X790" i="27"/>
  <c r="T791" i="27"/>
  <c r="U791" i="27"/>
  <c r="V791" i="27"/>
  <c r="S791" i="27" s="1"/>
  <c r="W791" i="27"/>
  <c r="X791" i="27"/>
  <c r="T792" i="27"/>
  <c r="U792" i="27"/>
  <c r="V792" i="27"/>
  <c r="W792" i="27"/>
  <c r="X792" i="27"/>
  <c r="T793" i="27"/>
  <c r="U793" i="27"/>
  <c r="V793" i="27"/>
  <c r="S793" i="27" s="1"/>
  <c r="W793" i="27"/>
  <c r="X793" i="27"/>
  <c r="T794" i="27"/>
  <c r="U794" i="27"/>
  <c r="V794" i="27"/>
  <c r="W794" i="27"/>
  <c r="X794" i="27"/>
  <c r="T795" i="27"/>
  <c r="U795" i="27"/>
  <c r="V795" i="27"/>
  <c r="S795" i="27" s="1"/>
  <c r="W795" i="27"/>
  <c r="X795" i="27"/>
  <c r="T796" i="27"/>
  <c r="U796" i="27"/>
  <c r="V796" i="27"/>
  <c r="W796" i="27"/>
  <c r="X796" i="27"/>
  <c r="T797" i="27"/>
  <c r="U797" i="27"/>
  <c r="V797" i="27"/>
  <c r="S797" i="27" s="1"/>
  <c r="W797" i="27"/>
  <c r="X797" i="27"/>
  <c r="T798" i="27"/>
  <c r="U798" i="27"/>
  <c r="V798" i="27"/>
  <c r="W798" i="27"/>
  <c r="X798" i="27"/>
  <c r="T799" i="27"/>
  <c r="U799" i="27"/>
  <c r="V799" i="27"/>
  <c r="S799" i="27" s="1"/>
  <c r="W799" i="27"/>
  <c r="X799" i="27"/>
  <c r="T800" i="27"/>
  <c r="U800" i="27"/>
  <c r="V800" i="27"/>
  <c r="W800" i="27"/>
  <c r="X800" i="27"/>
  <c r="T801" i="27"/>
  <c r="U801" i="27"/>
  <c r="V801" i="27"/>
  <c r="S801" i="27" s="1"/>
  <c r="W801" i="27"/>
  <c r="X801" i="27"/>
  <c r="T802" i="27"/>
  <c r="U802" i="27"/>
  <c r="V802" i="27"/>
  <c r="W802" i="27"/>
  <c r="X802" i="27"/>
  <c r="T803" i="27"/>
  <c r="U803" i="27"/>
  <c r="V803" i="27"/>
  <c r="S803" i="27" s="1"/>
  <c r="W803" i="27"/>
  <c r="X803" i="27"/>
  <c r="T804" i="27"/>
  <c r="U804" i="27"/>
  <c r="V804" i="27"/>
  <c r="W804" i="27"/>
  <c r="X804" i="27"/>
  <c r="T805" i="27"/>
  <c r="U805" i="27"/>
  <c r="V805" i="27"/>
  <c r="S805" i="27" s="1"/>
  <c r="W805" i="27"/>
  <c r="X805" i="27"/>
  <c r="T806" i="27"/>
  <c r="U806" i="27"/>
  <c r="V806" i="27"/>
  <c r="W806" i="27"/>
  <c r="X806" i="27"/>
  <c r="T807" i="27"/>
  <c r="U807" i="27"/>
  <c r="V807" i="27"/>
  <c r="S807" i="27" s="1"/>
  <c r="W807" i="27"/>
  <c r="X807" i="27"/>
  <c r="T808" i="27"/>
  <c r="U808" i="27"/>
  <c r="V808" i="27"/>
  <c r="W808" i="27"/>
  <c r="X808" i="27"/>
  <c r="T809" i="27"/>
  <c r="U809" i="27"/>
  <c r="V809" i="27"/>
  <c r="S809" i="27" s="1"/>
  <c r="W809" i="27"/>
  <c r="X809" i="27"/>
  <c r="T810" i="27"/>
  <c r="U810" i="27"/>
  <c r="V810" i="27"/>
  <c r="W810" i="27"/>
  <c r="X810" i="27"/>
  <c r="T811" i="27"/>
  <c r="U811" i="27"/>
  <c r="V811" i="27"/>
  <c r="S811" i="27" s="1"/>
  <c r="W811" i="27"/>
  <c r="X811" i="27"/>
  <c r="T812" i="27"/>
  <c r="S812" i="27" s="1"/>
  <c r="U812" i="27"/>
  <c r="V812" i="27"/>
  <c r="W812" i="27"/>
  <c r="X812" i="27"/>
  <c r="T813" i="27"/>
  <c r="U813" i="27"/>
  <c r="V813" i="27"/>
  <c r="S813" i="27" s="1"/>
  <c r="W813" i="27"/>
  <c r="X813" i="27"/>
  <c r="T814" i="27"/>
  <c r="U814" i="27"/>
  <c r="V814" i="27"/>
  <c r="W814" i="27"/>
  <c r="X814" i="27"/>
  <c r="T815" i="27"/>
  <c r="U815" i="27"/>
  <c r="V815" i="27"/>
  <c r="S815" i="27" s="1"/>
  <c r="W815" i="27"/>
  <c r="X815" i="27"/>
  <c r="T816" i="27"/>
  <c r="U816" i="27"/>
  <c r="V816" i="27"/>
  <c r="W816" i="27"/>
  <c r="X816" i="27"/>
  <c r="T817" i="27"/>
  <c r="U817" i="27"/>
  <c r="V817" i="27"/>
  <c r="W817" i="27"/>
  <c r="S817" i="27" s="1"/>
  <c r="X817" i="27"/>
  <c r="T818" i="27"/>
  <c r="U818" i="27"/>
  <c r="V818" i="27"/>
  <c r="W818" i="27"/>
  <c r="X818" i="27"/>
  <c r="T819" i="27"/>
  <c r="U819" i="27"/>
  <c r="V819" i="27"/>
  <c r="S819" i="27" s="1"/>
  <c r="W819" i="27"/>
  <c r="X819" i="27"/>
  <c r="T820" i="27"/>
  <c r="U820" i="27"/>
  <c r="V820" i="27"/>
  <c r="W820" i="27"/>
  <c r="X820" i="27"/>
  <c r="T821" i="27"/>
  <c r="U821" i="27"/>
  <c r="V821" i="27"/>
  <c r="W821" i="27"/>
  <c r="S821" i="27" s="1"/>
  <c r="X821" i="27"/>
  <c r="T822" i="27"/>
  <c r="U822" i="27"/>
  <c r="V822" i="27"/>
  <c r="W822" i="27"/>
  <c r="X822" i="27"/>
  <c r="T823" i="27"/>
  <c r="U823" i="27"/>
  <c r="V823" i="27"/>
  <c r="S823" i="27" s="1"/>
  <c r="W823" i="27"/>
  <c r="X823" i="27"/>
  <c r="T824" i="27"/>
  <c r="U824" i="27"/>
  <c r="V824" i="27"/>
  <c r="W824" i="27"/>
  <c r="X824" i="27"/>
  <c r="T825" i="27"/>
  <c r="U825" i="27"/>
  <c r="V825" i="27"/>
  <c r="W825" i="27"/>
  <c r="S825" i="27" s="1"/>
  <c r="X825" i="27"/>
  <c r="T826" i="27"/>
  <c r="S826" i="27" s="1"/>
  <c r="U826" i="27"/>
  <c r="V826" i="27"/>
  <c r="W826" i="27"/>
  <c r="X826" i="27"/>
  <c r="T827" i="27"/>
  <c r="U827" i="27"/>
  <c r="V827" i="27"/>
  <c r="S827" i="27" s="1"/>
  <c r="W827" i="27"/>
  <c r="X827" i="27"/>
  <c r="T828" i="27"/>
  <c r="U828" i="27"/>
  <c r="V828" i="27"/>
  <c r="W828" i="27"/>
  <c r="X828" i="27"/>
  <c r="T829" i="27"/>
  <c r="U829" i="27"/>
  <c r="V829" i="27"/>
  <c r="W829" i="27"/>
  <c r="S829" i="27" s="1"/>
  <c r="X829" i="27"/>
  <c r="T830" i="27"/>
  <c r="U830" i="27"/>
  <c r="V830" i="27"/>
  <c r="W830" i="27"/>
  <c r="X830" i="27"/>
  <c r="T831" i="27"/>
  <c r="U831" i="27"/>
  <c r="V831" i="27"/>
  <c r="S831" i="27" s="1"/>
  <c r="W831" i="27"/>
  <c r="X831" i="27"/>
  <c r="T832" i="27"/>
  <c r="U832" i="27"/>
  <c r="V832" i="27"/>
  <c r="W832" i="27"/>
  <c r="X832" i="27"/>
  <c r="T833" i="27"/>
  <c r="U833" i="27"/>
  <c r="V833" i="27"/>
  <c r="W833" i="27"/>
  <c r="S833" i="27" s="1"/>
  <c r="X833" i="27"/>
  <c r="T834" i="27"/>
  <c r="S834" i="27" s="1"/>
  <c r="U834" i="27"/>
  <c r="V834" i="27"/>
  <c r="W834" i="27"/>
  <c r="X834" i="27"/>
  <c r="T835" i="27"/>
  <c r="U835" i="27"/>
  <c r="V835" i="27"/>
  <c r="S835" i="27" s="1"/>
  <c r="W835" i="27"/>
  <c r="X835" i="27"/>
  <c r="T836" i="27"/>
  <c r="U836" i="27"/>
  <c r="V836" i="27"/>
  <c r="W836" i="27"/>
  <c r="X836" i="27"/>
  <c r="T837" i="27"/>
  <c r="U837" i="27"/>
  <c r="V837" i="27"/>
  <c r="W837" i="27"/>
  <c r="S837" i="27" s="1"/>
  <c r="X837" i="27"/>
  <c r="T838" i="27"/>
  <c r="U838" i="27"/>
  <c r="V838" i="27"/>
  <c r="W838" i="27"/>
  <c r="X838" i="27"/>
  <c r="T839" i="27"/>
  <c r="U839" i="27"/>
  <c r="V839" i="27"/>
  <c r="S839" i="27" s="1"/>
  <c r="W839" i="27"/>
  <c r="X839" i="27"/>
  <c r="T840" i="27"/>
  <c r="U840" i="27"/>
  <c r="V840" i="27"/>
  <c r="W840" i="27"/>
  <c r="X840" i="27"/>
  <c r="T841" i="27"/>
  <c r="U841" i="27"/>
  <c r="V841" i="27"/>
  <c r="W841" i="27"/>
  <c r="S841" i="27" s="1"/>
  <c r="X841" i="27"/>
  <c r="T842" i="27"/>
  <c r="S842" i="27" s="1"/>
  <c r="U842" i="27"/>
  <c r="V842" i="27"/>
  <c r="W842" i="27"/>
  <c r="X842" i="27"/>
  <c r="T843" i="27"/>
  <c r="U843" i="27"/>
  <c r="V843" i="27"/>
  <c r="S843" i="27" s="1"/>
  <c r="W843" i="27"/>
  <c r="X843" i="27"/>
  <c r="T844" i="27"/>
  <c r="U844" i="27"/>
  <c r="V844" i="27"/>
  <c r="W844" i="27"/>
  <c r="X844" i="27"/>
  <c r="T845" i="27"/>
  <c r="U845" i="27"/>
  <c r="V845" i="27"/>
  <c r="W845" i="27"/>
  <c r="S845" i="27" s="1"/>
  <c r="X845" i="27"/>
  <c r="T846" i="27"/>
  <c r="U846" i="27"/>
  <c r="V846" i="27"/>
  <c r="W846" i="27"/>
  <c r="X846" i="27"/>
  <c r="T847" i="27"/>
  <c r="U847" i="27"/>
  <c r="V847" i="27"/>
  <c r="S847" i="27" s="1"/>
  <c r="W847" i="27"/>
  <c r="X847" i="27"/>
  <c r="T848" i="27"/>
  <c r="U848" i="27"/>
  <c r="V848" i="27"/>
  <c r="W848" i="27"/>
  <c r="X848" i="27"/>
  <c r="T849" i="27"/>
  <c r="U849" i="27"/>
  <c r="V849" i="27"/>
  <c r="W849" i="27"/>
  <c r="S849" i="27" s="1"/>
  <c r="X849" i="27"/>
  <c r="T850" i="27"/>
  <c r="S850" i="27" s="1"/>
  <c r="U850" i="27"/>
  <c r="V850" i="27"/>
  <c r="W850" i="27"/>
  <c r="X850" i="27"/>
  <c r="T851" i="27"/>
  <c r="U851" i="27"/>
  <c r="V851" i="27"/>
  <c r="S851" i="27" s="1"/>
  <c r="W851" i="27"/>
  <c r="X851" i="27"/>
  <c r="T852" i="27"/>
  <c r="U852" i="27"/>
  <c r="V852" i="27"/>
  <c r="W852" i="27"/>
  <c r="X852" i="27"/>
  <c r="T853" i="27"/>
  <c r="U853" i="27"/>
  <c r="V853" i="27"/>
  <c r="W853" i="27"/>
  <c r="S853" i="27" s="1"/>
  <c r="X853" i="27"/>
  <c r="T854" i="27"/>
  <c r="U854" i="27"/>
  <c r="V854" i="27"/>
  <c r="W854" i="27"/>
  <c r="X854" i="27"/>
  <c r="T855" i="27"/>
  <c r="U855" i="27"/>
  <c r="V855" i="27"/>
  <c r="S855" i="27" s="1"/>
  <c r="W855" i="27"/>
  <c r="X855" i="27"/>
  <c r="T856" i="27"/>
  <c r="U856" i="27"/>
  <c r="V856" i="27"/>
  <c r="W856" i="27"/>
  <c r="X856" i="27"/>
  <c r="T857" i="27"/>
  <c r="U857" i="27"/>
  <c r="V857" i="27"/>
  <c r="W857" i="27"/>
  <c r="S857" i="27" s="1"/>
  <c r="X857" i="27"/>
  <c r="T858" i="27"/>
  <c r="S858" i="27" s="1"/>
  <c r="U858" i="27"/>
  <c r="V858" i="27"/>
  <c r="W858" i="27"/>
  <c r="X858" i="27"/>
  <c r="T859" i="27"/>
  <c r="U859" i="27"/>
  <c r="V859" i="27"/>
  <c r="S859" i="27" s="1"/>
  <c r="W859" i="27"/>
  <c r="X859" i="27"/>
  <c r="T860" i="27"/>
  <c r="U860" i="27"/>
  <c r="V860" i="27"/>
  <c r="W860" i="27"/>
  <c r="X860" i="27"/>
  <c r="T861" i="27"/>
  <c r="U861" i="27"/>
  <c r="V861" i="27"/>
  <c r="W861" i="27"/>
  <c r="S861" i="27" s="1"/>
  <c r="X861" i="27"/>
  <c r="T862" i="27"/>
  <c r="U862" i="27"/>
  <c r="V862" i="27"/>
  <c r="W862" i="27"/>
  <c r="X862" i="27"/>
  <c r="T863" i="27"/>
  <c r="U863" i="27"/>
  <c r="V863" i="27"/>
  <c r="S863" i="27" s="1"/>
  <c r="W863" i="27"/>
  <c r="X863" i="27"/>
  <c r="T864" i="27"/>
  <c r="U864" i="27"/>
  <c r="V864" i="27"/>
  <c r="W864" i="27"/>
  <c r="X864" i="27"/>
  <c r="T865" i="27"/>
  <c r="U865" i="27"/>
  <c r="V865" i="27"/>
  <c r="W865" i="27"/>
  <c r="S865" i="27" s="1"/>
  <c r="X865" i="27"/>
  <c r="T866" i="27"/>
  <c r="S866" i="27" s="1"/>
  <c r="U866" i="27"/>
  <c r="V866" i="27"/>
  <c r="W866" i="27"/>
  <c r="X866" i="27"/>
  <c r="T867" i="27"/>
  <c r="S867" i="27" s="1"/>
  <c r="U867" i="27"/>
  <c r="V867" i="27"/>
  <c r="W867" i="27"/>
  <c r="X867" i="27"/>
  <c r="T868" i="27"/>
  <c r="S868" i="27" s="1"/>
  <c r="U868" i="27"/>
  <c r="V868" i="27"/>
  <c r="W868" i="27"/>
  <c r="X868" i="27"/>
  <c r="T869" i="27"/>
  <c r="S869" i="27" s="1"/>
  <c r="U869" i="27"/>
  <c r="V869" i="27"/>
  <c r="W869" i="27"/>
  <c r="X869" i="27"/>
  <c r="T870" i="27"/>
  <c r="S870" i="27" s="1"/>
  <c r="U870" i="27"/>
  <c r="V870" i="27"/>
  <c r="W870" i="27"/>
  <c r="X870" i="27"/>
  <c r="T871" i="27"/>
  <c r="S871" i="27" s="1"/>
  <c r="U871" i="27"/>
  <c r="V871" i="27"/>
  <c r="W871" i="27"/>
  <c r="X871" i="27"/>
  <c r="T872" i="27"/>
  <c r="S872" i="27" s="1"/>
  <c r="U872" i="27"/>
  <c r="V872" i="27"/>
  <c r="W872" i="27"/>
  <c r="X872" i="27"/>
  <c r="T873" i="27"/>
  <c r="S873" i="27" s="1"/>
  <c r="U873" i="27"/>
  <c r="V873" i="27"/>
  <c r="W873" i="27"/>
  <c r="X873" i="27"/>
  <c r="T874" i="27"/>
  <c r="S874" i="27" s="1"/>
  <c r="U874" i="27"/>
  <c r="V874" i="27"/>
  <c r="W874" i="27"/>
  <c r="X874" i="27"/>
  <c r="T875" i="27"/>
  <c r="S875" i="27" s="1"/>
  <c r="U875" i="27"/>
  <c r="V875" i="27"/>
  <c r="W875" i="27"/>
  <c r="X875" i="27"/>
  <c r="T876" i="27"/>
  <c r="S876" i="27" s="1"/>
  <c r="U876" i="27"/>
  <c r="V876" i="27"/>
  <c r="W876" i="27"/>
  <c r="X876" i="27"/>
  <c r="T877" i="27"/>
  <c r="S877" i="27" s="1"/>
  <c r="U877" i="27"/>
  <c r="V877" i="27"/>
  <c r="W877" i="27"/>
  <c r="X877" i="27"/>
  <c r="T878" i="27"/>
  <c r="S878" i="27" s="1"/>
  <c r="U878" i="27"/>
  <c r="V878" i="27"/>
  <c r="W878" i="27"/>
  <c r="X878" i="27"/>
  <c r="T879" i="27"/>
  <c r="S879" i="27" s="1"/>
  <c r="U879" i="27"/>
  <c r="V879" i="27"/>
  <c r="W879" i="27"/>
  <c r="X879" i="27"/>
  <c r="T880" i="27"/>
  <c r="S880" i="27" s="1"/>
  <c r="U880" i="27"/>
  <c r="V880" i="27"/>
  <c r="W880" i="27"/>
  <c r="X880" i="27"/>
  <c r="T881" i="27"/>
  <c r="S881" i="27" s="1"/>
  <c r="U881" i="27"/>
  <c r="V881" i="27"/>
  <c r="W881" i="27"/>
  <c r="X881" i="27"/>
  <c r="T882" i="27"/>
  <c r="S882" i="27" s="1"/>
  <c r="U882" i="27"/>
  <c r="V882" i="27"/>
  <c r="W882" i="27"/>
  <c r="X882" i="27"/>
  <c r="T883" i="27"/>
  <c r="S883" i="27" s="1"/>
  <c r="U883" i="27"/>
  <c r="V883" i="27"/>
  <c r="W883" i="27"/>
  <c r="X883" i="27"/>
  <c r="T884" i="27"/>
  <c r="S884" i="27" s="1"/>
  <c r="U884" i="27"/>
  <c r="V884" i="27"/>
  <c r="W884" i="27"/>
  <c r="X884" i="27"/>
  <c r="T885" i="27"/>
  <c r="S885" i="27" s="1"/>
  <c r="U885" i="27"/>
  <c r="V885" i="27"/>
  <c r="W885" i="27"/>
  <c r="X885" i="27"/>
  <c r="T886" i="27"/>
  <c r="S886" i="27" s="1"/>
  <c r="U886" i="27"/>
  <c r="V886" i="27"/>
  <c r="W886" i="27"/>
  <c r="X886" i="27"/>
  <c r="T887" i="27"/>
  <c r="S887" i="27" s="1"/>
  <c r="U887" i="27"/>
  <c r="V887" i="27"/>
  <c r="W887" i="27"/>
  <c r="X887" i="27"/>
  <c r="T3" i="27"/>
  <c r="U3" i="27"/>
  <c r="V3" i="27"/>
  <c r="W3" i="27"/>
  <c r="S3" i="27" s="1"/>
  <c r="X3" i="27"/>
  <c r="T4" i="27"/>
  <c r="S4" i="27" s="1"/>
  <c r="U4" i="27"/>
  <c r="V4" i="27"/>
  <c r="W4" i="27"/>
  <c r="X4" i="27"/>
  <c r="S5" i="27"/>
  <c r="T5" i="27"/>
  <c r="U5" i="27"/>
  <c r="V5" i="27"/>
  <c r="W5" i="27"/>
  <c r="X5" i="27"/>
  <c r="T6" i="27"/>
  <c r="S6" i="27" s="1"/>
  <c r="U6" i="27"/>
  <c r="V6" i="27"/>
  <c r="W6" i="27"/>
  <c r="X6" i="27"/>
  <c r="T7" i="27"/>
  <c r="U7" i="27"/>
  <c r="V7" i="27"/>
  <c r="W7" i="27"/>
  <c r="S7" i="27" s="1"/>
  <c r="X7" i="27"/>
  <c r="T8" i="27"/>
  <c r="S8" i="27" s="1"/>
  <c r="U8" i="27"/>
  <c r="V8" i="27"/>
  <c r="W8" i="27"/>
  <c r="X8" i="27"/>
  <c r="T9" i="27"/>
  <c r="U9" i="27"/>
  <c r="V9" i="27"/>
  <c r="W9" i="27"/>
  <c r="S9" i="27" s="1"/>
  <c r="X9" i="27"/>
  <c r="X2" i="27"/>
  <c r="W2" i="27"/>
  <c r="V2" i="27"/>
  <c r="U2" i="27"/>
  <c r="T2" i="27"/>
  <c r="S2" i="27" s="1"/>
  <c r="S864" i="27" l="1"/>
  <c r="S856" i="27"/>
  <c r="S848" i="27"/>
  <c r="S840" i="27"/>
  <c r="S832" i="27"/>
  <c r="S824" i="27"/>
  <c r="S816" i="27"/>
  <c r="S808" i="27"/>
  <c r="S804" i="27"/>
  <c r="S800" i="27"/>
  <c r="S796" i="27"/>
  <c r="S792" i="27"/>
  <c r="S788" i="27"/>
  <c r="S784" i="27"/>
  <c r="S780" i="27"/>
  <c r="S776" i="27"/>
  <c r="S772" i="27"/>
  <c r="S768" i="27"/>
  <c r="S764" i="27"/>
  <c r="S760" i="27"/>
  <c r="S756" i="27"/>
  <c r="S752" i="27"/>
  <c r="S748" i="27"/>
  <c r="S744" i="27"/>
  <c r="S740" i="27"/>
  <c r="S736" i="27"/>
  <c r="S732" i="27"/>
  <c r="S728" i="27"/>
  <c r="S724" i="27"/>
  <c r="S720" i="27"/>
  <c r="S716" i="27"/>
  <c r="S712" i="27"/>
  <c r="S708" i="27"/>
  <c r="S704" i="27"/>
  <c r="S700" i="27"/>
  <c r="S696" i="27"/>
  <c r="S692" i="27"/>
  <c r="S688" i="27"/>
  <c r="S684" i="27"/>
  <c r="S680" i="27"/>
  <c r="S676" i="27"/>
  <c r="S672" i="27"/>
  <c r="S668" i="27"/>
  <c r="S664" i="27"/>
  <c r="S818" i="27"/>
  <c r="S860" i="27"/>
  <c r="S852" i="27"/>
  <c r="S844" i="27"/>
  <c r="S836" i="27"/>
  <c r="S828" i="27"/>
  <c r="S820" i="27"/>
  <c r="S862" i="27"/>
  <c r="S854" i="27"/>
  <c r="S846" i="27"/>
  <c r="S838" i="27"/>
  <c r="S830" i="27"/>
  <c r="S822" i="27"/>
  <c r="S814" i="27"/>
  <c r="S810" i="27"/>
  <c r="S806" i="27"/>
  <c r="S802" i="27"/>
  <c r="S798" i="27"/>
  <c r="S794" i="27"/>
  <c r="S790" i="27"/>
  <c r="S786" i="27"/>
  <c r="S782" i="27"/>
  <c r="S778" i="27"/>
  <c r="S774" i="27"/>
  <c r="S770" i="27"/>
  <c r="S766" i="27"/>
  <c r="S762" i="27"/>
  <c r="S758" i="27"/>
  <c r="S754" i="27"/>
  <c r="S750" i="27"/>
  <c r="S746" i="27"/>
  <c r="S742" i="27"/>
  <c r="S738" i="27"/>
  <c r="S734" i="27"/>
  <c r="S730" i="27"/>
  <c r="S726" i="27"/>
  <c r="S722" i="27"/>
  <c r="S718" i="27"/>
  <c r="S714" i="27"/>
  <c r="S710" i="27"/>
  <c r="S706" i="27"/>
  <c r="S702" i="27"/>
  <c r="S698" i="27"/>
  <c r="S694" i="27"/>
  <c r="S690" i="27"/>
  <c r="S686" i="27"/>
  <c r="S682" i="27"/>
  <c r="S678" i="27"/>
  <c r="S674" i="27"/>
  <c r="S670" i="27"/>
  <c r="S666" i="27"/>
  <c r="S533" i="27"/>
  <c r="S529" i="27"/>
  <c r="S525" i="27"/>
  <c r="S521" i="27"/>
  <c r="S532" i="27"/>
  <c r="S528" i="27"/>
  <c r="S524" i="27"/>
  <c r="S520" i="27"/>
  <c r="S531" i="27"/>
  <c r="S527" i="27"/>
  <c r="S534" i="27"/>
  <c r="S530" i="27"/>
  <c r="S526" i="27"/>
  <c r="S522" i="27"/>
  <c r="S399" i="27"/>
  <c r="S391" i="27"/>
  <c r="S276" i="27"/>
  <c r="S272" i="27"/>
  <c r="S268" i="27"/>
  <c r="S264" i="27"/>
  <c r="S260" i="27"/>
  <c r="S256" i="27"/>
  <c r="S252" i="27"/>
  <c r="S395" i="27"/>
  <c r="S275" i="27"/>
  <c r="S248" i="27"/>
  <c r="S244" i="27"/>
  <c r="S240" i="27"/>
  <c r="S236" i="27"/>
  <c r="S173" i="27"/>
  <c r="S169" i="27"/>
  <c r="S165" i="27"/>
  <c r="S161" i="27"/>
  <c r="S157" i="27"/>
  <c r="S153" i="27"/>
  <c r="S149" i="27"/>
  <c r="S145" i="27"/>
  <c r="S141" i="27"/>
  <c r="S137" i="27"/>
  <c r="S133" i="27"/>
  <c r="S129" i="27"/>
  <c r="S125" i="27"/>
  <c r="S121" i="27"/>
  <c r="S117" i="27"/>
  <c r="S113" i="27"/>
  <c r="S109" i="27"/>
  <c r="S105" i="27"/>
  <c r="S101" i="27"/>
  <c r="S97" i="27"/>
  <c r="S93" i="27"/>
  <c r="S89" i="27"/>
  <c r="S85" i="27"/>
  <c r="S81" i="27"/>
  <c r="S77" i="27"/>
  <c r="S73" i="27"/>
  <c r="S69" i="27"/>
  <c r="S65" i="27"/>
  <c r="S61" i="27"/>
  <c r="S57" i="27"/>
  <c r="S53" i="27"/>
  <c r="S49" i="27"/>
  <c r="S45" i="27"/>
  <c r="S41" i="27"/>
  <c r="S37" i="27"/>
  <c r="S33" i="27"/>
  <c r="S29" i="27"/>
  <c r="S25" i="27"/>
  <c r="S21" i="27"/>
  <c r="S17" i="27"/>
  <c r="S13" i="27"/>
  <c r="S277" i="27"/>
  <c r="S271" i="27"/>
  <c r="S267" i="27"/>
  <c r="S263" i="27"/>
  <c r="S259" i="27"/>
  <c r="S255" i="27"/>
  <c r="S251" i="27"/>
  <c r="S247" i="27"/>
  <c r="S243" i="27"/>
  <c r="S239" i="27"/>
  <c r="S235" i="27"/>
  <c r="S231" i="27"/>
  <c r="S227" i="27"/>
  <c r="S223" i="27"/>
  <c r="S219" i="27"/>
  <c r="S215" i="27"/>
  <c r="S211" i="27"/>
  <c r="S207" i="27"/>
  <c r="S203" i="27"/>
  <c r="S199" i="27"/>
  <c r="S195" i="27"/>
  <c r="S191" i="27"/>
  <c r="S187" i="27"/>
  <c r="S183" i="27"/>
  <c r="S179" i="27"/>
  <c r="S270" i="27"/>
  <c r="S266" i="27"/>
  <c r="S262" i="27"/>
  <c r="S258" i="27"/>
  <c r="S254" i="27"/>
  <c r="S250" i="27"/>
  <c r="S246" i="27"/>
  <c r="S242" i="27"/>
  <c r="S238" i="27"/>
  <c r="S234" i="27"/>
  <c r="S230" i="27"/>
  <c r="S226" i="27"/>
  <c r="S222" i="27"/>
  <c r="S218" i="27"/>
  <c r="S214" i="27"/>
  <c r="S210" i="27"/>
  <c r="S206" i="27"/>
  <c r="S202" i="27"/>
  <c r="S198" i="27"/>
  <c r="S194" i="27"/>
  <c r="S190" i="27"/>
  <c r="S186" i="27"/>
  <c r="S182" i="27"/>
  <c r="S273" i="27"/>
  <c r="S269" i="27"/>
  <c r="S265" i="27"/>
  <c r="S261" i="27"/>
  <c r="S257" i="27"/>
  <c r="S253" i="27"/>
  <c r="S249" i="27"/>
  <c r="S245" i="27"/>
  <c r="S241" i="27"/>
  <c r="S237" i="27"/>
  <c r="S233" i="27"/>
  <c r="S229" i="27"/>
  <c r="S225" i="27"/>
  <c r="S221" i="27"/>
  <c r="S217" i="27"/>
  <c r="S213" i="27"/>
  <c r="S209" i="27"/>
  <c r="S205" i="27"/>
  <c r="S201" i="27"/>
  <c r="S197" i="27"/>
  <c r="S193" i="27"/>
  <c r="S189" i="27"/>
  <c r="S185" i="27"/>
  <c r="S181" i="27"/>
  <c r="S176" i="27"/>
  <c r="S172" i="27"/>
  <c r="S168" i="27"/>
  <c r="S164" i="27"/>
  <c r="S160" i="27"/>
  <c r="S156" i="27"/>
  <c r="S152" i="27"/>
  <c r="S148" i="27"/>
  <c r="S144" i="27"/>
  <c r="S140" i="27"/>
  <c r="S136" i="27"/>
  <c r="S132" i="27"/>
  <c r="S128" i="27"/>
  <c r="S124" i="27"/>
  <c r="S120" i="27"/>
  <c r="S116" i="27"/>
  <c r="S112" i="27"/>
  <c r="S108" i="27"/>
  <c r="S104" i="27"/>
  <c r="S100" i="27"/>
  <c r="S96" i="27"/>
  <c r="S92" i="27"/>
  <c r="S88" i="27"/>
  <c r="S84" i="27"/>
  <c r="S80" i="27"/>
  <c r="S76" i="27"/>
  <c r="S72" i="27"/>
  <c r="S68" i="27"/>
  <c r="S44" i="27"/>
  <c r="S40" i="27"/>
  <c r="S36" i="27"/>
  <c r="S32" i="27"/>
  <c r="S28" i="27"/>
  <c r="S24" i="27"/>
  <c r="S20" i="27"/>
  <c r="S178" i="27"/>
  <c r="S175" i="27"/>
  <c r="S171" i="27"/>
  <c r="S167" i="27"/>
  <c r="S163" i="27"/>
  <c r="S159" i="27"/>
  <c r="S155" i="27"/>
  <c r="S151" i="27"/>
  <c r="S147" i="27"/>
  <c r="S143" i="27"/>
  <c r="S139" i="27"/>
  <c r="S135" i="27"/>
  <c r="S131" i="27"/>
  <c r="S127" i="27"/>
  <c r="S123" i="27"/>
  <c r="S119" i="27"/>
  <c r="S115" i="27"/>
  <c r="S111" i="27"/>
  <c r="S107" i="27"/>
  <c r="S103" i="27"/>
  <c r="S99" i="27"/>
  <c r="S95" i="27"/>
  <c r="S91" i="27"/>
  <c r="S87" i="27"/>
  <c r="S83" i="27"/>
  <c r="S79" i="27"/>
  <c r="S75" i="27"/>
  <c r="S71" i="27"/>
  <c r="S67" i="27"/>
  <c r="S63" i="27"/>
  <c r="S59" i="27"/>
  <c r="S55" i="27"/>
  <c r="S51" i="27"/>
  <c r="S47" i="27"/>
  <c r="S43" i="27"/>
  <c r="S39" i="27"/>
  <c r="S35" i="27"/>
  <c r="S31" i="27"/>
  <c r="S27" i="27"/>
  <c r="S23" i="27"/>
  <c r="S19" i="27"/>
  <c r="S15" i="27"/>
  <c r="S11" i="27"/>
  <c r="S174" i="27"/>
  <c r="S170" i="27"/>
  <c r="S166" i="27"/>
  <c r="G6" i="7" l="1"/>
  <c r="H6" i="7"/>
  <c r="G7" i="7"/>
  <c r="H7" i="7"/>
  <c r="G8" i="7"/>
  <c r="H8" i="7"/>
  <c r="G9" i="7"/>
  <c r="H9" i="7"/>
  <c r="G10" i="7"/>
  <c r="H10" i="7"/>
  <c r="G11" i="7"/>
  <c r="H11" i="7"/>
  <c r="G12" i="7"/>
  <c r="H12" i="7"/>
  <c r="G13" i="7"/>
  <c r="H13" i="7"/>
  <c r="G14" i="7"/>
  <c r="H14" i="7"/>
  <c r="G15" i="7"/>
  <c r="H15" i="7"/>
  <c r="G16" i="7"/>
  <c r="H16" i="7"/>
  <c r="G17" i="7"/>
  <c r="H17" i="7"/>
  <c r="G5" i="7"/>
  <c r="H5" i="7"/>
  <c r="F6" i="7"/>
  <c r="F7" i="7"/>
  <c r="F8" i="7"/>
  <c r="F9" i="7"/>
  <c r="F10" i="7"/>
  <c r="F11" i="7"/>
  <c r="F12" i="7"/>
  <c r="F13" i="7"/>
  <c r="F14" i="7"/>
  <c r="F15" i="7"/>
  <c r="F16" i="7"/>
  <c r="F17" i="7"/>
  <c r="F5" i="7"/>
  <c r="B28" i="5"/>
  <c r="AQ3" i="3" l="1"/>
  <c r="AR3" i="3" s="1"/>
  <c r="AQ4" i="3"/>
  <c r="AQ5" i="3"/>
  <c r="AQ6" i="3"/>
  <c r="AR6" i="3" s="1"/>
  <c r="AQ7" i="3"/>
  <c r="AR7" i="3" s="1"/>
  <c r="AQ8" i="3"/>
  <c r="AS8" i="3" s="1"/>
  <c r="AQ9" i="3"/>
  <c r="AQ10" i="3"/>
  <c r="AR10" i="3" s="1"/>
  <c r="AQ11" i="3"/>
  <c r="AS11" i="3" s="1"/>
  <c r="AQ12" i="3"/>
  <c r="AS12" i="3" s="1"/>
  <c r="AQ13" i="3"/>
  <c r="AQ14" i="3"/>
  <c r="AR14" i="3" s="1"/>
  <c r="AQ15" i="3"/>
  <c r="AS15" i="3" s="1"/>
  <c r="AQ16" i="3"/>
  <c r="AQ17" i="3"/>
  <c r="AQ18" i="3"/>
  <c r="AS18" i="3" s="1"/>
  <c r="AQ19" i="3"/>
  <c r="AS19" i="3" s="1"/>
  <c r="AQ20" i="3"/>
  <c r="AQ21" i="3"/>
  <c r="AQ22" i="3"/>
  <c r="AR22" i="3" s="1"/>
  <c r="AQ23" i="3"/>
  <c r="AS23" i="3" s="1"/>
  <c r="AQ24" i="3"/>
  <c r="AS24" i="3" s="1"/>
  <c r="AQ25" i="3"/>
  <c r="AS25" i="3" s="1"/>
  <c r="AQ26" i="3"/>
  <c r="AS26" i="3" s="1"/>
  <c r="AQ27" i="3"/>
  <c r="AQ28" i="3"/>
  <c r="AS28" i="3" s="1"/>
  <c r="AQ29" i="3"/>
  <c r="AS29" i="3" s="1"/>
  <c r="AQ30" i="3"/>
  <c r="AS30" i="3" s="1"/>
  <c r="AQ31" i="3"/>
  <c r="AS31" i="3" s="1"/>
  <c r="AQ32" i="3"/>
  <c r="AS32" i="3" s="1"/>
  <c r="AQ33" i="3"/>
  <c r="AR33" i="3" s="1"/>
  <c r="AQ34" i="3"/>
  <c r="AR34" i="3" s="1"/>
  <c r="AT34" i="3" s="1"/>
  <c r="AQ35" i="3"/>
  <c r="AR35" i="3" s="1"/>
  <c r="AT35" i="3" s="1"/>
  <c r="AQ36" i="3"/>
  <c r="AS36" i="3" s="1"/>
  <c r="AQ37" i="3"/>
  <c r="AQ38" i="3"/>
  <c r="AQ39" i="3"/>
  <c r="AR39" i="3" s="1"/>
  <c r="AT39" i="3" s="1"/>
  <c r="AQ40" i="3"/>
  <c r="AS40" i="3" s="1"/>
  <c r="AQ41" i="3"/>
  <c r="AQ42" i="3"/>
  <c r="AQ43" i="3"/>
  <c r="AS43" i="3" s="1"/>
  <c r="AQ44" i="3"/>
  <c r="AS44" i="3" s="1"/>
  <c r="AQ45" i="3"/>
  <c r="AQ46" i="3"/>
  <c r="AR46" i="3" s="1"/>
  <c r="AQ47" i="3"/>
  <c r="AQ48" i="3"/>
  <c r="AR48" i="3" s="1"/>
  <c r="AQ49" i="3"/>
  <c r="AQ50" i="3"/>
  <c r="AQ51" i="3"/>
  <c r="AR51" i="3" s="1"/>
  <c r="AQ52" i="3"/>
  <c r="AQ53" i="3"/>
  <c r="AS53" i="3" s="1"/>
  <c r="AQ54" i="3"/>
  <c r="AR54" i="3" s="1"/>
  <c r="AQ55" i="3"/>
  <c r="AQ56" i="3"/>
  <c r="AR56" i="3" s="1"/>
  <c r="AT56" i="3" s="1"/>
  <c r="AQ57" i="3"/>
  <c r="AR57" i="3" s="1"/>
  <c r="AQ58" i="3"/>
  <c r="AS58" i="3" s="1"/>
  <c r="AQ59" i="3"/>
  <c r="AQ60" i="3"/>
  <c r="AR60" i="3" s="1"/>
  <c r="AT60" i="3" s="1"/>
  <c r="AQ61" i="3"/>
  <c r="AQ62" i="3"/>
  <c r="AS62" i="3" s="1"/>
  <c r="AQ63" i="3"/>
  <c r="AQ64" i="3"/>
  <c r="AR64" i="3" s="1"/>
  <c r="AQ65" i="3"/>
  <c r="AR65" i="3" s="1"/>
  <c r="AQ66" i="3"/>
  <c r="AQ67" i="3"/>
  <c r="AR67" i="3" s="1"/>
  <c r="AQ68" i="3"/>
  <c r="AQ69" i="3"/>
  <c r="AR69" i="3" s="1"/>
  <c r="AT69" i="3" s="1"/>
  <c r="AQ70" i="3"/>
  <c r="AQ71" i="3"/>
  <c r="AS71" i="3" s="1"/>
  <c r="AQ72" i="3"/>
  <c r="AQ73" i="3"/>
  <c r="AR73" i="3" s="1"/>
  <c r="AT73" i="3" s="1"/>
  <c r="AQ74" i="3"/>
  <c r="AS74" i="3" s="1"/>
  <c r="AQ75" i="3"/>
  <c r="AQ76" i="3"/>
  <c r="AQ77" i="3"/>
  <c r="AR77" i="3" s="1"/>
  <c r="AT77" i="3" s="1"/>
  <c r="AQ78" i="3"/>
  <c r="AS78" i="3" s="1"/>
  <c r="AQ79" i="3"/>
  <c r="AQ80" i="3"/>
  <c r="AR80" i="3" s="1"/>
  <c r="AQ81" i="3"/>
  <c r="AQ82" i="3"/>
  <c r="AS82" i="3" s="1"/>
  <c r="AQ83" i="3"/>
  <c r="AQ84" i="3"/>
  <c r="AR84" i="3" s="1"/>
  <c r="AQ85" i="3"/>
  <c r="AR85" i="3" s="1"/>
  <c r="AT85" i="3" s="1"/>
  <c r="AQ86" i="3"/>
  <c r="AR86" i="3" s="1"/>
  <c r="AQ87" i="3"/>
  <c r="AQ88" i="3"/>
  <c r="AS88" i="3" s="1"/>
  <c r="AQ89" i="3"/>
  <c r="AR89" i="3" s="1"/>
  <c r="AQ90" i="3"/>
  <c r="AR90" i="3" s="1"/>
  <c r="AQ91" i="3"/>
  <c r="AS91" i="3" s="1"/>
  <c r="AQ92" i="3"/>
  <c r="AR92" i="3" s="1"/>
  <c r="AQ93" i="3"/>
  <c r="AQ94" i="3"/>
  <c r="AR94" i="3" s="1"/>
  <c r="AQ95" i="3"/>
  <c r="AS95" i="3" s="1"/>
  <c r="AQ96" i="3"/>
  <c r="AR96" i="3" s="1"/>
  <c r="AQ97" i="3"/>
  <c r="AQ98" i="3"/>
  <c r="AQ99" i="3"/>
  <c r="AS99" i="3" s="1"/>
  <c r="AQ100" i="3"/>
  <c r="AQ101" i="3"/>
  <c r="AR101" i="3" s="1"/>
  <c r="AT101" i="3" s="1"/>
  <c r="AQ102" i="3"/>
  <c r="AQ103" i="3"/>
  <c r="AQ104" i="3"/>
  <c r="AQ105" i="3"/>
  <c r="AQ106" i="3"/>
  <c r="AS106" i="3" s="1"/>
  <c r="AQ107" i="3"/>
  <c r="AS107" i="3" s="1"/>
  <c r="AQ108" i="3"/>
  <c r="AQ109" i="3"/>
  <c r="AR109" i="3" s="1"/>
  <c r="AT109" i="3" s="1"/>
  <c r="AQ110" i="3"/>
  <c r="AS110" i="3" s="1"/>
  <c r="AQ111" i="3"/>
  <c r="AR111" i="3" s="1"/>
  <c r="AQ112" i="3"/>
  <c r="AQ113" i="3"/>
  <c r="AQ114" i="3"/>
  <c r="AS114" i="3" s="1"/>
  <c r="AQ115" i="3"/>
  <c r="AR115" i="3" s="1"/>
  <c r="AQ116" i="3"/>
  <c r="AQ117" i="3"/>
  <c r="AR117" i="3" s="1"/>
  <c r="AT117" i="3" s="1"/>
  <c r="AQ118" i="3"/>
  <c r="AR118" i="3" s="1"/>
  <c r="AQ119" i="3"/>
  <c r="AR119" i="3" s="1"/>
  <c r="AQ120" i="3"/>
  <c r="AS120" i="3" s="1"/>
  <c r="AQ121" i="3"/>
  <c r="AQ122" i="3"/>
  <c r="AS122" i="3" s="1"/>
  <c r="AQ123" i="3"/>
  <c r="AR123" i="3" s="1"/>
  <c r="AT123" i="3" s="1"/>
  <c r="AQ124" i="3"/>
  <c r="AQ125" i="3"/>
  <c r="AS125" i="3" s="1"/>
  <c r="AQ126" i="3"/>
  <c r="AR126" i="3" s="1"/>
  <c r="AQ127" i="3"/>
  <c r="AR127" i="3" s="1"/>
  <c r="AT127" i="3" s="1"/>
  <c r="AQ128" i="3"/>
  <c r="AQ129" i="3"/>
  <c r="AS129" i="3" s="1"/>
  <c r="AQ130" i="3"/>
  <c r="AQ131" i="3"/>
  <c r="AR131" i="3" s="1"/>
  <c r="AT131" i="3" s="1"/>
  <c r="AQ132" i="3"/>
  <c r="AQ133" i="3"/>
  <c r="AQ134" i="3"/>
  <c r="AQ135" i="3"/>
  <c r="AQ136" i="3"/>
  <c r="AR136" i="3" s="1"/>
  <c r="AQ137" i="3"/>
  <c r="AS137" i="3" s="1"/>
  <c r="AQ138" i="3"/>
  <c r="AQ139" i="3"/>
  <c r="AR139" i="3" s="1"/>
  <c r="AQ140" i="3"/>
  <c r="AR140" i="3" s="1"/>
  <c r="AQ141" i="3"/>
  <c r="AS141" i="3" s="1"/>
  <c r="AQ142" i="3"/>
  <c r="AQ143" i="3"/>
  <c r="AR143" i="3" s="1"/>
  <c r="AQ144" i="3"/>
  <c r="AR144" i="3" s="1"/>
  <c r="AQ145" i="3"/>
  <c r="AQ146" i="3"/>
  <c r="AQ147" i="3"/>
  <c r="AR147" i="3" s="1"/>
  <c r="AQ148" i="3"/>
  <c r="AR148" i="3" s="1"/>
  <c r="AQ149" i="3"/>
  <c r="AS149" i="3" s="1"/>
  <c r="AQ150" i="3"/>
  <c r="AQ151" i="3"/>
  <c r="AR151" i="3" s="1"/>
  <c r="AQ152" i="3"/>
  <c r="AS152" i="3" s="1"/>
  <c r="AQ153" i="3"/>
  <c r="AR153" i="3" s="1"/>
  <c r="AQ154" i="3"/>
  <c r="AQ155" i="3"/>
  <c r="AR155" i="3" s="1"/>
  <c r="AQ156" i="3"/>
  <c r="AR156" i="3" s="1"/>
  <c r="AQ157" i="3"/>
  <c r="AS157" i="3" s="1"/>
  <c r="AQ158" i="3"/>
  <c r="AR158" i="3" s="1"/>
  <c r="AQ159" i="3"/>
  <c r="AQ160" i="3"/>
  <c r="AR160" i="3" s="1"/>
  <c r="AQ161" i="3"/>
  <c r="AR161" i="3" s="1"/>
  <c r="AT161" i="3" s="1"/>
  <c r="AQ162" i="3"/>
  <c r="AS162" i="3" s="1"/>
  <c r="AQ163" i="3"/>
  <c r="AR163" i="3" s="1"/>
  <c r="AQ164" i="3"/>
  <c r="AQ165" i="3"/>
  <c r="AS165" i="3" s="1"/>
  <c r="AQ166" i="3"/>
  <c r="AS166" i="3" s="1"/>
  <c r="AQ167" i="3"/>
  <c r="AQ168" i="3"/>
  <c r="AQ169" i="3"/>
  <c r="AR169" i="3" s="1"/>
  <c r="AT169" i="3" s="1"/>
  <c r="AQ170" i="3"/>
  <c r="AS170" i="3" s="1"/>
  <c r="AQ171" i="3"/>
  <c r="AQ172" i="3"/>
  <c r="AR172" i="3" s="1"/>
  <c r="AQ173" i="3"/>
  <c r="AR173" i="3" s="1"/>
  <c r="AT173" i="3" s="1"/>
  <c r="AQ174" i="3"/>
  <c r="AQ175" i="3"/>
  <c r="AQ176" i="3"/>
  <c r="AR176" i="3" s="1"/>
  <c r="AT176" i="3" s="1"/>
  <c r="AQ177" i="3"/>
  <c r="AR177" i="3" s="1"/>
  <c r="AT177" i="3" s="1"/>
  <c r="AQ178" i="3"/>
  <c r="AS178" i="3" s="1"/>
  <c r="AQ179" i="3"/>
  <c r="AQ180" i="3"/>
  <c r="AR180" i="3" s="1"/>
  <c r="AQ181" i="3"/>
  <c r="AQ182" i="3"/>
  <c r="AR182" i="3" s="1"/>
  <c r="AQ183" i="3"/>
  <c r="AQ184" i="3"/>
  <c r="AR184" i="3" s="1"/>
  <c r="AQ185" i="3"/>
  <c r="AS185" i="3" s="1"/>
  <c r="AQ186" i="3"/>
  <c r="AR186" i="3" s="1"/>
  <c r="AQ187" i="3"/>
  <c r="AQ188" i="3"/>
  <c r="AS188" i="3" s="1"/>
  <c r="AQ189" i="3"/>
  <c r="AR189" i="3" s="1"/>
  <c r="AT189" i="3" s="1"/>
  <c r="AQ190" i="3"/>
  <c r="AR190" i="3" s="1"/>
  <c r="AQ191" i="3"/>
  <c r="AS191" i="3" s="1"/>
  <c r="AQ192" i="3"/>
  <c r="AQ193" i="3"/>
  <c r="AS193" i="3" s="1"/>
  <c r="AQ194" i="3"/>
  <c r="AR194" i="3" s="1"/>
  <c r="AQ195" i="3"/>
  <c r="AS195" i="3" s="1"/>
  <c r="AQ196" i="3"/>
  <c r="AR196" i="3" s="1"/>
  <c r="AQ197" i="3"/>
  <c r="AR197" i="3" s="1"/>
  <c r="AQ198" i="3"/>
  <c r="AR198" i="3" s="1"/>
  <c r="AQ199" i="3"/>
  <c r="AQ200" i="3"/>
  <c r="AR200" i="3" s="1"/>
  <c r="AT200" i="3" s="1"/>
  <c r="AQ201" i="3"/>
  <c r="AS201" i="3" s="1"/>
  <c r="AQ202" i="3"/>
  <c r="AR202" i="3" s="1"/>
  <c r="AQ203" i="3"/>
  <c r="AQ204" i="3"/>
  <c r="AR204" i="3" s="1"/>
  <c r="AT204" i="3" s="1"/>
  <c r="AQ205" i="3"/>
  <c r="AS205" i="3" s="1"/>
  <c r="AQ206" i="3"/>
  <c r="AR206" i="3" s="1"/>
  <c r="AQ207" i="3"/>
  <c r="AQ208" i="3"/>
  <c r="AS208" i="3" s="1"/>
  <c r="AQ209" i="3"/>
  <c r="AS209" i="3" s="1"/>
  <c r="AQ210" i="3"/>
  <c r="AQ211" i="3"/>
  <c r="AQ212" i="3"/>
  <c r="AR212" i="3" s="1"/>
  <c r="AT212" i="3" s="1"/>
  <c r="AQ213" i="3"/>
  <c r="AS213" i="3" s="1"/>
  <c r="AQ214" i="3"/>
  <c r="AQ215" i="3"/>
  <c r="AQ216" i="3"/>
  <c r="AS216" i="3" s="1"/>
  <c r="AQ217" i="3"/>
  <c r="AS217" i="3" s="1"/>
  <c r="AQ218" i="3"/>
  <c r="AQ219" i="3"/>
  <c r="AR219" i="3" s="1"/>
  <c r="AT219" i="3" s="1"/>
  <c r="AQ220" i="3"/>
  <c r="AS220" i="3" s="1"/>
  <c r="AQ221" i="3"/>
  <c r="AS221" i="3" s="1"/>
  <c r="AQ222" i="3"/>
  <c r="AQ223" i="3"/>
  <c r="AR223" i="3" s="1"/>
  <c r="AQ224" i="3"/>
  <c r="AQ225" i="3"/>
  <c r="AR225" i="3" s="1"/>
  <c r="AQ226" i="3"/>
  <c r="AQ227" i="3"/>
  <c r="AR227" i="3" s="1"/>
  <c r="AQ228" i="3"/>
  <c r="AR228" i="3" s="1"/>
  <c r="AT228" i="3" s="1"/>
  <c r="AQ229" i="3"/>
  <c r="AR229" i="3" s="1"/>
  <c r="AQ230" i="3"/>
  <c r="AQ231" i="3"/>
  <c r="AS231" i="3" s="1"/>
  <c r="AQ232" i="3"/>
  <c r="AR232" i="3" s="1"/>
  <c r="AT232" i="3" s="1"/>
  <c r="AQ233" i="3"/>
  <c r="AR233" i="3" s="1"/>
  <c r="AQ234" i="3"/>
  <c r="AS234" i="3" s="1"/>
  <c r="AQ235" i="3"/>
  <c r="AQ236" i="3"/>
  <c r="AS236" i="3" s="1"/>
  <c r="AQ237" i="3"/>
  <c r="AR237" i="3" s="1"/>
  <c r="AQ238" i="3"/>
  <c r="AQ239" i="3"/>
  <c r="AR239" i="3" s="1"/>
  <c r="AQ240" i="3"/>
  <c r="AS240" i="3" s="1"/>
  <c r="AQ241" i="3"/>
  <c r="AQ242" i="3"/>
  <c r="AS242" i="3" s="1"/>
  <c r="AQ243" i="3"/>
  <c r="AR243" i="3" s="1"/>
  <c r="AQ244" i="3"/>
  <c r="AS244" i="3" s="1"/>
  <c r="AQ245" i="3"/>
  <c r="AQ246" i="3"/>
  <c r="AS246" i="3" s="1"/>
  <c r="AQ247" i="3"/>
  <c r="AR247" i="3" s="1"/>
  <c r="AQ248" i="3"/>
  <c r="AS248" i="3" s="1"/>
  <c r="AQ249" i="3"/>
  <c r="AQ250" i="3"/>
  <c r="AS250" i="3" s="1"/>
  <c r="AQ251" i="3"/>
  <c r="AR251" i="3" s="1"/>
  <c r="AQ252" i="3"/>
  <c r="AS252" i="3" s="1"/>
  <c r="AQ253" i="3"/>
  <c r="AQ254" i="3"/>
  <c r="AS254" i="3" s="1"/>
  <c r="AQ255" i="3"/>
  <c r="AR255" i="3" s="1"/>
  <c r="AQ256" i="3"/>
  <c r="AS256" i="3" s="1"/>
  <c r="AQ257" i="3"/>
  <c r="AQ258" i="3"/>
  <c r="AS258" i="3" s="1"/>
  <c r="AQ259" i="3"/>
  <c r="AR259" i="3" s="1"/>
  <c r="AQ260" i="3"/>
  <c r="AR260" i="3" s="1"/>
  <c r="AT260" i="3" s="1"/>
  <c r="AQ261" i="3"/>
  <c r="AQ262" i="3"/>
  <c r="AS262" i="3" s="1"/>
  <c r="AQ263" i="3"/>
  <c r="AR263" i="3" s="1"/>
  <c r="AQ264" i="3"/>
  <c r="AS264" i="3" s="1"/>
  <c r="AQ265" i="3"/>
  <c r="AQ266" i="3"/>
  <c r="AS266" i="3" s="1"/>
  <c r="AQ267" i="3"/>
  <c r="AR267" i="3" s="1"/>
  <c r="AQ268" i="3"/>
  <c r="AR268" i="3" s="1"/>
  <c r="AT268" i="3" s="1"/>
  <c r="AQ269" i="3"/>
  <c r="AQ270" i="3"/>
  <c r="AR270" i="3" s="1"/>
  <c r="AT270" i="3" s="1"/>
  <c r="AQ271" i="3"/>
  <c r="AR271" i="3" s="1"/>
  <c r="AT271" i="3" s="1"/>
  <c r="AQ272" i="3"/>
  <c r="AR272" i="3" s="1"/>
  <c r="AT272" i="3" s="1"/>
  <c r="AQ273" i="3"/>
  <c r="AR273" i="3" s="1"/>
  <c r="AQ274" i="3"/>
  <c r="AQ275" i="3"/>
  <c r="AR275" i="3" s="1"/>
  <c r="AT275" i="3" s="1"/>
  <c r="AQ276" i="3"/>
  <c r="AR276" i="3" s="1"/>
  <c r="AQ277" i="3"/>
  <c r="AS277" i="3" s="1"/>
  <c r="AQ2" i="3"/>
  <c r="AW3" i="4"/>
  <c r="AX3" i="4" s="1"/>
  <c r="AZ3" i="4" s="1"/>
  <c r="AW4" i="4"/>
  <c r="AW5" i="4"/>
  <c r="AY5" i="4" s="1"/>
  <c r="AW6" i="4"/>
  <c r="AX6" i="4" s="1"/>
  <c r="AZ6" i="4" s="1"/>
  <c r="AW7" i="4"/>
  <c r="AY7" i="4" s="1"/>
  <c r="AW8" i="4"/>
  <c r="AX8" i="4" s="1"/>
  <c r="AW9" i="4"/>
  <c r="AW10" i="4"/>
  <c r="AY10" i="4" s="1"/>
  <c r="AW11" i="4"/>
  <c r="AW12" i="4"/>
  <c r="AX12" i="4" s="1"/>
  <c r="AW13" i="4"/>
  <c r="AY13" i="4" s="1"/>
  <c r="AW14" i="4"/>
  <c r="AY14" i="4" s="1"/>
  <c r="AW15" i="4"/>
  <c r="AW16" i="4"/>
  <c r="AW17" i="4"/>
  <c r="AW18" i="4"/>
  <c r="AW19" i="4"/>
  <c r="AW20" i="4"/>
  <c r="AX20" i="4" s="1"/>
  <c r="AW21" i="4"/>
  <c r="AX21" i="4" s="1"/>
  <c r="AW22" i="4"/>
  <c r="AW23" i="4"/>
  <c r="AY23" i="4" s="1"/>
  <c r="AW24" i="4"/>
  <c r="AX24" i="4" s="1"/>
  <c r="AW25" i="4"/>
  <c r="AX25" i="4" s="1"/>
  <c r="AW26" i="4"/>
  <c r="AW27" i="4"/>
  <c r="AW28" i="4"/>
  <c r="AW29" i="4"/>
  <c r="AX29" i="4" s="1"/>
  <c r="AW30" i="4"/>
  <c r="AW31" i="4"/>
  <c r="AX31" i="4" s="1"/>
  <c r="AY31" i="4"/>
  <c r="AW32" i="4"/>
  <c r="AW33" i="4"/>
  <c r="AW34" i="4"/>
  <c r="AX34" i="4" s="1"/>
  <c r="AW35" i="4"/>
  <c r="AX35" i="4" s="1"/>
  <c r="AZ35" i="4" s="1"/>
  <c r="AW36" i="4"/>
  <c r="AW37" i="4"/>
  <c r="AW38" i="4"/>
  <c r="AX38" i="4" s="1"/>
  <c r="AZ38" i="4"/>
  <c r="AW39" i="4"/>
  <c r="AW40" i="4"/>
  <c r="AX40" i="4" s="1"/>
  <c r="AZ40" i="4" s="1"/>
  <c r="AW41" i="4"/>
  <c r="AW42" i="4"/>
  <c r="AX42" i="4" s="1"/>
  <c r="AW43" i="4"/>
  <c r="AW44" i="4"/>
  <c r="AX44" i="4" s="1"/>
  <c r="AZ44" i="4" s="1"/>
  <c r="AW45" i="4"/>
  <c r="AW46" i="4"/>
  <c r="AW47" i="4"/>
  <c r="AW48" i="4"/>
  <c r="AX48" i="4" s="1"/>
  <c r="AW49" i="4"/>
  <c r="AX49" i="4" s="1"/>
  <c r="AW50" i="4"/>
  <c r="AW51" i="4"/>
  <c r="AW52" i="4"/>
  <c r="AW53" i="4"/>
  <c r="AW54" i="4"/>
  <c r="AW55" i="4"/>
  <c r="AW56" i="4"/>
  <c r="AX56" i="4" s="1"/>
  <c r="AW57" i="4"/>
  <c r="AX57" i="4"/>
  <c r="AW58" i="4"/>
  <c r="AW59" i="4"/>
  <c r="AW60" i="4"/>
  <c r="AW61" i="4"/>
  <c r="AX61" i="4" s="1"/>
  <c r="AW62" i="4"/>
  <c r="AY62" i="4" s="1"/>
  <c r="AW63" i="4"/>
  <c r="AW64" i="4"/>
  <c r="AW65" i="4"/>
  <c r="AW66" i="4"/>
  <c r="AW67" i="4"/>
  <c r="AW68" i="4"/>
  <c r="AX68" i="4" s="1"/>
  <c r="AZ68" i="4" s="1"/>
  <c r="AW69" i="4"/>
  <c r="AY69" i="4" s="1"/>
  <c r="AW70" i="4"/>
  <c r="AX70" i="4" s="1"/>
  <c r="AW71" i="4"/>
  <c r="AW72" i="4"/>
  <c r="AW73" i="4"/>
  <c r="AY73" i="4" s="1"/>
  <c r="AW74" i="4"/>
  <c r="AX74" i="4" s="1"/>
  <c r="AW75" i="4"/>
  <c r="AW76" i="4"/>
  <c r="AW77" i="4"/>
  <c r="AX77" i="4" s="1"/>
  <c r="AZ77" i="4" s="1"/>
  <c r="AW78" i="4"/>
  <c r="AX78" i="4" s="1"/>
  <c r="AW79" i="4"/>
  <c r="AW80" i="4"/>
  <c r="AW81" i="4"/>
  <c r="AX81" i="4" s="1"/>
  <c r="AZ81" i="4" s="1"/>
  <c r="AW82" i="4"/>
  <c r="AX82" i="4" s="1"/>
  <c r="AW83" i="4"/>
  <c r="AW84" i="4"/>
  <c r="AW85" i="4"/>
  <c r="AW86" i="4"/>
  <c r="AY86" i="4" s="1"/>
  <c r="AW87" i="4"/>
  <c r="AW88" i="4"/>
  <c r="AW89" i="4"/>
  <c r="AW90" i="4"/>
  <c r="AW91" i="4"/>
  <c r="AW92" i="4"/>
  <c r="AW93" i="4"/>
  <c r="AY93" i="4" s="1"/>
  <c r="AW94" i="4"/>
  <c r="AW95" i="4"/>
  <c r="AX95" i="4" s="1"/>
  <c r="AW96" i="4"/>
  <c r="AW97" i="4"/>
  <c r="AX97" i="4" s="1"/>
  <c r="AW98" i="4"/>
  <c r="AW99" i="4"/>
  <c r="AW100" i="4"/>
  <c r="AX100" i="4" s="1"/>
  <c r="AW101" i="4"/>
  <c r="AX101" i="4" s="1"/>
  <c r="AW102" i="4"/>
  <c r="AW103" i="4"/>
  <c r="AW104" i="4"/>
  <c r="AW105" i="4"/>
  <c r="AX105" i="4" s="1"/>
  <c r="AW106" i="4"/>
  <c r="AW107" i="4"/>
  <c r="AW108" i="4"/>
  <c r="AX108" i="4" s="1"/>
  <c r="AW109" i="4"/>
  <c r="AX109" i="4" s="1"/>
  <c r="AW110" i="4"/>
  <c r="AW111" i="4"/>
  <c r="AW112" i="4"/>
  <c r="AW113" i="4"/>
  <c r="AX113" i="4" s="1"/>
  <c r="AW114" i="4"/>
  <c r="AW115" i="4"/>
  <c r="AX115" i="4" s="1"/>
  <c r="AZ115" i="4" s="1"/>
  <c r="AW116" i="4"/>
  <c r="AY116" i="4" s="1"/>
  <c r="AW117" i="4"/>
  <c r="AY117" i="4" s="1"/>
  <c r="AW118" i="4"/>
  <c r="AX118" i="4" s="1"/>
  <c r="AW119" i="4"/>
  <c r="AW120" i="4"/>
  <c r="AW121" i="4"/>
  <c r="AY121" i="4" s="1"/>
  <c r="AW122" i="4"/>
  <c r="AW123" i="4"/>
  <c r="AX123" i="4" s="1"/>
  <c r="AW124" i="4"/>
  <c r="AW125" i="4"/>
  <c r="AX125" i="4" s="1"/>
  <c r="AZ125" i="4" s="1"/>
  <c r="AW126" i="4"/>
  <c r="AW127" i="4"/>
  <c r="AX127" i="4" s="1"/>
  <c r="AZ127" i="4" s="1"/>
  <c r="AW128" i="4"/>
  <c r="AX128" i="4" s="1"/>
  <c r="AZ128" i="4" s="1"/>
  <c r="AW129" i="4"/>
  <c r="AW130" i="4"/>
  <c r="AW131" i="4"/>
  <c r="AW132" i="4"/>
  <c r="AX132" i="4" s="1"/>
  <c r="AZ132" i="4" s="1"/>
  <c r="AW133" i="4"/>
  <c r="AW134" i="4"/>
  <c r="AX134" i="4" s="1"/>
  <c r="AW135" i="4"/>
  <c r="AW136" i="4"/>
  <c r="AX136" i="4" s="1"/>
  <c r="AZ136" i="4" s="1"/>
  <c r="AW137" i="4"/>
  <c r="AW138" i="4"/>
  <c r="AX138" i="4" s="1"/>
  <c r="AW139" i="4"/>
  <c r="AW140" i="4"/>
  <c r="AW141" i="4"/>
  <c r="AX141" i="4" s="1"/>
  <c r="AZ141" i="4" s="1"/>
  <c r="AW142" i="4"/>
  <c r="AX142" i="4" s="1"/>
  <c r="AW143" i="4"/>
  <c r="AW144" i="4"/>
  <c r="AX144" i="4" s="1"/>
  <c r="AZ144" i="4" s="1"/>
  <c r="AW145" i="4"/>
  <c r="AX145" i="4" s="1"/>
  <c r="AZ145" i="4" s="1"/>
  <c r="AW146" i="4"/>
  <c r="AW147" i="4"/>
  <c r="AW148" i="4"/>
  <c r="AW149" i="4"/>
  <c r="AW150" i="4"/>
  <c r="AW151" i="4"/>
  <c r="AW152" i="4"/>
  <c r="AW153" i="4"/>
  <c r="AY153" i="4" s="1"/>
  <c r="AW154" i="4"/>
  <c r="AX154" i="4" s="1"/>
  <c r="AW155" i="4"/>
  <c r="AW156" i="4"/>
  <c r="AX156" i="4" s="1"/>
  <c r="AZ156" i="4" s="1"/>
  <c r="AW157" i="4"/>
  <c r="AW158" i="4"/>
  <c r="AX158" i="4" s="1"/>
  <c r="AW159" i="4"/>
  <c r="AW160" i="4"/>
  <c r="AX160" i="4" s="1"/>
  <c r="AZ160" i="4" s="1"/>
  <c r="AW161" i="4"/>
  <c r="AW162" i="4"/>
  <c r="AX162" i="4" s="1"/>
  <c r="AW163" i="4"/>
  <c r="AW164" i="4"/>
  <c r="AX164" i="4" s="1"/>
  <c r="AZ164" i="4" s="1"/>
  <c r="AW165" i="4"/>
  <c r="AX165" i="4" s="1"/>
  <c r="AZ165" i="4" s="1"/>
  <c r="AW166" i="4"/>
  <c r="AX166" i="4" s="1"/>
  <c r="AW167" i="4"/>
  <c r="AW168" i="4"/>
  <c r="AW169" i="4"/>
  <c r="AW170" i="4"/>
  <c r="AX170" i="4" s="1"/>
  <c r="AW171" i="4"/>
  <c r="AW172" i="4"/>
  <c r="AW173" i="4"/>
  <c r="AX173" i="4" s="1"/>
  <c r="AZ173" i="4" s="1"/>
  <c r="AW174" i="4"/>
  <c r="AX174" i="4" s="1"/>
  <c r="AW175" i="4"/>
  <c r="AW176" i="4"/>
  <c r="AX176" i="4" s="1"/>
  <c r="AZ176" i="4" s="1"/>
  <c r="AW177" i="4"/>
  <c r="AW178" i="4"/>
  <c r="AY178" i="4" s="1"/>
  <c r="AW179" i="4"/>
  <c r="AY179" i="4" s="1"/>
  <c r="AW180" i="4"/>
  <c r="AX180" i="4" s="1"/>
  <c r="AW181" i="4"/>
  <c r="AW182" i="4"/>
  <c r="AX182" i="4" s="1"/>
  <c r="AW183" i="4"/>
  <c r="AY183" i="4" s="1"/>
  <c r="AW184" i="4"/>
  <c r="AX184" i="4" s="1"/>
  <c r="AZ184" i="4" s="1"/>
  <c r="AW185" i="4"/>
  <c r="AW186" i="4"/>
  <c r="AW187" i="4"/>
  <c r="AY187" i="4" s="1"/>
  <c r="AW188" i="4"/>
  <c r="AX188" i="4" s="1"/>
  <c r="AW189" i="4"/>
  <c r="AX189" i="4" s="1"/>
  <c r="AW190" i="4"/>
  <c r="AW191" i="4"/>
  <c r="AY191" i="4" s="1"/>
  <c r="AW192" i="4"/>
  <c r="AX192" i="4" s="1"/>
  <c r="AZ192" i="4" s="1"/>
  <c r="AW193" i="4"/>
  <c r="AX193" i="4" s="1"/>
  <c r="AW194" i="4"/>
  <c r="AW195" i="4"/>
  <c r="AY195" i="4" s="1"/>
  <c r="AW196" i="4"/>
  <c r="AW197" i="4"/>
  <c r="AX197" i="4" s="1"/>
  <c r="AW198" i="4"/>
  <c r="AX198" i="4" s="1"/>
  <c r="AW199" i="4"/>
  <c r="AY199" i="4" s="1"/>
  <c r="AW200" i="4"/>
  <c r="AW201" i="4"/>
  <c r="AW202" i="4"/>
  <c r="AW203" i="4"/>
  <c r="AY203" i="4" s="1"/>
  <c r="AW204" i="4"/>
  <c r="AY204" i="4" s="1"/>
  <c r="AW205" i="4"/>
  <c r="AW206" i="4"/>
  <c r="AW207" i="4"/>
  <c r="AY207" i="4" s="1"/>
  <c r="AW208" i="4"/>
  <c r="AX208" i="4" s="1"/>
  <c r="AZ208" i="4" s="1"/>
  <c r="AW209" i="4"/>
  <c r="AX209" i="4" s="1"/>
  <c r="AW2" i="4"/>
  <c r="T144" i="4"/>
  <c r="U144" i="4" s="1"/>
  <c r="T145" i="4"/>
  <c r="V145" i="4" s="1"/>
  <c r="T146" i="4"/>
  <c r="V146" i="4" s="1"/>
  <c r="T147" i="4"/>
  <c r="T148" i="4"/>
  <c r="T149" i="4"/>
  <c r="T150" i="4"/>
  <c r="V150" i="4" s="1"/>
  <c r="T151" i="4"/>
  <c r="V151" i="4" s="1"/>
  <c r="T152" i="4"/>
  <c r="T153" i="4"/>
  <c r="T154" i="4"/>
  <c r="T155" i="4"/>
  <c r="V155" i="4" s="1"/>
  <c r="T156" i="4"/>
  <c r="U156" i="4" s="1"/>
  <c r="T157" i="4"/>
  <c r="V157" i="4" s="1"/>
  <c r="T158" i="4"/>
  <c r="T159" i="4"/>
  <c r="T160" i="4"/>
  <c r="U160" i="4" s="1"/>
  <c r="W160" i="4" s="1"/>
  <c r="T161" i="4"/>
  <c r="V161" i="4" s="1"/>
  <c r="T162" i="4"/>
  <c r="V162" i="4" s="1"/>
  <c r="T163" i="4"/>
  <c r="T164" i="4"/>
  <c r="U164" i="4" s="1"/>
  <c r="W164" i="4" s="1"/>
  <c r="T165" i="4"/>
  <c r="V165" i="4" s="1"/>
  <c r="T166" i="4"/>
  <c r="V166" i="4" s="1"/>
  <c r="T167" i="4"/>
  <c r="U167" i="4" s="1"/>
  <c r="T168" i="4"/>
  <c r="V168" i="4" s="1"/>
  <c r="T169" i="4"/>
  <c r="T170" i="4"/>
  <c r="V170" i="4" s="1"/>
  <c r="T171" i="4"/>
  <c r="V171" i="4" s="1"/>
  <c r="T172" i="4"/>
  <c r="T173" i="4"/>
  <c r="T174" i="4"/>
  <c r="T175" i="4"/>
  <c r="T176" i="4"/>
  <c r="V176" i="4" s="1"/>
  <c r="T177" i="4"/>
  <c r="T178" i="4"/>
  <c r="T179" i="4"/>
  <c r="U179" i="4" s="1"/>
  <c r="W179" i="4" s="1"/>
  <c r="T180" i="4"/>
  <c r="V180" i="4" s="1"/>
  <c r="T181" i="4"/>
  <c r="T182" i="4"/>
  <c r="T183" i="4"/>
  <c r="V183" i="4" s="1"/>
  <c r="T184" i="4"/>
  <c r="T185" i="4"/>
  <c r="T186" i="4"/>
  <c r="T187" i="4"/>
  <c r="U187" i="4" s="1"/>
  <c r="W187" i="4" s="1"/>
  <c r="T188" i="4"/>
  <c r="V188" i="4" s="1"/>
  <c r="T189" i="4"/>
  <c r="T190" i="4"/>
  <c r="T191" i="4"/>
  <c r="U191" i="4" s="1"/>
  <c r="W191" i="4" s="1"/>
  <c r="T192" i="4"/>
  <c r="V192" i="4" s="1"/>
  <c r="T193" i="4"/>
  <c r="T194" i="4"/>
  <c r="T195" i="4"/>
  <c r="U195" i="4" s="1"/>
  <c r="W195" i="4" s="1"/>
  <c r="T196" i="4"/>
  <c r="V196" i="4" s="1"/>
  <c r="T197" i="4"/>
  <c r="T198" i="4"/>
  <c r="T199" i="4"/>
  <c r="V199" i="4" s="1"/>
  <c r="T200" i="4"/>
  <c r="V200" i="4" s="1"/>
  <c r="T201" i="4"/>
  <c r="V201" i="4" s="1"/>
  <c r="T202" i="4"/>
  <c r="T203" i="4"/>
  <c r="V203" i="4" s="1"/>
  <c r="T204" i="4"/>
  <c r="V204" i="4" s="1"/>
  <c r="T205" i="4"/>
  <c r="T206" i="4"/>
  <c r="V206" i="4" s="1"/>
  <c r="T207" i="4"/>
  <c r="V207" i="4" s="1"/>
  <c r="T208" i="4"/>
  <c r="V208" i="4" s="1"/>
  <c r="T209" i="4"/>
  <c r="U209" i="4" s="1"/>
  <c r="T210" i="4"/>
  <c r="V210" i="4" s="1"/>
  <c r="T211" i="4"/>
  <c r="V211" i="4" s="1"/>
  <c r="T3" i="4"/>
  <c r="T4" i="4"/>
  <c r="V4" i="4" s="1"/>
  <c r="T5" i="4"/>
  <c r="T6" i="4"/>
  <c r="T7" i="4"/>
  <c r="V7" i="4" s="1"/>
  <c r="T8" i="4"/>
  <c r="V8" i="4" s="1"/>
  <c r="T9" i="4"/>
  <c r="U9" i="4" s="1"/>
  <c r="T10" i="4"/>
  <c r="T11" i="4"/>
  <c r="T12" i="4"/>
  <c r="U12" i="4" s="1"/>
  <c r="W12" i="4" s="1"/>
  <c r="T13" i="4"/>
  <c r="V13" i="4" s="1"/>
  <c r="T14" i="4"/>
  <c r="V14" i="4" s="1"/>
  <c r="T15" i="4"/>
  <c r="T16" i="4"/>
  <c r="V16" i="4" s="1"/>
  <c r="T17" i="4"/>
  <c r="U17" i="4" s="1"/>
  <c r="W17" i="4" s="1"/>
  <c r="T18" i="4"/>
  <c r="U18" i="4" s="1"/>
  <c r="T19" i="4"/>
  <c r="V19" i="4" s="1"/>
  <c r="T20" i="4"/>
  <c r="T21" i="4"/>
  <c r="T22" i="4"/>
  <c r="T23" i="4"/>
  <c r="V23" i="4" s="1"/>
  <c r="T24" i="4"/>
  <c r="V24" i="4" s="1"/>
  <c r="T25" i="4"/>
  <c r="U25" i="4" s="1"/>
  <c r="T26" i="4"/>
  <c r="U26" i="4" s="1"/>
  <c r="T27" i="4"/>
  <c r="T28" i="4"/>
  <c r="V28" i="4" s="1"/>
  <c r="T29" i="4"/>
  <c r="T30" i="4"/>
  <c r="U30" i="4" s="1"/>
  <c r="T31" i="4"/>
  <c r="T32" i="4"/>
  <c r="V32" i="4" s="1"/>
  <c r="T33" i="4"/>
  <c r="T34" i="4"/>
  <c r="U34" i="4" s="1"/>
  <c r="T35" i="4"/>
  <c r="U35" i="4" s="1"/>
  <c r="T36" i="4"/>
  <c r="T37" i="4"/>
  <c r="T38" i="4"/>
  <c r="U38" i="4" s="1"/>
  <c r="T39" i="4"/>
  <c r="T40" i="4"/>
  <c r="U40" i="4" s="1"/>
  <c r="T41" i="4"/>
  <c r="U41" i="4" s="1"/>
  <c r="T42" i="4"/>
  <c r="U42" i="4" s="1"/>
  <c r="T43" i="4"/>
  <c r="U43" i="4" s="1"/>
  <c r="W43" i="4" s="1"/>
  <c r="T44" i="4"/>
  <c r="V44" i="4" s="1"/>
  <c r="T45" i="4"/>
  <c r="U45" i="4" s="1"/>
  <c r="T46" i="4"/>
  <c r="V46" i="4"/>
  <c r="T47" i="4"/>
  <c r="U47" i="4" s="1"/>
  <c r="T48" i="4"/>
  <c r="U48" i="4" s="1"/>
  <c r="T49" i="4"/>
  <c r="T50" i="4"/>
  <c r="T51" i="4"/>
  <c r="T52" i="4"/>
  <c r="V52" i="4" s="1"/>
  <c r="T53" i="4"/>
  <c r="T54" i="4"/>
  <c r="T55" i="4"/>
  <c r="U55" i="4" s="1"/>
  <c r="W55" i="4" s="1"/>
  <c r="T56" i="4"/>
  <c r="V56" i="4" s="1"/>
  <c r="T57" i="4"/>
  <c r="U57" i="4" s="1"/>
  <c r="T58" i="4"/>
  <c r="T59" i="4"/>
  <c r="V59" i="4" s="1"/>
  <c r="T60" i="4"/>
  <c r="U60" i="4" s="1"/>
  <c r="T61" i="4"/>
  <c r="U61" i="4" s="1"/>
  <c r="T62" i="4"/>
  <c r="T63" i="4"/>
  <c r="U63" i="4" s="1"/>
  <c r="T64" i="4"/>
  <c r="T65" i="4"/>
  <c r="T66" i="4"/>
  <c r="T67" i="4"/>
  <c r="T68" i="4"/>
  <c r="T69" i="4"/>
  <c r="U69" i="4" s="1"/>
  <c r="T70" i="4"/>
  <c r="T71" i="4"/>
  <c r="U71" i="4" s="1"/>
  <c r="T72" i="4"/>
  <c r="U72" i="4" s="1"/>
  <c r="T73" i="4"/>
  <c r="T74" i="4"/>
  <c r="T75" i="4"/>
  <c r="U75" i="4" s="1"/>
  <c r="T76" i="4"/>
  <c r="V76" i="4" s="1"/>
  <c r="T77" i="4"/>
  <c r="T78" i="4"/>
  <c r="T79" i="4"/>
  <c r="T80" i="4"/>
  <c r="V80" i="4" s="1"/>
  <c r="T81" i="4"/>
  <c r="U81" i="4" s="1"/>
  <c r="T82" i="4"/>
  <c r="T83" i="4"/>
  <c r="T84" i="4"/>
  <c r="T85" i="4"/>
  <c r="T86" i="4"/>
  <c r="T87" i="4"/>
  <c r="U87" i="4" s="1"/>
  <c r="T88" i="4"/>
  <c r="T89" i="4"/>
  <c r="U89" i="4" s="1"/>
  <c r="T90" i="4"/>
  <c r="T91" i="4"/>
  <c r="V91" i="4" s="1"/>
  <c r="T92" i="4"/>
  <c r="U92" i="4" s="1"/>
  <c r="T93" i="4"/>
  <c r="U93" i="4" s="1"/>
  <c r="T94" i="4"/>
  <c r="T95" i="4"/>
  <c r="V95" i="4" s="1"/>
  <c r="T96" i="4"/>
  <c r="T97" i="4"/>
  <c r="T98" i="4"/>
  <c r="T99" i="4"/>
  <c r="T100" i="4"/>
  <c r="T101" i="4"/>
  <c r="T102" i="4"/>
  <c r="T103" i="4"/>
  <c r="U103" i="4" s="1"/>
  <c r="T104" i="4"/>
  <c r="T105" i="4"/>
  <c r="V105" i="4" s="1"/>
  <c r="T106" i="4"/>
  <c r="T107" i="4"/>
  <c r="V107" i="4" s="1"/>
  <c r="T108" i="4"/>
  <c r="T109" i="4"/>
  <c r="T110" i="4"/>
  <c r="T111" i="4"/>
  <c r="U111" i="4" s="1"/>
  <c r="T112" i="4"/>
  <c r="V112" i="4" s="1"/>
  <c r="T113" i="4"/>
  <c r="T114" i="4"/>
  <c r="U114" i="4" s="1"/>
  <c r="T115" i="4"/>
  <c r="T116" i="4"/>
  <c r="T117" i="4"/>
  <c r="T118" i="4"/>
  <c r="T119" i="4"/>
  <c r="V119" i="4" s="1"/>
  <c r="T120" i="4"/>
  <c r="U120" i="4" s="1"/>
  <c r="T121" i="4"/>
  <c r="U121" i="4" s="1"/>
  <c r="T122" i="4"/>
  <c r="T123" i="4"/>
  <c r="T124" i="4"/>
  <c r="U124" i="4" s="1"/>
  <c r="T125" i="4"/>
  <c r="U125" i="4" s="1"/>
  <c r="T126" i="4"/>
  <c r="T127" i="4"/>
  <c r="T128" i="4"/>
  <c r="U128" i="4" s="1"/>
  <c r="T129" i="4"/>
  <c r="T130" i="4"/>
  <c r="T131" i="4"/>
  <c r="V131" i="4" s="1"/>
  <c r="T132" i="4"/>
  <c r="V132" i="4" s="1"/>
  <c r="T133" i="4"/>
  <c r="U133" i="4" s="1"/>
  <c r="T134" i="4"/>
  <c r="T135" i="4"/>
  <c r="V135" i="4" s="1"/>
  <c r="T136" i="4"/>
  <c r="T137" i="4"/>
  <c r="U137" i="4" s="1"/>
  <c r="T138" i="4"/>
  <c r="T139" i="4"/>
  <c r="T140" i="4"/>
  <c r="U140" i="4" s="1"/>
  <c r="T141" i="4"/>
  <c r="V141" i="4" s="1"/>
  <c r="T142" i="4"/>
  <c r="U142" i="4" s="1"/>
  <c r="T143" i="4"/>
  <c r="T2" i="4"/>
  <c r="V2" i="4" s="1"/>
  <c r="V3" i="3"/>
  <c r="W3" i="3" s="1"/>
  <c r="V4" i="3"/>
  <c r="X4" i="3" s="1"/>
  <c r="V5" i="3"/>
  <c r="W5" i="3" s="1"/>
  <c r="V6" i="3"/>
  <c r="V7" i="3"/>
  <c r="W7" i="3" s="1"/>
  <c r="V8" i="3"/>
  <c r="X8" i="3" s="1"/>
  <c r="V9" i="3"/>
  <c r="W9" i="3" s="1"/>
  <c r="V10" i="3"/>
  <c r="V11" i="3"/>
  <c r="W11" i="3" s="1"/>
  <c r="V12" i="3"/>
  <c r="W12" i="3" s="1"/>
  <c r="Y12" i="3" s="1"/>
  <c r="V13" i="3"/>
  <c r="W13" i="3" s="1"/>
  <c r="V14" i="3"/>
  <c r="V15" i="3"/>
  <c r="W15" i="3" s="1"/>
  <c r="V16" i="3"/>
  <c r="W16" i="3" s="1"/>
  <c r="V17" i="3"/>
  <c r="V18" i="3"/>
  <c r="V19" i="3"/>
  <c r="V20" i="3"/>
  <c r="V21" i="3"/>
  <c r="V22" i="3"/>
  <c r="W22" i="3" s="1"/>
  <c r="Y22" i="3" s="1"/>
  <c r="V23" i="3"/>
  <c r="W23" i="3" s="1"/>
  <c r="V24" i="3"/>
  <c r="V25" i="3"/>
  <c r="X25" i="3" s="1"/>
  <c r="V26" i="3"/>
  <c r="W26" i="3" s="1"/>
  <c r="V27" i="3"/>
  <c r="W27" i="3" s="1"/>
  <c r="V28" i="3"/>
  <c r="V29" i="3"/>
  <c r="X29" i="3" s="1"/>
  <c r="V30" i="3"/>
  <c r="X30" i="3" s="1"/>
  <c r="V31" i="3"/>
  <c r="V32" i="3"/>
  <c r="V33" i="3"/>
  <c r="W33" i="3" s="1"/>
  <c r="V34" i="3"/>
  <c r="X34" i="3" s="1"/>
  <c r="V35" i="3"/>
  <c r="W35" i="3" s="1"/>
  <c r="V36" i="3"/>
  <c r="V37" i="3"/>
  <c r="X37" i="3" s="1"/>
  <c r="V38" i="3"/>
  <c r="X38" i="3" s="1"/>
  <c r="V39" i="3"/>
  <c r="W39" i="3" s="1"/>
  <c r="V40" i="3"/>
  <c r="V41" i="3"/>
  <c r="X41" i="3" s="1"/>
  <c r="V42" i="3"/>
  <c r="W42" i="3" s="1"/>
  <c r="V43" i="3"/>
  <c r="W43" i="3" s="1"/>
  <c r="V44" i="3"/>
  <c r="V45" i="3"/>
  <c r="X45" i="3" s="1"/>
  <c r="V46" i="3"/>
  <c r="X46" i="3" s="1"/>
  <c r="V47" i="3"/>
  <c r="W47" i="3" s="1"/>
  <c r="V48" i="3"/>
  <c r="X48" i="3" s="1"/>
  <c r="V49" i="3"/>
  <c r="W49" i="3" s="1"/>
  <c r="V50" i="3"/>
  <c r="V51" i="3"/>
  <c r="V52" i="3"/>
  <c r="X52" i="3" s="1"/>
  <c r="V53" i="3"/>
  <c r="V54" i="3"/>
  <c r="V55" i="3"/>
  <c r="X55" i="3" s="1"/>
  <c r="V56" i="3"/>
  <c r="W56" i="3" s="1"/>
  <c r="V57" i="3"/>
  <c r="W57" i="3" s="1"/>
  <c r="V58" i="3"/>
  <c r="V59" i="3"/>
  <c r="V60" i="3"/>
  <c r="W60" i="3" s="1"/>
  <c r="V61" i="3"/>
  <c r="W61" i="3" s="1"/>
  <c r="V62" i="3"/>
  <c r="V63" i="3"/>
  <c r="V64" i="3"/>
  <c r="X64" i="3" s="1"/>
  <c r="V65" i="3"/>
  <c r="W65" i="3" s="1"/>
  <c r="V66" i="3"/>
  <c r="V67" i="3"/>
  <c r="V68" i="3"/>
  <c r="W68" i="3" s="1"/>
  <c r="Y68" i="3" s="1"/>
  <c r="V69" i="3"/>
  <c r="W69" i="3" s="1"/>
  <c r="V70" i="3"/>
  <c r="V71" i="3"/>
  <c r="W71" i="3" s="1"/>
  <c r="Y71" i="3" s="1"/>
  <c r="V72" i="3"/>
  <c r="X72" i="3" s="1"/>
  <c r="V73" i="3"/>
  <c r="W73" i="3" s="1"/>
  <c r="V74" i="3"/>
  <c r="V75" i="3"/>
  <c r="W75" i="3" s="1"/>
  <c r="Y75" i="3" s="1"/>
  <c r="V76" i="3"/>
  <c r="W76" i="3" s="1"/>
  <c r="Y76" i="3" s="1"/>
  <c r="V77" i="3"/>
  <c r="W77" i="3" s="1"/>
  <c r="V78" i="3"/>
  <c r="V79" i="3"/>
  <c r="W79" i="3" s="1"/>
  <c r="Y79" i="3" s="1"/>
  <c r="V80" i="3"/>
  <c r="X80" i="3" s="1"/>
  <c r="V81" i="3"/>
  <c r="W81" i="3" s="1"/>
  <c r="V82" i="3"/>
  <c r="V83" i="3"/>
  <c r="V84" i="3"/>
  <c r="W84" i="3" s="1"/>
  <c r="V85" i="3"/>
  <c r="W85" i="3" s="1"/>
  <c r="V86" i="3"/>
  <c r="V87" i="3"/>
  <c r="X87" i="3" s="1"/>
  <c r="V88" i="3"/>
  <c r="W88" i="3" s="1"/>
  <c r="V89" i="3"/>
  <c r="W89" i="3" s="1"/>
  <c r="V90" i="3"/>
  <c r="V91" i="3"/>
  <c r="X91" i="3" s="1"/>
  <c r="V92" i="3"/>
  <c r="W92" i="3" s="1"/>
  <c r="V93" i="3"/>
  <c r="W93" i="3" s="1"/>
  <c r="V94" i="3"/>
  <c r="V95" i="3"/>
  <c r="X95" i="3" s="1"/>
  <c r="V96" i="3"/>
  <c r="X96" i="3" s="1"/>
  <c r="V97" i="3"/>
  <c r="V98" i="3"/>
  <c r="V99" i="3"/>
  <c r="V100" i="3"/>
  <c r="W100" i="3" s="1"/>
  <c r="Y100" i="3" s="1"/>
  <c r="V101" i="3"/>
  <c r="X101" i="3" s="1"/>
  <c r="V102" i="3"/>
  <c r="W102" i="3" s="1"/>
  <c r="V103" i="3"/>
  <c r="V104" i="3"/>
  <c r="X104" i="3" s="1"/>
  <c r="V105" i="3"/>
  <c r="W105" i="3" s="1"/>
  <c r="Y105" i="3" s="1"/>
  <c r="V106" i="3"/>
  <c r="V107" i="3"/>
  <c r="V108" i="3"/>
  <c r="X108" i="3" s="1"/>
  <c r="V109" i="3"/>
  <c r="X109" i="3" s="1"/>
  <c r="V110" i="3"/>
  <c r="W110" i="3" s="1"/>
  <c r="V111" i="3"/>
  <c r="V112" i="3"/>
  <c r="V113" i="3"/>
  <c r="W113" i="3" s="1"/>
  <c r="V114" i="3"/>
  <c r="W114" i="3" s="1"/>
  <c r="V115" i="3"/>
  <c r="V116" i="3"/>
  <c r="W116" i="3" s="1"/>
  <c r="V117" i="3"/>
  <c r="W117" i="3" s="1"/>
  <c r="Y117" i="3" s="1"/>
  <c r="V118" i="3"/>
  <c r="W118" i="3" s="1"/>
  <c r="V119" i="3"/>
  <c r="V120" i="3"/>
  <c r="W120" i="3" s="1"/>
  <c r="V121" i="3"/>
  <c r="W121" i="3" s="1"/>
  <c r="Y121" i="3" s="1"/>
  <c r="V122" i="3"/>
  <c r="V123" i="3"/>
  <c r="V124" i="3"/>
  <c r="W124" i="3" s="1"/>
  <c r="V125" i="3"/>
  <c r="X125" i="3" s="1"/>
  <c r="V126" i="3"/>
  <c r="W126" i="3" s="1"/>
  <c r="V127" i="3"/>
  <c r="V128" i="3"/>
  <c r="W128" i="3" s="1"/>
  <c r="V129" i="3"/>
  <c r="W129" i="3" s="1"/>
  <c r="V130" i="3"/>
  <c r="W130" i="3" s="1"/>
  <c r="V131" i="3"/>
  <c r="V132" i="3"/>
  <c r="X132" i="3" s="1"/>
  <c r="V133" i="3"/>
  <c r="W133" i="3" s="1"/>
  <c r="Y133" i="3" s="1"/>
  <c r="V134" i="3"/>
  <c r="V135" i="3"/>
  <c r="W135" i="3" s="1"/>
  <c r="Y135" i="3" s="1"/>
  <c r="V136" i="3"/>
  <c r="W136" i="3" s="1"/>
  <c r="Y136" i="3" s="1"/>
  <c r="V137" i="3"/>
  <c r="W137" i="3" s="1"/>
  <c r="V138" i="3"/>
  <c r="V139" i="3"/>
  <c r="W139" i="3" s="1"/>
  <c r="Y139" i="3" s="1"/>
  <c r="V140" i="3"/>
  <c r="X140" i="3" s="1"/>
  <c r="V141" i="3"/>
  <c r="W141" i="3" s="1"/>
  <c r="V142" i="3"/>
  <c r="V143" i="3"/>
  <c r="V144" i="3"/>
  <c r="W144" i="3" s="1"/>
  <c r="Y144" i="3" s="1"/>
  <c r="V145" i="3"/>
  <c r="W145" i="3" s="1"/>
  <c r="V146" i="3"/>
  <c r="V147" i="3"/>
  <c r="W147" i="3" s="1"/>
  <c r="Y147" i="3" s="1"/>
  <c r="V148" i="3"/>
  <c r="X148" i="3" s="1"/>
  <c r="V149" i="3"/>
  <c r="W149" i="3" s="1"/>
  <c r="V150" i="3"/>
  <c r="V151" i="3"/>
  <c r="W151" i="3" s="1"/>
  <c r="Y151" i="3" s="1"/>
  <c r="V152" i="3"/>
  <c r="W152" i="3" s="1"/>
  <c r="Y152" i="3" s="1"/>
  <c r="V153" i="3"/>
  <c r="W153" i="3" s="1"/>
  <c r="V154" i="3"/>
  <c r="V155" i="3"/>
  <c r="W155" i="3" s="1"/>
  <c r="Y155" i="3" s="1"/>
  <c r="V156" i="3"/>
  <c r="X156" i="3" s="1"/>
  <c r="V157" i="3"/>
  <c r="W157" i="3" s="1"/>
  <c r="V158" i="3"/>
  <c r="V159" i="3"/>
  <c r="V160" i="3"/>
  <c r="X160" i="3" s="1"/>
  <c r="V161" i="3"/>
  <c r="W161" i="3" s="1"/>
  <c r="V162" i="3"/>
  <c r="V163" i="3"/>
  <c r="W163" i="3" s="1"/>
  <c r="Y163" i="3" s="1"/>
  <c r="V164" i="3"/>
  <c r="X164" i="3" s="1"/>
  <c r="V165" i="3"/>
  <c r="W165" i="3" s="1"/>
  <c r="V166" i="3"/>
  <c r="V167" i="3"/>
  <c r="W167" i="3" s="1"/>
  <c r="Y167" i="3" s="1"/>
  <c r="V168" i="3"/>
  <c r="W168" i="3" s="1"/>
  <c r="Y168" i="3" s="1"/>
  <c r="V169" i="3"/>
  <c r="W169" i="3" s="1"/>
  <c r="V170" i="3"/>
  <c r="V171" i="3"/>
  <c r="W171" i="3" s="1"/>
  <c r="Y171" i="3" s="1"/>
  <c r="V172" i="3"/>
  <c r="X172" i="3" s="1"/>
  <c r="V173" i="3"/>
  <c r="W173" i="3" s="1"/>
  <c r="V174" i="3"/>
  <c r="V175" i="3"/>
  <c r="W175" i="3" s="1"/>
  <c r="Y175" i="3" s="1"/>
  <c r="V176" i="3"/>
  <c r="X176" i="3" s="1"/>
  <c r="V177" i="3"/>
  <c r="W177" i="3" s="1"/>
  <c r="V178" i="3"/>
  <c r="V179" i="3"/>
  <c r="W179" i="3" s="1"/>
  <c r="Y179" i="3" s="1"/>
  <c r="V180" i="3"/>
  <c r="X180" i="3" s="1"/>
  <c r="V181" i="3"/>
  <c r="W181" i="3" s="1"/>
  <c r="V182" i="3"/>
  <c r="V183" i="3"/>
  <c r="W183" i="3" s="1"/>
  <c r="Y183" i="3" s="1"/>
  <c r="V184" i="3"/>
  <c r="X184" i="3" s="1"/>
  <c r="V185" i="3"/>
  <c r="W185" i="3" s="1"/>
  <c r="V186" i="3"/>
  <c r="V187" i="3"/>
  <c r="W187" i="3" s="1"/>
  <c r="Y187" i="3" s="1"/>
  <c r="V188" i="3"/>
  <c r="X188" i="3" s="1"/>
  <c r="V189" i="3"/>
  <c r="W189" i="3" s="1"/>
  <c r="V190" i="3"/>
  <c r="V191" i="3"/>
  <c r="W191" i="3" s="1"/>
  <c r="Y191" i="3" s="1"/>
  <c r="V192" i="3"/>
  <c r="X192" i="3" s="1"/>
  <c r="V193" i="3"/>
  <c r="W193" i="3" s="1"/>
  <c r="V194" i="3"/>
  <c r="V195" i="3"/>
  <c r="W195" i="3" s="1"/>
  <c r="Y195" i="3" s="1"/>
  <c r="V196" i="3"/>
  <c r="X196" i="3" s="1"/>
  <c r="V197" i="3"/>
  <c r="W197" i="3" s="1"/>
  <c r="V198" i="3"/>
  <c r="V199" i="3"/>
  <c r="W199" i="3" s="1"/>
  <c r="Y199" i="3" s="1"/>
  <c r="V200" i="3"/>
  <c r="X200" i="3" s="1"/>
  <c r="V201" i="3"/>
  <c r="W201" i="3" s="1"/>
  <c r="V202" i="3"/>
  <c r="V203" i="3"/>
  <c r="W203" i="3" s="1"/>
  <c r="Y203" i="3" s="1"/>
  <c r="V204" i="3"/>
  <c r="X204" i="3" s="1"/>
  <c r="V205" i="3"/>
  <c r="W205" i="3" s="1"/>
  <c r="V206" i="3"/>
  <c r="V207" i="3"/>
  <c r="W207" i="3" s="1"/>
  <c r="Y207" i="3" s="1"/>
  <c r="V208" i="3"/>
  <c r="X208" i="3" s="1"/>
  <c r="V209" i="3"/>
  <c r="W209" i="3" s="1"/>
  <c r="V210" i="3"/>
  <c r="V211" i="3"/>
  <c r="W211" i="3" s="1"/>
  <c r="Y211" i="3" s="1"/>
  <c r="V212" i="3"/>
  <c r="X212" i="3" s="1"/>
  <c r="V213" i="3"/>
  <c r="W213" i="3" s="1"/>
  <c r="V214" i="3"/>
  <c r="V215" i="3"/>
  <c r="V216" i="3"/>
  <c r="W216" i="3" s="1"/>
  <c r="Y216" i="3" s="1"/>
  <c r="V217" i="3"/>
  <c r="W217" i="3" s="1"/>
  <c r="V218" i="3"/>
  <c r="V219" i="3"/>
  <c r="V220" i="3"/>
  <c r="W220" i="3" s="1"/>
  <c r="V221" i="3"/>
  <c r="W221" i="3" s="1"/>
  <c r="V222" i="3"/>
  <c r="V223" i="3"/>
  <c r="V224" i="3"/>
  <c r="W224" i="3" s="1"/>
  <c r="Y224" i="3" s="1"/>
  <c r="V225" i="3"/>
  <c r="W225" i="3" s="1"/>
  <c r="V226" i="3"/>
  <c r="V227" i="3"/>
  <c r="V228" i="3"/>
  <c r="W228" i="3" s="1"/>
  <c r="V229" i="3"/>
  <c r="W229" i="3" s="1"/>
  <c r="V230" i="3"/>
  <c r="V231" i="3"/>
  <c r="V232" i="3"/>
  <c r="W232" i="3" s="1"/>
  <c r="Y232" i="3" s="1"/>
  <c r="V233" i="3"/>
  <c r="W233" i="3" s="1"/>
  <c r="V234" i="3"/>
  <c r="V235" i="3"/>
  <c r="V236" i="3"/>
  <c r="V237" i="3"/>
  <c r="V238" i="3"/>
  <c r="X238" i="3" s="1"/>
  <c r="V239" i="3"/>
  <c r="W239" i="3" s="1"/>
  <c r="V240" i="3"/>
  <c r="V241" i="3"/>
  <c r="V242" i="3"/>
  <c r="W242" i="3" s="1"/>
  <c r="Y242" i="3" s="1"/>
  <c r="V243" i="3"/>
  <c r="W243" i="3" s="1"/>
  <c r="V244" i="3"/>
  <c r="V245" i="3"/>
  <c r="V246" i="3"/>
  <c r="W246" i="3" s="1"/>
  <c r="Y246" i="3" s="1"/>
  <c r="V247" i="3"/>
  <c r="W247" i="3" s="1"/>
  <c r="V248" i="3"/>
  <c r="V249" i="3"/>
  <c r="V250" i="3"/>
  <c r="W250" i="3" s="1"/>
  <c r="Y250" i="3" s="1"/>
  <c r="V251" i="3"/>
  <c r="W251" i="3" s="1"/>
  <c r="V252" i="3"/>
  <c r="V253" i="3"/>
  <c r="V254" i="3"/>
  <c r="X254" i="3" s="1"/>
  <c r="V255" i="3"/>
  <c r="W255" i="3" s="1"/>
  <c r="V256" i="3"/>
  <c r="V257" i="3"/>
  <c r="V258" i="3"/>
  <c r="W258" i="3" s="1"/>
  <c r="Y258" i="3" s="1"/>
  <c r="V259" i="3"/>
  <c r="W259" i="3" s="1"/>
  <c r="V260" i="3"/>
  <c r="V261" i="3"/>
  <c r="V262" i="3"/>
  <c r="W262" i="3" s="1"/>
  <c r="Y262" i="3" s="1"/>
  <c r="V263" i="3"/>
  <c r="W263" i="3" s="1"/>
  <c r="V264" i="3"/>
  <c r="V265" i="3"/>
  <c r="V266" i="3"/>
  <c r="W266" i="3" s="1"/>
  <c r="Y266" i="3" s="1"/>
  <c r="V267" i="3"/>
  <c r="W267" i="3" s="1"/>
  <c r="V268" i="3"/>
  <c r="V269" i="3"/>
  <c r="V270" i="3"/>
  <c r="X270" i="3" s="1"/>
  <c r="V271" i="3"/>
  <c r="W271" i="3" s="1"/>
  <c r="V272" i="3"/>
  <c r="V273" i="3"/>
  <c r="V274" i="3"/>
  <c r="W274" i="3" s="1"/>
  <c r="Y274" i="3" s="1"/>
  <c r="V275" i="3"/>
  <c r="W275" i="3" s="1"/>
  <c r="V276" i="3"/>
  <c r="V277" i="3"/>
  <c r="V2" i="3"/>
  <c r="F38" i="5"/>
  <c r="F39" i="5"/>
  <c r="F40" i="5"/>
  <c r="F41" i="5"/>
  <c r="F37" i="5"/>
  <c r="F8" i="5"/>
  <c r="F9" i="5"/>
  <c r="F3" i="5"/>
  <c r="F4" i="5"/>
  <c r="F5" i="5"/>
  <c r="F6" i="5"/>
  <c r="F7" i="5"/>
  <c r="F2" i="5"/>
  <c r="B29" i="5"/>
  <c r="B37" i="5"/>
  <c r="B33" i="5"/>
  <c r="B34" i="5"/>
  <c r="B35" i="5"/>
  <c r="B36" i="5"/>
  <c r="B38" i="5"/>
  <c r="B39" i="5"/>
  <c r="B40" i="5"/>
  <c r="B41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30" i="5"/>
  <c r="B31" i="5"/>
  <c r="B32" i="5"/>
  <c r="B2" i="5"/>
  <c r="B3" i="5"/>
  <c r="B4" i="5"/>
  <c r="B5" i="5"/>
  <c r="B6" i="5"/>
  <c r="B7" i="5"/>
  <c r="B8" i="5"/>
  <c r="B9" i="5"/>
  <c r="B10" i="5"/>
  <c r="B11" i="5"/>
  <c r="B12" i="5"/>
  <c r="B13" i="5"/>
  <c r="U95" i="4" l="1"/>
  <c r="V92" i="4"/>
  <c r="V34" i="4"/>
  <c r="X34" i="4" s="1"/>
  <c r="U168" i="4"/>
  <c r="W168" i="4" s="1"/>
  <c r="AY193" i="4"/>
  <c r="AY115" i="4"/>
  <c r="AS180" i="3"/>
  <c r="W52" i="3"/>
  <c r="W238" i="3"/>
  <c r="Y238" i="3" s="1"/>
  <c r="X12" i="3"/>
  <c r="Z12" i="3" s="1"/>
  <c r="AR122" i="3"/>
  <c r="AT122" i="3" s="1"/>
  <c r="AT84" i="3"/>
  <c r="AS69" i="3"/>
  <c r="AS34" i="3"/>
  <c r="AU34" i="3" s="1"/>
  <c r="AV34" i="3" s="1"/>
  <c r="AX34" i="3" s="1"/>
  <c r="X203" i="3"/>
  <c r="Z203" i="3" s="1"/>
  <c r="W200" i="3"/>
  <c r="Y200" i="3" s="1"/>
  <c r="AS232" i="3"/>
  <c r="AU232" i="3" s="1"/>
  <c r="W212" i="3"/>
  <c r="Y212" i="3" s="1"/>
  <c r="W80" i="3"/>
  <c r="Y80" i="3" s="1"/>
  <c r="W46" i="3"/>
  <c r="Y46" i="3" s="1"/>
  <c r="AR208" i="3"/>
  <c r="AT208" i="3" s="1"/>
  <c r="AR170" i="3"/>
  <c r="AT170" i="3" s="1"/>
  <c r="AS143" i="3"/>
  <c r="AU143" i="3" s="1"/>
  <c r="AW143" i="3" s="1"/>
  <c r="AS3" i="3"/>
  <c r="AU3" i="3" s="1"/>
  <c r="AW3" i="3" s="1"/>
  <c r="U132" i="4"/>
  <c r="U105" i="4"/>
  <c r="W105" i="4" s="1"/>
  <c r="V47" i="4"/>
  <c r="U206" i="4"/>
  <c r="W206" i="4" s="1"/>
  <c r="U203" i="4"/>
  <c r="W203" i="4" s="1"/>
  <c r="AY81" i="4"/>
  <c r="BA81" i="4" s="1"/>
  <c r="BB81" i="4" s="1"/>
  <c r="AX7" i="4"/>
  <c r="AZ7" i="4" s="1"/>
  <c r="AY6" i="4"/>
  <c r="BA6" i="4" s="1"/>
  <c r="BB6" i="4" s="1"/>
  <c r="BD6" i="4" s="1"/>
  <c r="U119" i="4"/>
  <c r="W119" i="4" s="1"/>
  <c r="V75" i="4"/>
  <c r="X75" i="4" s="1"/>
  <c r="V38" i="4"/>
  <c r="X38" i="4" s="1"/>
  <c r="Y38" i="4" s="1"/>
  <c r="AA38" i="4" s="1"/>
  <c r="U32" i="4"/>
  <c r="W32" i="4" s="1"/>
  <c r="V17" i="4"/>
  <c r="V124" i="4"/>
  <c r="X124" i="4" s="1"/>
  <c r="U107" i="4"/>
  <c r="W107" i="4" s="1"/>
  <c r="U80" i="4"/>
  <c r="X80" i="4" s="1"/>
  <c r="W71" i="4"/>
  <c r="U8" i="4"/>
  <c r="W8" i="4" s="1"/>
  <c r="V191" i="4"/>
  <c r="X191" i="4" s="1"/>
  <c r="Z191" i="4" s="1"/>
  <c r="V164" i="4"/>
  <c r="X164" i="4" s="1"/>
  <c r="Z164" i="4" s="1"/>
  <c r="U146" i="4"/>
  <c r="W146" i="4" s="1"/>
  <c r="AZ180" i="4"/>
  <c r="AY95" i="4"/>
  <c r="AX73" i="4"/>
  <c r="AZ73" i="4" s="1"/>
  <c r="AX23" i="4"/>
  <c r="AZ23" i="4" s="1"/>
  <c r="U76" i="4"/>
  <c r="W76" i="4" s="1"/>
  <c r="V55" i="4"/>
  <c r="W38" i="4"/>
  <c r="U4" i="4"/>
  <c r="W4" i="4" s="1"/>
  <c r="U210" i="4"/>
  <c r="W210" i="4" s="1"/>
  <c r="U183" i="4"/>
  <c r="W183" i="4" s="1"/>
  <c r="V72" i="4"/>
  <c r="AY208" i="4"/>
  <c r="BA208" i="4" s="1"/>
  <c r="BC208" i="4" s="1"/>
  <c r="AY192" i="4"/>
  <c r="BA192" i="4" s="1"/>
  <c r="BC192" i="4" s="1"/>
  <c r="U131" i="4"/>
  <c r="W131" i="4" s="1"/>
  <c r="V128" i="4"/>
  <c r="X128" i="4" s="1"/>
  <c r="Y128" i="4" s="1"/>
  <c r="AA128" i="4" s="1"/>
  <c r="V120" i="4"/>
  <c r="W47" i="4"/>
  <c r="V42" i="4"/>
  <c r="X42" i="4" s="1"/>
  <c r="Z42" i="4" s="1"/>
  <c r="AY132" i="4"/>
  <c r="BA132" i="4" s="1"/>
  <c r="BB132" i="4" s="1"/>
  <c r="BD132" i="4" s="1"/>
  <c r="U2" i="4"/>
  <c r="W2" i="4" s="1"/>
  <c r="W103" i="4"/>
  <c r="W87" i="4"/>
  <c r="X72" i="4"/>
  <c r="Y72" i="4" s="1"/>
  <c r="V71" i="4"/>
  <c r="X71" i="4" s="1"/>
  <c r="Y71" i="4" s="1"/>
  <c r="V43" i="4"/>
  <c r="X43" i="4" s="1"/>
  <c r="W34" i="4"/>
  <c r="U208" i="4"/>
  <c r="X208" i="4" s="1"/>
  <c r="AY180" i="4"/>
  <c r="BA180" i="4" s="1"/>
  <c r="BB180" i="4" s="1"/>
  <c r="AY173" i="4"/>
  <c r="BA173" i="4" s="1"/>
  <c r="BB173" i="4" s="1"/>
  <c r="AY156" i="4"/>
  <c r="BA156" i="4" s="1"/>
  <c r="AX153" i="4"/>
  <c r="AZ153" i="4" s="1"/>
  <c r="AY136" i="4"/>
  <c r="BA136" i="4" s="1"/>
  <c r="BB136" i="4" s="1"/>
  <c r="BD136" i="4" s="1"/>
  <c r="BA115" i="4"/>
  <c r="BB115" i="4" s="1"/>
  <c r="BD115" i="4" s="1"/>
  <c r="AY77" i="4"/>
  <c r="BA77" i="4" s="1"/>
  <c r="BB77" i="4" s="1"/>
  <c r="AY40" i="4"/>
  <c r="BA40" i="4" s="1"/>
  <c r="V103" i="4"/>
  <c r="X103" i="4" s="1"/>
  <c r="Y103" i="4" s="1"/>
  <c r="AA103" i="4" s="1"/>
  <c r="W63" i="4"/>
  <c r="W35" i="4"/>
  <c r="W25" i="4"/>
  <c r="AY209" i="4"/>
  <c r="BA209" i="4" s="1"/>
  <c r="BB209" i="4" s="1"/>
  <c r="BD209" i="4" s="1"/>
  <c r="AY184" i="4"/>
  <c r="BA184" i="4" s="1"/>
  <c r="BC184" i="4" s="1"/>
  <c r="AY145" i="4"/>
  <c r="AY125" i="4"/>
  <c r="BA125" i="4" s="1"/>
  <c r="AZ123" i="4"/>
  <c r="AX116" i="4"/>
  <c r="BA116" i="4" s="1"/>
  <c r="BB116" i="4" s="1"/>
  <c r="BD116" i="4" s="1"/>
  <c r="AY100" i="4"/>
  <c r="BA100" i="4" s="1"/>
  <c r="AY61" i="4"/>
  <c r="BA61" i="4" s="1"/>
  <c r="BC61" i="4" s="1"/>
  <c r="AZ42" i="4"/>
  <c r="V87" i="4"/>
  <c r="X87" i="4" s="1"/>
  <c r="Y87" i="4" s="1"/>
  <c r="AA87" i="4" s="1"/>
  <c r="V63" i="4"/>
  <c r="X63" i="4" s="1"/>
  <c r="U44" i="4"/>
  <c r="X44" i="4" s="1"/>
  <c r="W42" i="4"/>
  <c r="V35" i="4"/>
  <c r="X35" i="4" s="1"/>
  <c r="V25" i="4"/>
  <c r="X25" i="4" s="1"/>
  <c r="Z25" i="4" s="1"/>
  <c r="V187" i="4"/>
  <c r="X187" i="4" s="1"/>
  <c r="Z187" i="4" s="1"/>
  <c r="U150" i="4"/>
  <c r="W150" i="4" s="1"/>
  <c r="W144" i="4"/>
  <c r="AX204" i="4"/>
  <c r="AZ204" i="4" s="1"/>
  <c r="AY164" i="4"/>
  <c r="BA164" i="4" s="1"/>
  <c r="BB164" i="4" s="1"/>
  <c r="AY44" i="4"/>
  <c r="V143" i="4"/>
  <c r="U143" i="4"/>
  <c r="W143" i="4" s="1"/>
  <c r="V83" i="4"/>
  <c r="U66" i="4"/>
  <c r="V66" i="4"/>
  <c r="U175" i="4"/>
  <c r="W175" i="4" s="1"/>
  <c r="V175" i="4"/>
  <c r="AX169" i="4"/>
  <c r="AZ169" i="4" s="1"/>
  <c r="AY169" i="4"/>
  <c r="AX16" i="4"/>
  <c r="AZ16" i="4" s="1"/>
  <c r="AY16" i="4"/>
  <c r="V136" i="4"/>
  <c r="U136" i="4"/>
  <c r="U21" i="4"/>
  <c r="W21" i="4" s="1"/>
  <c r="V154" i="4"/>
  <c r="U154" i="4"/>
  <c r="W154" i="4" s="1"/>
  <c r="AY149" i="4"/>
  <c r="AX149" i="4"/>
  <c r="AZ149" i="4" s="1"/>
  <c r="AX129" i="4"/>
  <c r="AZ129" i="4" s="1"/>
  <c r="AY129" i="4"/>
  <c r="AY60" i="4"/>
  <c r="AX32" i="4"/>
  <c r="AZ32" i="4" s="1"/>
  <c r="AY32" i="4"/>
  <c r="AX17" i="4"/>
  <c r="AZ17" i="4" s="1"/>
  <c r="AY17" i="4"/>
  <c r="U139" i="4"/>
  <c r="W139" i="4" s="1"/>
  <c r="V139" i="4"/>
  <c r="V111" i="4"/>
  <c r="X111" i="4" s="1"/>
  <c r="Z111" i="4" s="1"/>
  <c r="W111" i="4"/>
  <c r="V97" i="4"/>
  <c r="U97" i="4"/>
  <c r="W97" i="4" s="1"/>
  <c r="V79" i="4"/>
  <c r="U79" i="4"/>
  <c r="W75" i="4"/>
  <c r="U58" i="4"/>
  <c r="W58" i="4" s="1"/>
  <c r="V58" i="4"/>
  <c r="U39" i="4"/>
  <c r="W39" i="4" s="1"/>
  <c r="V39" i="4"/>
  <c r="U29" i="4"/>
  <c r="W29" i="4" s="1"/>
  <c r="V29" i="4"/>
  <c r="AX201" i="4"/>
  <c r="AY201" i="4"/>
  <c r="AX185" i="4"/>
  <c r="AZ185" i="4" s="1"/>
  <c r="AY185" i="4"/>
  <c r="AX172" i="4"/>
  <c r="AZ172" i="4" s="1"/>
  <c r="AY172" i="4"/>
  <c r="AX152" i="4"/>
  <c r="AZ152" i="4" s="1"/>
  <c r="AY152" i="4"/>
  <c r="AX104" i="4"/>
  <c r="AZ104" i="4" s="1"/>
  <c r="AY104" i="4"/>
  <c r="AX64" i="4"/>
  <c r="AZ64" i="4" s="1"/>
  <c r="AY64" i="4"/>
  <c r="AX28" i="4"/>
  <c r="AY28" i="4"/>
  <c r="U112" i="4"/>
  <c r="X112" i="4" s="1"/>
  <c r="V67" i="4"/>
  <c r="U67" i="4"/>
  <c r="U65" i="4"/>
  <c r="W65" i="4" s="1"/>
  <c r="V65" i="4"/>
  <c r="U51" i="4"/>
  <c r="W51" i="4" s="1"/>
  <c r="V51" i="4"/>
  <c r="U46" i="4"/>
  <c r="W46" i="4" s="1"/>
  <c r="U211" i="4"/>
  <c r="X211" i="4" s="1"/>
  <c r="Y211" i="4" s="1"/>
  <c r="AA211" i="4" s="1"/>
  <c r="V209" i="4"/>
  <c r="X209" i="4" s="1"/>
  <c r="Z209" i="4" s="1"/>
  <c r="U204" i="4"/>
  <c r="W204" i="4" s="1"/>
  <c r="U199" i="4"/>
  <c r="W199" i="4" s="1"/>
  <c r="V158" i="4"/>
  <c r="U158" i="4"/>
  <c r="W158" i="4" s="1"/>
  <c r="AX157" i="4"/>
  <c r="AZ157" i="4" s="1"/>
  <c r="AY157" i="4"/>
  <c r="AY137" i="4"/>
  <c r="AX137" i="4"/>
  <c r="AZ137" i="4" s="1"/>
  <c r="AX86" i="4"/>
  <c r="BA86" i="4" s="1"/>
  <c r="AX69" i="4"/>
  <c r="AZ69" i="4" s="1"/>
  <c r="AY58" i="4"/>
  <c r="AX58" i="4"/>
  <c r="AX22" i="4"/>
  <c r="AY22" i="4"/>
  <c r="AX15" i="4"/>
  <c r="AZ15" i="4" s="1"/>
  <c r="AY15" i="4"/>
  <c r="U64" i="4"/>
  <c r="V64" i="4"/>
  <c r="AX85" i="4"/>
  <c r="AZ85" i="4" s="1"/>
  <c r="AY85" i="4"/>
  <c r="V99" i="4"/>
  <c r="U99" i="4"/>
  <c r="W99" i="4" s="1"/>
  <c r="U96" i="4"/>
  <c r="W96" i="4" s="1"/>
  <c r="V96" i="4"/>
  <c r="U91" i="4"/>
  <c r="X91" i="4" s="1"/>
  <c r="V89" i="4"/>
  <c r="X89" i="4" s="1"/>
  <c r="Z89" i="4" s="1"/>
  <c r="W89" i="4"/>
  <c r="U83" i="4"/>
  <c r="W83" i="4" s="1"/>
  <c r="W66" i="4"/>
  <c r="U59" i="4"/>
  <c r="W59" i="4" s="1"/>
  <c r="U56" i="4"/>
  <c r="X56" i="4" s="1"/>
  <c r="U36" i="4"/>
  <c r="W36" i="4" s="1"/>
  <c r="V36" i="4"/>
  <c r="V21" i="4"/>
  <c r="V172" i="4"/>
  <c r="U172" i="4"/>
  <c r="W172" i="4" s="1"/>
  <c r="U166" i="4"/>
  <c r="W166" i="4" s="1"/>
  <c r="U162" i="4"/>
  <c r="W162" i="4" s="1"/>
  <c r="V160" i="4"/>
  <c r="X160" i="4" s="1"/>
  <c r="Z160" i="4" s="1"/>
  <c r="AX200" i="4"/>
  <c r="AZ200" i="4" s="1"/>
  <c r="AY200" i="4"/>
  <c r="AX181" i="4"/>
  <c r="AZ181" i="4" s="1"/>
  <c r="AY181" i="4"/>
  <c r="AX179" i="4"/>
  <c r="BA179" i="4" s="1"/>
  <c r="BC179" i="4" s="1"/>
  <c r="AY176" i="4"/>
  <c r="BA176" i="4" s="1"/>
  <c r="BB176" i="4" s="1"/>
  <c r="AY146" i="4"/>
  <c r="AX146" i="4"/>
  <c r="AZ146" i="4" s="1"/>
  <c r="AX121" i="4"/>
  <c r="AZ121" i="4" s="1"/>
  <c r="AX96" i="4"/>
  <c r="AZ96" i="4" s="1"/>
  <c r="AY96" i="4"/>
  <c r="AX65" i="4"/>
  <c r="AZ65" i="4" s="1"/>
  <c r="AY65" i="4"/>
  <c r="AX60" i="4"/>
  <c r="AZ60" i="4" s="1"/>
  <c r="AX39" i="4"/>
  <c r="AZ39" i="4" s="1"/>
  <c r="AY39" i="4"/>
  <c r="AY18" i="4"/>
  <c r="AX18" i="4"/>
  <c r="AZ18" i="4" s="1"/>
  <c r="X105" i="4"/>
  <c r="Z105" i="4" s="1"/>
  <c r="AY68" i="4"/>
  <c r="BA68" i="4" s="1"/>
  <c r="BC68" i="4" s="1"/>
  <c r="AX62" i="4"/>
  <c r="AY35" i="4"/>
  <c r="BA35" i="4" s="1"/>
  <c r="BC35" i="4" s="1"/>
  <c r="BA31" i="4"/>
  <c r="BB31" i="4" s="1"/>
  <c r="BD31" i="4" s="1"/>
  <c r="X203" i="4"/>
  <c r="Z203" i="4" s="1"/>
  <c r="AZ95" i="4"/>
  <c r="AZ31" i="4"/>
  <c r="U116" i="4"/>
  <c r="W116" i="4" s="1"/>
  <c r="V116" i="4"/>
  <c r="X95" i="4"/>
  <c r="U123" i="4"/>
  <c r="W123" i="4" s="1"/>
  <c r="V123" i="4"/>
  <c r="V85" i="4"/>
  <c r="U85" i="4"/>
  <c r="W85" i="4" s="1"/>
  <c r="V109" i="4"/>
  <c r="U109" i="4"/>
  <c r="W109" i="4" s="1"/>
  <c r="U68" i="4"/>
  <c r="W68" i="4" s="1"/>
  <c r="V68" i="4"/>
  <c r="U127" i="4"/>
  <c r="W127" i="4" s="1"/>
  <c r="V127" i="4"/>
  <c r="U115" i="4"/>
  <c r="W115" i="4" s="1"/>
  <c r="V115" i="4"/>
  <c r="V101" i="4"/>
  <c r="U101" i="4"/>
  <c r="W101" i="4" s="1"/>
  <c r="U54" i="4"/>
  <c r="W54" i="4" s="1"/>
  <c r="V54" i="4"/>
  <c r="AX177" i="4"/>
  <c r="AZ177" i="4" s="1"/>
  <c r="AY177" i="4"/>
  <c r="AY107" i="4"/>
  <c r="AX107" i="4"/>
  <c r="AZ107" i="4" s="1"/>
  <c r="AY99" i="4"/>
  <c r="AX88" i="4"/>
  <c r="AZ88" i="4" s="1"/>
  <c r="AY88" i="4"/>
  <c r="AY66" i="4"/>
  <c r="AX66" i="4"/>
  <c r="AZ66" i="4" s="1"/>
  <c r="AX52" i="4"/>
  <c r="AZ52" i="4" s="1"/>
  <c r="AY52" i="4"/>
  <c r="AX47" i="4"/>
  <c r="AZ47" i="4" s="1"/>
  <c r="AX27" i="4"/>
  <c r="AZ27" i="4" s="1"/>
  <c r="AY27" i="4"/>
  <c r="U141" i="4"/>
  <c r="W141" i="4" s="1"/>
  <c r="W140" i="4"/>
  <c r="U135" i="4"/>
  <c r="X135" i="4" s="1"/>
  <c r="X132" i="4"/>
  <c r="X119" i="4"/>
  <c r="Z119" i="4" s="1"/>
  <c r="W114" i="4"/>
  <c r="U62" i="4"/>
  <c r="W62" i="4" s="1"/>
  <c r="V62" i="4"/>
  <c r="U50" i="4"/>
  <c r="W50" i="4" s="1"/>
  <c r="V50" i="4"/>
  <c r="U11" i="4"/>
  <c r="W11" i="4" s="1"/>
  <c r="U7" i="4"/>
  <c r="W7" i="4" s="1"/>
  <c r="U149" i="4"/>
  <c r="W149" i="4" s="1"/>
  <c r="V149" i="4"/>
  <c r="AY205" i="4"/>
  <c r="AX205" i="4"/>
  <c r="AZ205" i="4" s="1"/>
  <c r="AZ189" i="4"/>
  <c r="AY189" i="4"/>
  <c r="BA189" i="4" s="1"/>
  <c r="BC189" i="4" s="1"/>
  <c r="AX161" i="4"/>
  <c r="AZ161" i="4" s="1"/>
  <c r="AY161" i="4"/>
  <c r="AX112" i="4"/>
  <c r="AZ112" i="4" s="1"/>
  <c r="AY112" i="4"/>
  <c r="AX91" i="4"/>
  <c r="AZ91" i="4" s="1"/>
  <c r="AY91" i="4"/>
  <c r="AX72" i="4"/>
  <c r="AZ72" i="4" s="1"/>
  <c r="AY72" i="4"/>
  <c r="AZ57" i="4"/>
  <c r="AY57" i="4"/>
  <c r="BA57" i="4" s="1"/>
  <c r="BC57" i="4" s="1"/>
  <c r="AY54" i="4"/>
  <c r="AX54" i="4"/>
  <c r="AZ54" i="4" s="1"/>
  <c r="AY21" i="4"/>
  <c r="BA21" i="4" s="1"/>
  <c r="BB21" i="4" s="1"/>
  <c r="BD21" i="4" s="1"/>
  <c r="AZ21" i="4"/>
  <c r="AX11" i="4"/>
  <c r="AZ11" i="4" s="1"/>
  <c r="AY11" i="4"/>
  <c r="U3" i="4"/>
  <c r="W3" i="4" s="1"/>
  <c r="AY196" i="4"/>
  <c r="AX196" i="4"/>
  <c r="AZ196" i="4" s="1"/>
  <c r="AX92" i="4"/>
  <c r="AZ92" i="4" s="1"/>
  <c r="AY92" i="4"/>
  <c r="W124" i="4"/>
  <c r="W95" i="4"/>
  <c r="W91" i="4"/>
  <c r="W79" i="4"/>
  <c r="W72" i="4"/>
  <c r="V12" i="4"/>
  <c r="X12" i="4" s="1"/>
  <c r="V195" i="4"/>
  <c r="X195" i="4" s="1"/>
  <c r="V179" i="4"/>
  <c r="X179" i="4" s="1"/>
  <c r="V169" i="4"/>
  <c r="U169" i="4"/>
  <c r="W169" i="4" s="1"/>
  <c r="AX202" i="4"/>
  <c r="AZ202" i="4" s="1"/>
  <c r="AZ197" i="4"/>
  <c r="AY197" i="4"/>
  <c r="BA197" i="4" s="1"/>
  <c r="BC197" i="4" s="1"/>
  <c r="AX194" i="4"/>
  <c r="AZ194" i="4" s="1"/>
  <c r="AY182" i="4"/>
  <c r="BA182" i="4" s="1"/>
  <c r="BB182" i="4" s="1"/>
  <c r="AX178" i="4"/>
  <c r="BA178" i="4" s="1"/>
  <c r="BB178" i="4" s="1"/>
  <c r="AX168" i="4"/>
  <c r="AZ168" i="4" s="1"/>
  <c r="AY168" i="4"/>
  <c r="AY165" i="4"/>
  <c r="BA165" i="4" s="1"/>
  <c r="BB165" i="4" s="1"/>
  <c r="AY160" i="4"/>
  <c r="AX148" i="4"/>
  <c r="AZ148" i="4" s="1"/>
  <c r="AY148" i="4"/>
  <c r="AY144" i="4"/>
  <c r="BA144" i="4" s="1"/>
  <c r="BB144" i="4" s="1"/>
  <c r="BD144" i="4" s="1"/>
  <c r="AY141" i="4"/>
  <c r="BA141" i="4" s="1"/>
  <c r="AX133" i="4"/>
  <c r="AZ133" i="4" s="1"/>
  <c r="AY133" i="4"/>
  <c r="AY128" i="4"/>
  <c r="BA128" i="4" s="1"/>
  <c r="AX119" i="4"/>
  <c r="AZ119" i="4" s="1"/>
  <c r="AY119" i="4"/>
  <c r="BA95" i="4"/>
  <c r="BB95" i="4" s="1"/>
  <c r="AX93" i="4"/>
  <c r="BA93" i="4" s="1"/>
  <c r="AY87" i="4"/>
  <c r="AX87" i="4"/>
  <c r="AZ87" i="4" s="1"/>
  <c r="AX76" i="4"/>
  <c r="AZ76" i="4" s="1"/>
  <c r="AY76" i="4"/>
  <c r="AX36" i="4"/>
  <c r="AZ36" i="4" s="1"/>
  <c r="AY36" i="4"/>
  <c r="AZ34" i="4"/>
  <c r="U205" i="4"/>
  <c r="W205" i="4" s="1"/>
  <c r="V205" i="4"/>
  <c r="AY103" i="4"/>
  <c r="AX84" i="4"/>
  <c r="AZ84" i="4" s="1"/>
  <c r="AY84" i="4"/>
  <c r="W128" i="4"/>
  <c r="V140" i="4"/>
  <c r="W92" i="4"/>
  <c r="V60" i="4"/>
  <c r="X60" i="4" s="1"/>
  <c r="Y60" i="4" s="1"/>
  <c r="AA60" i="4" s="1"/>
  <c r="U52" i="4"/>
  <c r="X52" i="4" s="1"/>
  <c r="V48" i="4"/>
  <c r="X48" i="4" s="1"/>
  <c r="V40" i="4"/>
  <c r="X40" i="4" s="1"/>
  <c r="Y40" i="4" s="1"/>
  <c r="AA40" i="4" s="1"/>
  <c r="V30" i="4"/>
  <c r="X30" i="4" s="1"/>
  <c r="V26" i="4"/>
  <c r="X17" i="4"/>
  <c r="Z17" i="4" s="1"/>
  <c r="V3" i="4"/>
  <c r="X3" i="4" s="1"/>
  <c r="U207" i="4"/>
  <c r="W207" i="4" s="1"/>
  <c r="U201" i="4"/>
  <c r="W201" i="4" s="1"/>
  <c r="U170" i="4"/>
  <c r="W170" i="4" s="1"/>
  <c r="V167" i="4"/>
  <c r="X167" i="4" s="1"/>
  <c r="Y167" i="4" s="1"/>
  <c r="AA167" i="4" s="1"/>
  <c r="AX206" i="4"/>
  <c r="AZ206" i="4" s="1"/>
  <c r="AX190" i="4"/>
  <c r="AZ190" i="4" s="1"/>
  <c r="AY188" i="4"/>
  <c r="BA188" i="4" s="1"/>
  <c r="BB188" i="4" s="1"/>
  <c r="BD188" i="4" s="1"/>
  <c r="AZ188" i="4"/>
  <c r="AY150" i="4"/>
  <c r="AX150" i="4"/>
  <c r="AZ150" i="4" s="1"/>
  <c r="BA145" i="4"/>
  <c r="BC145" i="4" s="1"/>
  <c r="AX111" i="4"/>
  <c r="AZ111" i="4" s="1"/>
  <c r="AY111" i="4"/>
  <c r="AZ108" i="4"/>
  <c r="AY108" i="4"/>
  <c r="BA108" i="4" s="1"/>
  <c r="BB108" i="4" s="1"/>
  <c r="AX103" i="4"/>
  <c r="AZ103" i="4" s="1"/>
  <c r="AX99" i="4"/>
  <c r="AZ99" i="4" s="1"/>
  <c r="AY89" i="4"/>
  <c r="AX89" i="4"/>
  <c r="AZ89" i="4" s="1"/>
  <c r="AY47" i="4"/>
  <c r="AY9" i="4"/>
  <c r="AX9" i="4"/>
  <c r="AZ9" i="4" s="1"/>
  <c r="V152" i="4"/>
  <c r="U152" i="4"/>
  <c r="W152" i="4" s="1"/>
  <c r="AY2" i="4"/>
  <c r="AX2" i="4"/>
  <c r="AZ2" i="4" s="1"/>
  <c r="AZ198" i="4"/>
  <c r="BA193" i="4"/>
  <c r="BB193" i="4" s="1"/>
  <c r="BD193" i="4" s="1"/>
  <c r="AX186" i="4"/>
  <c r="AZ186" i="4" s="1"/>
  <c r="AX140" i="4"/>
  <c r="AZ140" i="4" s="1"/>
  <c r="AY140" i="4"/>
  <c r="AX124" i="4"/>
  <c r="AZ124" i="4" s="1"/>
  <c r="AY124" i="4"/>
  <c r="AX80" i="4"/>
  <c r="AZ80" i="4" s="1"/>
  <c r="AY80" i="4"/>
  <c r="AY56" i="4"/>
  <c r="BA56" i="4" s="1"/>
  <c r="BB56" i="4" s="1"/>
  <c r="BD56" i="4" s="1"/>
  <c r="AZ56" i="4"/>
  <c r="AX53" i="4"/>
  <c r="AZ53" i="4" s="1"/>
  <c r="AY53" i="4"/>
  <c r="AZ48" i="4"/>
  <c r="AY48" i="4"/>
  <c r="BA48" i="4" s="1"/>
  <c r="AX43" i="4"/>
  <c r="AZ43" i="4" s="1"/>
  <c r="AY43" i="4"/>
  <c r="AY25" i="4"/>
  <c r="BA25" i="4" s="1"/>
  <c r="BC25" i="4" s="1"/>
  <c r="AZ25" i="4"/>
  <c r="BA62" i="4"/>
  <c r="BB62" i="4" s="1"/>
  <c r="AZ61" i="4"/>
  <c r="AZ209" i="4"/>
  <c r="AZ201" i="4"/>
  <c r="AZ193" i="4"/>
  <c r="W270" i="3"/>
  <c r="Y270" i="3" s="1"/>
  <c r="X179" i="3"/>
  <c r="Z179" i="3" s="1"/>
  <c r="W148" i="3"/>
  <c r="Y148" i="3" s="1"/>
  <c r="W48" i="3"/>
  <c r="Z48" i="3" s="1"/>
  <c r="W34" i="3"/>
  <c r="Z34" i="3" s="1"/>
  <c r="W4" i="3"/>
  <c r="Y4" i="3" s="1"/>
  <c r="AS200" i="3"/>
  <c r="AU200" i="3" s="1"/>
  <c r="AR193" i="3"/>
  <c r="AU193" i="3" s="1"/>
  <c r="AV193" i="3" s="1"/>
  <c r="AX193" i="3" s="1"/>
  <c r="AS127" i="3"/>
  <c r="AU127" i="3" s="1"/>
  <c r="AR99" i="3"/>
  <c r="AU99" i="3" s="1"/>
  <c r="AS96" i="3"/>
  <c r="AU96" i="3" s="1"/>
  <c r="AW96" i="3" s="1"/>
  <c r="AR62" i="3"/>
  <c r="AU62" i="3" s="1"/>
  <c r="AR24" i="3"/>
  <c r="AT24" i="3" s="1"/>
  <c r="X220" i="3"/>
  <c r="Z220" i="3" s="1"/>
  <c r="X207" i="3"/>
  <c r="Z207" i="3" s="1"/>
  <c r="W96" i="3"/>
  <c r="Y96" i="3" s="1"/>
  <c r="AS259" i="3"/>
  <c r="AU259" i="3" s="1"/>
  <c r="AW259" i="3" s="1"/>
  <c r="AR256" i="3"/>
  <c r="AT256" i="3" s="1"/>
  <c r="AR141" i="3"/>
  <c r="AS101" i="3"/>
  <c r="AU101" i="3" s="1"/>
  <c r="AV101" i="3" s="1"/>
  <c r="AX101" i="3" s="1"/>
  <c r="AS92" i="3"/>
  <c r="AU92" i="3" s="1"/>
  <c r="AV92" i="3" s="1"/>
  <c r="AX92" i="3" s="1"/>
  <c r="AT64" i="3"/>
  <c r="AS46" i="3"/>
  <c r="AU46" i="3" s="1"/>
  <c r="AV46" i="3" s="1"/>
  <c r="AX46" i="3" s="1"/>
  <c r="AR26" i="3"/>
  <c r="AT26" i="3" s="1"/>
  <c r="Z52" i="3"/>
  <c r="AA52" i="3" s="1"/>
  <c r="Y116" i="3"/>
  <c r="W101" i="3"/>
  <c r="Y101" i="3" s="1"/>
  <c r="W72" i="3"/>
  <c r="Y72" i="3" s="1"/>
  <c r="AS271" i="3"/>
  <c r="AU271" i="3" s="1"/>
  <c r="AV271" i="3" s="1"/>
  <c r="AS268" i="3"/>
  <c r="AU268" i="3" s="1"/>
  <c r="AR252" i="3"/>
  <c r="AT252" i="3" s="1"/>
  <c r="AT227" i="3"/>
  <c r="AR221" i="3"/>
  <c r="AU221" i="3" s="1"/>
  <c r="AT172" i="3"/>
  <c r="AR152" i="3"/>
  <c r="AU152" i="3" s="1"/>
  <c r="AT80" i="3"/>
  <c r="AR78" i="3"/>
  <c r="AU78" i="3" s="1"/>
  <c r="W254" i="3"/>
  <c r="Y254" i="3" s="1"/>
  <c r="X187" i="3"/>
  <c r="Z187" i="3" s="1"/>
  <c r="W184" i="3"/>
  <c r="Y184" i="3" s="1"/>
  <c r="X116" i="3"/>
  <c r="Z116" i="3" s="1"/>
  <c r="AR254" i="3"/>
  <c r="AU254" i="3" s="1"/>
  <c r="AR244" i="3"/>
  <c r="AT244" i="3" s="1"/>
  <c r="AS227" i="3"/>
  <c r="AU227" i="3" s="1"/>
  <c r="AW227" i="3" s="1"/>
  <c r="AR185" i="3"/>
  <c r="AT185" i="3" s="1"/>
  <c r="AR165" i="3"/>
  <c r="AT165" i="3" s="1"/>
  <c r="AR162" i="3"/>
  <c r="AU162" i="3" s="1"/>
  <c r="AV162" i="3" s="1"/>
  <c r="AX162" i="3" s="1"/>
  <c r="AR114" i="3"/>
  <c r="AT114" i="3" s="1"/>
  <c r="AR82" i="3"/>
  <c r="AU82" i="3" s="1"/>
  <c r="AS80" i="3"/>
  <c r="AU80" i="3" s="1"/>
  <c r="AV80" i="3" s="1"/>
  <c r="AX80" i="3" s="1"/>
  <c r="AR53" i="3"/>
  <c r="AU53" i="3" s="1"/>
  <c r="AT46" i="3"/>
  <c r="AR44" i="3"/>
  <c r="AT44" i="3" s="1"/>
  <c r="AR28" i="3"/>
  <c r="AT28" i="3" s="1"/>
  <c r="AR19" i="3"/>
  <c r="AT19" i="3" s="1"/>
  <c r="X211" i="3"/>
  <c r="Z211" i="3" s="1"/>
  <c r="X175" i="3"/>
  <c r="Z175" i="3" s="1"/>
  <c r="W164" i="3"/>
  <c r="Y164" i="3" s="1"/>
  <c r="X147" i="3"/>
  <c r="Z147" i="3" s="1"/>
  <c r="AA147" i="3" s="1"/>
  <c r="AC147" i="3" s="1"/>
  <c r="W91" i="3"/>
  <c r="Z91" i="3" s="1"/>
  <c r="X84" i="3"/>
  <c r="Z84" i="3" s="1"/>
  <c r="X79" i="3"/>
  <c r="Z79" i="3" s="1"/>
  <c r="X71" i="3"/>
  <c r="Z71" i="3" s="1"/>
  <c r="AA71" i="3" s="1"/>
  <c r="AC71" i="3" s="1"/>
  <c r="X68" i="3"/>
  <c r="Z68" i="3" s="1"/>
  <c r="X51" i="3"/>
  <c r="X47" i="3"/>
  <c r="Z47" i="3" s="1"/>
  <c r="AA47" i="3" s="1"/>
  <c r="W29" i="3"/>
  <c r="Y29" i="3" s="1"/>
  <c r="AR216" i="3"/>
  <c r="AT216" i="3" s="1"/>
  <c r="AT184" i="3"/>
  <c r="AS176" i="3"/>
  <c r="AU176" i="3" s="1"/>
  <c r="AW176" i="3" s="1"/>
  <c r="AS173" i="3"/>
  <c r="AU173" i="3" s="1"/>
  <c r="AW173" i="3" s="1"/>
  <c r="AS172" i="3"/>
  <c r="AU172" i="3" s="1"/>
  <c r="AS161" i="3"/>
  <c r="AU161" i="3" s="1"/>
  <c r="AW161" i="3" s="1"/>
  <c r="AS151" i="3"/>
  <c r="AU151" i="3" s="1"/>
  <c r="AV151" i="3" s="1"/>
  <c r="AR149" i="3"/>
  <c r="AU149" i="3" s="1"/>
  <c r="AS144" i="3"/>
  <c r="AU144" i="3" s="1"/>
  <c r="AW144" i="3" s="1"/>
  <c r="AR129" i="3"/>
  <c r="AU129" i="3" s="1"/>
  <c r="AS123" i="3"/>
  <c r="AU123" i="3" s="1"/>
  <c r="AR110" i="3"/>
  <c r="AT110" i="3" s="1"/>
  <c r="AR107" i="3"/>
  <c r="AU107" i="3" s="1"/>
  <c r="AS84" i="3"/>
  <c r="AS73" i="3"/>
  <c r="AU73" i="3" s="1"/>
  <c r="AR71" i="3"/>
  <c r="AU71" i="3" s="1"/>
  <c r="AR43" i="3"/>
  <c r="AT43" i="3" s="1"/>
  <c r="AR40" i="3"/>
  <c r="AU40" i="3" s="1"/>
  <c r="AR23" i="3"/>
  <c r="AT23" i="3" s="1"/>
  <c r="AR15" i="3"/>
  <c r="AT15" i="3" s="1"/>
  <c r="AR8" i="3"/>
  <c r="AT8" i="3" s="1"/>
  <c r="AT118" i="3"/>
  <c r="X195" i="3"/>
  <c r="Z195" i="3" s="1"/>
  <c r="X183" i="3"/>
  <c r="W180" i="3"/>
  <c r="Y180" i="3" s="1"/>
  <c r="W160" i="3"/>
  <c r="Y160" i="3" s="1"/>
  <c r="X128" i="3"/>
  <c r="Z128" i="3" s="1"/>
  <c r="W109" i="3"/>
  <c r="Y109" i="3" s="1"/>
  <c r="X100" i="3"/>
  <c r="Z100" i="3" s="1"/>
  <c r="X75" i="3"/>
  <c r="Z75" i="3" s="1"/>
  <c r="AA75" i="3" s="1"/>
  <c r="AC75" i="3" s="1"/>
  <c r="W55" i="3"/>
  <c r="Z55" i="3" s="1"/>
  <c r="W51" i="3"/>
  <c r="Y51" i="3" s="1"/>
  <c r="W8" i="3"/>
  <c r="Y8" i="3" s="1"/>
  <c r="X3" i="3"/>
  <c r="Z3" i="3" s="1"/>
  <c r="AA3" i="3" s="1"/>
  <c r="AS275" i="3"/>
  <c r="AU275" i="3" s="1"/>
  <c r="AV275" i="3" s="1"/>
  <c r="AS243" i="3"/>
  <c r="AU243" i="3" s="1"/>
  <c r="AW243" i="3" s="1"/>
  <c r="AR240" i="3"/>
  <c r="AT240" i="3" s="1"/>
  <c r="AS184" i="3"/>
  <c r="AS158" i="3"/>
  <c r="AU158" i="3" s="1"/>
  <c r="AV158" i="3" s="1"/>
  <c r="AX158" i="3" s="1"/>
  <c r="AT143" i="3"/>
  <c r="AS131" i="3"/>
  <c r="AU131" i="3" s="1"/>
  <c r="AS118" i="3"/>
  <c r="AU118" i="3" s="1"/>
  <c r="AV118" i="3" s="1"/>
  <c r="AX118" i="3" s="1"/>
  <c r="AR30" i="3"/>
  <c r="AT30" i="3" s="1"/>
  <c r="AT89" i="3"/>
  <c r="AT51" i="3"/>
  <c r="AT10" i="3"/>
  <c r="X129" i="3"/>
  <c r="Z129" i="3" s="1"/>
  <c r="Y120" i="3"/>
  <c r="Y7" i="3"/>
  <c r="AS260" i="3"/>
  <c r="AU260" i="3" s="1"/>
  <c r="AS212" i="3"/>
  <c r="AU212" i="3" s="1"/>
  <c r="AW212" i="3" s="1"/>
  <c r="AS204" i="3"/>
  <c r="AU204" i="3" s="1"/>
  <c r="AW204" i="3" s="1"/>
  <c r="AS189" i="3"/>
  <c r="AU189" i="3" s="1"/>
  <c r="AS177" i="3"/>
  <c r="AU177" i="3" s="1"/>
  <c r="AW177" i="3" s="1"/>
  <c r="AS169" i="3"/>
  <c r="AU169" i="3" s="1"/>
  <c r="AW169" i="3" s="1"/>
  <c r="AS85" i="3"/>
  <c r="AU85" i="3" s="1"/>
  <c r="AS77" i="3"/>
  <c r="AU77" i="3" s="1"/>
  <c r="AW77" i="3" s="1"/>
  <c r="AS54" i="3"/>
  <c r="AU54" i="3" s="1"/>
  <c r="AS51" i="3"/>
  <c r="AU51" i="3" s="1"/>
  <c r="AV51" i="3" s="1"/>
  <c r="AX51" i="3" s="1"/>
  <c r="AS39" i="3"/>
  <c r="AU39" i="3" s="1"/>
  <c r="AW39" i="3" s="1"/>
  <c r="AS35" i="3"/>
  <c r="AU35" i="3" s="1"/>
  <c r="AW35" i="3" s="1"/>
  <c r="AS14" i="3"/>
  <c r="AU14" i="3" s="1"/>
  <c r="AV14" i="3" s="1"/>
  <c r="AX14" i="3" s="1"/>
  <c r="AS10" i="3"/>
  <c r="AU10" i="3" s="1"/>
  <c r="AV10" i="3" s="1"/>
  <c r="AX10" i="3" s="1"/>
  <c r="X199" i="3"/>
  <c r="Z199" i="3" s="1"/>
  <c r="W196" i="3"/>
  <c r="Y196" i="3" s="1"/>
  <c r="X191" i="3"/>
  <c r="Z191" i="3" s="1"/>
  <c r="X167" i="3"/>
  <c r="Z167" i="3" s="1"/>
  <c r="AA167" i="3" s="1"/>
  <c r="X155" i="3"/>
  <c r="Z155" i="3" s="1"/>
  <c r="AB155" i="3" s="1"/>
  <c r="X152" i="3"/>
  <c r="Z152" i="3" s="1"/>
  <c r="AA152" i="3" s="1"/>
  <c r="AC152" i="3" s="1"/>
  <c r="X120" i="3"/>
  <c r="Z120" i="3" s="1"/>
  <c r="X117" i="3"/>
  <c r="Z117" i="3" s="1"/>
  <c r="W64" i="3"/>
  <c r="Z64" i="3" s="1"/>
  <c r="W30" i="3"/>
  <c r="Y30" i="3" s="1"/>
  <c r="X11" i="3"/>
  <c r="Z11" i="3" s="1"/>
  <c r="AA11" i="3" s="1"/>
  <c r="X7" i="3"/>
  <c r="Z7" i="3" s="1"/>
  <c r="AA7" i="3" s="1"/>
  <c r="AS267" i="3"/>
  <c r="AU267" i="3" s="1"/>
  <c r="AW267" i="3" s="1"/>
  <c r="AR264" i="3"/>
  <c r="AT264" i="3" s="1"/>
  <c r="AR262" i="3"/>
  <c r="AT262" i="3" s="1"/>
  <c r="AS251" i="3"/>
  <c r="AU251" i="3" s="1"/>
  <c r="AW251" i="3" s="1"/>
  <c r="AR248" i="3"/>
  <c r="AT248" i="3" s="1"/>
  <c r="AR246" i="3"/>
  <c r="AT246" i="3" s="1"/>
  <c r="AR242" i="3"/>
  <c r="AT242" i="3" s="1"/>
  <c r="AS239" i="3"/>
  <c r="AU239" i="3" s="1"/>
  <c r="AW239" i="3" s="1"/>
  <c r="AS228" i="3"/>
  <c r="AU228" i="3" s="1"/>
  <c r="AW228" i="3" s="1"/>
  <c r="AT223" i="3"/>
  <c r="AR217" i="3"/>
  <c r="AT217" i="3" s="1"/>
  <c r="AT180" i="3"/>
  <c r="AR178" i="3"/>
  <c r="AU178" i="3" s="1"/>
  <c r="AW178" i="3" s="1"/>
  <c r="AR166" i="3"/>
  <c r="AU166" i="3" s="1"/>
  <c r="AR125" i="3"/>
  <c r="AT125" i="3" s="1"/>
  <c r="AS117" i="3"/>
  <c r="AU117" i="3" s="1"/>
  <c r="AV117" i="3" s="1"/>
  <c r="AS109" i="3"/>
  <c r="AU109" i="3" s="1"/>
  <c r="AV109" i="3" s="1"/>
  <c r="AS89" i="3"/>
  <c r="AU89" i="3" s="1"/>
  <c r="AV89" i="3" s="1"/>
  <c r="AX89" i="3" s="1"/>
  <c r="AR74" i="3"/>
  <c r="AU74" i="3" s="1"/>
  <c r="AR36" i="3"/>
  <c r="AT36" i="3" s="1"/>
  <c r="AS33" i="3"/>
  <c r="AU33" i="3" s="1"/>
  <c r="AR11" i="3"/>
  <c r="AU11" i="3" s="1"/>
  <c r="AR124" i="3"/>
  <c r="AT124" i="3" s="1"/>
  <c r="AS124" i="3"/>
  <c r="AS4" i="3"/>
  <c r="AR4" i="3"/>
  <c r="AT4" i="3" s="1"/>
  <c r="AT276" i="3"/>
  <c r="AR203" i="3"/>
  <c r="AT203" i="3" s="1"/>
  <c r="AS203" i="3"/>
  <c r="AS139" i="3"/>
  <c r="AU139" i="3" s="1"/>
  <c r="AT139" i="3"/>
  <c r="AR113" i="3"/>
  <c r="AT113" i="3" s="1"/>
  <c r="AS113" i="3"/>
  <c r="AR102" i="3"/>
  <c r="AT102" i="3" s="1"/>
  <c r="AS102" i="3"/>
  <c r="AR97" i="3"/>
  <c r="AT97" i="3" s="1"/>
  <c r="AS97" i="3"/>
  <c r="AR38" i="3"/>
  <c r="AT38" i="3" s="1"/>
  <c r="AS38" i="3"/>
  <c r="AS16" i="3"/>
  <c r="AR16" i="3"/>
  <c r="AT16" i="3" s="1"/>
  <c r="X266" i="3"/>
  <c r="Z266" i="3" s="1"/>
  <c r="X250" i="3"/>
  <c r="X224" i="3"/>
  <c r="Z224" i="3" s="1"/>
  <c r="X171" i="3"/>
  <c r="Z171" i="3" s="1"/>
  <c r="Y124" i="3"/>
  <c r="X92" i="3"/>
  <c r="X88" i="3"/>
  <c r="Z88" i="3" s="1"/>
  <c r="X26" i="3"/>
  <c r="Z26" i="3" s="1"/>
  <c r="X16" i="3"/>
  <c r="Z16" i="3" s="1"/>
  <c r="AB16" i="3" s="1"/>
  <c r="Y15" i="3"/>
  <c r="AR2" i="3"/>
  <c r="AT2" i="3" s="1"/>
  <c r="AS276" i="3"/>
  <c r="AU276" i="3" s="1"/>
  <c r="AV276" i="3" s="1"/>
  <c r="AX276" i="3" s="1"/>
  <c r="AS272" i="3"/>
  <c r="AU272" i="3" s="1"/>
  <c r="AV272" i="3" s="1"/>
  <c r="AR235" i="3"/>
  <c r="AT235" i="3" s="1"/>
  <c r="AS235" i="3"/>
  <c r="AR231" i="3"/>
  <c r="AT231" i="3" s="1"/>
  <c r="AS197" i="3"/>
  <c r="AU197" i="3" s="1"/>
  <c r="AT197" i="3"/>
  <c r="AR192" i="3"/>
  <c r="AT192" i="3" s="1"/>
  <c r="AS192" i="3"/>
  <c r="AR188" i="3"/>
  <c r="AT188" i="3" s="1"/>
  <c r="AR181" i="3"/>
  <c r="AT181" i="3" s="1"/>
  <c r="AS181" i="3"/>
  <c r="AR164" i="3"/>
  <c r="AT164" i="3" s="1"/>
  <c r="AS164" i="3"/>
  <c r="AS155" i="3"/>
  <c r="AU155" i="3" s="1"/>
  <c r="AV155" i="3" s="1"/>
  <c r="AX155" i="3" s="1"/>
  <c r="AT155" i="3"/>
  <c r="AT151" i="3"/>
  <c r="AT136" i="3"/>
  <c r="AS136" i="3"/>
  <c r="AU136" i="3" s="1"/>
  <c r="AW136" i="3" s="1"/>
  <c r="AS133" i="3"/>
  <c r="AR133" i="3"/>
  <c r="AT133" i="3" s="1"/>
  <c r="AR128" i="3"/>
  <c r="AT128" i="3" s="1"/>
  <c r="AS128" i="3"/>
  <c r="AR121" i="3"/>
  <c r="AT121" i="3" s="1"/>
  <c r="AS121" i="3"/>
  <c r="AR88" i="3"/>
  <c r="AT88" i="3" s="1"/>
  <c r="AR81" i="3"/>
  <c r="AT81" i="3" s="1"/>
  <c r="AS81" i="3"/>
  <c r="AR70" i="3"/>
  <c r="AT70" i="3" s="1"/>
  <c r="AS70" i="3"/>
  <c r="AS57" i="3"/>
  <c r="AU57" i="3" s="1"/>
  <c r="AV57" i="3" s="1"/>
  <c r="AT57" i="3"/>
  <c r="AS49" i="3"/>
  <c r="AR49" i="3"/>
  <c r="AT49" i="3" s="1"/>
  <c r="AR42" i="3"/>
  <c r="AT42" i="3" s="1"/>
  <c r="AS42" i="3"/>
  <c r="AT14" i="3"/>
  <c r="AS6" i="3"/>
  <c r="AU6" i="3" s="1"/>
  <c r="AV6" i="3" s="1"/>
  <c r="AX6" i="3" s="1"/>
  <c r="AT6" i="3"/>
  <c r="AS238" i="3"/>
  <c r="AR238" i="3"/>
  <c r="AS135" i="3"/>
  <c r="AR132" i="3"/>
  <c r="AT132" i="3" s="1"/>
  <c r="AS132" i="3"/>
  <c r="AS93" i="3"/>
  <c r="AR76" i="3"/>
  <c r="AT76" i="3" s="1"/>
  <c r="AS76" i="3"/>
  <c r="AR66" i="3"/>
  <c r="AT66" i="3" s="1"/>
  <c r="AS66" i="3"/>
  <c r="AR61" i="3"/>
  <c r="AT61" i="3" s="1"/>
  <c r="AS61" i="3"/>
  <c r="AR47" i="3"/>
  <c r="AT47" i="3" s="1"/>
  <c r="AS47" i="3"/>
  <c r="AR224" i="3"/>
  <c r="AT224" i="3" s="1"/>
  <c r="AS224" i="3"/>
  <c r="AR211" i="3"/>
  <c r="AT211" i="3" s="1"/>
  <c r="AS211" i="3"/>
  <c r="AS174" i="3"/>
  <c r="AR174" i="3"/>
  <c r="AT174" i="3" s="1"/>
  <c r="AS147" i="3"/>
  <c r="AU147" i="3" s="1"/>
  <c r="AV147" i="3" s="1"/>
  <c r="AX147" i="3" s="1"/>
  <c r="AT147" i="3"/>
  <c r="AR105" i="3"/>
  <c r="AT105" i="3" s="1"/>
  <c r="AS105" i="3"/>
  <c r="X163" i="3"/>
  <c r="Z163" i="3" s="1"/>
  <c r="AA163" i="3" s="1"/>
  <c r="AC163" i="3" s="1"/>
  <c r="X139" i="3"/>
  <c r="Z139" i="3" s="1"/>
  <c r="AA139" i="3" s="1"/>
  <c r="AC139" i="3" s="1"/>
  <c r="X136" i="3"/>
  <c r="Z136" i="3" s="1"/>
  <c r="AA136" i="3" s="1"/>
  <c r="AC136" i="3" s="1"/>
  <c r="Y128" i="3"/>
  <c r="X124" i="3"/>
  <c r="Z124" i="3" s="1"/>
  <c r="X121" i="3"/>
  <c r="Z121" i="3" s="1"/>
  <c r="Y47" i="3"/>
  <c r="X15" i="3"/>
  <c r="Z15" i="3" s="1"/>
  <c r="Y11" i="3"/>
  <c r="Y3" i="3"/>
  <c r="AR277" i="3"/>
  <c r="AR266" i="3"/>
  <c r="AU266" i="3" s="1"/>
  <c r="AS263" i="3"/>
  <c r="AU263" i="3" s="1"/>
  <c r="AW263" i="3" s="1"/>
  <c r="AR258" i="3"/>
  <c r="AT258" i="3" s="1"/>
  <c r="AS255" i="3"/>
  <c r="AU255" i="3" s="1"/>
  <c r="AW255" i="3" s="1"/>
  <c r="AR250" i="3"/>
  <c r="AU250" i="3" s="1"/>
  <c r="AV250" i="3" s="1"/>
  <c r="AS247" i="3"/>
  <c r="AU247" i="3" s="1"/>
  <c r="AR236" i="3"/>
  <c r="AT236" i="3" s="1"/>
  <c r="AR234" i="3"/>
  <c r="AT234" i="3" s="1"/>
  <c r="AR220" i="3"/>
  <c r="AT220" i="3" s="1"/>
  <c r="AR215" i="3"/>
  <c r="AT215" i="3" s="1"/>
  <c r="AS215" i="3"/>
  <c r="AR207" i="3"/>
  <c r="AT207" i="3" s="1"/>
  <c r="AS207" i="3"/>
  <c r="AR199" i="3"/>
  <c r="AT199" i="3" s="1"/>
  <c r="AS199" i="3"/>
  <c r="AR168" i="3"/>
  <c r="AT168" i="3" s="1"/>
  <c r="AS168" i="3"/>
  <c r="AU165" i="3"/>
  <c r="AW165" i="3" s="1"/>
  <c r="AR159" i="3"/>
  <c r="AT159" i="3" s="1"/>
  <c r="AS159" i="3"/>
  <c r="AT148" i="3"/>
  <c r="AS148" i="3"/>
  <c r="AU148" i="3" s="1"/>
  <c r="AW148" i="3" s="1"/>
  <c r="AS145" i="3"/>
  <c r="AR145" i="3"/>
  <c r="AT145" i="3" s="1"/>
  <c r="AT140" i="3"/>
  <c r="AS140" i="3"/>
  <c r="AU140" i="3" s="1"/>
  <c r="AW140" i="3" s="1"/>
  <c r="AR137" i="3"/>
  <c r="AU137" i="3" s="1"/>
  <c r="AW137" i="3" s="1"/>
  <c r="AR135" i="3"/>
  <c r="AT135" i="3" s="1"/>
  <c r="AU122" i="3"/>
  <c r="AR106" i="3"/>
  <c r="AT106" i="3" s="1"/>
  <c r="AS103" i="3"/>
  <c r="AR103" i="3"/>
  <c r="AT103" i="3" s="1"/>
  <c r="AR98" i="3"/>
  <c r="AT98" i="3" s="1"/>
  <c r="AS98" i="3"/>
  <c r="AR93" i="3"/>
  <c r="AT93" i="3" s="1"/>
  <c r="AR72" i="3"/>
  <c r="AT72" i="3" s="1"/>
  <c r="AS65" i="3"/>
  <c r="AU65" i="3" s="1"/>
  <c r="AW65" i="3" s="1"/>
  <c r="AT65" i="3"/>
  <c r="AR58" i="3"/>
  <c r="AT58" i="3" s="1"/>
  <c r="AT22" i="3"/>
  <c r="AR18" i="3"/>
  <c r="AU18" i="3" s="1"/>
  <c r="AR13" i="3"/>
  <c r="AT13" i="3" s="1"/>
  <c r="AS13" i="3"/>
  <c r="AS7" i="3"/>
  <c r="AU7" i="3" s="1"/>
  <c r="AS223" i="3"/>
  <c r="AU223" i="3" s="1"/>
  <c r="AV223" i="3" s="1"/>
  <c r="AX223" i="3" s="1"/>
  <c r="AS219" i="3"/>
  <c r="AU219" i="3" s="1"/>
  <c r="AV219" i="3" s="1"/>
  <c r="AX219" i="3" s="1"/>
  <c r="AR213" i="3"/>
  <c r="AU213" i="3" s="1"/>
  <c r="AR209" i="3"/>
  <c r="AU209" i="3" s="1"/>
  <c r="AV209" i="3" s="1"/>
  <c r="AX209" i="3" s="1"/>
  <c r="AR205" i="3"/>
  <c r="AR201" i="3"/>
  <c r="AT201" i="3" s="1"/>
  <c r="AS196" i="3"/>
  <c r="AU196" i="3" s="1"/>
  <c r="AW196" i="3" s="1"/>
  <c r="AU141" i="3"/>
  <c r="AT54" i="3"/>
  <c r="AT144" i="3"/>
  <c r="AU24" i="3"/>
  <c r="AV24" i="3" s="1"/>
  <c r="AX24" i="3" s="1"/>
  <c r="AS265" i="3"/>
  <c r="AR265" i="3"/>
  <c r="AT265" i="3" s="1"/>
  <c r="AS257" i="3"/>
  <c r="AR257" i="3"/>
  <c r="AT257" i="3" s="1"/>
  <c r="AS249" i="3"/>
  <c r="AR249" i="3"/>
  <c r="AT249" i="3" s="1"/>
  <c r="AS241" i="3"/>
  <c r="AR241" i="3"/>
  <c r="AT241" i="3" s="1"/>
  <c r="AV239" i="3"/>
  <c r="AX239" i="3" s="1"/>
  <c r="AR222" i="3"/>
  <c r="AT222" i="3" s="1"/>
  <c r="AS222" i="3"/>
  <c r="AS273" i="3"/>
  <c r="AU273" i="3" s="1"/>
  <c r="AT273" i="3"/>
  <c r="AR274" i="3"/>
  <c r="AT274" i="3" s="1"/>
  <c r="AS274" i="3"/>
  <c r="AS269" i="3"/>
  <c r="AR269" i="3"/>
  <c r="AT269" i="3" s="1"/>
  <c r="AS261" i="3"/>
  <c r="AR261" i="3"/>
  <c r="AT261" i="3" s="1"/>
  <c r="AV259" i="3"/>
  <c r="AY259" i="3" s="1"/>
  <c r="AS253" i="3"/>
  <c r="AR253" i="3"/>
  <c r="AT253" i="3" s="1"/>
  <c r="AS245" i="3"/>
  <c r="AR245" i="3"/>
  <c r="AT245" i="3" s="1"/>
  <c r="AV243" i="3"/>
  <c r="AX243" i="3" s="1"/>
  <c r="AR230" i="3"/>
  <c r="AT230" i="3" s="1"/>
  <c r="AS230" i="3"/>
  <c r="AV228" i="3"/>
  <c r="AX228" i="3" s="1"/>
  <c r="AR226" i="3"/>
  <c r="AT226" i="3" s="1"/>
  <c r="AS226" i="3"/>
  <c r="AT267" i="3"/>
  <c r="AT263" i="3"/>
  <c r="AT259" i="3"/>
  <c r="AT255" i="3"/>
  <c r="AT251" i="3"/>
  <c r="AT247" i="3"/>
  <c r="AT243" i="3"/>
  <c r="AT239" i="3"/>
  <c r="AT237" i="3"/>
  <c r="AT233" i="3"/>
  <c r="AS229" i="3"/>
  <c r="AU229" i="3" s="1"/>
  <c r="AT229" i="3"/>
  <c r="AS225" i="3"/>
  <c r="AU225" i="3" s="1"/>
  <c r="AT225" i="3"/>
  <c r="AR218" i="3"/>
  <c r="AT218" i="3" s="1"/>
  <c r="AS218" i="3"/>
  <c r="AR210" i="3"/>
  <c r="AT210" i="3" s="1"/>
  <c r="AS210" i="3"/>
  <c r="AS270" i="3"/>
  <c r="AU270" i="3" s="1"/>
  <c r="AS237" i="3"/>
  <c r="AU237" i="3" s="1"/>
  <c r="AS233" i="3"/>
  <c r="AU233" i="3" s="1"/>
  <c r="AR214" i="3"/>
  <c r="AT214" i="3" s="1"/>
  <c r="AS214" i="3"/>
  <c r="AT206" i="3"/>
  <c r="AT202" i="3"/>
  <c r="AT198" i="3"/>
  <c r="AT194" i="3"/>
  <c r="AS190" i="3"/>
  <c r="AU190" i="3" s="1"/>
  <c r="AT190" i="3"/>
  <c r="AS186" i="3"/>
  <c r="AU186" i="3" s="1"/>
  <c r="AT186" i="3"/>
  <c r="AS182" i="3"/>
  <c r="AU182" i="3" s="1"/>
  <c r="AT182" i="3"/>
  <c r="AR175" i="3"/>
  <c r="AT175" i="3" s="1"/>
  <c r="AS175" i="3"/>
  <c r="AR167" i="3"/>
  <c r="AT167" i="3" s="1"/>
  <c r="AS167" i="3"/>
  <c r="AS206" i="3"/>
  <c r="AU206" i="3" s="1"/>
  <c r="AS202" i="3"/>
  <c r="AU202" i="3" s="1"/>
  <c r="AS198" i="3"/>
  <c r="AU198" i="3" s="1"/>
  <c r="AR195" i="3"/>
  <c r="AR191" i="3"/>
  <c r="AR187" i="3"/>
  <c r="AT187" i="3" s="1"/>
  <c r="AS187" i="3"/>
  <c r="AU184" i="3"/>
  <c r="AR183" i="3"/>
  <c r="AT183" i="3" s="1"/>
  <c r="AS183" i="3"/>
  <c r="AU180" i="3"/>
  <c r="AT196" i="3"/>
  <c r="AS194" i="3"/>
  <c r="AU194" i="3" s="1"/>
  <c r="AR179" i="3"/>
  <c r="AT179" i="3" s="1"/>
  <c r="AS179" i="3"/>
  <c r="AR171" i="3"/>
  <c r="AT171" i="3" s="1"/>
  <c r="AS171" i="3"/>
  <c r="AV176" i="3"/>
  <c r="AX176" i="3" s="1"/>
  <c r="AT163" i="3"/>
  <c r="AT160" i="3"/>
  <c r="AT156" i="3"/>
  <c r="AR150" i="3"/>
  <c r="AT150" i="3" s="1"/>
  <c r="AS150" i="3"/>
  <c r="AR146" i="3"/>
  <c r="AT146" i="3" s="1"/>
  <c r="AS146" i="3"/>
  <c r="AT178" i="3"/>
  <c r="AS163" i="3"/>
  <c r="AU163" i="3" s="1"/>
  <c r="AR157" i="3"/>
  <c r="AR134" i="3"/>
  <c r="AT134" i="3" s="1"/>
  <c r="AS134" i="3"/>
  <c r="AS160" i="3"/>
  <c r="AU160" i="3" s="1"/>
  <c r="AT158" i="3"/>
  <c r="AS156" i="3"/>
  <c r="AU156" i="3" s="1"/>
  <c r="AS153" i="3"/>
  <c r="AU153" i="3" s="1"/>
  <c r="AT153" i="3"/>
  <c r="AR138" i="3"/>
  <c r="AT138" i="3" s="1"/>
  <c r="AS138" i="3"/>
  <c r="AR154" i="3"/>
  <c r="AT154" i="3" s="1"/>
  <c r="AS154" i="3"/>
  <c r="AR142" i="3"/>
  <c r="AT142" i="3" s="1"/>
  <c r="AS142" i="3"/>
  <c r="AR130" i="3"/>
  <c r="AT130" i="3" s="1"/>
  <c r="AS130" i="3"/>
  <c r="AT126" i="3"/>
  <c r="AT119" i="3"/>
  <c r="AR108" i="3"/>
  <c r="AT108" i="3" s="1"/>
  <c r="AS108" i="3"/>
  <c r="AR100" i="3"/>
  <c r="AT100" i="3" s="1"/>
  <c r="AS100" i="3"/>
  <c r="AT141" i="3"/>
  <c r="AS126" i="3"/>
  <c r="AU126" i="3" s="1"/>
  <c r="AR120" i="3"/>
  <c r="AS119" i="3"/>
  <c r="AU119" i="3" s="1"/>
  <c r="AS115" i="3"/>
  <c r="AU115" i="3" s="1"/>
  <c r="AT115" i="3"/>
  <c r="AS111" i="3"/>
  <c r="AU111" i="3" s="1"/>
  <c r="AT111" i="3"/>
  <c r="AR104" i="3"/>
  <c r="AT104" i="3" s="1"/>
  <c r="AS104" i="3"/>
  <c r="AV96" i="3"/>
  <c r="AX96" i="3" s="1"/>
  <c r="AR116" i="3"/>
  <c r="AT116" i="3" s="1"/>
  <c r="AS116" i="3"/>
  <c r="AR112" i="3"/>
  <c r="AT112" i="3" s="1"/>
  <c r="AS112" i="3"/>
  <c r="AW92" i="3"/>
  <c r="AT94" i="3"/>
  <c r="AT90" i="3"/>
  <c r="AS86" i="3"/>
  <c r="AU86" i="3" s="1"/>
  <c r="AT86" i="3"/>
  <c r="AW80" i="3"/>
  <c r="AR68" i="3"/>
  <c r="AT68" i="3" s="1"/>
  <c r="AS68" i="3"/>
  <c r="AR95" i="3"/>
  <c r="AR91" i="3"/>
  <c r="AR87" i="3"/>
  <c r="AT87" i="3" s="1"/>
  <c r="AS87" i="3"/>
  <c r="AU84" i="3"/>
  <c r="AR79" i="3"/>
  <c r="AT79" i="3" s="1"/>
  <c r="AS79" i="3"/>
  <c r="AT96" i="3"/>
  <c r="AS94" i="3"/>
  <c r="AU94" i="3" s="1"/>
  <c r="AT92" i="3"/>
  <c r="AS90" i="3"/>
  <c r="AU90" i="3" s="1"/>
  <c r="AR83" i="3"/>
  <c r="AT83" i="3" s="1"/>
  <c r="AS83" i="3"/>
  <c r="AR75" i="3"/>
  <c r="AT75" i="3" s="1"/>
  <c r="AS75" i="3"/>
  <c r="AR63" i="3"/>
  <c r="AT63" i="3" s="1"/>
  <c r="AS63" i="3"/>
  <c r="AR52" i="3"/>
  <c r="AT52" i="3" s="1"/>
  <c r="AS52" i="3"/>
  <c r="AR45" i="3"/>
  <c r="AT45" i="3" s="1"/>
  <c r="AS45" i="3"/>
  <c r="AS72" i="3"/>
  <c r="AU69" i="3"/>
  <c r="AS67" i="3"/>
  <c r="AU67" i="3" s="1"/>
  <c r="AT67" i="3"/>
  <c r="AR55" i="3"/>
  <c r="AT55" i="3" s="1"/>
  <c r="AS55" i="3"/>
  <c r="AR50" i="3"/>
  <c r="AT50" i="3" s="1"/>
  <c r="AS50" i="3"/>
  <c r="AR59" i="3"/>
  <c r="AT59" i="3" s="1"/>
  <c r="AS59" i="3"/>
  <c r="AS64" i="3"/>
  <c r="AU64" i="3" s="1"/>
  <c r="AS60" i="3"/>
  <c r="AU60" i="3" s="1"/>
  <c r="AS56" i="3"/>
  <c r="AU56" i="3" s="1"/>
  <c r="AR41" i="3"/>
  <c r="AT41" i="3" s="1"/>
  <c r="AS41" i="3"/>
  <c r="AR27" i="3"/>
  <c r="AT27" i="3" s="1"/>
  <c r="AS27" i="3"/>
  <c r="AS48" i="3"/>
  <c r="AU48" i="3" s="1"/>
  <c r="AT48" i="3"/>
  <c r="AR37" i="3"/>
  <c r="AT37" i="3" s="1"/>
  <c r="AS37" i="3"/>
  <c r="AV33" i="3"/>
  <c r="AX33" i="3" s="1"/>
  <c r="AW33" i="3"/>
  <c r="AR31" i="3"/>
  <c r="AU31" i="3" s="1"/>
  <c r="AR32" i="3"/>
  <c r="AT33" i="3"/>
  <c r="AS20" i="3"/>
  <c r="AR20" i="3"/>
  <c r="AT20" i="3" s="1"/>
  <c r="AR17" i="3"/>
  <c r="AT17" i="3" s="1"/>
  <c r="AS17" i="3"/>
  <c r="AR29" i="3"/>
  <c r="AU29" i="3" s="1"/>
  <c r="AR25" i="3"/>
  <c r="AU25" i="3" s="1"/>
  <c r="AS22" i="3"/>
  <c r="AU22" i="3" s="1"/>
  <c r="AR21" i="3"/>
  <c r="AT21" i="3" s="1"/>
  <c r="AS21" i="3"/>
  <c r="AR12" i="3"/>
  <c r="AS9" i="3"/>
  <c r="AR9" i="3"/>
  <c r="AT9" i="3" s="1"/>
  <c r="AS5" i="3"/>
  <c r="AR5" i="3"/>
  <c r="AT5" i="3" s="1"/>
  <c r="AT7" i="3"/>
  <c r="AT3" i="3"/>
  <c r="AS2" i="3"/>
  <c r="BB189" i="4"/>
  <c r="BD189" i="4" s="1"/>
  <c r="AX207" i="4"/>
  <c r="BA207" i="4" s="1"/>
  <c r="AY206" i="4"/>
  <c r="AX203" i="4"/>
  <c r="BA203" i="4" s="1"/>
  <c r="AY202" i="4"/>
  <c r="AX199" i="4"/>
  <c r="BA199" i="4" s="1"/>
  <c r="AY198" i="4"/>
  <c r="BA198" i="4" s="1"/>
  <c r="AX195" i="4"/>
  <c r="BA195" i="4" s="1"/>
  <c r="AY194" i="4"/>
  <c r="AX191" i="4"/>
  <c r="AZ191" i="4" s="1"/>
  <c r="AY190" i="4"/>
  <c r="AX187" i="4"/>
  <c r="AZ187" i="4" s="1"/>
  <c r="AY186" i="4"/>
  <c r="AX183" i="4"/>
  <c r="BA183" i="4" s="1"/>
  <c r="AZ182" i="4"/>
  <c r="AZ179" i="4"/>
  <c r="AZ178" i="4"/>
  <c r="AY174" i="4"/>
  <c r="BA174" i="4" s="1"/>
  <c r="AZ174" i="4"/>
  <c r="AY170" i="4"/>
  <c r="BA170" i="4" s="1"/>
  <c r="AZ170" i="4"/>
  <c r="AY166" i="4"/>
  <c r="BA166" i="4" s="1"/>
  <c r="AZ166" i="4"/>
  <c r="AY162" i="4"/>
  <c r="BA162" i="4" s="1"/>
  <c r="AZ162" i="4"/>
  <c r="AY158" i="4"/>
  <c r="BA158" i="4" s="1"/>
  <c r="AZ158" i="4"/>
  <c r="AY154" i="4"/>
  <c r="BA154" i="4" s="1"/>
  <c r="AZ154" i="4"/>
  <c r="AX135" i="4"/>
  <c r="AZ135" i="4" s="1"/>
  <c r="AY135" i="4"/>
  <c r="BD178" i="4"/>
  <c r="AX175" i="4"/>
  <c r="AZ175" i="4" s="1"/>
  <c r="AY175" i="4"/>
  <c r="AX171" i="4"/>
  <c r="AZ171" i="4" s="1"/>
  <c r="AY171" i="4"/>
  <c r="AX167" i="4"/>
  <c r="AZ167" i="4" s="1"/>
  <c r="AY167" i="4"/>
  <c r="AX163" i="4"/>
  <c r="AZ163" i="4" s="1"/>
  <c r="AY163" i="4"/>
  <c r="BA160" i="4"/>
  <c r="AX159" i="4"/>
  <c r="AZ159" i="4" s="1"/>
  <c r="AY159" i="4"/>
  <c r="AX155" i="4"/>
  <c r="AZ155" i="4" s="1"/>
  <c r="AY155" i="4"/>
  <c r="AX147" i="4"/>
  <c r="AZ147" i="4" s="1"/>
  <c r="AY147" i="4"/>
  <c r="AX139" i="4"/>
  <c r="AZ139" i="4" s="1"/>
  <c r="AY139" i="4"/>
  <c r="AX143" i="4"/>
  <c r="AZ143" i="4" s="1"/>
  <c r="AY143" i="4"/>
  <c r="BB141" i="4"/>
  <c r="BD141" i="4" s="1"/>
  <c r="BC141" i="4"/>
  <c r="AX126" i="4"/>
  <c r="AZ126" i="4" s="1"/>
  <c r="AY126" i="4"/>
  <c r="BC178" i="4"/>
  <c r="BE178" i="4" s="1"/>
  <c r="AX151" i="4"/>
  <c r="AZ151" i="4" s="1"/>
  <c r="AY151" i="4"/>
  <c r="BC136" i="4"/>
  <c r="AX131" i="4"/>
  <c r="AZ131" i="4" s="1"/>
  <c r="AY131" i="4"/>
  <c r="AY142" i="4"/>
  <c r="BA142" i="4" s="1"/>
  <c r="AZ142" i="4"/>
  <c r="AY138" i="4"/>
  <c r="BA138" i="4" s="1"/>
  <c r="AZ138" i="4"/>
  <c r="AY134" i="4"/>
  <c r="BA134" i="4" s="1"/>
  <c r="AZ134" i="4"/>
  <c r="AX130" i="4"/>
  <c r="AZ130" i="4" s="1"/>
  <c r="AY130" i="4"/>
  <c r="AX122" i="4"/>
  <c r="AZ122" i="4" s="1"/>
  <c r="AY122" i="4"/>
  <c r="AX120" i="4"/>
  <c r="AZ120" i="4" s="1"/>
  <c r="AY120" i="4"/>
  <c r="AY127" i="4"/>
  <c r="BA127" i="4" s="1"/>
  <c r="AY123" i="4"/>
  <c r="BA123" i="4" s="1"/>
  <c r="AX117" i="4"/>
  <c r="AX106" i="4"/>
  <c r="AZ106" i="4" s="1"/>
  <c r="AY106" i="4"/>
  <c r="AY101" i="4"/>
  <c r="BA101" i="4" s="1"/>
  <c r="AZ101" i="4"/>
  <c r="AZ118" i="4"/>
  <c r="AY113" i="4"/>
  <c r="BA113" i="4" s="1"/>
  <c r="AZ113" i="4"/>
  <c r="AX102" i="4"/>
  <c r="AZ102" i="4" s="1"/>
  <c r="AY102" i="4"/>
  <c r="AY97" i="4"/>
  <c r="BA97" i="4" s="1"/>
  <c r="AZ97" i="4"/>
  <c r="AX90" i="4"/>
  <c r="AZ90" i="4" s="1"/>
  <c r="AY90" i="4"/>
  <c r="AY118" i="4"/>
  <c r="BA118" i="4" s="1"/>
  <c r="AX114" i="4"/>
  <c r="AZ114" i="4" s="1"/>
  <c r="AY114" i="4"/>
  <c r="AY109" i="4"/>
  <c r="BA109" i="4" s="1"/>
  <c r="AZ109" i="4"/>
  <c r="AX98" i="4"/>
  <c r="AZ98" i="4" s="1"/>
  <c r="AY98" i="4"/>
  <c r="AX94" i="4"/>
  <c r="AZ94" i="4" s="1"/>
  <c r="AY94" i="4"/>
  <c r="AX110" i="4"/>
  <c r="AZ110" i="4" s="1"/>
  <c r="AY110" i="4"/>
  <c r="AY105" i="4"/>
  <c r="BA105" i="4" s="1"/>
  <c r="AZ105" i="4"/>
  <c r="AZ100" i="4"/>
  <c r="AX55" i="4"/>
  <c r="AZ55" i="4" s="1"/>
  <c r="AY55" i="4"/>
  <c r="AX45" i="4"/>
  <c r="AZ45" i="4" s="1"/>
  <c r="AY45" i="4"/>
  <c r="AY82" i="4"/>
  <c r="BA82" i="4" s="1"/>
  <c r="AZ82" i="4"/>
  <c r="AY78" i="4"/>
  <c r="BA78" i="4" s="1"/>
  <c r="AZ78" i="4"/>
  <c r="AY74" i="4"/>
  <c r="BA74" i="4" s="1"/>
  <c r="AZ74" i="4"/>
  <c r="AY70" i="4"/>
  <c r="BA70" i="4" s="1"/>
  <c r="AZ70" i="4"/>
  <c r="AX59" i="4"/>
  <c r="AZ59" i="4" s="1"/>
  <c r="AY59" i="4"/>
  <c r="AX83" i="4"/>
  <c r="AZ83" i="4" s="1"/>
  <c r="AY83" i="4"/>
  <c r="AX79" i="4"/>
  <c r="AZ79" i="4" s="1"/>
  <c r="AY79" i="4"/>
  <c r="AX75" i="4"/>
  <c r="AZ75" i="4" s="1"/>
  <c r="AY75" i="4"/>
  <c r="AX71" i="4"/>
  <c r="AZ71" i="4" s="1"/>
  <c r="AY71" i="4"/>
  <c r="AX63" i="4"/>
  <c r="AZ63" i="4" s="1"/>
  <c r="AY63" i="4"/>
  <c r="AX30" i="4"/>
  <c r="AZ30" i="4" s="1"/>
  <c r="AY30" i="4"/>
  <c r="AX67" i="4"/>
  <c r="AZ67" i="4" s="1"/>
  <c r="AY67" i="4"/>
  <c r="AX51" i="4"/>
  <c r="AZ51" i="4" s="1"/>
  <c r="AY51" i="4"/>
  <c r="AZ62" i="4"/>
  <c r="AX50" i="4"/>
  <c r="AZ50" i="4" s="1"/>
  <c r="AY50" i="4"/>
  <c r="AX46" i="4"/>
  <c r="AZ46" i="4" s="1"/>
  <c r="AY46" i="4"/>
  <c r="AX37" i="4"/>
  <c r="AZ37" i="4" s="1"/>
  <c r="AY37" i="4"/>
  <c r="BA44" i="4"/>
  <c r="AX33" i="4"/>
  <c r="AZ33" i="4" s="1"/>
  <c r="AY33" i="4"/>
  <c r="AY49" i="4"/>
  <c r="BA49" i="4" s="1"/>
  <c r="AZ49" i="4"/>
  <c r="AX41" i="4"/>
  <c r="AZ41" i="4" s="1"/>
  <c r="AY41" i="4"/>
  <c r="AY42" i="4"/>
  <c r="BA42" i="4" s="1"/>
  <c r="AY38" i="4"/>
  <c r="BA38" i="4" s="1"/>
  <c r="AY34" i="4"/>
  <c r="BA34" i="4" s="1"/>
  <c r="AZ28" i="4"/>
  <c r="AY29" i="4"/>
  <c r="BA29" i="4" s="1"/>
  <c r="AZ29" i="4"/>
  <c r="BC21" i="4"/>
  <c r="AX26" i="4"/>
  <c r="AZ26" i="4" s="1"/>
  <c r="AY26" i="4"/>
  <c r="AZ24" i="4"/>
  <c r="AZ20" i="4"/>
  <c r="AX19" i="4"/>
  <c r="AZ19" i="4" s="1"/>
  <c r="AY19" i="4"/>
  <c r="AZ12" i="4"/>
  <c r="AY12" i="4"/>
  <c r="BA12" i="4" s="1"/>
  <c r="AZ8" i="4"/>
  <c r="AY8" i="4"/>
  <c r="BA8" i="4" s="1"/>
  <c r="BA18" i="4"/>
  <c r="AY24" i="4"/>
  <c r="BA24" i="4" s="1"/>
  <c r="AZ22" i="4"/>
  <c r="AY20" i="4"/>
  <c r="BA20" i="4" s="1"/>
  <c r="AX10" i="4"/>
  <c r="AZ10" i="4" s="1"/>
  <c r="AX14" i="4"/>
  <c r="AZ14" i="4" s="1"/>
  <c r="AX13" i="4"/>
  <c r="AX5" i="4"/>
  <c r="AZ5" i="4" s="1"/>
  <c r="AY4" i="4"/>
  <c r="AX4" i="4"/>
  <c r="AZ4" i="4" s="1"/>
  <c r="AY3" i="4"/>
  <c r="BA3" i="4" s="1"/>
  <c r="W273" i="3"/>
  <c r="Y273" i="3" s="1"/>
  <c r="X273" i="3"/>
  <c r="W241" i="3"/>
  <c r="Y241" i="3" s="1"/>
  <c r="X241" i="3"/>
  <c r="W257" i="3"/>
  <c r="Y257" i="3" s="1"/>
  <c r="X257" i="3"/>
  <c r="W227" i="3"/>
  <c r="Y227" i="3" s="1"/>
  <c r="X227" i="3"/>
  <c r="W143" i="3"/>
  <c r="Y143" i="3" s="1"/>
  <c r="X143" i="3"/>
  <c r="W19" i="3"/>
  <c r="Y19" i="3" s="1"/>
  <c r="X19" i="3"/>
  <c r="W277" i="3"/>
  <c r="Y277" i="3" s="1"/>
  <c r="X277" i="3"/>
  <c r="X274" i="3"/>
  <c r="Z274" i="3" s="1"/>
  <c r="W261" i="3"/>
  <c r="Y261" i="3" s="1"/>
  <c r="X261" i="3"/>
  <c r="X258" i="3"/>
  <c r="Z258" i="3" s="1"/>
  <c r="W245" i="3"/>
  <c r="Y245" i="3" s="1"/>
  <c r="X245" i="3"/>
  <c r="X242" i="3"/>
  <c r="Z242" i="3" s="1"/>
  <c r="W231" i="3"/>
  <c r="X231" i="3"/>
  <c r="X228" i="3"/>
  <c r="Z228" i="3" s="1"/>
  <c r="Y220" i="3"/>
  <c r="W215" i="3"/>
  <c r="Y215" i="3" s="1"/>
  <c r="X215" i="3"/>
  <c r="X144" i="3"/>
  <c r="Z144" i="3" s="1"/>
  <c r="AA144" i="3" s="1"/>
  <c r="AC144" i="3" s="1"/>
  <c r="Y113" i="3"/>
  <c r="X113" i="3"/>
  <c r="Z113" i="3" s="1"/>
  <c r="W59" i="3"/>
  <c r="Y59" i="3" s="1"/>
  <c r="X59" i="3"/>
  <c r="X56" i="3"/>
  <c r="Z56" i="3" s="1"/>
  <c r="AB56" i="3" s="1"/>
  <c r="W45" i="3"/>
  <c r="Z45" i="3" s="1"/>
  <c r="Y33" i="3"/>
  <c r="W21" i="3"/>
  <c r="Y21" i="3" s="1"/>
  <c r="X21" i="3"/>
  <c r="W265" i="3"/>
  <c r="Y265" i="3" s="1"/>
  <c r="X265" i="3"/>
  <c r="X262" i="3"/>
  <c r="Z262" i="3" s="1"/>
  <c r="W249" i="3"/>
  <c r="Y249" i="3" s="1"/>
  <c r="X249" i="3"/>
  <c r="X246" i="3"/>
  <c r="Z246" i="3" s="1"/>
  <c r="W235" i="3"/>
  <c r="Y235" i="3" s="1"/>
  <c r="X235" i="3"/>
  <c r="X232" i="3"/>
  <c r="Z232" i="3" s="1"/>
  <c r="W219" i="3"/>
  <c r="Y219" i="3" s="1"/>
  <c r="X219" i="3"/>
  <c r="X216" i="3"/>
  <c r="Z216" i="3" s="1"/>
  <c r="W204" i="3"/>
  <c r="W188" i="3"/>
  <c r="Y188" i="3" s="1"/>
  <c r="W172" i="3"/>
  <c r="Z172" i="3" s="1"/>
  <c r="W156" i="3"/>
  <c r="X151" i="3"/>
  <c r="Z151" i="3" s="1"/>
  <c r="AA151" i="3" s="1"/>
  <c r="AC151" i="3" s="1"/>
  <c r="X133" i="3"/>
  <c r="Z133" i="3" s="1"/>
  <c r="W132" i="3"/>
  <c r="X105" i="3"/>
  <c r="Z105" i="3" s="1"/>
  <c r="W104" i="3"/>
  <c r="Y104" i="3" s="1"/>
  <c r="W83" i="3"/>
  <c r="Y83" i="3" s="1"/>
  <c r="X83" i="3"/>
  <c r="W63" i="3"/>
  <c r="Y63" i="3" s="1"/>
  <c r="X63" i="3"/>
  <c r="X60" i="3"/>
  <c r="Z60" i="3" s="1"/>
  <c r="AA60" i="3" s="1"/>
  <c r="AC60" i="3" s="1"/>
  <c r="W41" i="3"/>
  <c r="Y41" i="3" s="1"/>
  <c r="X33" i="3"/>
  <c r="Z33" i="3" s="1"/>
  <c r="W25" i="3"/>
  <c r="Y25" i="3" s="1"/>
  <c r="X22" i="3"/>
  <c r="Z22" i="3" s="1"/>
  <c r="W269" i="3"/>
  <c r="Y269" i="3" s="1"/>
  <c r="X269" i="3"/>
  <c r="W253" i="3"/>
  <c r="Y253" i="3" s="1"/>
  <c r="X253" i="3"/>
  <c r="W237" i="3"/>
  <c r="Y237" i="3" s="1"/>
  <c r="X237" i="3"/>
  <c r="Y228" i="3"/>
  <c r="W223" i="3"/>
  <c r="Y223" i="3" s="1"/>
  <c r="X223" i="3"/>
  <c r="W208" i="3"/>
  <c r="Y208" i="3" s="1"/>
  <c r="W192" i="3"/>
  <c r="W176" i="3"/>
  <c r="Y176" i="3" s="1"/>
  <c r="X168" i="3"/>
  <c r="Z168" i="3" s="1"/>
  <c r="AA168" i="3" s="1"/>
  <c r="AC168" i="3" s="1"/>
  <c r="W159" i="3"/>
  <c r="Y159" i="3" s="1"/>
  <c r="X159" i="3"/>
  <c r="W140" i="3"/>
  <c r="Y140" i="3" s="1"/>
  <c r="X135" i="3"/>
  <c r="Z135" i="3" s="1"/>
  <c r="AA135" i="3" s="1"/>
  <c r="AC135" i="3" s="1"/>
  <c r="W125" i="3"/>
  <c r="Z125" i="3" s="1"/>
  <c r="W112" i="3"/>
  <c r="Y112" i="3" s="1"/>
  <c r="X112" i="3"/>
  <c r="W108" i="3"/>
  <c r="W95" i="3"/>
  <c r="Z95" i="3" s="1"/>
  <c r="W87" i="3"/>
  <c r="Z87" i="3" s="1"/>
  <c r="X76" i="3"/>
  <c r="Z76" i="3" s="1"/>
  <c r="W67" i="3"/>
  <c r="Y67" i="3" s="1"/>
  <c r="X67" i="3"/>
  <c r="Y42" i="3"/>
  <c r="X42" i="3"/>
  <c r="Z42" i="3" s="1"/>
  <c r="W38" i="3"/>
  <c r="Y38" i="3" s="1"/>
  <c r="W37" i="3"/>
  <c r="Y37" i="3" s="1"/>
  <c r="Y129" i="3"/>
  <c r="Y92" i="3"/>
  <c r="Y26" i="3"/>
  <c r="Y16" i="3"/>
  <c r="U194" i="4"/>
  <c r="W194" i="4" s="1"/>
  <c r="V194" i="4"/>
  <c r="W209" i="4"/>
  <c r="U200" i="4"/>
  <c r="X200" i="4" s="1"/>
  <c r="U196" i="4"/>
  <c r="X196" i="4" s="1"/>
  <c r="U190" i="4"/>
  <c r="W190" i="4" s="1"/>
  <c r="V190" i="4"/>
  <c r="V185" i="4"/>
  <c r="U185" i="4"/>
  <c r="W185" i="4" s="1"/>
  <c r="U180" i="4"/>
  <c r="W180" i="4" s="1"/>
  <c r="U174" i="4"/>
  <c r="W174" i="4" s="1"/>
  <c r="V174" i="4"/>
  <c r="U163" i="4"/>
  <c r="W163" i="4" s="1"/>
  <c r="V163" i="4"/>
  <c r="U202" i="4"/>
  <c r="W202" i="4" s="1"/>
  <c r="V202" i="4"/>
  <c r="U184" i="4"/>
  <c r="W184" i="4" s="1"/>
  <c r="V173" i="4"/>
  <c r="U173" i="4"/>
  <c r="W173" i="4" s="1"/>
  <c r="U198" i="4"/>
  <c r="W198" i="4" s="1"/>
  <c r="V198" i="4"/>
  <c r="V197" i="4"/>
  <c r="U197" i="4"/>
  <c r="W197" i="4" s="1"/>
  <c r="U192" i="4"/>
  <c r="X192" i="4" s="1"/>
  <c r="U186" i="4"/>
  <c r="W186" i="4" s="1"/>
  <c r="V186" i="4"/>
  <c r="V181" i="4"/>
  <c r="U181" i="4"/>
  <c r="W181" i="4" s="1"/>
  <c r="U176" i="4"/>
  <c r="X176" i="4" s="1"/>
  <c r="V189" i="4"/>
  <c r="U189" i="4"/>
  <c r="W189" i="4" s="1"/>
  <c r="U178" i="4"/>
  <c r="W178" i="4" s="1"/>
  <c r="V178" i="4"/>
  <c r="V193" i="4"/>
  <c r="U193" i="4"/>
  <c r="W193" i="4" s="1"/>
  <c r="Y191" i="4"/>
  <c r="AB191" i="4" s="1"/>
  <c r="U188" i="4"/>
  <c r="X188" i="4" s="1"/>
  <c r="V184" i="4"/>
  <c r="U182" i="4"/>
  <c r="W182" i="4" s="1"/>
  <c r="V182" i="4"/>
  <c r="V177" i="4"/>
  <c r="U177" i="4"/>
  <c r="W177" i="4" s="1"/>
  <c r="U159" i="4"/>
  <c r="W159" i="4" s="1"/>
  <c r="V159" i="4"/>
  <c r="U153" i="4"/>
  <c r="W153" i="4" s="1"/>
  <c r="V153" i="4"/>
  <c r="U171" i="4"/>
  <c r="X171" i="4" s="1"/>
  <c r="W167" i="4"/>
  <c r="U161" i="4"/>
  <c r="X161" i="4" s="1"/>
  <c r="U165" i="4"/>
  <c r="X165" i="4" s="1"/>
  <c r="U157" i="4"/>
  <c r="W157" i="4" s="1"/>
  <c r="V156" i="4"/>
  <c r="X156" i="4" s="1"/>
  <c r="W156" i="4"/>
  <c r="U155" i="4"/>
  <c r="W155" i="4" s="1"/>
  <c r="V147" i="4"/>
  <c r="U147" i="4"/>
  <c r="W147" i="4" s="1"/>
  <c r="U151" i="4"/>
  <c r="X151" i="4" s="1"/>
  <c r="X150" i="4"/>
  <c r="U148" i="4"/>
  <c r="W148" i="4" s="1"/>
  <c r="V148" i="4"/>
  <c r="X146" i="4"/>
  <c r="U145" i="4"/>
  <c r="X145" i="4" s="1"/>
  <c r="V144" i="4"/>
  <c r="X144" i="4" s="1"/>
  <c r="U134" i="4"/>
  <c r="W134" i="4" s="1"/>
  <c r="V134" i="4"/>
  <c r="V129" i="4"/>
  <c r="U118" i="4"/>
  <c r="W118" i="4" s="1"/>
  <c r="V118" i="4"/>
  <c r="W136" i="4"/>
  <c r="U130" i="4"/>
  <c r="W130" i="4" s="1"/>
  <c r="V130" i="4"/>
  <c r="V125" i="4"/>
  <c r="X125" i="4" s="1"/>
  <c r="W125" i="4"/>
  <c r="W120" i="4"/>
  <c r="U108" i="4"/>
  <c r="W108" i="4" s="1"/>
  <c r="V108" i="4"/>
  <c r="U104" i="4"/>
  <c r="W104" i="4" s="1"/>
  <c r="V104" i="4"/>
  <c r="U100" i="4"/>
  <c r="W100" i="4" s="1"/>
  <c r="V100" i="4"/>
  <c r="W142" i="4"/>
  <c r="X140" i="4"/>
  <c r="V137" i="4"/>
  <c r="X137" i="4" s="1"/>
  <c r="W137" i="4"/>
  <c r="Z132" i="4"/>
  <c r="W132" i="4"/>
  <c r="U126" i="4"/>
  <c r="W126" i="4" s="1"/>
  <c r="V126" i="4"/>
  <c r="V121" i="4"/>
  <c r="X121" i="4" s="1"/>
  <c r="W121" i="4"/>
  <c r="U113" i="4"/>
  <c r="W113" i="4" s="1"/>
  <c r="V113" i="4"/>
  <c r="V88" i="4"/>
  <c r="U88" i="4"/>
  <c r="W88" i="4" s="1"/>
  <c r="V84" i="4"/>
  <c r="U84" i="4"/>
  <c r="W84" i="4" s="1"/>
  <c r="V142" i="4"/>
  <c r="X142" i="4" s="1"/>
  <c r="U138" i="4"/>
  <c r="W138" i="4" s="1"/>
  <c r="V138" i="4"/>
  <c r="V133" i="4"/>
  <c r="X133" i="4" s="1"/>
  <c r="W133" i="4"/>
  <c r="Y132" i="4"/>
  <c r="AA132" i="4" s="1"/>
  <c r="U129" i="4"/>
  <c r="W129" i="4" s="1"/>
  <c r="U122" i="4"/>
  <c r="W122" i="4" s="1"/>
  <c r="V122" i="4"/>
  <c r="X120" i="4"/>
  <c r="U117" i="4"/>
  <c r="W117" i="4" s="1"/>
  <c r="V117" i="4"/>
  <c r="U110" i="4"/>
  <c r="W110" i="4" s="1"/>
  <c r="V110" i="4"/>
  <c r="U106" i="4"/>
  <c r="W106" i="4" s="1"/>
  <c r="V106" i="4"/>
  <c r="Z103" i="4"/>
  <c r="U102" i="4"/>
  <c r="W102" i="4" s="1"/>
  <c r="V102" i="4"/>
  <c r="U98" i="4"/>
  <c r="W98" i="4" s="1"/>
  <c r="V98" i="4"/>
  <c r="U86" i="4"/>
  <c r="W86" i="4" s="1"/>
  <c r="V86" i="4"/>
  <c r="V114" i="4"/>
  <c r="X114" i="4" s="1"/>
  <c r="V93" i="4"/>
  <c r="X93" i="4" s="1"/>
  <c r="W93" i="4"/>
  <c r="U94" i="4"/>
  <c r="W94" i="4" s="1"/>
  <c r="V94" i="4"/>
  <c r="X92" i="4"/>
  <c r="V77" i="4"/>
  <c r="U77" i="4"/>
  <c r="W77" i="4" s="1"/>
  <c r="V73" i="4"/>
  <c r="U73" i="4"/>
  <c r="W73" i="4" s="1"/>
  <c r="U90" i="4"/>
  <c r="W90" i="4" s="1"/>
  <c r="V90" i="4"/>
  <c r="U82" i="4"/>
  <c r="W82" i="4" s="1"/>
  <c r="V82" i="4"/>
  <c r="U78" i="4"/>
  <c r="W78" i="4" s="1"/>
  <c r="V78" i="4"/>
  <c r="V49" i="4"/>
  <c r="U49" i="4"/>
  <c r="W49" i="4" s="1"/>
  <c r="U74" i="4"/>
  <c r="W74" i="4" s="1"/>
  <c r="V74" i="4"/>
  <c r="V69" i="4"/>
  <c r="X69" i="4" s="1"/>
  <c r="W69" i="4"/>
  <c r="V81" i="4"/>
  <c r="X81" i="4" s="1"/>
  <c r="W81" i="4"/>
  <c r="U70" i="4"/>
  <c r="W70" i="4" s="1"/>
  <c r="V70" i="4"/>
  <c r="V61" i="4"/>
  <c r="X61" i="4" s="1"/>
  <c r="W61" i="4"/>
  <c r="V53" i="4"/>
  <c r="U53" i="4"/>
  <c r="W53" i="4" s="1"/>
  <c r="V27" i="4"/>
  <c r="U27" i="4"/>
  <c r="W27" i="4" s="1"/>
  <c r="W67" i="4"/>
  <c r="V45" i="4"/>
  <c r="X45" i="4" s="1"/>
  <c r="W45" i="4"/>
  <c r="V37" i="4"/>
  <c r="U37" i="4"/>
  <c r="W37" i="4" s="1"/>
  <c r="Y34" i="4"/>
  <c r="AA34" i="4" s="1"/>
  <c r="Z34" i="4"/>
  <c r="X26" i="4"/>
  <c r="U20" i="4"/>
  <c r="W20" i="4" s="1"/>
  <c r="V20" i="4"/>
  <c r="V33" i="4"/>
  <c r="U33" i="4"/>
  <c r="W33" i="4" s="1"/>
  <c r="U28" i="4"/>
  <c r="X28" i="4" s="1"/>
  <c r="V22" i="4"/>
  <c r="U22" i="4"/>
  <c r="W22" i="4" s="1"/>
  <c r="V57" i="4"/>
  <c r="X57" i="4" s="1"/>
  <c r="W57" i="4"/>
  <c r="V41" i="4"/>
  <c r="X41" i="4" s="1"/>
  <c r="W41" i="4"/>
  <c r="U24" i="4"/>
  <c r="X24" i="4" s="1"/>
  <c r="V5" i="4"/>
  <c r="U5" i="4"/>
  <c r="W5" i="4" s="1"/>
  <c r="W64" i="4"/>
  <c r="W60" i="4"/>
  <c r="X55" i="4"/>
  <c r="W48" i="4"/>
  <c r="X47" i="4"/>
  <c r="W40" i="4"/>
  <c r="V31" i="4"/>
  <c r="U31" i="4"/>
  <c r="W31" i="4" s="1"/>
  <c r="W26" i="4"/>
  <c r="W30" i="4"/>
  <c r="Y25" i="4"/>
  <c r="AA25" i="4" s="1"/>
  <c r="W18" i="4"/>
  <c r="V18" i="4"/>
  <c r="X18" i="4" s="1"/>
  <c r="U16" i="4"/>
  <c r="X16" i="4" s="1"/>
  <c r="U23" i="4"/>
  <c r="U19" i="4"/>
  <c r="U15" i="4"/>
  <c r="W15" i="4" s="1"/>
  <c r="V15" i="4"/>
  <c r="U14" i="4"/>
  <c r="W14" i="4" s="1"/>
  <c r="V9" i="4"/>
  <c r="X9" i="4" s="1"/>
  <c r="W9" i="4"/>
  <c r="U13" i="4"/>
  <c r="W13" i="4" s="1"/>
  <c r="V11" i="4"/>
  <c r="U10" i="4"/>
  <c r="W10" i="4" s="1"/>
  <c r="V10" i="4"/>
  <c r="X7" i="4"/>
  <c r="U6" i="4"/>
  <c r="W6" i="4" s="1"/>
  <c r="V6" i="4"/>
  <c r="X4" i="4"/>
  <c r="W162" i="3"/>
  <c r="Y162" i="3" s="1"/>
  <c r="X162" i="3"/>
  <c r="W146" i="3"/>
  <c r="Y146" i="3" s="1"/>
  <c r="X146" i="3"/>
  <c r="X122" i="3"/>
  <c r="W122" i="3"/>
  <c r="Y122" i="3" s="1"/>
  <c r="X106" i="3"/>
  <c r="W106" i="3"/>
  <c r="Y106" i="3" s="1"/>
  <c r="W62" i="3"/>
  <c r="Y62" i="3" s="1"/>
  <c r="X62" i="3"/>
  <c r="W166" i="3"/>
  <c r="Y166" i="3" s="1"/>
  <c r="X166" i="3"/>
  <c r="W134" i="3"/>
  <c r="Y134" i="3" s="1"/>
  <c r="X134" i="3"/>
  <c r="W54" i="3"/>
  <c r="Y54" i="3" s="1"/>
  <c r="X54" i="3"/>
  <c r="X275" i="3"/>
  <c r="Z275" i="3" s="1"/>
  <c r="Y275" i="3"/>
  <c r="X271" i="3"/>
  <c r="Z271" i="3" s="1"/>
  <c r="Y271" i="3"/>
  <c r="X267" i="3"/>
  <c r="Z267" i="3" s="1"/>
  <c r="Y267" i="3"/>
  <c r="X263" i="3"/>
  <c r="Z263" i="3" s="1"/>
  <c r="Y263" i="3"/>
  <c r="X259" i="3"/>
  <c r="Z259" i="3" s="1"/>
  <c r="Y259" i="3"/>
  <c r="X255" i="3"/>
  <c r="Z255" i="3" s="1"/>
  <c r="Y255" i="3"/>
  <c r="X251" i="3"/>
  <c r="Z251" i="3" s="1"/>
  <c r="Y251" i="3"/>
  <c r="X247" i="3"/>
  <c r="Z247" i="3" s="1"/>
  <c r="Y247" i="3"/>
  <c r="X243" i="3"/>
  <c r="Z243" i="3" s="1"/>
  <c r="Y243" i="3"/>
  <c r="X239" i="3"/>
  <c r="Z239" i="3" s="1"/>
  <c r="Y239" i="3"/>
  <c r="W170" i="3"/>
  <c r="Y170" i="3" s="1"/>
  <c r="X170" i="3"/>
  <c r="W154" i="3"/>
  <c r="Y154" i="3" s="1"/>
  <c r="X154" i="3"/>
  <c r="W138" i="3"/>
  <c r="Y138" i="3" s="1"/>
  <c r="X138" i="3"/>
  <c r="W150" i="3"/>
  <c r="Y150" i="3" s="1"/>
  <c r="X150" i="3"/>
  <c r="W276" i="3"/>
  <c r="Y276" i="3" s="1"/>
  <c r="X276" i="3"/>
  <c r="W272" i="3"/>
  <c r="Y272" i="3" s="1"/>
  <c r="X272" i="3"/>
  <c r="W268" i="3"/>
  <c r="Y268" i="3" s="1"/>
  <c r="X268" i="3"/>
  <c r="W264" i="3"/>
  <c r="Y264" i="3" s="1"/>
  <c r="X264" i="3"/>
  <c r="W260" i="3"/>
  <c r="Y260" i="3" s="1"/>
  <c r="X260" i="3"/>
  <c r="W256" i="3"/>
  <c r="Y256" i="3" s="1"/>
  <c r="X256" i="3"/>
  <c r="Z254" i="3"/>
  <c r="W252" i="3"/>
  <c r="Y252" i="3" s="1"/>
  <c r="X252" i="3"/>
  <c r="Z250" i="3"/>
  <c r="W248" i="3"/>
  <c r="Y248" i="3" s="1"/>
  <c r="X248" i="3"/>
  <c r="W244" i="3"/>
  <c r="Y244" i="3" s="1"/>
  <c r="X244" i="3"/>
  <c r="W240" i="3"/>
  <c r="Y240" i="3" s="1"/>
  <c r="X240" i="3"/>
  <c r="W236" i="3"/>
  <c r="Y236" i="3" s="1"/>
  <c r="X236" i="3"/>
  <c r="W158" i="3"/>
  <c r="Y158" i="3" s="1"/>
  <c r="X158" i="3"/>
  <c r="W142" i="3"/>
  <c r="Y142" i="3" s="1"/>
  <c r="X142" i="3"/>
  <c r="X126" i="3"/>
  <c r="Z126" i="3" s="1"/>
  <c r="Y126" i="3"/>
  <c r="W58" i="3"/>
  <c r="Y58" i="3" s="1"/>
  <c r="X58" i="3"/>
  <c r="X31" i="3"/>
  <c r="W31" i="3"/>
  <c r="Y31" i="3" s="1"/>
  <c r="X233" i="3"/>
  <c r="Z233" i="3" s="1"/>
  <c r="Y233" i="3"/>
  <c r="X229" i="3"/>
  <c r="Z229" i="3" s="1"/>
  <c r="Y229" i="3"/>
  <c r="X225" i="3"/>
  <c r="Z225" i="3" s="1"/>
  <c r="Y225" i="3"/>
  <c r="X221" i="3"/>
  <c r="Z221" i="3" s="1"/>
  <c r="Y221" i="3"/>
  <c r="X217" i="3"/>
  <c r="Z217" i="3" s="1"/>
  <c r="Y217" i="3"/>
  <c r="X213" i="3"/>
  <c r="Z213" i="3" s="1"/>
  <c r="Y213" i="3"/>
  <c r="X209" i="3"/>
  <c r="Z209" i="3" s="1"/>
  <c r="Y209" i="3"/>
  <c r="X205" i="3"/>
  <c r="Z205" i="3" s="1"/>
  <c r="Y205" i="3"/>
  <c r="X201" i="3"/>
  <c r="Z201" i="3" s="1"/>
  <c r="Y201" i="3"/>
  <c r="X197" i="3"/>
  <c r="Z197" i="3" s="1"/>
  <c r="Y197" i="3"/>
  <c r="X193" i="3"/>
  <c r="Z193" i="3" s="1"/>
  <c r="Y193" i="3"/>
  <c r="X189" i="3"/>
  <c r="Z189" i="3" s="1"/>
  <c r="Y189" i="3"/>
  <c r="X185" i="3"/>
  <c r="Z185" i="3" s="1"/>
  <c r="Y185" i="3"/>
  <c r="X181" i="3"/>
  <c r="Z181" i="3" s="1"/>
  <c r="Y181" i="3"/>
  <c r="X177" i="3"/>
  <c r="Z177" i="3" s="1"/>
  <c r="Y177" i="3"/>
  <c r="X173" i="3"/>
  <c r="Z173" i="3" s="1"/>
  <c r="Y173" i="3"/>
  <c r="X130" i="3"/>
  <c r="Z130" i="3" s="1"/>
  <c r="Y130" i="3"/>
  <c r="X114" i="3"/>
  <c r="Z114" i="3" s="1"/>
  <c r="Y114" i="3"/>
  <c r="X110" i="3"/>
  <c r="Z110" i="3" s="1"/>
  <c r="Y110" i="3"/>
  <c r="W24" i="3"/>
  <c r="Y24" i="3" s="1"/>
  <c r="X24" i="3"/>
  <c r="W234" i="3"/>
  <c r="Y234" i="3" s="1"/>
  <c r="X234" i="3"/>
  <c r="W230" i="3"/>
  <c r="Y230" i="3" s="1"/>
  <c r="X230" i="3"/>
  <c r="W226" i="3"/>
  <c r="Y226" i="3" s="1"/>
  <c r="X226" i="3"/>
  <c r="W222" i="3"/>
  <c r="Y222" i="3" s="1"/>
  <c r="X222" i="3"/>
  <c r="W218" i="3"/>
  <c r="Y218" i="3" s="1"/>
  <c r="X218" i="3"/>
  <c r="W214" i="3"/>
  <c r="Y214" i="3" s="1"/>
  <c r="X214" i="3"/>
  <c r="W210" i="3"/>
  <c r="Y210" i="3" s="1"/>
  <c r="X210" i="3"/>
  <c r="W206" i="3"/>
  <c r="Y206" i="3" s="1"/>
  <c r="X206" i="3"/>
  <c r="W202" i="3"/>
  <c r="Y202" i="3" s="1"/>
  <c r="X202" i="3"/>
  <c r="W198" i="3"/>
  <c r="Y198" i="3" s="1"/>
  <c r="X198" i="3"/>
  <c r="W194" i="3"/>
  <c r="Y194" i="3" s="1"/>
  <c r="X194" i="3"/>
  <c r="W190" i="3"/>
  <c r="Y190" i="3" s="1"/>
  <c r="X190" i="3"/>
  <c r="W186" i="3"/>
  <c r="Y186" i="3" s="1"/>
  <c r="X186" i="3"/>
  <c r="Z183" i="3"/>
  <c r="W182" i="3"/>
  <c r="Y182" i="3" s="1"/>
  <c r="X182" i="3"/>
  <c r="W178" i="3"/>
  <c r="Y178" i="3" s="1"/>
  <c r="X178" i="3"/>
  <c r="W174" i="3"/>
  <c r="Y174" i="3" s="1"/>
  <c r="X174" i="3"/>
  <c r="X169" i="3"/>
  <c r="Z169" i="3" s="1"/>
  <c r="Y169" i="3"/>
  <c r="X165" i="3"/>
  <c r="Z165" i="3" s="1"/>
  <c r="Y165" i="3"/>
  <c r="X161" i="3"/>
  <c r="Z161" i="3" s="1"/>
  <c r="Y161" i="3"/>
  <c r="X157" i="3"/>
  <c r="Z157" i="3" s="1"/>
  <c r="Y157" i="3"/>
  <c r="X153" i="3"/>
  <c r="Z153" i="3" s="1"/>
  <c r="Y153" i="3"/>
  <c r="X149" i="3"/>
  <c r="Z149" i="3" s="1"/>
  <c r="Y149" i="3"/>
  <c r="X145" i="3"/>
  <c r="Z145" i="3" s="1"/>
  <c r="Y145" i="3"/>
  <c r="X141" i="3"/>
  <c r="Z141" i="3" s="1"/>
  <c r="Y141" i="3"/>
  <c r="X137" i="3"/>
  <c r="Z137" i="3" s="1"/>
  <c r="Y137" i="3"/>
  <c r="X118" i="3"/>
  <c r="Z118" i="3" s="1"/>
  <c r="Y118" i="3"/>
  <c r="X102" i="3"/>
  <c r="Z102" i="3" s="1"/>
  <c r="Y102" i="3"/>
  <c r="AA79" i="3"/>
  <c r="AC79" i="3" s="1"/>
  <c r="AB79" i="3"/>
  <c r="W131" i="3"/>
  <c r="Y131" i="3" s="1"/>
  <c r="X131" i="3"/>
  <c r="W127" i="3"/>
  <c r="Y127" i="3" s="1"/>
  <c r="X127" i="3"/>
  <c r="W123" i="3"/>
  <c r="Y123" i="3" s="1"/>
  <c r="X123" i="3"/>
  <c r="W119" i="3"/>
  <c r="Y119" i="3" s="1"/>
  <c r="X119" i="3"/>
  <c r="W115" i="3"/>
  <c r="Y115" i="3" s="1"/>
  <c r="X115" i="3"/>
  <c r="W111" i="3"/>
  <c r="Y111" i="3" s="1"/>
  <c r="X111" i="3"/>
  <c r="Z109" i="3"/>
  <c r="W107" i="3"/>
  <c r="Y107" i="3" s="1"/>
  <c r="X107" i="3"/>
  <c r="W103" i="3"/>
  <c r="Y103" i="3" s="1"/>
  <c r="X103" i="3"/>
  <c r="W99" i="3"/>
  <c r="Y99" i="3" s="1"/>
  <c r="X99" i="3"/>
  <c r="W98" i="3"/>
  <c r="Y98" i="3" s="1"/>
  <c r="X98" i="3"/>
  <c r="X97" i="3"/>
  <c r="W97" i="3"/>
  <c r="Y97" i="3" s="1"/>
  <c r="X93" i="3"/>
  <c r="Z93" i="3" s="1"/>
  <c r="Y93" i="3"/>
  <c r="Y88" i="3"/>
  <c r="X53" i="3"/>
  <c r="W53" i="3"/>
  <c r="Y53" i="3" s="1"/>
  <c r="X49" i="3"/>
  <c r="Z49" i="3" s="1"/>
  <c r="Y49" i="3"/>
  <c r="X35" i="3"/>
  <c r="Z35" i="3" s="1"/>
  <c r="Y35" i="3"/>
  <c r="X5" i="3"/>
  <c r="Z5" i="3" s="1"/>
  <c r="Y5" i="3"/>
  <c r="W86" i="3"/>
  <c r="Y86" i="3" s="1"/>
  <c r="X86" i="3"/>
  <c r="W82" i="3"/>
  <c r="Y82" i="3" s="1"/>
  <c r="X82" i="3"/>
  <c r="W78" i="3"/>
  <c r="Y78" i="3" s="1"/>
  <c r="X78" i="3"/>
  <c r="W74" i="3"/>
  <c r="Y74" i="3" s="1"/>
  <c r="X74" i="3"/>
  <c r="W70" i="3"/>
  <c r="Y70" i="3" s="1"/>
  <c r="X70" i="3"/>
  <c r="W66" i="3"/>
  <c r="Y66" i="3" s="1"/>
  <c r="X66" i="3"/>
  <c r="W20" i="3"/>
  <c r="Y20" i="3" s="1"/>
  <c r="X20" i="3"/>
  <c r="W94" i="3"/>
  <c r="Y94" i="3" s="1"/>
  <c r="X94" i="3"/>
  <c r="Z92" i="3"/>
  <c r="X89" i="3"/>
  <c r="Z89" i="3" s="1"/>
  <c r="Y89" i="3"/>
  <c r="Y84" i="3"/>
  <c r="Y64" i="3"/>
  <c r="Y60" i="3"/>
  <c r="Y56" i="3"/>
  <c r="W50" i="3"/>
  <c r="Y50" i="3" s="1"/>
  <c r="X50" i="3"/>
  <c r="X39" i="3"/>
  <c r="Z39" i="3" s="1"/>
  <c r="Y39" i="3"/>
  <c r="X17" i="3"/>
  <c r="W17" i="3"/>
  <c r="Y17" i="3" s="1"/>
  <c r="W90" i="3"/>
  <c r="Y90" i="3" s="1"/>
  <c r="X90" i="3"/>
  <c r="X85" i="3"/>
  <c r="Z85" i="3" s="1"/>
  <c r="Y85" i="3"/>
  <c r="X81" i="3"/>
  <c r="Z81" i="3" s="1"/>
  <c r="Y81" i="3"/>
  <c r="X77" i="3"/>
  <c r="Z77" i="3" s="1"/>
  <c r="Y77" i="3"/>
  <c r="X73" i="3"/>
  <c r="Z73" i="3" s="1"/>
  <c r="Y73" i="3"/>
  <c r="X69" i="3"/>
  <c r="Z69" i="3" s="1"/>
  <c r="Y69" i="3"/>
  <c r="X65" i="3"/>
  <c r="Z65" i="3" s="1"/>
  <c r="Y65" i="3"/>
  <c r="X61" i="3"/>
  <c r="Z61" i="3" s="1"/>
  <c r="Y61" i="3"/>
  <c r="X57" i="3"/>
  <c r="Z57" i="3" s="1"/>
  <c r="Y57" i="3"/>
  <c r="Y52" i="3"/>
  <c r="AC47" i="3"/>
  <c r="X43" i="3"/>
  <c r="Z43" i="3" s="1"/>
  <c r="Y43" i="3"/>
  <c r="W44" i="3"/>
  <c r="Y44" i="3" s="1"/>
  <c r="X44" i="3"/>
  <c r="W40" i="3"/>
  <c r="Y40" i="3" s="1"/>
  <c r="X40" i="3"/>
  <c r="W36" i="3"/>
  <c r="Y36" i="3" s="1"/>
  <c r="X36" i="3"/>
  <c r="W32" i="3"/>
  <c r="Y32" i="3" s="1"/>
  <c r="X32" i="3"/>
  <c r="X27" i="3"/>
  <c r="Z27" i="3" s="1"/>
  <c r="Y27" i="3"/>
  <c r="X9" i="3"/>
  <c r="Z9" i="3" s="1"/>
  <c r="Y9" i="3"/>
  <c r="W28" i="3"/>
  <c r="Y28" i="3" s="1"/>
  <c r="X28" i="3"/>
  <c r="X23" i="3"/>
  <c r="Z23" i="3" s="1"/>
  <c r="Y23" i="3"/>
  <c r="X13" i="3"/>
  <c r="Z13" i="3" s="1"/>
  <c r="Y13" i="3"/>
  <c r="W18" i="3"/>
  <c r="Y18" i="3" s="1"/>
  <c r="X18" i="3"/>
  <c r="W14" i="3"/>
  <c r="Y14" i="3" s="1"/>
  <c r="X14" i="3"/>
  <c r="W10" i="3"/>
  <c r="Y10" i="3" s="1"/>
  <c r="X10" i="3"/>
  <c r="W6" i="3"/>
  <c r="Y6" i="3" s="1"/>
  <c r="X6" i="3"/>
  <c r="X2" i="3"/>
  <c r="W2" i="3"/>
  <c r="Y2" i="3" s="1"/>
  <c r="H27" i="14"/>
  <c r="H26" i="14"/>
  <c r="H25" i="14"/>
  <c r="H24" i="14"/>
  <c r="H23" i="14"/>
  <c r="H22" i="14"/>
  <c r="D21" i="14"/>
  <c r="H21" i="14" s="1"/>
  <c r="H20" i="14"/>
  <c r="H19" i="14"/>
  <c r="H18" i="14"/>
  <c r="H17" i="14"/>
  <c r="H16" i="14"/>
  <c r="H15" i="14"/>
  <c r="H14" i="14"/>
  <c r="H13" i="14"/>
  <c r="H12" i="14"/>
  <c r="H11" i="14"/>
  <c r="H10" i="14"/>
  <c r="H9" i="14"/>
  <c r="H8" i="14"/>
  <c r="H7" i="14"/>
  <c r="H6" i="14"/>
  <c r="H5" i="14"/>
  <c r="A5" i="14"/>
  <c r="A6" i="14" s="1"/>
  <c r="A7" i="14" s="1"/>
  <c r="A8" i="14" s="1"/>
  <c r="A9" i="14" s="1"/>
  <c r="A10" i="14" s="1"/>
  <c r="A11" i="14" s="1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A22" i="14" s="1"/>
  <c r="A23" i="14" s="1"/>
  <c r="A24" i="14" s="1"/>
  <c r="A25" i="14" s="1"/>
  <c r="A26" i="14" s="1"/>
  <c r="A27" i="14" s="1"/>
  <c r="H4" i="14"/>
  <c r="A4" i="14"/>
  <c r="H3" i="14"/>
  <c r="H57" i="8"/>
  <c r="H56" i="8"/>
  <c r="H55" i="8"/>
  <c r="H54" i="8"/>
  <c r="H53" i="8"/>
  <c r="H52" i="8"/>
  <c r="H51" i="8"/>
  <c r="H50" i="8"/>
  <c r="H49" i="8"/>
  <c r="H48" i="8"/>
  <c r="H47" i="8"/>
  <c r="H46" i="8"/>
  <c r="H45" i="8"/>
  <c r="H44" i="8"/>
  <c r="H43" i="8"/>
  <c r="H42" i="8"/>
  <c r="H41" i="8"/>
  <c r="H40" i="8"/>
  <c r="H39" i="8"/>
  <c r="H38" i="8"/>
  <c r="H37" i="8"/>
  <c r="H36" i="8"/>
  <c r="H35" i="8"/>
  <c r="H34" i="8"/>
  <c r="H33" i="8"/>
  <c r="H58" i="8" s="1"/>
  <c r="H60" i="8" s="1"/>
  <c r="H32" i="8"/>
  <c r="H31" i="8"/>
  <c r="H30" i="8"/>
  <c r="H29" i="8"/>
  <c r="H22" i="8"/>
  <c r="H21" i="8"/>
  <c r="H20" i="8"/>
  <c r="H19" i="8"/>
  <c r="H18" i="8"/>
  <c r="H17" i="8"/>
  <c r="H16" i="8"/>
  <c r="H15" i="8"/>
  <c r="H14" i="8"/>
  <c r="H13" i="8"/>
  <c r="H12" i="8"/>
  <c r="H11" i="8"/>
  <c r="H10" i="8"/>
  <c r="H9" i="8"/>
  <c r="H8" i="8"/>
  <c r="H7" i="8"/>
  <c r="H6" i="8"/>
  <c r="H5" i="8"/>
  <c r="H4" i="8"/>
  <c r="H3" i="8"/>
  <c r="H23" i="8" s="1"/>
  <c r="H25" i="8" s="1"/>
  <c r="X168" i="4" l="1"/>
  <c r="X39" i="4"/>
  <c r="BA194" i="4"/>
  <c r="AB152" i="3"/>
  <c r="AT62" i="3"/>
  <c r="AW151" i="3"/>
  <c r="AY151" i="3" s="1"/>
  <c r="AX151" i="3"/>
  <c r="AV227" i="3"/>
  <c r="AX227" i="3" s="1"/>
  <c r="AB47" i="3"/>
  <c r="AD47" i="3" s="1"/>
  <c r="AE47" i="3" s="1"/>
  <c r="AG47" i="3" s="1"/>
  <c r="Z72" i="3"/>
  <c r="Z212" i="3"/>
  <c r="AU38" i="3"/>
  <c r="AV38" i="3" s="1"/>
  <c r="AX38" i="3" s="1"/>
  <c r="AU203" i="3"/>
  <c r="Z270" i="3"/>
  <c r="Y34" i="3"/>
  <c r="AW155" i="3"/>
  <c r="AY155" i="3" s="1"/>
  <c r="BA155" i="3" s="1"/>
  <c r="Z80" i="3"/>
  <c r="AA80" i="3" s="1"/>
  <c r="AC80" i="3" s="1"/>
  <c r="AB75" i="3"/>
  <c r="AB136" i="3"/>
  <c r="Y48" i="3"/>
  <c r="AA16" i="3"/>
  <c r="AD16" i="3" s="1"/>
  <c r="AF16" i="3" s="1"/>
  <c r="AT40" i="3"/>
  <c r="AW34" i="3"/>
  <c r="AW109" i="3"/>
  <c r="AY109" i="3" s="1"/>
  <c r="BA109" i="3" s="1"/>
  <c r="Y91" i="3"/>
  <c r="AT193" i="3"/>
  <c r="Z184" i="3"/>
  <c r="AW6" i="3"/>
  <c r="AY6" i="3" s="1"/>
  <c r="AX57" i="3"/>
  <c r="AW118" i="3"/>
  <c r="AY118" i="3" s="1"/>
  <c r="AX109" i="3"/>
  <c r="AV136" i="3"/>
  <c r="AX136" i="3" s="1"/>
  <c r="AV267" i="3"/>
  <c r="AY267" i="3" s="1"/>
  <c r="AZ267" i="3" s="1"/>
  <c r="BB267" i="3" s="1"/>
  <c r="AV200" i="3"/>
  <c r="AX200" i="3" s="1"/>
  <c r="AW200" i="3"/>
  <c r="Z148" i="3"/>
  <c r="AA148" i="3" s="1"/>
  <c r="AC148" i="3" s="1"/>
  <c r="AW46" i="3"/>
  <c r="AY46" i="3" s="1"/>
  <c r="AZ46" i="3" s="1"/>
  <c r="AW147" i="3"/>
  <c r="AT74" i="3"/>
  <c r="AU262" i="3"/>
  <c r="AV262" i="3" s="1"/>
  <c r="Z238" i="3"/>
  <c r="AA238" i="3" s="1"/>
  <c r="AC238" i="3" s="1"/>
  <c r="AV212" i="3"/>
  <c r="AX212" i="3" s="1"/>
  <c r="AW276" i="3"/>
  <c r="AY276" i="3" s="1"/>
  <c r="AW223" i="3"/>
  <c r="AV251" i="3"/>
  <c r="AY251" i="3" s="1"/>
  <c r="BA251" i="3" s="1"/>
  <c r="AT213" i="3"/>
  <c r="AU181" i="3"/>
  <c r="AW181" i="3" s="1"/>
  <c r="AU208" i="3"/>
  <c r="AU114" i="3"/>
  <c r="AV114" i="3" s="1"/>
  <c r="Z200" i="3"/>
  <c r="Z46" i="3"/>
  <c r="AB46" i="3" s="1"/>
  <c r="AV3" i="3"/>
  <c r="AY3" i="3" s="1"/>
  <c r="AB3" i="3"/>
  <c r="AD3" i="3" s="1"/>
  <c r="AE3" i="3" s="1"/>
  <c r="AG3" i="3" s="1"/>
  <c r="AA155" i="3"/>
  <c r="AC155" i="3" s="1"/>
  <c r="AT78" i="3"/>
  <c r="AW271" i="3"/>
  <c r="AY271" i="3" s="1"/>
  <c r="AZ271" i="3" s="1"/>
  <c r="BB271" i="3" s="1"/>
  <c r="AA56" i="3"/>
  <c r="AC56" i="3" s="1"/>
  <c r="AT99" i="3"/>
  <c r="AU8" i="3"/>
  <c r="AV8" i="3" s="1"/>
  <c r="AU44" i="3"/>
  <c r="AV44" i="3" s="1"/>
  <c r="AU256" i="3"/>
  <c r="AV256" i="3" s="1"/>
  <c r="Z4" i="3"/>
  <c r="AA4" i="3" s="1"/>
  <c r="AB52" i="3"/>
  <c r="AD52" i="3" s="1"/>
  <c r="AF52" i="3" s="1"/>
  <c r="AU2" i="3"/>
  <c r="AW2" i="3" s="1"/>
  <c r="AV161" i="3"/>
  <c r="AX161" i="3" s="1"/>
  <c r="AB60" i="3"/>
  <c r="AU26" i="3"/>
  <c r="AW26" i="3" s="1"/>
  <c r="AV143" i="3"/>
  <c r="AX143" i="3" s="1"/>
  <c r="AW256" i="3"/>
  <c r="AY256" i="3" s="1"/>
  <c r="BA256" i="3" s="1"/>
  <c r="AU170" i="3"/>
  <c r="AV170" i="3" s="1"/>
  <c r="AT53" i="3"/>
  <c r="AU121" i="3"/>
  <c r="AV121" i="3" s="1"/>
  <c r="Z249" i="3"/>
  <c r="AB249" i="3" s="1"/>
  <c r="Z96" i="3"/>
  <c r="AA96" i="3" s="1"/>
  <c r="AW14" i="3"/>
  <c r="AY14" i="3" s="1"/>
  <c r="BA14" i="3" s="1"/>
  <c r="AW101" i="3"/>
  <c r="AY101" i="3" s="1"/>
  <c r="AX256" i="3"/>
  <c r="AU244" i="3"/>
  <c r="AU76" i="3"/>
  <c r="AW76" i="3" s="1"/>
  <c r="AU19" i="3"/>
  <c r="AW19" i="3" s="1"/>
  <c r="AV177" i="3"/>
  <c r="AY177" i="3" s="1"/>
  <c r="AZ177" i="3" s="1"/>
  <c r="BB177" i="3" s="1"/>
  <c r="W56" i="4"/>
  <c r="W80" i="4"/>
  <c r="Y17" i="4"/>
  <c r="AA17" i="4" s="1"/>
  <c r="W208" i="4"/>
  <c r="Z40" i="4"/>
  <c r="X32" i="4"/>
  <c r="Z32" i="4" s="1"/>
  <c r="X54" i="4"/>
  <c r="Z54" i="4" s="1"/>
  <c r="X162" i="4"/>
  <c r="Z162" i="4" s="1"/>
  <c r="X206" i="4"/>
  <c r="Z72" i="4"/>
  <c r="AB72" i="4" s="1"/>
  <c r="W211" i="4"/>
  <c r="BD164" i="4"/>
  <c r="Z128" i="4"/>
  <c r="BA181" i="4"/>
  <c r="BA58" i="4"/>
  <c r="BB58" i="4" s="1"/>
  <c r="BD58" i="4" s="1"/>
  <c r="BA185" i="4"/>
  <c r="BC185" i="4" s="1"/>
  <c r="BA129" i="4"/>
  <c r="X136" i="4"/>
  <c r="Y32" i="4"/>
  <c r="AA32" i="4" s="1"/>
  <c r="Z60" i="4"/>
  <c r="Y164" i="4"/>
  <c r="AA164" i="4" s="1"/>
  <c r="BC164" i="4"/>
  <c r="BE164" i="4" s="1"/>
  <c r="BG164" i="4" s="1"/>
  <c r="BD176" i="4"/>
  <c r="X139" i="4"/>
  <c r="Y139" i="4" s="1"/>
  <c r="AA139" i="4" s="1"/>
  <c r="BA73" i="4"/>
  <c r="BB73" i="4" s="1"/>
  <c r="BC6" i="4"/>
  <c r="BE6" i="4" s="1"/>
  <c r="BC176" i="4"/>
  <c r="BE176" i="4" s="1"/>
  <c r="BG176" i="4" s="1"/>
  <c r="BC132" i="4"/>
  <c r="BE132" i="4" s="1"/>
  <c r="BA96" i="4"/>
  <c r="BB96" i="4" s="1"/>
  <c r="X67" i="4"/>
  <c r="Z67" i="4" s="1"/>
  <c r="W44" i="4"/>
  <c r="AZ93" i="4"/>
  <c r="BA92" i="4"/>
  <c r="BC92" i="4" s="1"/>
  <c r="X210" i="4"/>
  <c r="Y210" i="4" s="1"/>
  <c r="AA210" i="4" s="1"/>
  <c r="Y203" i="4"/>
  <c r="AA203" i="4" s="1"/>
  <c r="BA114" i="4"/>
  <c r="BB114" i="4" s="1"/>
  <c r="BD114" i="4" s="1"/>
  <c r="BD81" i="4"/>
  <c r="AZ116" i="4"/>
  <c r="BA146" i="4"/>
  <c r="BC146" i="4" s="1"/>
  <c r="BC115" i="4"/>
  <c r="BE115" i="4" s="1"/>
  <c r="Y111" i="4"/>
  <c r="AA111" i="4" s="1"/>
  <c r="Y209" i="4"/>
  <c r="AA209" i="4" s="1"/>
  <c r="BC81" i="4"/>
  <c r="BE81" i="4" s="1"/>
  <c r="BF81" i="4" s="1"/>
  <c r="BH81" i="4" s="1"/>
  <c r="BB184" i="4"/>
  <c r="BD184" i="4" s="1"/>
  <c r="BA133" i="4"/>
  <c r="BB133" i="4" s="1"/>
  <c r="BD133" i="4" s="1"/>
  <c r="BC73" i="4"/>
  <c r="BE73" i="4" s="1"/>
  <c r="BF73" i="4" s="1"/>
  <c r="BH73" i="4" s="1"/>
  <c r="BA137" i="4"/>
  <c r="BC137" i="4" s="1"/>
  <c r="X154" i="4"/>
  <c r="Y154" i="4" s="1"/>
  <c r="AA154" i="4" s="1"/>
  <c r="X107" i="4"/>
  <c r="BA7" i="4"/>
  <c r="X143" i="4"/>
  <c r="Y143" i="4" s="1"/>
  <c r="AA143" i="4" s="1"/>
  <c r="Z38" i="4"/>
  <c r="AB38" i="4" s="1"/>
  <c r="AZ58" i="4"/>
  <c r="BD73" i="4"/>
  <c r="X51" i="4"/>
  <c r="Z51" i="4" s="1"/>
  <c r="Y42" i="4"/>
  <c r="AA42" i="4" s="1"/>
  <c r="BA124" i="4"/>
  <c r="BB124" i="4" s="1"/>
  <c r="BD124" i="4" s="1"/>
  <c r="BA204" i="4"/>
  <c r="BB204" i="4" s="1"/>
  <c r="BD204" i="4" s="1"/>
  <c r="X183" i="4"/>
  <c r="Z183" i="4" s="1"/>
  <c r="X175" i="4"/>
  <c r="Y75" i="4"/>
  <c r="AA75" i="4" s="1"/>
  <c r="Z75" i="4"/>
  <c r="BB35" i="4"/>
  <c r="BE35" i="4" s="1"/>
  <c r="BF35" i="4" s="1"/>
  <c r="BH35" i="4" s="1"/>
  <c r="BC95" i="4"/>
  <c r="BE95" i="4" s="1"/>
  <c r="BF95" i="4" s="1"/>
  <c r="BH95" i="4" s="1"/>
  <c r="BC144" i="4"/>
  <c r="BE144" i="4" s="1"/>
  <c r="BG144" i="4" s="1"/>
  <c r="BC180" i="4"/>
  <c r="BE180" i="4" s="1"/>
  <c r="BA69" i="4"/>
  <c r="BC69" i="4" s="1"/>
  <c r="Y105" i="4"/>
  <c r="AB105" i="4" s="1"/>
  <c r="AC105" i="4" s="1"/>
  <c r="AE105" i="4" s="1"/>
  <c r="Y89" i="4"/>
  <c r="AA89" i="4" s="1"/>
  <c r="X201" i="4"/>
  <c r="AA71" i="4"/>
  <c r="X184" i="4"/>
  <c r="Y184" i="4" s="1"/>
  <c r="AA184" i="4" s="1"/>
  <c r="BD62" i="4"/>
  <c r="AZ203" i="4"/>
  <c r="BA206" i="4"/>
  <c r="BB206" i="4" s="1"/>
  <c r="BD206" i="4" s="1"/>
  <c r="BA85" i="4"/>
  <c r="BB85" i="4" s="1"/>
  <c r="BD85" i="4" s="1"/>
  <c r="X76" i="4"/>
  <c r="X8" i="4"/>
  <c r="X149" i="4"/>
  <c r="Y149" i="4" s="1"/>
  <c r="AA149" i="4" s="1"/>
  <c r="BC62" i="4"/>
  <c r="BE62" i="4" s="1"/>
  <c r="BG62" i="4" s="1"/>
  <c r="BD95" i="4"/>
  <c r="BD180" i="4"/>
  <c r="Z71" i="4"/>
  <c r="AB71" i="4" s="1"/>
  <c r="AD71" i="4" s="1"/>
  <c r="BA76" i="4"/>
  <c r="BA112" i="4"/>
  <c r="X127" i="4"/>
  <c r="BA169" i="4"/>
  <c r="BB169" i="4" s="1"/>
  <c r="Z44" i="4"/>
  <c r="AB44" i="4" s="1"/>
  <c r="Y44" i="4"/>
  <c r="AA44" i="4" s="1"/>
  <c r="BB40" i="4"/>
  <c r="BD40" i="4" s="1"/>
  <c r="BC40" i="4"/>
  <c r="BE40" i="4" s="1"/>
  <c r="AA72" i="4"/>
  <c r="BB145" i="4"/>
  <c r="BD145" i="4" s="1"/>
  <c r="BC188" i="4"/>
  <c r="BE188" i="4" s="1"/>
  <c r="Y187" i="4"/>
  <c r="AA187" i="4" s="1"/>
  <c r="BD108" i="4"/>
  <c r="BC108" i="4"/>
  <c r="BE108" i="4" s="1"/>
  <c r="BG108" i="4" s="1"/>
  <c r="BA153" i="4"/>
  <c r="BC153" i="4" s="1"/>
  <c r="X2" i="4"/>
  <c r="Z2" i="4" s="1"/>
  <c r="BA23" i="4"/>
  <c r="X158" i="4"/>
  <c r="Z158" i="4" s="1"/>
  <c r="X33" i="4"/>
  <c r="Z33" i="4" s="1"/>
  <c r="X152" i="4"/>
  <c r="Z152" i="4" s="1"/>
  <c r="BA27" i="4"/>
  <c r="BC27" i="4" s="1"/>
  <c r="BA177" i="4"/>
  <c r="BB177" i="4" s="1"/>
  <c r="X36" i="4"/>
  <c r="Z36" i="4" s="1"/>
  <c r="X64" i="4"/>
  <c r="Y64" i="4" s="1"/>
  <c r="AA64" i="4" s="1"/>
  <c r="Z167" i="4"/>
  <c r="AB167" i="4" s="1"/>
  <c r="BA50" i="4"/>
  <c r="BB50" i="4" s="1"/>
  <c r="BD50" i="4" s="1"/>
  <c r="BB92" i="4"/>
  <c r="BE92" i="4" s="1"/>
  <c r="BF92" i="4" s="1"/>
  <c r="BH92" i="4" s="1"/>
  <c r="BA202" i="4"/>
  <c r="BB202" i="4" s="1"/>
  <c r="BD202" i="4" s="1"/>
  <c r="BA32" i="4"/>
  <c r="X131" i="4"/>
  <c r="Y131" i="4" s="1"/>
  <c r="X22" i="4"/>
  <c r="Z22" i="4" s="1"/>
  <c r="Z87" i="4"/>
  <c r="AB87" i="4" s="1"/>
  <c r="X138" i="4"/>
  <c r="Z138" i="4" s="1"/>
  <c r="W151" i="4"/>
  <c r="X172" i="4"/>
  <c r="Y172" i="4" s="1"/>
  <c r="AA172" i="4" s="1"/>
  <c r="BB25" i="4"/>
  <c r="BD25" i="4" s="1"/>
  <c r="BD77" i="4"/>
  <c r="BC77" i="4"/>
  <c r="BE77" i="4" s="1"/>
  <c r="BF77" i="4" s="1"/>
  <c r="BH77" i="4" s="1"/>
  <c r="BC173" i="4"/>
  <c r="BE173" i="4" s="1"/>
  <c r="BF173" i="4" s="1"/>
  <c r="BH173" i="4" s="1"/>
  <c r="X99" i="4"/>
  <c r="X199" i="4"/>
  <c r="BA15" i="4"/>
  <c r="AB60" i="4"/>
  <c r="AD60" i="4" s="1"/>
  <c r="Y160" i="4"/>
  <c r="AB160" i="4" s="1"/>
  <c r="AC160" i="4" s="1"/>
  <c r="AE160" i="4" s="1"/>
  <c r="BA30" i="4"/>
  <c r="BB30" i="4" s="1"/>
  <c r="BD30" i="4" s="1"/>
  <c r="BA63" i="4"/>
  <c r="BB63" i="4" s="1"/>
  <c r="BD63" i="4" s="1"/>
  <c r="BD96" i="4"/>
  <c r="BD173" i="4"/>
  <c r="BC133" i="4"/>
  <c r="BE133" i="4" s="1"/>
  <c r="W112" i="4"/>
  <c r="X50" i="4"/>
  <c r="BA39" i="4"/>
  <c r="BC39" i="4" s="1"/>
  <c r="X21" i="4"/>
  <c r="Y21" i="4" s="1"/>
  <c r="AA21" i="4" s="1"/>
  <c r="BA152" i="4"/>
  <c r="Y112" i="4"/>
  <c r="AA112" i="4" s="1"/>
  <c r="Z112" i="4"/>
  <c r="Z56" i="4"/>
  <c r="Y56" i="4"/>
  <c r="AA56" i="4" s="1"/>
  <c r="BA187" i="4"/>
  <c r="BC187" i="4" s="1"/>
  <c r="X78" i="4"/>
  <c r="Y78" i="4" s="1"/>
  <c r="AA78" i="4" s="1"/>
  <c r="X98" i="4"/>
  <c r="Y98" i="4" s="1"/>
  <c r="AA98" i="4" s="1"/>
  <c r="X122" i="4"/>
  <c r="Z122" i="4" s="1"/>
  <c r="X108" i="4"/>
  <c r="Z108" i="4" s="1"/>
  <c r="X130" i="4"/>
  <c r="Y130" i="4" s="1"/>
  <c r="AA130" i="4" s="1"/>
  <c r="AB164" i="4"/>
  <c r="AC164" i="4" s="1"/>
  <c r="AE164" i="4" s="1"/>
  <c r="X190" i="4"/>
  <c r="Z190" i="4" s="1"/>
  <c r="BA43" i="4"/>
  <c r="BB43" i="4" s="1"/>
  <c r="BD43" i="4" s="1"/>
  <c r="BA53" i="4"/>
  <c r="BC53" i="4" s="1"/>
  <c r="W135" i="4"/>
  <c r="BA64" i="4"/>
  <c r="AB111" i="4"/>
  <c r="AC111" i="4" s="1"/>
  <c r="AE111" i="4" s="1"/>
  <c r="BA149" i="4"/>
  <c r="BC149" i="4" s="1"/>
  <c r="BA16" i="4"/>
  <c r="X66" i="4"/>
  <c r="W24" i="4"/>
  <c r="BA83" i="4"/>
  <c r="BB83" i="4" s="1"/>
  <c r="BD83" i="4" s="1"/>
  <c r="BA90" i="4"/>
  <c r="BB90" i="4" s="1"/>
  <c r="BD90" i="4" s="1"/>
  <c r="AZ195" i="4"/>
  <c r="BA111" i="4"/>
  <c r="BC111" i="4" s="1"/>
  <c r="X205" i="4"/>
  <c r="BA119" i="4"/>
  <c r="BB119" i="4" s="1"/>
  <c r="BD119" i="4" s="1"/>
  <c r="BA148" i="4"/>
  <c r="BA168" i="4"/>
  <c r="BA52" i="4"/>
  <c r="BC52" i="4" s="1"/>
  <c r="BA88" i="4"/>
  <c r="BC88" i="4" s="1"/>
  <c r="BA28" i="4"/>
  <c r="BB28" i="4" s="1"/>
  <c r="BD28" i="4" s="1"/>
  <c r="BA104" i="4"/>
  <c r="BB104" i="4" s="1"/>
  <c r="BD104" i="4" s="1"/>
  <c r="BA172" i="4"/>
  <c r="BC172" i="4" s="1"/>
  <c r="BA201" i="4"/>
  <c r="BB201" i="4" s="1"/>
  <c r="X29" i="4"/>
  <c r="X83" i="4"/>
  <c r="Y83" i="4" s="1"/>
  <c r="BB93" i="4"/>
  <c r="BD93" i="4" s="1"/>
  <c r="BC93" i="4"/>
  <c r="BC86" i="4"/>
  <c r="BB86" i="4"/>
  <c r="BD86" i="4" s="1"/>
  <c r="BB68" i="4"/>
  <c r="BD68" i="4" s="1"/>
  <c r="AZ199" i="4"/>
  <c r="BD182" i="4"/>
  <c r="BB192" i="4"/>
  <c r="BD192" i="4" s="1"/>
  <c r="BA2" i="4"/>
  <c r="BB2" i="4" s="1"/>
  <c r="BD2" i="4" s="1"/>
  <c r="BA150" i="4"/>
  <c r="BA196" i="4"/>
  <c r="BA54" i="4"/>
  <c r="BC54" i="4" s="1"/>
  <c r="BA205" i="4"/>
  <c r="BA107" i="4"/>
  <c r="BB107" i="4" s="1"/>
  <c r="X46" i="4"/>
  <c r="X59" i="4"/>
  <c r="Y59" i="4" s="1"/>
  <c r="AA59" i="4" s="1"/>
  <c r="Z211" i="4"/>
  <c r="AB211" i="4" s="1"/>
  <c r="W52" i="4"/>
  <c r="W28" i="4"/>
  <c r="X102" i="4"/>
  <c r="Y102" i="4" s="1"/>
  <c r="AA102" i="4" s="1"/>
  <c r="X117" i="4"/>
  <c r="Y117" i="4" s="1"/>
  <c r="AA117" i="4" s="1"/>
  <c r="X204" i="4"/>
  <c r="Z204" i="4" s="1"/>
  <c r="X163" i="4"/>
  <c r="Y163" i="4" s="1"/>
  <c r="AA163" i="4" s="1"/>
  <c r="BA5" i="4"/>
  <c r="BC5" i="4" s="1"/>
  <c r="AZ86" i="4"/>
  <c r="BC31" i="4"/>
  <c r="BE31" i="4" s="1"/>
  <c r="BC165" i="4"/>
  <c r="BE165" i="4" s="1"/>
  <c r="BF165" i="4" s="1"/>
  <c r="BH165" i="4" s="1"/>
  <c r="AZ183" i="4"/>
  <c r="BA157" i="4"/>
  <c r="BC157" i="4" s="1"/>
  <c r="BC193" i="4"/>
  <c r="BE193" i="4" s="1"/>
  <c r="X166" i="4"/>
  <c r="X207" i="4"/>
  <c r="X97" i="4"/>
  <c r="X15" i="4"/>
  <c r="Z15" i="4" s="1"/>
  <c r="W16" i="4"/>
  <c r="AB25" i="4"/>
  <c r="AD25" i="4" s="1"/>
  <c r="X82" i="4"/>
  <c r="Y82" i="4" s="1"/>
  <c r="AA82" i="4" s="1"/>
  <c r="X153" i="4"/>
  <c r="Y153" i="4" s="1"/>
  <c r="BA26" i="4"/>
  <c r="BB26" i="4" s="1"/>
  <c r="BD26" i="4" s="1"/>
  <c r="BA171" i="4"/>
  <c r="BC171" i="4" s="1"/>
  <c r="BA190" i="4"/>
  <c r="BC190" i="4" s="1"/>
  <c r="BA121" i="4"/>
  <c r="BC121" i="4" s="1"/>
  <c r="BA140" i="4"/>
  <c r="BA91" i="4"/>
  <c r="BA66" i="4"/>
  <c r="BC66" i="4" s="1"/>
  <c r="X115" i="4"/>
  <c r="AB128" i="4"/>
  <c r="AC128" i="4" s="1"/>
  <c r="AE128" i="4" s="1"/>
  <c r="X116" i="4"/>
  <c r="Z116" i="4" s="1"/>
  <c r="BA65" i="4"/>
  <c r="BA200" i="4"/>
  <c r="X96" i="4"/>
  <c r="BA22" i="4"/>
  <c r="X65" i="4"/>
  <c r="X58" i="4"/>
  <c r="X79" i="4"/>
  <c r="BA17" i="4"/>
  <c r="BA60" i="4"/>
  <c r="Y135" i="4"/>
  <c r="AA135" i="4" s="1"/>
  <c r="Z135" i="4"/>
  <c r="Z52" i="4"/>
  <c r="Y52" i="4"/>
  <c r="AA52" i="4" s="1"/>
  <c r="X37" i="4"/>
  <c r="Y37" i="4" s="1"/>
  <c r="AA37" i="4" s="1"/>
  <c r="X68" i="4"/>
  <c r="Z68" i="4" s="1"/>
  <c r="W192" i="4"/>
  <c r="X157" i="4"/>
  <c r="Z157" i="4" s="1"/>
  <c r="W196" i="4"/>
  <c r="BA4" i="4"/>
  <c r="BB4" i="4" s="1"/>
  <c r="BD4" i="4" s="1"/>
  <c r="BA10" i="4"/>
  <c r="BC10" i="4" s="1"/>
  <c r="BC96" i="4"/>
  <c r="BE96" i="4" s="1"/>
  <c r="BF96" i="4" s="1"/>
  <c r="BH96" i="4" s="1"/>
  <c r="BC116" i="4"/>
  <c r="BE116" i="4" s="1"/>
  <c r="BC182" i="4"/>
  <c r="BE182" i="4" s="1"/>
  <c r="BF182" i="4" s="1"/>
  <c r="BH182" i="4" s="1"/>
  <c r="X85" i="4"/>
  <c r="X31" i="4"/>
  <c r="Y31" i="4" s="1"/>
  <c r="AA31" i="4" s="1"/>
  <c r="X5" i="4"/>
  <c r="Z5" i="4" s="1"/>
  <c r="X88" i="4"/>
  <c r="Y88" i="4" s="1"/>
  <c r="AA88" i="4" s="1"/>
  <c r="X155" i="4"/>
  <c r="Z155" i="4" s="1"/>
  <c r="X193" i="4"/>
  <c r="Y193" i="4" s="1"/>
  <c r="AA193" i="4" s="1"/>
  <c r="BC56" i="4"/>
  <c r="BE56" i="4" s="1"/>
  <c r="BB61" i="4"/>
  <c r="BE61" i="4" s="1"/>
  <c r="BF61" i="4" s="1"/>
  <c r="BB57" i="4"/>
  <c r="BD57" i="4" s="1"/>
  <c r="BA161" i="4"/>
  <c r="BB161" i="4" s="1"/>
  <c r="BD161" i="4" s="1"/>
  <c r="BA186" i="4"/>
  <c r="BB186" i="4" s="1"/>
  <c r="BD186" i="4" s="1"/>
  <c r="BB197" i="4"/>
  <c r="BD197" i="4" s="1"/>
  <c r="BB179" i="4"/>
  <c r="BD179" i="4" s="1"/>
  <c r="BC209" i="4"/>
  <c r="BE209" i="4" s="1"/>
  <c r="BB48" i="4"/>
  <c r="BD48" i="4" s="1"/>
  <c r="BC48" i="4"/>
  <c r="BA9" i="4"/>
  <c r="BA89" i="4"/>
  <c r="BA103" i="4"/>
  <c r="X169" i="4"/>
  <c r="X141" i="4"/>
  <c r="Z195" i="4"/>
  <c r="Y195" i="4"/>
  <c r="AA195" i="4" s="1"/>
  <c r="Y119" i="4"/>
  <c r="AB119" i="4" s="1"/>
  <c r="Y127" i="4"/>
  <c r="AA127" i="4" s="1"/>
  <c r="Z127" i="4"/>
  <c r="X14" i="4"/>
  <c r="Y14" i="4" s="1"/>
  <c r="AA14" i="4" s="1"/>
  <c r="X73" i="4"/>
  <c r="Z73" i="4" s="1"/>
  <c r="BE21" i="4"/>
  <c r="BG21" i="4" s="1"/>
  <c r="BD165" i="4"/>
  <c r="BB208" i="4"/>
  <c r="BE208" i="4" s="1"/>
  <c r="BA87" i="4"/>
  <c r="BA99" i="4"/>
  <c r="X101" i="4"/>
  <c r="X109" i="4"/>
  <c r="X11" i="4"/>
  <c r="Y11" i="4" s="1"/>
  <c r="AA11" i="4" s="1"/>
  <c r="X74" i="4"/>
  <c r="Y74" i="4" s="1"/>
  <c r="AA74" i="4" s="1"/>
  <c r="X86" i="4"/>
  <c r="Y86" i="4" s="1"/>
  <c r="AA86" i="4" s="1"/>
  <c r="X134" i="4"/>
  <c r="Y134" i="4" s="1"/>
  <c r="AA134" i="4" s="1"/>
  <c r="X147" i="4"/>
  <c r="Y147" i="4" s="1"/>
  <c r="AA147" i="4" s="1"/>
  <c r="Z154" i="4"/>
  <c r="X182" i="4"/>
  <c r="Y182" i="4" s="1"/>
  <c r="AA182" i="4" s="1"/>
  <c r="W188" i="4"/>
  <c r="X197" i="4"/>
  <c r="Z197" i="4" s="1"/>
  <c r="X185" i="4"/>
  <c r="Z185" i="4" s="1"/>
  <c r="BA41" i="4"/>
  <c r="BB41" i="4" s="1"/>
  <c r="BD41" i="4" s="1"/>
  <c r="BA59" i="4"/>
  <c r="BB59" i="4" s="1"/>
  <c r="BD59" i="4" s="1"/>
  <c r="BE136" i="4"/>
  <c r="BG136" i="4" s="1"/>
  <c r="BA80" i="4"/>
  <c r="BA47" i="4"/>
  <c r="BA84" i="4"/>
  <c r="BA36" i="4"/>
  <c r="Z179" i="4"/>
  <c r="Y179" i="4"/>
  <c r="AA179" i="4" s="1"/>
  <c r="BA11" i="4"/>
  <c r="BA72" i="4"/>
  <c r="X62" i="4"/>
  <c r="X170" i="4"/>
  <c r="Y91" i="4"/>
  <c r="AA91" i="4" s="1"/>
  <c r="Z91" i="4"/>
  <c r="X123" i="4"/>
  <c r="Y95" i="4"/>
  <c r="AA95" i="4" s="1"/>
  <c r="Z95" i="4"/>
  <c r="AV152" i="3"/>
  <c r="AX152" i="3" s="1"/>
  <c r="AW152" i="3"/>
  <c r="AB48" i="3"/>
  <c r="AA48" i="3"/>
  <c r="AC48" i="3" s="1"/>
  <c r="AV62" i="3"/>
  <c r="AX62" i="3" s="1"/>
  <c r="AW62" i="3"/>
  <c r="AV129" i="3"/>
  <c r="AX129" i="3" s="1"/>
  <c r="AW129" i="3"/>
  <c r="Z176" i="3"/>
  <c r="AA176" i="3" s="1"/>
  <c r="AC176" i="3" s="1"/>
  <c r="Y55" i="3"/>
  <c r="Z83" i="3"/>
  <c r="AU27" i="3"/>
  <c r="AW27" i="3" s="1"/>
  <c r="AU55" i="3"/>
  <c r="AV55" i="3" s="1"/>
  <c r="AX55" i="3" s="1"/>
  <c r="AT107" i="3"/>
  <c r="AT166" i="3"/>
  <c r="AX275" i="3"/>
  <c r="AU252" i="3"/>
  <c r="AV252" i="3" s="1"/>
  <c r="AX252" i="3" s="1"/>
  <c r="AU201" i="3"/>
  <c r="AV201" i="3" s="1"/>
  <c r="AX201" i="3" s="1"/>
  <c r="AU192" i="3"/>
  <c r="AW192" i="3" s="1"/>
  <c r="Z40" i="3"/>
  <c r="AA40" i="3" s="1"/>
  <c r="AC40" i="3" s="1"/>
  <c r="Z101" i="3"/>
  <c r="AA101" i="3" s="1"/>
  <c r="AC101" i="3" s="1"/>
  <c r="Z223" i="3"/>
  <c r="AA223" i="3" s="1"/>
  <c r="AC223" i="3" s="1"/>
  <c r="AV169" i="3"/>
  <c r="AY169" i="3" s="1"/>
  <c r="AV263" i="3"/>
  <c r="AW272" i="3"/>
  <c r="AY272" i="3" s="1"/>
  <c r="AZ272" i="3" s="1"/>
  <c r="BB272" i="3" s="1"/>
  <c r="AU28" i="3"/>
  <c r="AV28" i="3" s="1"/>
  <c r="AT129" i="3"/>
  <c r="AT152" i="3"/>
  <c r="AT162" i="3"/>
  <c r="AW275" i="3"/>
  <c r="AY275" i="3" s="1"/>
  <c r="AZ275" i="3" s="1"/>
  <c r="BB275" i="3" s="1"/>
  <c r="AU43" i="3"/>
  <c r="AW43" i="3" s="1"/>
  <c r="AU168" i="3"/>
  <c r="AU97" i="3"/>
  <c r="AW97" i="3" s="1"/>
  <c r="AU113" i="3"/>
  <c r="AV113" i="3" s="1"/>
  <c r="AX113" i="3" s="1"/>
  <c r="AV254" i="3"/>
  <c r="AX254" i="3" s="1"/>
  <c r="AW254" i="3"/>
  <c r="AV74" i="3"/>
  <c r="AX74" i="3" s="1"/>
  <c r="AW74" i="3"/>
  <c r="AW53" i="3"/>
  <c r="AV53" i="3"/>
  <c r="AX53" i="3" s="1"/>
  <c r="AV144" i="3"/>
  <c r="AY144" i="3" s="1"/>
  <c r="AZ144" i="3" s="1"/>
  <c r="BB144" i="3" s="1"/>
  <c r="AY239" i="3"/>
  <c r="AZ239" i="3" s="1"/>
  <c r="BB239" i="3" s="1"/>
  <c r="AU125" i="3"/>
  <c r="AB139" i="3"/>
  <c r="AD139" i="3" s="1"/>
  <c r="AE139" i="3" s="1"/>
  <c r="AG139" i="3" s="1"/>
  <c r="Z8" i="3"/>
  <c r="AB8" i="3" s="1"/>
  <c r="AU4" i="3"/>
  <c r="AW4" i="3" s="1"/>
  <c r="AW24" i="3"/>
  <c r="AY24" i="3" s="1"/>
  <c r="AV65" i="3"/>
  <c r="AY65" i="3" s="1"/>
  <c r="BA65" i="3" s="1"/>
  <c r="AT82" i="3"/>
  <c r="AT221" i="3"/>
  <c r="AV196" i="3"/>
  <c r="AX196" i="3" s="1"/>
  <c r="AU217" i="3"/>
  <c r="AW217" i="3" s="1"/>
  <c r="AX271" i="3"/>
  <c r="AV204" i="3"/>
  <c r="AX204" i="3" s="1"/>
  <c r="AU15" i="3"/>
  <c r="AW15" i="3" s="1"/>
  <c r="AU246" i="3"/>
  <c r="AV246" i="3" s="1"/>
  <c r="AX246" i="3" s="1"/>
  <c r="AT254" i="3"/>
  <c r="AC3" i="3"/>
  <c r="Z188" i="3"/>
  <c r="AA188" i="3" s="1"/>
  <c r="AC188" i="3" s="1"/>
  <c r="AU242" i="3"/>
  <c r="AU110" i="3"/>
  <c r="AV110" i="3" s="1"/>
  <c r="AX110" i="3" s="1"/>
  <c r="AU216" i="3"/>
  <c r="AW216" i="3" s="1"/>
  <c r="AC11" i="3"/>
  <c r="AC52" i="3"/>
  <c r="AB168" i="3"/>
  <c r="AD168" i="3" s="1"/>
  <c r="AB11" i="3"/>
  <c r="AD11" i="3" s="1"/>
  <c r="AE11" i="3" s="1"/>
  <c r="AG11" i="3" s="1"/>
  <c r="Z219" i="3"/>
  <c r="AA219" i="3" s="1"/>
  <c r="AC219" i="3" s="1"/>
  <c r="AU21" i="3"/>
  <c r="AW21" i="3" s="1"/>
  <c r="AV39" i="3"/>
  <c r="AY39" i="3" s="1"/>
  <c r="BA39" i="3" s="1"/>
  <c r="AW51" i="3"/>
  <c r="AY51" i="3" s="1"/>
  <c r="AZ51" i="3" s="1"/>
  <c r="BB51" i="3" s="1"/>
  <c r="AT71" i="3"/>
  <c r="AW89" i="3"/>
  <c r="AY89" i="3" s="1"/>
  <c r="AZ89" i="3" s="1"/>
  <c r="BB89" i="3" s="1"/>
  <c r="AU185" i="3"/>
  <c r="AW185" i="3" s="1"/>
  <c r="AU145" i="3"/>
  <c r="AW145" i="3" s="1"/>
  <c r="AU231" i="3"/>
  <c r="Z160" i="3"/>
  <c r="AB55" i="3"/>
  <c r="AA55" i="3"/>
  <c r="AC55" i="3" s="1"/>
  <c r="Z59" i="3"/>
  <c r="AB71" i="3"/>
  <c r="AD71" i="3" s="1"/>
  <c r="Y172" i="3"/>
  <c r="Z265" i="3"/>
  <c r="AA265" i="3" s="1"/>
  <c r="AC265" i="3" s="1"/>
  <c r="Z269" i="3"/>
  <c r="AA269" i="3" s="1"/>
  <c r="AC269" i="3" s="1"/>
  <c r="Z273" i="3"/>
  <c r="AA273" i="3" s="1"/>
  <c r="AC273" i="3" s="1"/>
  <c r="Z277" i="3"/>
  <c r="AA277" i="3" s="1"/>
  <c r="AC277" i="3" s="1"/>
  <c r="Z170" i="3"/>
  <c r="AA170" i="3" s="1"/>
  <c r="AC170" i="3" s="1"/>
  <c r="AB151" i="3"/>
  <c r="AD151" i="3" s="1"/>
  <c r="AF151" i="3" s="1"/>
  <c r="Z25" i="3"/>
  <c r="AA25" i="3" s="1"/>
  <c r="AC25" i="3" s="1"/>
  <c r="Z112" i="3"/>
  <c r="AB112" i="3" s="1"/>
  <c r="Z21" i="3"/>
  <c r="AA21" i="3" s="1"/>
  <c r="AC21" i="3" s="1"/>
  <c r="Z245" i="3"/>
  <c r="AB245" i="3" s="1"/>
  <c r="Z227" i="3"/>
  <c r="AA227" i="3" s="1"/>
  <c r="AC227" i="3" s="1"/>
  <c r="Z241" i="3"/>
  <c r="AA241" i="3" s="1"/>
  <c r="AC241" i="3" s="1"/>
  <c r="AU59" i="3"/>
  <c r="AV59" i="3" s="1"/>
  <c r="AX59" i="3" s="1"/>
  <c r="AU52" i="3"/>
  <c r="AV52" i="3" s="1"/>
  <c r="AX52" i="3" s="1"/>
  <c r="AU88" i="3"/>
  <c r="AV88" i="3" s="1"/>
  <c r="AX88" i="3" s="1"/>
  <c r="AW117" i="3"/>
  <c r="AY117" i="3" s="1"/>
  <c r="AZ117" i="3" s="1"/>
  <c r="BB117" i="3" s="1"/>
  <c r="AT149" i="3"/>
  <c r="AU171" i="3"/>
  <c r="AV171" i="3" s="1"/>
  <c r="AX171" i="3" s="1"/>
  <c r="AU36" i="3"/>
  <c r="AU215" i="3"/>
  <c r="AV215" i="3" s="1"/>
  <c r="AX215" i="3" s="1"/>
  <c r="AB4" i="3"/>
  <c r="AD4" i="3" s="1"/>
  <c r="AU23" i="3"/>
  <c r="AU240" i="3"/>
  <c r="Z237" i="3"/>
  <c r="AA237" i="3" s="1"/>
  <c r="AC237" i="3" s="1"/>
  <c r="AB147" i="3"/>
  <c r="AD147" i="3" s="1"/>
  <c r="AU30" i="3"/>
  <c r="AV30" i="3" s="1"/>
  <c r="AX30" i="3" s="1"/>
  <c r="AV35" i="3"/>
  <c r="AY35" i="3" s="1"/>
  <c r="BA35" i="3" s="1"/>
  <c r="AV77" i="3"/>
  <c r="AY77" i="3" s="1"/>
  <c r="AZ77" i="3" s="1"/>
  <c r="BB77" i="3" s="1"/>
  <c r="AX117" i="3"/>
  <c r="AW158" i="3"/>
  <c r="AY158" i="3" s="1"/>
  <c r="AT209" i="3"/>
  <c r="AW162" i="3"/>
  <c r="AY162" i="3" s="1"/>
  <c r="AZ162" i="3" s="1"/>
  <c r="BB162" i="3" s="1"/>
  <c r="AW209" i="3"/>
  <c r="AY209" i="3" s="1"/>
  <c r="AB7" i="3"/>
  <c r="AD7" i="3" s="1"/>
  <c r="AU93" i="3"/>
  <c r="AV93" i="3" s="1"/>
  <c r="AX93" i="3" s="1"/>
  <c r="AU81" i="3"/>
  <c r="AW81" i="3" s="1"/>
  <c r="AC167" i="3"/>
  <c r="Z51" i="3"/>
  <c r="Z196" i="3"/>
  <c r="AB196" i="3" s="1"/>
  <c r="AC7" i="3"/>
  <c r="Z74" i="3"/>
  <c r="AA74" i="3" s="1"/>
  <c r="AC74" i="3" s="1"/>
  <c r="Z180" i="3"/>
  <c r="AA180" i="3" s="1"/>
  <c r="AC180" i="3" s="1"/>
  <c r="Z257" i="3"/>
  <c r="AA257" i="3" s="1"/>
  <c r="AC257" i="3" s="1"/>
  <c r="Z29" i="3"/>
  <c r="AA29" i="3" s="1"/>
  <c r="AC29" i="3" s="1"/>
  <c r="Z143" i="3"/>
  <c r="AA143" i="3" s="1"/>
  <c r="AV173" i="3"/>
  <c r="AY173" i="3" s="1"/>
  <c r="AZ173" i="3" s="1"/>
  <c r="BB173" i="3" s="1"/>
  <c r="AU188" i="3"/>
  <c r="AW188" i="3" s="1"/>
  <c r="AU224" i="3"/>
  <c r="AW224" i="3" s="1"/>
  <c r="AU238" i="3"/>
  <c r="AW238" i="3" s="1"/>
  <c r="AU124" i="3"/>
  <c r="AW124" i="3" s="1"/>
  <c r="Z164" i="3"/>
  <c r="AV11" i="3"/>
  <c r="AX11" i="3" s="1"/>
  <c r="AW11" i="3"/>
  <c r="AV266" i="3"/>
  <c r="AX266" i="3" s="1"/>
  <c r="AW266" i="3"/>
  <c r="AC4" i="3"/>
  <c r="AT266" i="3"/>
  <c r="AD60" i="3"/>
  <c r="AF60" i="3" s="1"/>
  <c r="AB163" i="3"/>
  <c r="Y125" i="3"/>
  <c r="AT11" i="3"/>
  <c r="AT31" i="3"/>
  <c r="AU79" i="3"/>
  <c r="AV79" i="3" s="1"/>
  <c r="AX79" i="3" s="1"/>
  <c r="AU87" i="3"/>
  <c r="AV87" i="3" s="1"/>
  <c r="AX87" i="3" s="1"/>
  <c r="AY96" i="3"/>
  <c r="BA96" i="3" s="1"/>
  <c r="AX169" i="3"/>
  <c r="AX259" i="3"/>
  <c r="AU261" i="3"/>
  <c r="AW261" i="3" s="1"/>
  <c r="AU274" i="3"/>
  <c r="AV274" i="3" s="1"/>
  <c r="AX274" i="3" s="1"/>
  <c r="AT18" i="3"/>
  <c r="AU199" i="3"/>
  <c r="AV199" i="3" s="1"/>
  <c r="AX199" i="3" s="1"/>
  <c r="AU106" i="3"/>
  <c r="AW106" i="3" s="1"/>
  <c r="Z30" i="3"/>
  <c r="AA30" i="3" s="1"/>
  <c r="AC30" i="3" s="1"/>
  <c r="Z253" i="3"/>
  <c r="AA253" i="3" s="1"/>
  <c r="AC253" i="3" s="1"/>
  <c r="Z261" i="3"/>
  <c r="AB261" i="3" s="1"/>
  <c r="AB167" i="3"/>
  <c r="AD167" i="3" s="1"/>
  <c r="AF167" i="3" s="1"/>
  <c r="AW10" i="3"/>
  <c r="AY10" i="3" s="1"/>
  <c r="AZ10" i="3" s="1"/>
  <c r="BB10" i="3" s="1"/>
  <c r="AU105" i="3"/>
  <c r="AW193" i="3"/>
  <c r="AY193" i="3" s="1"/>
  <c r="AZ193" i="3" s="1"/>
  <c r="BB193" i="3" s="1"/>
  <c r="AW219" i="3"/>
  <c r="AY219" i="3" s="1"/>
  <c r="BA219" i="3" s="1"/>
  <c r="AU207" i="3"/>
  <c r="AV207" i="3" s="1"/>
  <c r="AX207" i="3" s="1"/>
  <c r="AV255" i="3"/>
  <c r="AX255" i="3" s="1"/>
  <c r="AU61" i="3"/>
  <c r="AW61" i="3" s="1"/>
  <c r="AU132" i="3"/>
  <c r="AU42" i="3"/>
  <c r="AU128" i="3"/>
  <c r="AU235" i="3"/>
  <c r="AW235" i="3" s="1"/>
  <c r="AU248" i="3"/>
  <c r="Z54" i="3"/>
  <c r="AB54" i="3" s="1"/>
  <c r="Z162" i="3"/>
  <c r="AB162" i="3" s="1"/>
  <c r="Z235" i="3"/>
  <c r="AB235" i="3" s="1"/>
  <c r="AV43" i="3"/>
  <c r="AX43" i="3" s="1"/>
  <c r="AT137" i="3"/>
  <c r="AY227" i="3"/>
  <c r="AZ227" i="3" s="1"/>
  <c r="BB227" i="3" s="1"/>
  <c r="AU211" i="3"/>
  <c r="AU220" i="3"/>
  <c r="AV220" i="3" s="1"/>
  <c r="AX220" i="3" s="1"/>
  <c r="AU264" i="3"/>
  <c r="Y108" i="3"/>
  <c r="Z108" i="3"/>
  <c r="AA108" i="3" s="1"/>
  <c r="AC108" i="3" s="1"/>
  <c r="AU205" i="3"/>
  <c r="AT205" i="3"/>
  <c r="AV122" i="3"/>
  <c r="AX122" i="3" s="1"/>
  <c r="AW122" i="3"/>
  <c r="AW247" i="3"/>
  <c r="AV247" i="3"/>
  <c r="AX247" i="3" s="1"/>
  <c r="AA15" i="3"/>
  <c r="AC15" i="3" s="1"/>
  <c r="AB15" i="3"/>
  <c r="AV165" i="3"/>
  <c r="AY165" i="3" s="1"/>
  <c r="BA165" i="3" s="1"/>
  <c r="AU174" i="3"/>
  <c r="AV174" i="3" s="1"/>
  <c r="AX174" i="3" s="1"/>
  <c r="AF47" i="3"/>
  <c r="AH47" i="3" s="1"/>
  <c r="AJ47" i="3" s="1"/>
  <c r="Y132" i="3"/>
  <c r="Z132" i="3"/>
  <c r="AB132" i="3" s="1"/>
  <c r="Y156" i="3"/>
  <c r="Z156" i="3"/>
  <c r="Y204" i="3"/>
  <c r="Z204" i="3"/>
  <c r="AA204" i="3" s="1"/>
  <c r="AC204" i="3" s="1"/>
  <c r="Y231" i="3"/>
  <c r="Z231" i="3"/>
  <c r="AB231" i="3" s="1"/>
  <c r="AT25" i="3"/>
  <c r="AU58" i="3"/>
  <c r="AV58" i="3" s="1"/>
  <c r="AX58" i="3" s="1"/>
  <c r="AV140" i="3"/>
  <c r="AY140" i="3" s="1"/>
  <c r="AZ140" i="3" s="1"/>
  <c r="BB140" i="3" s="1"/>
  <c r="AU133" i="3"/>
  <c r="AW133" i="3" s="1"/>
  <c r="AU234" i="3"/>
  <c r="AV234" i="3" s="1"/>
  <c r="AX234" i="3" s="1"/>
  <c r="AV178" i="3"/>
  <c r="AY178" i="3" s="1"/>
  <c r="AY223" i="3"/>
  <c r="AZ223" i="3" s="1"/>
  <c r="AV141" i="3"/>
  <c r="AX141" i="3" s="1"/>
  <c r="AT277" i="3"/>
  <c r="AU277" i="3"/>
  <c r="AV82" i="3"/>
  <c r="AX82" i="3" s="1"/>
  <c r="AW82" i="3"/>
  <c r="AV139" i="3"/>
  <c r="AX139" i="3" s="1"/>
  <c r="AW139" i="3"/>
  <c r="Z63" i="3"/>
  <c r="AB63" i="3" s="1"/>
  <c r="AV148" i="3"/>
  <c r="AY148" i="3" s="1"/>
  <c r="AW250" i="3"/>
  <c r="AY250" i="3" s="1"/>
  <c r="BA250" i="3" s="1"/>
  <c r="AX250" i="3"/>
  <c r="AU258" i="3"/>
  <c r="Z215" i="3"/>
  <c r="AB215" i="3" s="1"/>
  <c r="Y192" i="3"/>
  <c r="Z192" i="3"/>
  <c r="AB192" i="3" s="1"/>
  <c r="AX3" i="3"/>
  <c r="AW141" i="3"/>
  <c r="AV137" i="3"/>
  <c r="AY137" i="3" s="1"/>
  <c r="AV197" i="3"/>
  <c r="AX197" i="3" s="1"/>
  <c r="AW197" i="3"/>
  <c r="AU16" i="3"/>
  <c r="Z106" i="3"/>
  <c r="AA106" i="3" s="1"/>
  <c r="AC106" i="3" s="1"/>
  <c r="Z19" i="3"/>
  <c r="AA19" i="3" s="1"/>
  <c r="AC19" i="3" s="1"/>
  <c r="AU72" i="3"/>
  <c r="AV72" i="3" s="1"/>
  <c r="AX72" i="3" s="1"/>
  <c r="AU154" i="3"/>
  <c r="AW154" i="3" s="1"/>
  <c r="AU138" i="3"/>
  <c r="AV138" i="3" s="1"/>
  <c r="AX138" i="3" s="1"/>
  <c r="AU146" i="3"/>
  <c r="AV146" i="3" s="1"/>
  <c r="AX146" i="3" s="1"/>
  <c r="AU150" i="3"/>
  <c r="AW150" i="3" s="1"/>
  <c r="AX170" i="3"/>
  <c r="AU175" i="3"/>
  <c r="AW175" i="3" s="1"/>
  <c r="AT238" i="3"/>
  <c r="AU253" i="3"/>
  <c r="AV253" i="3" s="1"/>
  <c r="AX253" i="3" s="1"/>
  <c r="AU249" i="3"/>
  <c r="AW249" i="3" s="1"/>
  <c r="AU13" i="3"/>
  <c r="AU103" i="3"/>
  <c r="AU159" i="3"/>
  <c r="AU135" i="3"/>
  <c r="AU49" i="3"/>
  <c r="AT250" i="3"/>
  <c r="AU102" i="3"/>
  <c r="Z97" i="3"/>
  <c r="AB97" i="3" s="1"/>
  <c r="AD75" i="3"/>
  <c r="AE75" i="3" s="1"/>
  <c r="AG75" i="3" s="1"/>
  <c r="Z31" i="3"/>
  <c r="AB31" i="3" s="1"/>
  <c r="Z146" i="3"/>
  <c r="AB146" i="3" s="1"/>
  <c r="AD152" i="3"/>
  <c r="AF152" i="3" s="1"/>
  <c r="Z67" i="3"/>
  <c r="AW8" i="3"/>
  <c r="AY8" i="3" s="1"/>
  <c r="AZ8" i="3" s="1"/>
  <c r="AU9" i="3"/>
  <c r="AV9" i="3" s="1"/>
  <c r="AX9" i="3" s="1"/>
  <c r="AY33" i="3"/>
  <c r="AZ33" i="3" s="1"/>
  <c r="BB33" i="3" s="1"/>
  <c r="AU37" i="3"/>
  <c r="AV37" i="3" s="1"/>
  <c r="AX37" i="3" s="1"/>
  <c r="AW57" i="3"/>
  <c r="AY57" i="3" s="1"/>
  <c r="BA57" i="3" s="1"/>
  <c r="AU75" i="3"/>
  <c r="AW75" i="3" s="1"/>
  <c r="AW170" i="3"/>
  <c r="AY170" i="3" s="1"/>
  <c r="BA170" i="3" s="1"/>
  <c r="AU183" i="3"/>
  <c r="AV183" i="3" s="1"/>
  <c r="AX183" i="3" s="1"/>
  <c r="AU187" i="3"/>
  <c r="AW187" i="3" s="1"/>
  <c r="AU236" i="3"/>
  <c r="AV236" i="3" s="1"/>
  <c r="AU230" i="3"/>
  <c r="AV230" i="3" s="1"/>
  <c r="AX230" i="3" s="1"/>
  <c r="AX272" i="3"/>
  <c r="AU241" i="3"/>
  <c r="AW241" i="3" s="1"/>
  <c r="AU98" i="3"/>
  <c r="AU47" i="3"/>
  <c r="AU66" i="3"/>
  <c r="AU70" i="3"/>
  <c r="AU164" i="3"/>
  <c r="AZ259" i="3"/>
  <c r="BB259" i="3" s="1"/>
  <c r="BA259" i="3"/>
  <c r="AZ251" i="3"/>
  <c r="BB251" i="3" s="1"/>
  <c r="AV25" i="3"/>
  <c r="AX25" i="3" s="1"/>
  <c r="AW25" i="3"/>
  <c r="BA267" i="3"/>
  <c r="AV29" i="3"/>
  <c r="AX29" i="3" s="1"/>
  <c r="AW29" i="3"/>
  <c r="AT12" i="3"/>
  <c r="AU12" i="3"/>
  <c r="AT29" i="3"/>
  <c r="AW40" i="3"/>
  <c r="AV40" i="3"/>
  <c r="AX40" i="3" s="1"/>
  <c r="AV64" i="3"/>
  <c r="AX64" i="3" s="1"/>
  <c r="AW64" i="3"/>
  <c r="AV76" i="3"/>
  <c r="AX76" i="3" s="1"/>
  <c r="AW90" i="3"/>
  <c r="AV90" i="3"/>
  <c r="AX90" i="3" s="1"/>
  <c r="AU91" i="3"/>
  <c r="AT91" i="3"/>
  <c r="AW111" i="3"/>
  <c r="AV111" i="3"/>
  <c r="AX111" i="3" s="1"/>
  <c r="AZ118" i="3"/>
  <c r="BB118" i="3" s="1"/>
  <c r="BA118" i="3"/>
  <c r="AV126" i="3"/>
  <c r="AX126" i="3" s="1"/>
  <c r="AW126" i="3"/>
  <c r="AW107" i="3"/>
  <c r="AV107" i="3"/>
  <c r="AX107" i="3" s="1"/>
  <c r="AV123" i="3"/>
  <c r="AX123" i="3" s="1"/>
  <c r="AW123" i="3"/>
  <c r="AV127" i="3"/>
  <c r="AX127" i="3" s="1"/>
  <c r="AW127" i="3"/>
  <c r="AV131" i="3"/>
  <c r="AX131" i="3" s="1"/>
  <c r="AW131" i="3"/>
  <c r="AW153" i="3"/>
  <c r="AV153" i="3"/>
  <c r="AX153" i="3" s="1"/>
  <c r="AV133" i="3"/>
  <c r="AX133" i="3" s="1"/>
  <c r="AW149" i="3"/>
  <c r="AV149" i="3"/>
  <c r="AX149" i="3" s="1"/>
  <c r="AZ155" i="3"/>
  <c r="BB155" i="3" s="1"/>
  <c r="AV163" i="3"/>
  <c r="AX163" i="3" s="1"/>
  <c r="AW163" i="3"/>
  <c r="AW194" i="3"/>
  <c r="AV194" i="3"/>
  <c r="AX194" i="3" s="1"/>
  <c r="AW166" i="3"/>
  <c r="AV166" i="3"/>
  <c r="AX166" i="3" s="1"/>
  <c r="AW233" i="3"/>
  <c r="AV233" i="3"/>
  <c r="AX233" i="3" s="1"/>
  <c r="AV203" i="3"/>
  <c r="AX203" i="3" s="1"/>
  <c r="AW203" i="3"/>
  <c r="AW225" i="3"/>
  <c r="AV225" i="3"/>
  <c r="AX225" i="3" s="1"/>
  <c r="AY243" i="3"/>
  <c r="AU5" i="3"/>
  <c r="AZ14" i="3"/>
  <c r="BB14" i="3" s="1"/>
  <c r="AV18" i="3"/>
  <c r="AX18" i="3" s="1"/>
  <c r="AW18" i="3"/>
  <c r="AV22" i="3"/>
  <c r="AX22" i="3" s="1"/>
  <c r="AW22" i="3"/>
  <c r="AU17" i="3"/>
  <c r="AT32" i="3"/>
  <c r="AU32" i="3"/>
  <c r="AY34" i="3"/>
  <c r="AW48" i="3"/>
  <c r="AV48" i="3"/>
  <c r="AX48" i="3" s="1"/>
  <c r="AW54" i="3"/>
  <c r="AV54" i="3"/>
  <c r="AX54" i="3" s="1"/>
  <c r="AW71" i="3"/>
  <c r="AV71" i="3"/>
  <c r="AX71" i="3" s="1"/>
  <c r="AW86" i="3"/>
  <c r="AV86" i="3"/>
  <c r="AX86" i="3" s="1"/>
  <c r="AY92" i="3"/>
  <c r="AU116" i="3"/>
  <c r="AU104" i="3"/>
  <c r="AU120" i="3"/>
  <c r="AT120" i="3"/>
  <c r="AU100" i="3"/>
  <c r="AY147" i="3"/>
  <c r="AW156" i="3"/>
  <c r="AV156" i="3"/>
  <c r="AX156" i="3" s="1"/>
  <c r="AZ151" i="3"/>
  <c r="BB151" i="3" s="1"/>
  <c r="BA151" i="3"/>
  <c r="AU157" i="3"/>
  <c r="AT157" i="3"/>
  <c r="AY176" i="3"/>
  <c r="AU179" i="3"/>
  <c r="AV184" i="3"/>
  <c r="AX184" i="3" s="1"/>
  <c r="AW184" i="3"/>
  <c r="AU195" i="3"/>
  <c r="AT195" i="3"/>
  <c r="AV202" i="3"/>
  <c r="AX202" i="3" s="1"/>
  <c r="AW202" i="3"/>
  <c r="AW186" i="3"/>
  <c r="AV186" i="3"/>
  <c r="AX186" i="3" s="1"/>
  <c r="AU214" i="3"/>
  <c r="AU210" i="3"/>
  <c r="AU218" i="3"/>
  <c r="AY228" i="3"/>
  <c r="AU245" i="3"/>
  <c r="AW244" i="3"/>
  <c r="AV244" i="3"/>
  <c r="AX244" i="3" s="1"/>
  <c r="AW260" i="3"/>
  <c r="AV260" i="3"/>
  <c r="AX260" i="3" s="1"/>
  <c r="AW273" i="3"/>
  <c r="AV273" i="3"/>
  <c r="AX273" i="3" s="1"/>
  <c r="AU265" i="3"/>
  <c r="AV7" i="3"/>
  <c r="AX7" i="3" s="1"/>
  <c r="AW7" i="3"/>
  <c r="AU20" i="3"/>
  <c r="AV31" i="3"/>
  <c r="AX31" i="3" s="1"/>
  <c r="AW31" i="3"/>
  <c r="AU41" i="3"/>
  <c r="AV56" i="3"/>
  <c r="AX56" i="3" s="1"/>
  <c r="AW56" i="3"/>
  <c r="AU50" i="3"/>
  <c r="AW67" i="3"/>
  <c r="AV67" i="3"/>
  <c r="AX67" i="3" s="1"/>
  <c r="AV73" i="3"/>
  <c r="AX73" i="3" s="1"/>
  <c r="AW73" i="3"/>
  <c r="AU45" i="3"/>
  <c r="AU63" i="3"/>
  <c r="AU83" i="3"/>
  <c r="AW94" i="3"/>
  <c r="AV94" i="3"/>
  <c r="AX94" i="3" s="1"/>
  <c r="AW78" i="3"/>
  <c r="AV78" i="3"/>
  <c r="AX78" i="3" s="1"/>
  <c r="AV84" i="3"/>
  <c r="AX84" i="3" s="1"/>
  <c r="AW84" i="3"/>
  <c r="AU95" i="3"/>
  <c r="AT95" i="3"/>
  <c r="AU68" i="3"/>
  <c r="AY80" i="3"/>
  <c r="AU112" i="3"/>
  <c r="AW115" i="3"/>
  <c r="AV115" i="3"/>
  <c r="AX115" i="3" s="1"/>
  <c r="AV105" i="3"/>
  <c r="AX105" i="3" s="1"/>
  <c r="AW105" i="3"/>
  <c r="AU108" i="3"/>
  <c r="AU130" i="3"/>
  <c r="AU142" i="3"/>
  <c r="AU134" i="3"/>
  <c r="AV180" i="3"/>
  <c r="AX180" i="3" s="1"/>
  <c r="AW180" i="3"/>
  <c r="AW189" i="3"/>
  <c r="AV189" i="3"/>
  <c r="AX189" i="3" s="1"/>
  <c r="AU167" i="3"/>
  <c r="AW237" i="3"/>
  <c r="AV237" i="3"/>
  <c r="AX237" i="3" s="1"/>
  <c r="AW229" i="3"/>
  <c r="AV229" i="3"/>
  <c r="AX229" i="3" s="1"/>
  <c r="AU226" i="3"/>
  <c r="AU269" i="3"/>
  <c r="AY200" i="3"/>
  <c r="AY212" i="3"/>
  <c r="AU222" i="3"/>
  <c r="AU257" i="3"/>
  <c r="AV26" i="3"/>
  <c r="AX26" i="3" s="1"/>
  <c r="AV60" i="3"/>
  <c r="AX60" i="3" s="1"/>
  <c r="AW60" i="3"/>
  <c r="AV69" i="3"/>
  <c r="AX69" i="3" s="1"/>
  <c r="AW69" i="3"/>
  <c r="AW85" i="3"/>
  <c r="AV85" i="3"/>
  <c r="AX85" i="3" s="1"/>
  <c r="AW119" i="3"/>
  <c r="AV119" i="3"/>
  <c r="AX119" i="3" s="1"/>
  <c r="AZ109" i="3"/>
  <c r="BB109" i="3" s="1"/>
  <c r="AW99" i="3"/>
  <c r="AV99" i="3"/>
  <c r="AX99" i="3" s="1"/>
  <c r="AW160" i="3"/>
  <c r="AV160" i="3"/>
  <c r="AX160" i="3" s="1"/>
  <c r="AV172" i="3"/>
  <c r="AX172" i="3" s="1"/>
  <c r="AW172" i="3"/>
  <c r="AU191" i="3"/>
  <c r="AT191" i="3"/>
  <c r="AV198" i="3"/>
  <c r="AX198" i="3" s="1"/>
  <c r="AW198" i="3"/>
  <c r="AV206" i="3"/>
  <c r="AX206" i="3" s="1"/>
  <c r="AW206" i="3"/>
  <c r="AW182" i="3"/>
  <c r="AV182" i="3"/>
  <c r="AX182" i="3" s="1"/>
  <c r="AW190" i="3"/>
  <c r="AV190" i="3"/>
  <c r="AX190" i="3" s="1"/>
  <c r="AW213" i="3"/>
  <c r="AV213" i="3"/>
  <c r="AX213" i="3" s="1"/>
  <c r="AW221" i="3"/>
  <c r="AV221" i="3"/>
  <c r="AX221" i="3" s="1"/>
  <c r="AV270" i="3"/>
  <c r="AX270" i="3" s="1"/>
  <c r="AW270" i="3"/>
  <c r="AV232" i="3"/>
  <c r="AX232" i="3" s="1"/>
  <c r="AW232" i="3"/>
  <c r="AW252" i="3"/>
  <c r="AW268" i="3"/>
  <c r="AV268" i="3"/>
  <c r="AX268" i="3" s="1"/>
  <c r="AZ276" i="3"/>
  <c r="BB276" i="3" s="1"/>
  <c r="BA276" i="3"/>
  <c r="BC195" i="4"/>
  <c r="BB195" i="4"/>
  <c r="BD195" i="4" s="1"/>
  <c r="BG92" i="4"/>
  <c r="BC199" i="4"/>
  <c r="BB199" i="4"/>
  <c r="BD199" i="4" s="1"/>
  <c r="BC207" i="4"/>
  <c r="BB207" i="4"/>
  <c r="BD207" i="4" s="1"/>
  <c r="BB8" i="4"/>
  <c r="BD8" i="4" s="1"/>
  <c r="BC8" i="4"/>
  <c r="BA14" i="4"/>
  <c r="BA33" i="4"/>
  <c r="BA46" i="4"/>
  <c r="BA79" i="4"/>
  <c r="BA110" i="4"/>
  <c r="BA102" i="4"/>
  <c r="BA106" i="4"/>
  <c r="BA120" i="4"/>
  <c r="BA122" i="4"/>
  <c r="BA130" i="4"/>
  <c r="BA151" i="4"/>
  <c r="BF164" i="4"/>
  <c r="BH164" i="4" s="1"/>
  <c r="BF178" i="4"/>
  <c r="BH178" i="4" s="1"/>
  <c r="BG178" i="4"/>
  <c r="BA126" i="4"/>
  <c r="BA167" i="4"/>
  <c r="BC158" i="4"/>
  <c r="BB158" i="4"/>
  <c r="BD158" i="4" s="1"/>
  <c r="BC166" i="4"/>
  <c r="BB166" i="4"/>
  <c r="BD166" i="4" s="1"/>
  <c r="BC174" i="4"/>
  <c r="BB174" i="4"/>
  <c r="BD174" i="4" s="1"/>
  <c r="BB181" i="4"/>
  <c r="BD181" i="4" s="1"/>
  <c r="BC181" i="4"/>
  <c r="BA191" i="4"/>
  <c r="BB3" i="4"/>
  <c r="BD3" i="4" s="1"/>
  <c r="BC3" i="4"/>
  <c r="AZ13" i="4"/>
  <c r="BA13" i="4"/>
  <c r="BB20" i="4"/>
  <c r="BD20" i="4" s="1"/>
  <c r="BC20" i="4"/>
  <c r="BC18" i="4"/>
  <c r="BB18" i="4"/>
  <c r="BD18" i="4" s="1"/>
  <c r="BA19" i="4"/>
  <c r="BC29" i="4"/>
  <c r="BB29" i="4"/>
  <c r="BD29" i="4" s="1"/>
  <c r="BB34" i="4"/>
  <c r="BD34" i="4" s="1"/>
  <c r="BC34" i="4"/>
  <c r="BA51" i="4"/>
  <c r="BA75" i="4"/>
  <c r="BC70" i="4"/>
  <c r="BB70" i="4"/>
  <c r="BD70" i="4" s="1"/>
  <c r="BC78" i="4"/>
  <c r="BB78" i="4"/>
  <c r="BD78" i="4" s="1"/>
  <c r="BA55" i="4"/>
  <c r="BC109" i="4"/>
  <c r="BB109" i="4"/>
  <c r="BD109" i="4" s="1"/>
  <c r="BB118" i="4"/>
  <c r="BD118" i="4" s="1"/>
  <c r="BC118" i="4"/>
  <c r="BC97" i="4"/>
  <c r="BB97" i="4"/>
  <c r="BD97" i="4" s="1"/>
  <c r="BC113" i="4"/>
  <c r="BB113" i="4"/>
  <c r="BD113" i="4" s="1"/>
  <c r="BC101" i="4"/>
  <c r="BB101" i="4"/>
  <c r="BD101" i="4" s="1"/>
  <c r="BB123" i="4"/>
  <c r="BD123" i="4" s="1"/>
  <c r="BC123" i="4"/>
  <c r="BC125" i="4"/>
  <c r="BB125" i="4"/>
  <c r="BD125" i="4" s="1"/>
  <c r="BC138" i="4"/>
  <c r="BB138" i="4"/>
  <c r="BD138" i="4" s="1"/>
  <c r="BC129" i="4"/>
  <c r="BB129" i="4"/>
  <c r="BD129" i="4" s="1"/>
  <c r="BA131" i="4"/>
  <c r="BE141" i="4"/>
  <c r="BA143" i="4"/>
  <c r="AZ207" i="4"/>
  <c r="BA139" i="4"/>
  <c r="BB146" i="4"/>
  <c r="BD146" i="4" s="1"/>
  <c r="BA155" i="4"/>
  <c r="BA159" i="4"/>
  <c r="BA163" i="4"/>
  <c r="BB190" i="4"/>
  <c r="BD190" i="4" s="1"/>
  <c r="BB198" i="4"/>
  <c r="BD198" i="4" s="1"/>
  <c r="BC198" i="4"/>
  <c r="BE189" i="4"/>
  <c r="BC203" i="4"/>
  <c r="BB203" i="4"/>
  <c r="BD203" i="4" s="1"/>
  <c r="BB12" i="4"/>
  <c r="BD12" i="4" s="1"/>
  <c r="BC12" i="4"/>
  <c r="BB38" i="4"/>
  <c r="BD38" i="4" s="1"/>
  <c r="BC38" i="4"/>
  <c r="BC49" i="4"/>
  <c r="BB49" i="4"/>
  <c r="BD49" i="4" s="1"/>
  <c r="BC44" i="4"/>
  <c r="BB44" i="4"/>
  <c r="BD44" i="4" s="1"/>
  <c r="BA37" i="4"/>
  <c r="BA67" i="4"/>
  <c r="BA71" i="4"/>
  <c r="BA45" i="4"/>
  <c r="BC105" i="4"/>
  <c r="BB105" i="4"/>
  <c r="BD105" i="4" s="1"/>
  <c r="BA94" i="4"/>
  <c r="BA98" i="4"/>
  <c r="BG96" i="4"/>
  <c r="BB127" i="4"/>
  <c r="BD127" i="4" s="1"/>
  <c r="BC127" i="4"/>
  <c r="BB128" i="4"/>
  <c r="BD128" i="4" s="1"/>
  <c r="BC128" i="4"/>
  <c r="BA147" i="4"/>
  <c r="BA175" i="4"/>
  <c r="BA135" i="4"/>
  <c r="BC154" i="4"/>
  <c r="BB154" i="4"/>
  <c r="BD154" i="4" s="1"/>
  <c r="BC162" i="4"/>
  <c r="BB162" i="4"/>
  <c r="BD162" i="4" s="1"/>
  <c r="BC170" i="4"/>
  <c r="BB170" i="4"/>
  <c r="BD170" i="4" s="1"/>
  <c r="BB24" i="4"/>
  <c r="BD24" i="4" s="1"/>
  <c r="BC24" i="4"/>
  <c r="BB42" i="4"/>
  <c r="BD42" i="4" s="1"/>
  <c r="BC42" i="4"/>
  <c r="BC30" i="4"/>
  <c r="BC74" i="4"/>
  <c r="BB74" i="4"/>
  <c r="BD74" i="4" s="1"/>
  <c r="BC82" i="4"/>
  <c r="BB82" i="4"/>
  <c r="BD82" i="4" s="1"/>
  <c r="BC114" i="4"/>
  <c r="BC90" i="4"/>
  <c r="BC100" i="4"/>
  <c r="BB100" i="4"/>
  <c r="BD100" i="4" s="1"/>
  <c r="BF108" i="4"/>
  <c r="BH108" i="4" s="1"/>
  <c r="BC104" i="4"/>
  <c r="AZ117" i="4"/>
  <c r="BA117" i="4"/>
  <c r="BC134" i="4"/>
  <c r="BB134" i="4"/>
  <c r="BD134" i="4" s="1"/>
  <c r="BC142" i="4"/>
  <c r="BB142" i="4"/>
  <c r="BD142" i="4" s="1"/>
  <c r="BF136" i="4"/>
  <c r="BH136" i="4" s="1"/>
  <c r="BC150" i="4"/>
  <c r="BB150" i="4"/>
  <c r="BD150" i="4" s="1"/>
  <c r="BB156" i="4"/>
  <c r="BD156" i="4" s="1"/>
  <c r="BC156" i="4"/>
  <c r="BB160" i="4"/>
  <c r="BD160" i="4" s="1"/>
  <c r="BC160" i="4"/>
  <c r="BB171" i="4"/>
  <c r="BD171" i="4" s="1"/>
  <c r="BF180" i="4"/>
  <c r="BH180" i="4" s="1"/>
  <c r="BG180" i="4"/>
  <c r="BB194" i="4"/>
  <c r="BD194" i="4" s="1"/>
  <c r="BC194" i="4"/>
  <c r="BC183" i="4"/>
  <c r="BB183" i="4"/>
  <c r="BD183" i="4" s="1"/>
  <c r="BB187" i="4"/>
  <c r="BD187" i="4" s="1"/>
  <c r="AB95" i="3"/>
  <c r="AA95" i="3"/>
  <c r="AC95" i="3" s="1"/>
  <c r="AA87" i="3"/>
  <c r="AC87" i="3" s="1"/>
  <c r="AB87" i="3"/>
  <c r="AA45" i="3"/>
  <c r="AC45" i="3" s="1"/>
  <c r="AB45" i="3"/>
  <c r="Y87" i="3"/>
  <c r="AB96" i="3"/>
  <c r="AD96" i="3" s="1"/>
  <c r="AF96" i="3" s="1"/>
  <c r="Z208" i="3"/>
  <c r="AB208" i="3" s="1"/>
  <c r="AB144" i="3"/>
  <c r="AD144" i="3" s="1"/>
  <c r="AB135" i="3"/>
  <c r="AD135" i="3" s="1"/>
  <c r="AA91" i="3"/>
  <c r="AC91" i="3" s="1"/>
  <c r="AB91" i="3"/>
  <c r="Z14" i="3"/>
  <c r="AB14" i="3" s="1"/>
  <c r="Z32" i="3"/>
  <c r="AB32" i="3" s="1"/>
  <c r="Z36" i="3"/>
  <c r="AB36" i="3" s="1"/>
  <c r="Z17" i="3"/>
  <c r="AB17" i="3" s="1"/>
  <c r="AC96" i="3"/>
  <c r="Z98" i="3"/>
  <c r="AB98" i="3" s="1"/>
  <c r="Z104" i="3"/>
  <c r="AA104" i="3" s="1"/>
  <c r="AC104" i="3" s="1"/>
  <c r="Z174" i="3"/>
  <c r="AB174" i="3" s="1"/>
  <c r="Z178" i="3"/>
  <c r="AB178" i="3" s="1"/>
  <c r="Z182" i="3"/>
  <c r="AA182" i="3" s="1"/>
  <c r="AC182" i="3" s="1"/>
  <c r="Z186" i="3"/>
  <c r="AA186" i="3" s="1"/>
  <c r="AC186" i="3" s="1"/>
  <c r="Z190" i="3"/>
  <c r="AA190" i="3" s="1"/>
  <c r="AC190" i="3" s="1"/>
  <c r="Z194" i="3"/>
  <c r="AB194" i="3" s="1"/>
  <c r="Z198" i="3"/>
  <c r="AB198" i="3" s="1"/>
  <c r="Z202" i="3"/>
  <c r="AA202" i="3" s="1"/>
  <c r="AC202" i="3" s="1"/>
  <c r="Z206" i="3"/>
  <c r="AA206" i="3" s="1"/>
  <c r="AC206" i="3" s="1"/>
  <c r="Z218" i="3"/>
  <c r="AA218" i="3" s="1"/>
  <c r="AC218" i="3" s="1"/>
  <c r="Z222" i="3"/>
  <c r="AA222" i="3" s="1"/>
  <c r="AC222" i="3" s="1"/>
  <c r="Z226" i="3"/>
  <c r="AA226" i="3" s="1"/>
  <c r="AC226" i="3" s="1"/>
  <c r="Z230" i="3"/>
  <c r="AA230" i="3" s="1"/>
  <c r="AC230" i="3" s="1"/>
  <c r="Z234" i="3"/>
  <c r="AB234" i="3" s="1"/>
  <c r="AD136" i="3"/>
  <c r="AE136" i="3" s="1"/>
  <c r="AG136" i="3" s="1"/>
  <c r="AA42" i="3"/>
  <c r="AC42" i="3" s="1"/>
  <c r="AB42" i="3"/>
  <c r="Y95" i="3"/>
  <c r="Z41" i="3"/>
  <c r="Z38" i="3"/>
  <c r="Z37" i="3"/>
  <c r="AA171" i="3"/>
  <c r="AC171" i="3" s="1"/>
  <c r="AB171" i="3"/>
  <c r="Z10" i="3"/>
  <c r="AB10" i="3" s="1"/>
  <c r="Z94" i="3"/>
  <c r="AA94" i="3" s="1"/>
  <c r="AC94" i="3" s="1"/>
  <c r="Z78" i="3"/>
  <c r="AA78" i="3" s="1"/>
  <c r="AC78" i="3" s="1"/>
  <c r="Z134" i="3"/>
  <c r="AA134" i="3" s="1"/>
  <c r="AC134" i="3" s="1"/>
  <c r="AB12" i="3"/>
  <c r="AA12" i="3"/>
  <c r="AC12" i="3" s="1"/>
  <c r="Z159" i="3"/>
  <c r="Y45" i="3"/>
  <c r="Z140" i="3"/>
  <c r="Z200" i="4"/>
  <c r="Y200" i="4"/>
  <c r="AA200" i="4" s="1"/>
  <c r="AC191" i="4"/>
  <c r="AE191" i="4" s="1"/>
  <c r="AD191" i="4"/>
  <c r="Z165" i="4"/>
  <c r="Y165" i="4"/>
  <c r="AA165" i="4" s="1"/>
  <c r="Y145" i="4"/>
  <c r="AA145" i="4" s="1"/>
  <c r="Z145" i="4"/>
  <c r="Z161" i="4"/>
  <c r="Y161" i="4"/>
  <c r="AA161" i="4" s="1"/>
  <c r="Z176" i="4"/>
  <c r="Y176" i="4"/>
  <c r="AA176" i="4" s="1"/>
  <c r="Y156" i="4"/>
  <c r="AA156" i="4" s="1"/>
  <c r="Z156" i="4"/>
  <c r="AA191" i="4"/>
  <c r="Z192" i="4"/>
  <c r="Y192" i="4"/>
  <c r="AA192" i="4" s="1"/>
  <c r="W145" i="4"/>
  <c r="W165" i="4"/>
  <c r="W161" i="4"/>
  <c r="W171" i="4"/>
  <c r="X159" i="4"/>
  <c r="X180" i="4"/>
  <c r="W176" i="4"/>
  <c r="X186" i="4"/>
  <c r="X198" i="4"/>
  <c r="X173" i="4"/>
  <c r="X174" i="4"/>
  <c r="W200" i="4"/>
  <c r="Z208" i="4"/>
  <c r="Y208" i="4"/>
  <c r="AA208" i="4" s="1"/>
  <c r="Z146" i="4"/>
  <c r="Y146" i="4"/>
  <c r="AA146" i="4" s="1"/>
  <c r="Y150" i="4"/>
  <c r="AA150" i="4" s="1"/>
  <c r="Z150" i="4"/>
  <c r="Y168" i="4"/>
  <c r="AA168" i="4" s="1"/>
  <c r="Z168" i="4"/>
  <c r="Y162" i="4"/>
  <c r="AA162" i="4" s="1"/>
  <c r="Y171" i="4"/>
  <c r="AA171" i="4" s="1"/>
  <c r="Z171" i="4"/>
  <c r="Z193" i="4"/>
  <c r="Z196" i="4"/>
  <c r="Y196" i="4"/>
  <c r="AA196" i="4" s="1"/>
  <c r="Y190" i="4"/>
  <c r="AA190" i="4" s="1"/>
  <c r="Z201" i="4"/>
  <c r="Y201" i="4"/>
  <c r="AA201" i="4" s="1"/>
  <c r="Y144" i="4"/>
  <c r="AA144" i="4" s="1"/>
  <c r="Z144" i="4"/>
  <c r="X148" i="4"/>
  <c r="Z151" i="4"/>
  <c r="Y151" i="4"/>
  <c r="AA151" i="4" s="1"/>
  <c r="X177" i="4"/>
  <c r="Y206" i="4"/>
  <c r="AA206" i="4" s="1"/>
  <c r="Z206" i="4"/>
  <c r="X178" i="4"/>
  <c r="X189" i="4"/>
  <c r="X181" i="4"/>
  <c r="Z188" i="4"/>
  <c r="Y188" i="4"/>
  <c r="AA188" i="4" s="1"/>
  <c r="X202" i="4"/>
  <c r="X194" i="4"/>
  <c r="Y28" i="4"/>
  <c r="AA28" i="4" s="1"/>
  <c r="Z28" i="4"/>
  <c r="Y7" i="4"/>
  <c r="AA7" i="4" s="1"/>
  <c r="Z7" i="4"/>
  <c r="Y136" i="4"/>
  <c r="AA136" i="4" s="1"/>
  <c r="Z136" i="4"/>
  <c r="Y16" i="4"/>
  <c r="AA16" i="4" s="1"/>
  <c r="Z16" i="4"/>
  <c r="Y4" i="4"/>
  <c r="AA4" i="4" s="1"/>
  <c r="Z4" i="4"/>
  <c r="Z8" i="4"/>
  <c r="Y8" i="4"/>
  <c r="AA8" i="4" s="1"/>
  <c r="Z9" i="4"/>
  <c r="Y9" i="4"/>
  <c r="AA9" i="4" s="1"/>
  <c r="Z57" i="4"/>
  <c r="Y57" i="4"/>
  <c r="AA57" i="4" s="1"/>
  <c r="X13" i="4"/>
  <c r="Y26" i="4"/>
  <c r="AA26" i="4" s="1"/>
  <c r="Z26" i="4"/>
  <c r="X27" i="4"/>
  <c r="Y92" i="4"/>
  <c r="AA92" i="4" s="1"/>
  <c r="Z92" i="4"/>
  <c r="Y114" i="4"/>
  <c r="AA114" i="4" s="1"/>
  <c r="Z114" i="4"/>
  <c r="Y138" i="4"/>
  <c r="AA138" i="4" s="1"/>
  <c r="Y124" i="4"/>
  <c r="AA124" i="4" s="1"/>
  <c r="Z124" i="4"/>
  <c r="Z137" i="4"/>
  <c r="Y137" i="4"/>
  <c r="AA137" i="4" s="1"/>
  <c r="Y108" i="4"/>
  <c r="AA108" i="4" s="1"/>
  <c r="X6" i="4"/>
  <c r="X10" i="4"/>
  <c r="Z12" i="4"/>
  <c r="Y12" i="4"/>
  <c r="AA12" i="4" s="1"/>
  <c r="W19" i="4"/>
  <c r="X19" i="4"/>
  <c r="Z18" i="4"/>
  <c r="Y18" i="4"/>
  <c r="AA18" i="4" s="1"/>
  <c r="Z35" i="4"/>
  <c r="Y35" i="4"/>
  <c r="AA35" i="4" s="1"/>
  <c r="Y43" i="4"/>
  <c r="AA43" i="4" s="1"/>
  <c r="Z43" i="4"/>
  <c r="Y51" i="4"/>
  <c r="AA51" i="4" s="1"/>
  <c r="X20" i="4"/>
  <c r="Z30" i="4"/>
  <c r="Y30" i="4"/>
  <c r="AA30" i="4" s="1"/>
  <c r="X53" i="4"/>
  <c r="X70" i="4"/>
  <c r="Z69" i="4"/>
  <c r="Y69" i="4"/>
  <c r="AA69" i="4" s="1"/>
  <c r="X49" i="4"/>
  <c r="AB75" i="4"/>
  <c r="Y80" i="4"/>
  <c r="AA80" i="4" s="1"/>
  <c r="Z80" i="4"/>
  <c r="X90" i="4"/>
  <c r="X77" i="4"/>
  <c r="X94" i="4"/>
  <c r="Z93" i="4"/>
  <c r="Y93" i="4"/>
  <c r="AA93" i="4" s="1"/>
  <c r="X106" i="4"/>
  <c r="Z133" i="4"/>
  <c r="Y133" i="4"/>
  <c r="AA133" i="4" s="1"/>
  <c r="X84" i="4"/>
  <c r="X113" i="4"/>
  <c r="X126" i="4"/>
  <c r="X104" i="4"/>
  <c r="Z125" i="4"/>
  <c r="Y125" i="4"/>
  <c r="AA125" i="4" s="1"/>
  <c r="X129" i="4"/>
  <c r="Y3" i="4"/>
  <c r="AA3" i="4" s="1"/>
  <c r="Z3" i="4"/>
  <c r="Z11" i="4"/>
  <c r="Z31" i="4"/>
  <c r="Y39" i="4"/>
  <c r="AA39" i="4" s="1"/>
  <c r="Z39" i="4"/>
  <c r="Z47" i="4"/>
  <c r="Y47" i="4"/>
  <c r="AA47" i="4" s="1"/>
  <c r="Z55" i="4"/>
  <c r="Y55" i="4"/>
  <c r="AA55" i="4" s="1"/>
  <c r="Z63" i="4"/>
  <c r="Y63" i="4"/>
  <c r="AA63" i="4" s="1"/>
  <c r="Y48" i="4"/>
  <c r="AA48" i="4" s="1"/>
  <c r="Z48" i="4"/>
  <c r="W23" i="4"/>
  <c r="X23" i="4"/>
  <c r="Z41" i="4"/>
  <c r="Y41" i="4"/>
  <c r="AA41" i="4" s="1"/>
  <c r="AB34" i="4"/>
  <c r="Z37" i="4"/>
  <c r="Z45" i="4"/>
  <c r="Y45" i="4"/>
  <c r="AA45" i="4" s="1"/>
  <c r="Y24" i="4"/>
  <c r="AA24" i="4" s="1"/>
  <c r="Z24" i="4"/>
  <c r="Z61" i="4"/>
  <c r="Y61" i="4"/>
  <c r="AA61" i="4" s="1"/>
  <c r="Y67" i="4"/>
  <c r="AA67" i="4" s="1"/>
  <c r="Z81" i="4"/>
  <c r="Y81" i="4"/>
  <c r="AA81" i="4" s="1"/>
  <c r="AB103" i="4"/>
  <c r="X110" i="4"/>
  <c r="Y120" i="4"/>
  <c r="AA120" i="4" s="1"/>
  <c r="Z120" i="4"/>
  <c r="Y142" i="4"/>
  <c r="AA142" i="4" s="1"/>
  <c r="Z142" i="4"/>
  <c r="Z121" i="4"/>
  <c r="Y121" i="4"/>
  <c r="AA121" i="4" s="1"/>
  <c r="AB132" i="4"/>
  <c r="Z140" i="4"/>
  <c r="Y140" i="4"/>
  <c r="AA140" i="4" s="1"/>
  <c r="AB40" i="4"/>
  <c r="X100" i="4"/>
  <c r="X118" i="4"/>
  <c r="AD111" i="4"/>
  <c r="Z210" i="3"/>
  <c r="AB210" i="3" s="1"/>
  <c r="Z214" i="3"/>
  <c r="AA214" i="3" s="1"/>
  <c r="AC214" i="3" s="1"/>
  <c r="AB23" i="3"/>
  <c r="AA23" i="3"/>
  <c r="AC23" i="3" s="1"/>
  <c r="AB9" i="3"/>
  <c r="AA9" i="3"/>
  <c r="AC9" i="3" s="1"/>
  <c r="AB43" i="3"/>
  <c r="AA43" i="3"/>
  <c r="AC43" i="3" s="1"/>
  <c r="AB59" i="3"/>
  <c r="AA68" i="3"/>
  <c r="AC68" i="3" s="1"/>
  <c r="AB68" i="3"/>
  <c r="AB110" i="3"/>
  <c r="AA110" i="3"/>
  <c r="AC110" i="3" s="1"/>
  <c r="AB173" i="3"/>
  <c r="AA173" i="3"/>
  <c r="AC173" i="3" s="1"/>
  <c r="AB197" i="3"/>
  <c r="AA197" i="3"/>
  <c r="AC197" i="3" s="1"/>
  <c r="AB205" i="3"/>
  <c r="AA205" i="3"/>
  <c r="AC205" i="3" s="1"/>
  <c r="AB221" i="3"/>
  <c r="AA221" i="3"/>
  <c r="AC221" i="3" s="1"/>
  <c r="AB247" i="3"/>
  <c r="AA247" i="3"/>
  <c r="AC247" i="3" s="1"/>
  <c r="AB263" i="3"/>
  <c r="AA263" i="3"/>
  <c r="AC263" i="3" s="1"/>
  <c r="AB69" i="3"/>
  <c r="AA69" i="3"/>
  <c r="AC69" i="3" s="1"/>
  <c r="AB85" i="3"/>
  <c r="AA85" i="3"/>
  <c r="AC85" i="3" s="1"/>
  <c r="AA72" i="3"/>
  <c r="AC72" i="3" s="1"/>
  <c r="AB72" i="3"/>
  <c r="AA100" i="3"/>
  <c r="AC100" i="3" s="1"/>
  <c r="AB100" i="3"/>
  <c r="AA116" i="3"/>
  <c r="AC116" i="3" s="1"/>
  <c r="AB116" i="3"/>
  <c r="AA124" i="3"/>
  <c r="AC124" i="3" s="1"/>
  <c r="AB124" i="3"/>
  <c r="AB137" i="3"/>
  <c r="AA137" i="3"/>
  <c r="AC137" i="3" s="1"/>
  <c r="AB153" i="3"/>
  <c r="AA153" i="3"/>
  <c r="AC153" i="3" s="1"/>
  <c r="AB161" i="3"/>
  <c r="AA161" i="3"/>
  <c r="AC161" i="3" s="1"/>
  <c r="AB130" i="3"/>
  <c r="AA130" i="3"/>
  <c r="AC130" i="3" s="1"/>
  <c r="AB242" i="3"/>
  <c r="AA242" i="3"/>
  <c r="AC242" i="3" s="1"/>
  <c r="AB246" i="3"/>
  <c r="AA246" i="3"/>
  <c r="AC246" i="3" s="1"/>
  <c r="AB250" i="3"/>
  <c r="AA250" i="3"/>
  <c r="AC250" i="3" s="1"/>
  <c r="AA254" i="3"/>
  <c r="AC254" i="3" s="1"/>
  <c r="AB254" i="3"/>
  <c r="AA262" i="3"/>
  <c r="AC262" i="3" s="1"/>
  <c r="AB262" i="3"/>
  <c r="AA266" i="3"/>
  <c r="AC266" i="3" s="1"/>
  <c r="AB266" i="3"/>
  <c r="AA270" i="3"/>
  <c r="AC270" i="3" s="1"/>
  <c r="AB270" i="3"/>
  <c r="AA274" i="3"/>
  <c r="AC274" i="3" s="1"/>
  <c r="AB274" i="3"/>
  <c r="Z6" i="3"/>
  <c r="Z28" i="3"/>
  <c r="AA88" i="3"/>
  <c r="AC88" i="3" s="1"/>
  <c r="AB88" i="3"/>
  <c r="AB89" i="3"/>
  <c r="AA89" i="3"/>
  <c r="AC89" i="3" s="1"/>
  <c r="Z70" i="3"/>
  <c r="Z86" i="3"/>
  <c r="AB5" i="3"/>
  <c r="AA5" i="3"/>
  <c r="AC5" i="3" s="1"/>
  <c r="Z53" i="3"/>
  <c r="AA76" i="3"/>
  <c r="AC76" i="3" s="1"/>
  <c r="AB76" i="3"/>
  <c r="AB105" i="3"/>
  <c r="AA105" i="3"/>
  <c r="AC105" i="3" s="1"/>
  <c r="AA109" i="3"/>
  <c r="AC109" i="3" s="1"/>
  <c r="AB109" i="3"/>
  <c r="AB113" i="3"/>
  <c r="AA113" i="3"/>
  <c r="AC113" i="3" s="1"/>
  <c r="AA117" i="3"/>
  <c r="AC117" i="3" s="1"/>
  <c r="AB117" i="3"/>
  <c r="AB121" i="3"/>
  <c r="AA121" i="3"/>
  <c r="AC121" i="3" s="1"/>
  <c r="AA125" i="3"/>
  <c r="AC125" i="3" s="1"/>
  <c r="AB125" i="3"/>
  <c r="AA129" i="3"/>
  <c r="AC129" i="3" s="1"/>
  <c r="AB129" i="3"/>
  <c r="AA133" i="3"/>
  <c r="AC133" i="3" s="1"/>
  <c r="AB133" i="3"/>
  <c r="AA175" i="3"/>
  <c r="AC175" i="3" s="1"/>
  <c r="AB175" i="3"/>
  <c r="AA179" i="3"/>
  <c r="AC179" i="3" s="1"/>
  <c r="AB179" i="3"/>
  <c r="AA183" i="3"/>
  <c r="AC183" i="3" s="1"/>
  <c r="AB183" i="3"/>
  <c r="AA187" i="3"/>
  <c r="AC187" i="3" s="1"/>
  <c r="AB187" i="3"/>
  <c r="AA191" i="3"/>
  <c r="AC191" i="3" s="1"/>
  <c r="AB191" i="3"/>
  <c r="AA195" i="3"/>
  <c r="AC195" i="3" s="1"/>
  <c r="AB195" i="3"/>
  <c r="AA199" i="3"/>
  <c r="AC199" i="3" s="1"/>
  <c r="AB199" i="3"/>
  <c r="AA203" i="3"/>
  <c r="AC203" i="3" s="1"/>
  <c r="AB203" i="3"/>
  <c r="AA207" i="3"/>
  <c r="AC207" i="3" s="1"/>
  <c r="AB207" i="3"/>
  <c r="AA211" i="3"/>
  <c r="AC211" i="3" s="1"/>
  <c r="AB211" i="3"/>
  <c r="AB177" i="3"/>
  <c r="AA177" i="3"/>
  <c r="AC177" i="3" s="1"/>
  <c r="AB185" i="3"/>
  <c r="AA185" i="3"/>
  <c r="AC185" i="3" s="1"/>
  <c r="AB193" i="3"/>
  <c r="AA193" i="3"/>
  <c r="AC193" i="3" s="1"/>
  <c r="AB201" i="3"/>
  <c r="AA201" i="3"/>
  <c r="AC201" i="3" s="1"/>
  <c r="AB209" i="3"/>
  <c r="AA209" i="3"/>
  <c r="AC209" i="3" s="1"/>
  <c r="AB217" i="3"/>
  <c r="AA217" i="3"/>
  <c r="AC217" i="3" s="1"/>
  <c r="AB225" i="3"/>
  <c r="AA225" i="3"/>
  <c r="AC225" i="3" s="1"/>
  <c r="AB233" i="3"/>
  <c r="AA233" i="3"/>
  <c r="AC233" i="3" s="1"/>
  <c r="AB126" i="3"/>
  <c r="AA126" i="3"/>
  <c r="AC126" i="3" s="1"/>
  <c r="Z142" i="3"/>
  <c r="Z236" i="3"/>
  <c r="Z240" i="3"/>
  <c r="Z244" i="3"/>
  <c r="Z248" i="3"/>
  <c r="Z252" i="3"/>
  <c r="Z256" i="3"/>
  <c r="Z260" i="3"/>
  <c r="Z264" i="3"/>
  <c r="Z268" i="3"/>
  <c r="Z272" i="3"/>
  <c r="Z276" i="3"/>
  <c r="Z150" i="3"/>
  <c r="Z138" i="3"/>
  <c r="AD155" i="3"/>
  <c r="AB243" i="3"/>
  <c r="AA243" i="3"/>
  <c r="AC243" i="3" s="1"/>
  <c r="AB251" i="3"/>
  <c r="AA251" i="3"/>
  <c r="AC251" i="3" s="1"/>
  <c r="AB259" i="3"/>
  <c r="AA259" i="3"/>
  <c r="AC259" i="3" s="1"/>
  <c r="AB267" i="3"/>
  <c r="AA267" i="3"/>
  <c r="AC267" i="3" s="1"/>
  <c r="AB275" i="3"/>
  <c r="AA275" i="3"/>
  <c r="AC275" i="3" s="1"/>
  <c r="AB34" i="3"/>
  <c r="AA34" i="3"/>
  <c r="AC34" i="3" s="1"/>
  <c r="AB39" i="3"/>
  <c r="AA39" i="3"/>
  <c r="AC39" i="3" s="1"/>
  <c r="AA84" i="3"/>
  <c r="AC84" i="3" s="1"/>
  <c r="AB84" i="3"/>
  <c r="AB93" i="3"/>
  <c r="AA93" i="3"/>
  <c r="AC93" i="3" s="1"/>
  <c r="AA194" i="3"/>
  <c r="AC194" i="3" s="1"/>
  <c r="AB181" i="3"/>
  <c r="AA181" i="3"/>
  <c r="AC181" i="3" s="1"/>
  <c r="AB189" i="3"/>
  <c r="AA189" i="3"/>
  <c r="AC189" i="3" s="1"/>
  <c r="AB213" i="3"/>
  <c r="AA213" i="3"/>
  <c r="AC213" i="3" s="1"/>
  <c r="AB229" i="3"/>
  <c r="AA229" i="3"/>
  <c r="AC229" i="3" s="1"/>
  <c r="AB253" i="3"/>
  <c r="AB239" i="3"/>
  <c r="AA239" i="3"/>
  <c r="AC239" i="3" s="1"/>
  <c r="AB255" i="3"/>
  <c r="AA255" i="3"/>
  <c r="AC255" i="3" s="1"/>
  <c r="AB271" i="3"/>
  <c r="AA271" i="3"/>
  <c r="AC271" i="3" s="1"/>
  <c r="AA26" i="3"/>
  <c r="AC26" i="3" s="1"/>
  <c r="AB26" i="3"/>
  <c r="AB61" i="3"/>
  <c r="AA61" i="3"/>
  <c r="AC61" i="3" s="1"/>
  <c r="AB77" i="3"/>
  <c r="AA77" i="3"/>
  <c r="AC77" i="3" s="1"/>
  <c r="AA64" i="3"/>
  <c r="AC64" i="3" s="1"/>
  <c r="AB64" i="3"/>
  <c r="AB35" i="3"/>
  <c r="AA35" i="3"/>
  <c r="AC35" i="3" s="1"/>
  <c r="AA120" i="3"/>
  <c r="AC120" i="3" s="1"/>
  <c r="AB120" i="3"/>
  <c r="AA128" i="3"/>
  <c r="AC128" i="3" s="1"/>
  <c r="AB128" i="3"/>
  <c r="AB102" i="3"/>
  <c r="AA102" i="3"/>
  <c r="AC102" i="3" s="1"/>
  <c r="AB145" i="3"/>
  <c r="AA145" i="3"/>
  <c r="AC145" i="3" s="1"/>
  <c r="AB169" i="3"/>
  <c r="AA169" i="3"/>
  <c r="AC169" i="3" s="1"/>
  <c r="AB258" i="3"/>
  <c r="AA258" i="3"/>
  <c r="AC258" i="3" s="1"/>
  <c r="Z18" i="3"/>
  <c r="AB13" i="3"/>
  <c r="AA13" i="3"/>
  <c r="AC13" i="3" s="1"/>
  <c r="AB27" i="3"/>
  <c r="AA27" i="3"/>
  <c r="AC27" i="3" s="1"/>
  <c r="AA33" i="3"/>
  <c r="AC33" i="3" s="1"/>
  <c r="AB33" i="3"/>
  <c r="Z44" i="3"/>
  <c r="AB57" i="3"/>
  <c r="AA57" i="3"/>
  <c r="AC57" i="3" s="1"/>
  <c r="AB65" i="3"/>
  <c r="AA65" i="3"/>
  <c r="AC65" i="3" s="1"/>
  <c r="AB73" i="3"/>
  <c r="AA73" i="3"/>
  <c r="AC73" i="3" s="1"/>
  <c r="AB81" i="3"/>
  <c r="AA81" i="3"/>
  <c r="AC81" i="3" s="1"/>
  <c r="Z90" i="3"/>
  <c r="Z50" i="3"/>
  <c r="AA92" i="3"/>
  <c r="AC92" i="3" s="1"/>
  <c r="AB92" i="3"/>
  <c r="Z20" i="3"/>
  <c r="Z66" i="3"/>
  <c r="Z82" i="3"/>
  <c r="AA22" i="3"/>
  <c r="AC22" i="3" s="1"/>
  <c r="AB22" i="3"/>
  <c r="AB49" i="3"/>
  <c r="AA49" i="3"/>
  <c r="AC49" i="3" s="1"/>
  <c r="AA97" i="3"/>
  <c r="AC97" i="3" s="1"/>
  <c r="Z99" i="3"/>
  <c r="Z103" i="3"/>
  <c r="Z107" i="3"/>
  <c r="Z111" i="3"/>
  <c r="Z115" i="3"/>
  <c r="Z119" i="3"/>
  <c r="Z123" i="3"/>
  <c r="Z127" i="3"/>
  <c r="Z131" i="3"/>
  <c r="AD79" i="3"/>
  <c r="AB118" i="3"/>
  <c r="AA118" i="3"/>
  <c r="AC118" i="3" s="1"/>
  <c r="AB141" i="3"/>
  <c r="AA141" i="3"/>
  <c r="AC141" i="3" s="1"/>
  <c r="AB149" i="3"/>
  <c r="AA149" i="3"/>
  <c r="AC149" i="3" s="1"/>
  <c r="AB157" i="3"/>
  <c r="AA157" i="3"/>
  <c r="AC157" i="3" s="1"/>
  <c r="AB165" i="3"/>
  <c r="AA165" i="3"/>
  <c r="AC165" i="3" s="1"/>
  <c r="AB172" i="3"/>
  <c r="AA172" i="3"/>
  <c r="AC172" i="3" s="1"/>
  <c r="AB184" i="3"/>
  <c r="AA184" i="3"/>
  <c r="AC184" i="3" s="1"/>
  <c r="AA200" i="3"/>
  <c r="AC200" i="3" s="1"/>
  <c r="AB200" i="3"/>
  <c r="AB212" i="3"/>
  <c r="AA212" i="3"/>
  <c r="AC212" i="3" s="1"/>
  <c r="AA216" i="3"/>
  <c r="AC216" i="3" s="1"/>
  <c r="AB216" i="3"/>
  <c r="AA220" i="3"/>
  <c r="AC220" i="3" s="1"/>
  <c r="AB220" i="3"/>
  <c r="AA224" i="3"/>
  <c r="AC224" i="3" s="1"/>
  <c r="AB224" i="3"/>
  <c r="AA228" i="3"/>
  <c r="AC228" i="3" s="1"/>
  <c r="AB228" i="3"/>
  <c r="AA232" i="3"/>
  <c r="AC232" i="3" s="1"/>
  <c r="AB232" i="3"/>
  <c r="Z24" i="3"/>
  <c r="AB114" i="3"/>
  <c r="AA114" i="3"/>
  <c r="AC114" i="3" s="1"/>
  <c r="Z58" i="3"/>
  <c r="Z158" i="3"/>
  <c r="Z154" i="3"/>
  <c r="Z166" i="3"/>
  <c r="Z62" i="3"/>
  <c r="Z122" i="3"/>
  <c r="AD163" i="3"/>
  <c r="Z2" i="3"/>
  <c r="H28" i="14"/>
  <c r="H30" i="14" s="1"/>
  <c r="H16" i="10"/>
  <c r="H15" i="10"/>
  <c r="H14" i="10"/>
  <c r="H13" i="10"/>
  <c r="H12" i="10"/>
  <c r="H11" i="10"/>
  <c r="H10" i="10"/>
  <c r="H9" i="10"/>
  <c r="H8" i="10"/>
  <c r="H7" i="10"/>
  <c r="H6" i="10"/>
  <c r="H5" i="10"/>
  <c r="H4" i="10"/>
  <c r="H3" i="10"/>
  <c r="Z130" i="4" l="1"/>
  <c r="BC206" i="4"/>
  <c r="BD35" i="4"/>
  <c r="Z82" i="4"/>
  <c r="AB82" i="4" s="1"/>
  <c r="BC58" i="4"/>
  <c r="BG81" i="4"/>
  <c r="Y54" i="4"/>
  <c r="AA54" i="4" s="1"/>
  <c r="AB17" i="4"/>
  <c r="AD17" i="4" s="1"/>
  <c r="BF176" i="4"/>
  <c r="BH176" i="4" s="1"/>
  <c r="BB10" i="4"/>
  <c r="BD10" i="4" s="1"/>
  <c r="AW183" i="3"/>
  <c r="AX77" i="3"/>
  <c r="AW87" i="3"/>
  <c r="AX8" i="3"/>
  <c r="AW38" i="3"/>
  <c r="AW110" i="3"/>
  <c r="AW121" i="3"/>
  <c r="AY121" i="3" s="1"/>
  <c r="AA8" i="3"/>
  <c r="AC8" i="3" s="1"/>
  <c r="AV187" i="3"/>
  <c r="BA117" i="3"/>
  <c r="BA271" i="3"/>
  <c r="AW262" i="3"/>
  <c r="AY262" i="3" s="1"/>
  <c r="BA262" i="3" s="1"/>
  <c r="BA223" i="3"/>
  <c r="AZ65" i="3"/>
  <c r="BB65" i="3" s="1"/>
  <c r="AX28" i="3"/>
  <c r="AE16" i="3"/>
  <c r="AG16" i="3" s="1"/>
  <c r="AC16" i="3"/>
  <c r="AB80" i="3"/>
  <c r="AD56" i="3"/>
  <c r="AB223" i="3"/>
  <c r="AD223" i="3" s="1"/>
  <c r="AE223" i="3" s="1"/>
  <c r="AE152" i="3"/>
  <c r="AG152" i="3" s="1"/>
  <c r="BA239" i="3"/>
  <c r="AW113" i="3"/>
  <c r="AY136" i="3"/>
  <c r="AZ136" i="3" s="1"/>
  <c r="BB136" i="3" s="1"/>
  <c r="AB148" i="3"/>
  <c r="AD148" i="3" s="1"/>
  <c r="AY129" i="3"/>
  <c r="AB188" i="3"/>
  <c r="AA245" i="3"/>
  <c r="AC245" i="3" s="1"/>
  <c r="AB238" i="3"/>
  <c r="AA235" i="3"/>
  <c r="AC235" i="3" s="1"/>
  <c r="AX267" i="3"/>
  <c r="AX251" i="3"/>
  <c r="AX262" i="3"/>
  <c r="BA275" i="3"/>
  <c r="AV185" i="3"/>
  <c r="AX185" i="3" s="1"/>
  <c r="AX114" i="3"/>
  <c r="AY161" i="3"/>
  <c r="BA161" i="3" s="1"/>
  <c r="AB219" i="3"/>
  <c r="AA249" i="3"/>
  <c r="AC249" i="3" s="1"/>
  <c r="AW201" i="3"/>
  <c r="AY201" i="3" s="1"/>
  <c r="AZ201" i="3" s="1"/>
  <c r="BB201" i="3" s="1"/>
  <c r="AW114" i="3"/>
  <c r="AY114" i="3" s="1"/>
  <c r="BA114" i="3" s="1"/>
  <c r="AA196" i="3"/>
  <c r="AC196" i="3" s="1"/>
  <c r="AA261" i="3"/>
  <c r="AC261" i="3" s="1"/>
  <c r="AA215" i="3"/>
  <c r="AC215" i="3" s="1"/>
  <c r="BA177" i="3"/>
  <c r="BC177" i="3" s="1"/>
  <c r="AF3" i="3"/>
  <c r="AH3" i="3" s="1"/>
  <c r="AI3" i="3" s="1"/>
  <c r="AK3" i="3" s="1"/>
  <c r="AW28" i="3"/>
  <c r="AY28" i="3" s="1"/>
  <c r="AE52" i="3"/>
  <c r="AG52" i="3" s="1"/>
  <c r="AA54" i="3"/>
  <c r="AD54" i="3" s="1"/>
  <c r="AF54" i="3" s="1"/>
  <c r="AB218" i="3"/>
  <c r="AA46" i="3"/>
  <c r="AC46" i="3" s="1"/>
  <c r="AZ96" i="3"/>
  <c r="BB96" i="3" s="1"/>
  <c r="AW274" i="3"/>
  <c r="AY274" i="3" s="1"/>
  <c r="AZ274" i="3" s="1"/>
  <c r="BB274" i="3" s="1"/>
  <c r="AX165" i="3"/>
  <c r="AV181" i="3"/>
  <c r="AY181" i="3" s="1"/>
  <c r="BA181" i="3" s="1"/>
  <c r="AV192" i="3"/>
  <c r="AX192" i="3" s="1"/>
  <c r="AB204" i="3"/>
  <c r="AD204" i="3" s="1"/>
  <c r="AE204" i="3" s="1"/>
  <c r="AG204" i="3" s="1"/>
  <c r="AA63" i="3"/>
  <c r="AC63" i="3" s="1"/>
  <c r="AB237" i="3"/>
  <c r="BA89" i="3"/>
  <c r="BC89" i="3" s="1"/>
  <c r="BE89" i="3" s="1"/>
  <c r="AV106" i="3"/>
  <c r="AY106" i="3" s="1"/>
  <c r="AZ106" i="3" s="1"/>
  <c r="BB106" i="3" s="1"/>
  <c r="AW208" i="3"/>
  <c r="AV208" i="3"/>
  <c r="AX208" i="3" s="1"/>
  <c r="AZ57" i="3"/>
  <c r="BB57" i="3" s="1"/>
  <c r="AZ250" i="3"/>
  <c r="AF11" i="3"/>
  <c r="AH11" i="3" s="1"/>
  <c r="AZ3" i="3"/>
  <c r="BB3" i="3" s="1"/>
  <c r="BA3" i="3"/>
  <c r="AB269" i="3"/>
  <c r="AD269" i="3" s="1"/>
  <c r="AE269" i="3" s="1"/>
  <c r="AG269" i="3" s="1"/>
  <c r="AV19" i="3"/>
  <c r="AX19" i="3" s="1"/>
  <c r="BA272" i="3"/>
  <c r="AW59" i="3"/>
  <c r="AY59" i="3" s="1"/>
  <c r="AZ59" i="3" s="1"/>
  <c r="BB59" i="3" s="1"/>
  <c r="AV224" i="3"/>
  <c r="AX224" i="3" s="1"/>
  <c r="BA33" i="3"/>
  <c r="BC33" i="3" s="1"/>
  <c r="BD33" i="3" s="1"/>
  <c r="BF33" i="3" s="1"/>
  <c r="AY143" i="3"/>
  <c r="AZ143" i="3" s="1"/>
  <c r="BB143" i="3" s="1"/>
  <c r="AV97" i="3"/>
  <c r="AY97" i="3" s="1"/>
  <c r="BA97" i="3" s="1"/>
  <c r="AA162" i="3"/>
  <c r="AC162" i="3" s="1"/>
  <c r="AB134" i="3"/>
  <c r="AB143" i="3"/>
  <c r="AD143" i="3" s="1"/>
  <c r="AF143" i="3" s="1"/>
  <c r="AZ39" i="3"/>
  <c r="BB39" i="3" s="1"/>
  <c r="AA234" i="3"/>
  <c r="AC234" i="3" s="1"/>
  <c r="AA178" i="3"/>
  <c r="AC178" i="3" s="1"/>
  <c r="AA14" i="3"/>
  <c r="AD14" i="3" s="1"/>
  <c r="AE14" i="3" s="1"/>
  <c r="AG14" i="3" s="1"/>
  <c r="AW52" i="3"/>
  <c r="AY52" i="3" s="1"/>
  <c r="AV27" i="3"/>
  <c r="AX27" i="3" s="1"/>
  <c r="AW138" i="3"/>
  <c r="AV2" i="3"/>
  <c r="AX2" i="3" s="1"/>
  <c r="AX121" i="3"/>
  <c r="AW246" i="3"/>
  <c r="AY246" i="3" s="1"/>
  <c r="BA246" i="3" s="1"/>
  <c r="AB40" i="3"/>
  <c r="AV217" i="3"/>
  <c r="AX217" i="3" s="1"/>
  <c r="AV4" i="3"/>
  <c r="AX4" i="3" s="1"/>
  <c r="AW44" i="3"/>
  <c r="AY44" i="3" s="1"/>
  <c r="AB19" i="3"/>
  <c r="AD19" i="3" s="1"/>
  <c r="AE19" i="3" s="1"/>
  <c r="AG19" i="3" s="1"/>
  <c r="AB214" i="3"/>
  <c r="AD214" i="3" s="1"/>
  <c r="AW30" i="3"/>
  <c r="AY30" i="3" s="1"/>
  <c r="AX44" i="3"/>
  <c r="AB176" i="3"/>
  <c r="AD176" i="3" s="1"/>
  <c r="AE176" i="3" s="1"/>
  <c r="AG176" i="3" s="1"/>
  <c r="AE96" i="3"/>
  <c r="AG96" i="3" s="1"/>
  <c r="AA112" i="3"/>
  <c r="AC112" i="3" s="1"/>
  <c r="AA132" i="3"/>
  <c r="AC132" i="3" s="1"/>
  <c r="AF139" i="3"/>
  <c r="AB241" i="3"/>
  <c r="AD241" i="3" s="1"/>
  <c r="AE241" i="3" s="1"/>
  <c r="AG241" i="3" s="1"/>
  <c r="AA198" i="3"/>
  <c r="AC198" i="3" s="1"/>
  <c r="AW55" i="3"/>
  <c r="AY55" i="3" s="1"/>
  <c r="AV21" i="3"/>
  <c r="AX21" i="3" s="1"/>
  <c r="AZ256" i="3"/>
  <c r="BB256" i="3" s="1"/>
  <c r="AW58" i="3"/>
  <c r="AY58" i="3" s="1"/>
  <c r="AV150" i="3"/>
  <c r="AX150" i="3" s="1"/>
  <c r="AB104" i="3"/>
  <c r="AB101" i="3"/>
  <c r="AD101" i="3" s="1"/>
  <c r="AF101" i="3" s="1"/>
  <c r="AA32" i="3"/>
  <c r="AC32" i="3" s="1"/>
  <c r="AX177" i="3"/>
  <c r="AW220" i="3"/>
  <c r="AY53" i="3"/>
  <c r="BA53" i="3" s="1"/>
  <c r="AD48" i="3"/>
  <c r="AE48" i="3" s="1"/>
  <c r="AG48" i="3" s="1"/>
  <c r="AD232" i="3"/>
  <c r="AF232" i="3" s="1"/>
  <c r="AD224" i="3"/>
  <c r="AE224" i="3" s="1"/>
  <c r="AG224" i="3" s="1"/>
  <c r="AB30" i="3"/>
  <c r="AV238" i="3"/>
  <c r="AX238" i="3" s="1"/>
  <c r="BA144" i="3"/>
  <c r="BC144" i="3" s="1"/>
  <c r="BD144" i="3" s="1"/>
  <c r="BF144" i="3" s="1"/>
  <c r="AY141" i="3"/>
  <c r="BA141" i="3" s="1"/>
  <c r="AY82" i="3"/>
  <c r="AW93" i="3"/>
  <c r="AY93" i="3" s="1"/>
  <c r="BA93" i="3" s="1"/>
  <c r="AY62" i="3"/>
  <c r="BG132" i="4"/>
  <c r="BI132" i="4" s="1"/>
  <c r="BJ132" i="4" s="1"/>
  <c r="BL132" i="4" s="1"/>
  <c r="BF132" i="4"/>
  <c r="BH132" i="4" s="1"/>
  <c r="Z163" i="4"/>
  <c r="Z172" i="4"/>
  <c r="AB172" i="4" s="1"/>
  <c r="BE184" i="4"/>
  <c r="BF184" i="4" s="1"/>
  <c r="BH184" i="4" s="1"/>
  <c r="Z139" i="4"/>
  <c r="Z64" i="4"/>
  <c r="Y152" i="4"/>
  <c r="AA152" i="4" s="1"/>
  <c r="Y155" i="4"/>
  <c r="AA155" i="4" s="1"/>
  <c r="BB66" i="4"/>
  <c r="BD66" i="4" s="1"/>
  <c r="BC43" i="4"/>
  <c r="BE43" i="4" s="1"/>
  <c r="BF43" i="4" s="1"/>
  <c r="BH43" i="4" s="1"/>
  <c r="AB42" i="4"/>
  <c r="AC42" i="4" s="1"/>
  <c r="AE42" i="4" s="1"/>
  <c r="Y22" i="4"/>
  <c r="AA22" i="4" s="1"/>
  <c r="Y185" i="4"/>
  <c r="BB185" i="4"/>
  <c r="BE185" i="4" s="1"/>
  <c r="BF185" i="4" s="1"/>
  <c r="BH185" i="4" s="1"/>
  <c r="AD72" i="4"/>
  <c r="AC72" i="4"/>
  <c r="AE72" i="4" s="1"/>
  <c r="Z98" i="4"/>
  <c r="BC4" i="4"/>
  <c r="BE4" i="4" s="1"/>
  <c r="BG4" i="4" s="1"/>
  <c r="BB137" i="4"/>
  <c r="BD137" i="4" s="1"/>
  <c r="Z21" i="4"/>
  <c r="AB21" i="4" s="1"/>
  <c r="AD21" i="4" s="1"/>
  <c r="BC169" i="4"/>
  <c r="BE169" i="4" s="1"/>
  <c r="Z143" i="4"/>
  <c r="AB143" i="4" s="1"/>
  <c r="AD164" i="4"/>
  <c r="BG35" i="4"/>
  <c r="BI35" i="4" s="1"/>
  <c r="AB32" i="4"/>
  <c r="Y204" i="4"/>
  <c r="AA204" i="4" s="1"/>
  <c r="BC107" i="4"/>
  <c r="BE107" i="4" s="1"/>
  <c r="BF107" i="4" s="1"/>
  <c r="BH107" i="4" s="1"/>
  <c r="BB27" i="4"/>
  <c r="BE27" i="4" s="1"/>
  <c r="BF27" i="4" s="1"/>
  <c r="AB54" i="4"/>
  <c r="AC54" i="4" s="1"/>
  <c r="BB149" i="4"/>
  <c r="BE149" i="4" s="1"/>
  <c r="BF149" i="4" s="1"/>
  <c r="BH149" i="4" s="1"/>
  <c r="BE145" i="4"/>
  <c r="BF145" i="4" s="1"/>
  <c r="BH145" i="4" s="1"/>
  <c r="BB69" i="4"/>
  <c r="BD69" i="4" s="1"/>
  <c r="BC204" i="4"/>
  <c r="BE204" i="4" s="1"/>
  <c r="BF204" i="4" s="1"/>
  <c r="BH204" i="4" s="1"/>
  <c r="AD44" i="4"/>
  <c r="AF44" i="4" s="1"/>
  <c r="AG44" i="4" s="1"/>
  <c r="AI44" i="4" s="1"/>
  <c r="AC44" i="4"/>
  <c r="AE44" i="4" s="1"/>
  <c r="Z147" i="4"/>
  <c r="AB147" i="4" s="1"/>
  <c r="AB89" i="4"/>
  <c r="AB187" i="4"/>
  <c r="AD187" i="4" s="1"/>
  <c r="AB203" i="4"/>
  <c r="AC203" i="4" s="1"/>
  <c r="AE203" i="4" s="1"/>
  <c r="Y33" i="4"/>
  <c r="AA33" i="4" s="1"/>
  <c r="Z78" i="4"/>
  <c r="AB78" i="4" s="1"/>
  <c r="Z210" i="4"/>
  <c r="Z153" i="4"/>
  <c r="BC202" i="4"/>
  <c r="BE202" i="4" s="1"/>
  <c r="BG73" i="4"/>
  <c r="BI73" i="4" s="1"/>
  <c r="BJ73" i="4" s="1"/>
  <c r="BL73" i="4" s="1"/>
  <c r="Y2" i="4"/>
  <c r="AA131" i="4"/>
  <c r="BB88" i="4"/>
  <c r="BD88" i="4" s="1"/>
  <c r="AB209" i="4"/>
  <c r="Y36" i="4"/>
  <c r="AB36" i="4" s="1"/>
  <c r="Y15" i="4"/>
  <c r="AA15" i="4" s="1"/>
  <c r="BC83" i="4"/>
  <c r="BE83" i="4" s="1"/>
  <c r="BC119" i="4"/>
  <c r="BE119" i="4" s="1"/>
  <c r="BF119" i="4" s="1"/>
  <c r="BH119" i="4" s="1"/>
  <c r="Z131" i="4"/>
  <c r="AB131" i="4" s="1"/>
  <c r="AD131" i="4" s="1"/>
  <c r="BC124" i="4"/>
  <c r="BE124" i="4" s="1"/>
  <c r="BF124" i="4" s="1"/>
  <c r="BH124" i="4" s="1"/>
  <c r="BE86" i="4"/>
  <c r="BG86" i="4" s="1"/>
  <c r="BE24" i="4"/>
  <c r="BF24" i="4" s="1"/>
  <c r="BH24" i="4" s="1"/>
  <c r="Y73" i="4"/>
  <c r="AA73" i="4" s="1"/>
  <c r="AC25" i="4"/>
  <c r="AE25" i="4" s="1"/>
  <c r="Y68" i="4"/>
  <c r="AA68" i="4" s="1"/>
  <c r="AC60" i="4"/>
  <c r="AE60" i="4" s="1"/>
  <c r="Z59" i="4"/>
  <c r="Y122" i="4"/>
  <c r="AA122" i="4" s="1"/>
  <c r="Y158" i="4"/>
  <c r="AA158" i="4" s="1"/>
  <c r="Z149" i="4"/>
  <c r="AB149" i="4" s="1"/>
  <c r="AC149" i="4" s="1"/>
  <c r="AE149" i="4" s="1"/>
  <c r="BF144" i="4"/>
  <c r="BH144" i="4" s="1"/>
  <c r="BC63" i="4"/>
  <c r="BE63" i="4" s="1"/>
  <c r="BG173" i="4"/>
  <c r="BB54" i="4"/>
  <c r="BD54" i="4" s="1"/>
  <c r="BC28" i="4"/>
  <c r="AC71" i="4"/>
  <c r="AE71" i="4" s="1"/>
  <c r="BD169" i="4"/>
  <c r="AA36" i="4"/>
  <c r="Z175" i="4"/>
  <c r="Y175" i="4"/>
  <c r="AB175" i="4" s="1"/>
  <c r="Z107" i="4"/>
  <c r="Y107" i="4"/>
  <c r="AA107" i="4" s="1"/>
  <c r="AD42" i="4"/>
  <c r="AC131" i="4"/>
  <c r="AE131" i="4" s="1"/>
  <c r="AB26" i="4"/>
  <c r="AC187" i="4"/>
  <c r="AE187" i="4" s="1"/>
  <c r="Z184" i="4"/>
  <c r="AB184" i="4" s="1"/>
  <c r="BC26" i="4"/>
  <c r="BE26" i="4" s="1"/>
  <c r="BD92" i="4"/>
  <c r="BG95" i="4"/>
  <c r="BI95" i="4" s="1"/>
  <c r="BK95" i="4" s="1"/>
  <c r="BC177" i="4"/>
  <c r="BE177" i="4" s="1"/>
  <c r="BG177" i="4" s="1"/>
  <c r="Y183" i="4"/>
  <c r="AA183" i="4" s="1"/>
  <c r="BB7" i="4"/>
  <c r="BD7" i="4" s="1"/>
  <c r="BC7" i="4"/>
  <c r="Z117" i="4"/>
  <c r="AB117" i="4" s="1"/>
  <c r="AB56" i="4"/>
  <c r="AD56" i="4" s="1"/>
  <c r="AB7" i="4"/>
  <c r="BC186" i="4"/>
  <c r="BE186" i="4" s="1"/>
  <c r="BF186" i="4" s="1"/>
  <c r="BH186" i="4" s="1"/>
  <c r="BE69" i="4"/>
  <c r="BF69" i="4" s="1"/>
  <c r="BH69" i="4" s="1"/>
  <c r="BD177" i="4"/>
  <c r="BC85" i="4"/>
  <c r="BE85" i="4" s="1"/>
  <c r="BF85" i="4" s="1"/>
  <c r="AA105" i="4"/>
  <c r="AD105" i="4"/>
  <c r="AF105" i="4" s="1"/>
  <c r="Z14" i="4"/>
  <c r="AD128" i="4"/>
  <c r="AF128" i="4" s="1"/>
  <c r="Y197" i="4"/>
  <c r="AA197" i="4" s="1"/>
  <c r="AD160" i="4"/>
  <c r="AF160" i="4" s="1"/>
  <c r="BB5" i="4"/>
  <c r="BD5" i="4" s="1"/>
  <c r="BG145" i="4"/>
  <c r="BI145" i="4" s="1"/>
  <c r="BJ145" i="4" s="1"/>
  <c r="BL145" i="4" s="1"/>
  <c r="BG107" i="4"/>
  <c r="BI107" i="4" s="1"/>
  <c r="BF62" i="4"/>
  <c r="BH62" i="4" s="1"/>
  <c r="BG165" i="4"/>
  <c r="BE25" i="4"/>
  <c r="BC2" i="4"/>
  <c r="BB76" i="4"/>
  <c r="BD76" i="4" s="1"/>
  <c r="BC76" i="4"/>
  <c r="AA160" i="4"/>
  <c r="BB112" i="4"/>
  <c r="BD112" i="4" s="1"/>
  <c r="BC112" i="4"/>
  <c r="Y76" i="4"/>
  <c r="AA76" i="4" s="1"/>
  <c r="Z76" i="4"/>
  <c r="BE49" i="4"/>
  <c r="BB23" i="4"/>
  <c r="BD23" i="4" s="1"/>
  <c r="BC23" i="4"/>
  <c r="BE194" i="4"/>
  <c r="BF194" i="4" s="1"/>
  <c r="BH194" i="4" s="1"/>
  <c r="BE137" i="4"/>
  <c r="BB153" i="4"/>
  <c r="BE153" i="4" s="1"/>
  <c r="BB15" i="4"/>
  <c r="BD15" i="4" s="1"/>
  <c r="BC15" i="4"/>
  <c r="Y116" i="4"/>
  <c r="AA116" i="4" s="1"/>
  <c r="Z102" i="4"/>
  <c r="AB102" i="4" s="1"/>
  <c r="Z134" i="4"/>
  <c r="Y157" i="4"/>
  <c r="AA157" i="4" s="1"/>
  <c r="BE160" i="4"/>
  <c r="BG160" i="4" s="1"/>
  <c r="BE74" i="4"/>
  <c r="BF74" i="4" s="1"/>
  <c r="BH74" i="4" s="1"/>
  <c r="BE170" i="4"/>
  <c r="BG170" i="4" s="1"/>
  <c r="BG182" i="4"/>
  <c r="BI182" i="4" s="1"/>
  <c r="BG77" i="4"/>
  <c r="BI77" i="4" s="1"/>
  <c r="BJ77" i="4" s="1"/>
  <c r="BL77" i="4" s="1"/>
  <c r="BE70" i="4"/>
  <c r="BF70" i="4" s="1"/>
  <c r="BH70" i="4" s="1"/>
  <c r="BB53" i="4"/>
  <c r="BE53" i="4" s="1"/>
  <c r="Z83" i="4"/>
  <c r="AB83" i="4" s="1"/>
  <c r="AC83" i="4" s="1"/>
  <c r="AE83" i="4" s="1"/>
  <c r="BC201" i="4"/>
  <c r="BE201" i="4" s="1"/>
  <c r="BF201" i="4" s="1"/>
  <c r="BH201" i="4" s="1"/>
  <c r="AA83" i="4"/>
  <c r="BD201" i="4"/>
  <c r="BD149" i="4"/>
  <c r="Y50" i="4"/>
  <c r="AA50" i="4" s="1"/>
  <c r="Z50" i="4"/>
  <c r="Y199" i="4"/>
  <c r="AA199" i="4" s="1"/>
  <c r="Z199" i="4"/>
  <c r="AA119" i="4"/>
  <c r="BD107" i="4"/>
  <c r="BB39" i="4"/>
  <c r="BD39" i="4" s="1"/>
  <c r="BB152" i="4"/>
  <c r="BD152" i="4" s="1"/>
  <c r="BC152" i="4"/>
  <c r="Y99" i="4"/>
  <c r="AA99" i="4" s="1"/>
  <c r="Z99" i="4"/>
  <c r="BB32" i="4"/>
  <c r="BD32" i="4" s="1"/>
  <c r="BC32" i="4"/>
  <c r="Z88" i="4"/>
  <c r="AB88" i="4" s="1"/>
  <c r="Z86" i="4"/>
  <c r="AB86" i="4" s="1"/>
  <c r="BC59" i="4"/>
  <c r="BE59" i="4" s="1"/>
  <c r="BC50" i="4"/>
  <c r="BE50" i="4" s="1"/>
  <c r="BB52" i="4"/>
  <c r="AB47" i="4"/>
  <c r="AC47" i="4" s="1"/>
  <c r="AE47" i="4" s="1"/>
  <c r="BC16" i="4"/>
  <c r="BB16" i="4"/>
  <c r="BD16" i="4" s="1"/>
  <c r="AB121" i="4"/>
  <c r="AD121" i="4" s="1"/>
  <c r="AB162" i="4"/>
  <c r="AD162" i="4" s="1"/>
  <c r="AB145" i="4"/>
  <c r="AC145" i="4" s="1"/>
  <c r="AE145" i="4" s="1"/>
  <c r="BI144" i="4"/>
  <c r="BK144" i="4" s="1"/>
  <c r="BE114" i="4"/>
  <c r="BF114" i="4" s="1"/>
  <c r="BH114" i="4" s="1"/>
  <c r="BE10" i="4"/>
  <c r="BF10" i="4" s="1"/>
  <c r="BH10" i="4" s="1"/>
  <c r="BE8" i="4"/>
  <c r="BF8" i="4" s="1"/>
  <c r="BH8" i="4" s="1"/>
  <c r="AB91" i="4"/>
  <c r="AD91" i="4" s="1"/>
  <c r="BD27" i="4"/>
  <c r="BE2" i="4"/>
  <c r="BG2" i="4" s="1"/>
  <c r="BB172" i="4"/>
  <c r="BD172" i="4" s="1"/>
  <c r="Y205" i="4"/>
  <c r="AA205" i="4" s="1"/>
  <c r="Z205" i="4"/>
  <c r="AB112" i="4"/>
  <c r="AB39" i="4"/>
  <c r="AD39" i="4" s="1"/>
  <c r="BI173" i="4"/>
  <c r="BK173" i="4" s="1"/>
  <c r="AB95" i="4"/>
  <c r="AC95" i="4" s="1"/>
  <c r="BB168" i="4"/>
  <c r="BD168" i="4" s="1"/>
  <c r="BC168" i="4"/>
  <c r="BB111" i="4"/>
  <c r="BD111" i="4" s="1"/>
  <c r="Z29" i="4"/>
  <c r="Y29" i="4"/>
  <c r="AA29" i="4" s="1"/>
  <c r="BC148" i="4"/>
  <c r="BB148" i="4"/>
  <c r="BD148" i="4" s="1"/>
  <c r="Z66" i="4"/>
  <c r="Y66" i="4"/>
  <c r="AA66" i="4" s="1"/>
  <c r="BC64" i="4"/>
  <c r="BB64" i="4"/>
  <c r="BD64" i="4" s="1"/>
  <c r="AB153" i="4"/>
  <c r="AC153" i="4" s="1"/>
  <c r="AE153" i="4" s="1"/>
  <c r="BB196" i="4"/>
  <c r="BD196" i="4" s="1"/>
  <c r="BC196" i="4"/>
  <c r="AB81" i="4"/>
  <c r="AD81" i="4" s="1"/>
  <c r="AB35" i="4"/>
  <c r="AD35" i="4" s="1"/>
  <c r="Z74" i="4"/>
  <c r="AB171" i="4"/>
  <c r="AC171" i="4" s="1"/>
  <c r="AE171" i="4" s="1"/>
  <c r="AA153" i="4"/>
  <c r="BI180" i="4"/>
  <c r="BJ180" i="4" s="1"/>
  <c r="BL180" i="4" s="1"/>
  <c r="BC41" i="4"/>
  <c r="BE41" i="4" s="1"/>
  <c r="BF41" i="4" s="1"/>
  <c r="BH41" i="4" s="1"/>
  <c r="BF21" i="4"/>
  <c r="BH21" i="4" s="1"/>
  <c r="BE198" i="4"/>
  <c r="BF198" i="4" s="1"/>
  <c r="BH198" i="4" s="1"/>
  <c r="BE146" i="4"/>
  <c r="BG146" i="4" s="1"/>
  <c r="BI165" i="4"/>
  <c r="BJ165" i="4" s="1"/>
  <c r="BL165" i="4" s="1"/>
  <c r="BC161" i="4"/>
  <c r="BE161" i="4" s="1"/>
  <c r="AB185" i="4"/>
  <c r="AD185" i="4" s="1"/>
  <c r="AB154" i="4"/>
  <c r="AC154" i="4" s="1"/>
  <c r="BE68" i="4"/>
  <c r="BC17" i="4"/>
  <c r="BB17" i="4"/>
  <c r="BD17" i="4" s="1"/>
  <c r="BC22" i="4"/>
  <c r="BB22" i="4"/>
  <c r="BD22" i="4" s="1"/>
  <c r="BC91" i="4"/>
  <c r="BB91" i="4"/>
  <c r="BD91" i="4" s="1"/>
  <c r="Z97" i="4"/>
  <c r="Y97" i="4"/>
  <c r="Z207" i="4"/>
  <c r="Y207" i="4"/>
  <c r="AA207" i="4" s="1"/>
  <c r="BE93" i="4"/>
  <c r="Z65" i="4"/>
  <c r="Y65" i="4"/>
  <c r="AA65" i="4" s="1"/>
  <c r="AB67" i="4"/>
  <c r="AD67" i="4" s="1"/>
  <c r="AD54" i="4"/>
  <c r="AF54" i="4" s="1"/>
  <c r="AG54" i="4" s="1"/>
  <c r="AI54" i="4" s="1"/>
  <c r="AB133" i="4"/>
  <c r="AD133" i="4" s="1"/>
  <c r="AB124" i="4"/>
  <c r="AC124" i="4" s="1"/>
  <c r="AE124" i="4" s="1"/>
  <c r="Z182" i="4"/>
  <c r="AB182" i="4" s="1"/>
  <c r="BE113" i="4"/>
  <c r="BF113" i="4" s="1"/>
  <c r="BH113" i="4" s="1"/>
  <c r="BE118" i="4"/>
  <c r="BF118" i="4" s="1"/>
  <c r="BH118" i="4" s="1"/>
  <c r="BE158" i="4"/>
  <c r="BF158" i="4" s="1"/>
  <c r="BH158" i="4" s="1"/>
  <c r="BB157" i="4"/>
  <c r="BD157" i="4" s="1"/>
  <c r="BB121" i="4"/>
  <c r="Z79" i="4"/>
  <c r="Y79" i="4"/>
  <c r="AA79" i="4" s="1"/>
  <c r="Z96" i="4"/>
  <c r="Y96" i="4"/>
  <c r="AA96" i="4" s="1"/>
  <c r="Z166" i="4"/>
  <c r="Y166" i="4"/>
  <c r="AA166" i="4" s="1"/>
  <c r="BC205" i="4"/>
  <c r="BB205" i="4"/>
  <c r="BD205" i="4" s="1"/>
  <c r="BE192" i="4"/>
  <c r="BC60" i="4"/>
  <c r="BB60" i="4"/>
  <c r="BD60" i="4" s="1"/>
  <c r="BC65" i="4"/>
  <c r="BB65" i="4"/>
  <c r="BD65" i="4" s="1"/>
  <c r="Y46" i="4"/>
  <c r="AA46" i="4" s="1"/>
  <c r="Z46" i="4"/>
  <c r="AB16" i="4"/>
  <c r="AD16" i="4" s="1"/>
  <c r="AB144" i="4"/>
  <c r="AC144" i="4" s="1"/>
  <c r="AE144" i="4" s="1"/>
  <c r="AB156" i="4"/>
  <c r="AC156" i="4" s="1"/>
  <c r="AE156" i="4" s="1"/>
  <c r="AB165" i="4"/>
  <c r="AC165" i="4" s="1"/>
  <c r="AE165" i="4" s="1"/>
  <c r="BE156" i="4"/>
  <c r="BG156" i="4" s="1"/>
  <c r="BE206" i="4"/>
  <c r="BF206" i="4" s="1"/>
  <c r="BH206" i="4" s="1"/>
  <c r="BE20" i="4"/>
  <c r="BF20" i="4" s="1"/>
  <c r="BH20" i="4" s="1"/>
  <c r="BE197" i="4"/>
  <c r="BF197" i="4" s="1"/>
  <c r="BH197" i="4" s="1"/>
  <c r="AB139" i="4"/>
  <c r="AC139" i="4" s="1"/>
  <c r="BE179" i="4"/>
  <c r="Y58" i="4"/>
  <c r="AA58" i="4" s="1"/>
  <c r="Z58" i="4"/>
  <c r="BC200" i="4"/>
  <c r="BB200" i="4"/>
  <c r="BD200" i="4" s="1"/>
  <c r="Z115" i="4"/>
  <c r="Y115" i="4"/>
  <c r="AA115" i="4" s="1"/>
  <c r="BC140" i="4"/>
  <c r="BB140" i="4"/>
  <c r="BD140" i="4" s="1"/>
  <c r="AB64" i="4"/>
  <c r="BG208" i="4"/>
  <c r="BF208" i="4"/>
  <c r="BH208" i="4" s="1"/>
  <c r="AC119" i="4"/>
  <c r="AE119" i="4" s="1"/>
  <c r="AD119" i="4"/>
  <c r="BB72" i="4"/>
  <c r="BD72" i="4" s="1"/>
  <c r="BC72" i="4"/>
  <c r="BC87" i="4"/>
  <c r="BB87" i="4"/>
  <c r="AE54" i="4"/>
  <c r="Y5" i="4"/>
  <c r="AA5" i="4" s="1"/>
  <c r="AB193" i="4"/>
  <c r="AD193" i="4" s="1"/>
  <c r="AA185" i="4"/>
  <c r="BE58" i="4"/>
  <c r="BG58" i="4" s="1"/>
  <c r="BE195" i="4"/>
  <c r="BG195" i="4" s="1"/>
  <c r="BG61" i="4"/>
  <c r="BI61" i="4" s="1"/>
  <c r="BJ61" i="4" s="1"/>
  <c r="BL61" i="4" s="1"/>
  <c r="AB2" i="4"/>
  <c r="AA2" i="4"/>
  <c r="BB11" i="4"/>
  <c r="BD11" i="4" s="1"/>
  <c r="BC11" i="4"/>
  <c r="BB84" i="4"/>
  <c r="BD84" i="4" s="1"/>
  <c r="BC84" i="4"/>
  <c r="Z109" i="4"/>
  <c r="Y109" i="4"/>
  <c r="AB195" i="4"/>
  <c r="Z141" i="4"/>
  <c r="Y141" i="4"/>
  <c r="BB89" i="4"/>
  <c r="BD89" i="4" s="1"/>
  <c r="BC89" i="4"/>
  <c r="BD208" i="4"/>
  <c r="Y123" i="4"/>
  <c r="AA123" i="4" s="1"/>
  <c r="Z123" i="4"/>
  <c r="BB36" i="4"/>
  <c r="BD36" i="4" s="1"/>
  <c r="BC36" i="4"/>
  <c r="AB45" i="4"/>
  <c r="AC45" i="4" s="1"/>
  <c r="AE45" i="4" s="1"/>
  <c r="AB55" i="4"/>
  <c r="AD55" i="4" s="1"/>
  <c r="AB3" i="4"/>
  <c r="AC3" i="4" s="1"/>
  <c r="AE3" i="4" s="1"/>
  <c r="AB57" i="4"/>
  <c r="AC57" i="4" s="1"/>
  <c r="AE57" i="4" s="1"/>
  <c r="AB8" i="4"/>
  <c r="AD8" i="4" s="1"/>
  <c r="AB190" i="4"/>
  <c r="AD190" i="4" s="1"/>
  <c r="BE150" i="4"/>
  <c r="BI108" i="4"/>
  <c r="BJ108" i="4" s="1"/>
  <c r="BL108" i="4" s="1"/>
  <c r="BH61" i="4"/>
  <c r="AC91" i="4"/>
  <c r="AE91" i="4" s="1"/>
  <c r="BB47" i="4"/>
  <c r="BD47" i="4" s="1"/>
  <c r="BC47" i="4"/>
  <c r="Z101" i="4"/>
  <c r="Y101" i="4"/>
  <c r="BC9" i="4"/>
  <c r="BB9" i="4"/>
  <c r="BD9" i="4" s="1"/>
  <c r="BE88" i="4"/>
  <c r="Z85" i="4"/>
  <c r="Y85" i="4"/>
  <c r="AA85" i="4" s="1"/>
  <c r="AB135" i="4"/>
  <c r="Y170" i="4"/>
  <c r="AA170" i="4" s="1"/>
  <c r="Z170" i="4"/>
  <c r="BB80" i="4"/>
  <c r="BD80" i="4" s="1"/>
  <c r="BC80" i="4"/>
  <c r="BF2" i="4"/>
  <c r="BH2" i="4" s="1"/>
  <c r="BB103" i="4"/>
  <c r="BD103" i="4" s="1"/>
  <c r="BC103" i="4"/>
  <c r="AB52" i="4"/>
  <c r="AD52" i="4" s="1"/>
  <c r="AB142" i="4"/>
  <c r="AD142" i="4" s="1"/>
  <c r="AB41" i="4"/>
  <c r="AD41" i="4" s="1"/>
  <c r="AF42" i="4"/>
  <c r="AH42" i="4" s="1"/>
  <c r="AB51" i="4"/>
  <c r="AD51" i="4" s="1"/>
  <c r="AB138" i="4"/>
  <c r="AC138" i="4" s="1"/>
  <c r="AE138" i="4" s="1"/>
  <c r="AB114" i="4"/>
  <c r="AC114" i="4" s="1"/>
  <c r="AE114" i="4" s="1"/>
  <c r="AB158" i="4"/>
  <c r="AC158" i="4" s="1"/>
  <c r="AE158" i="4" s="1"/>
  <c r="AB208" i="4"/>
  <c r="AD208" i="4" s="1"/>
  <c r="AB192" i="4"/>
  <c r="AC192" i="4" s="1"/>
  <c r="AE192" i="4" s="1"/>
  <c r="AB176" i="4"/>
  <c r="AD176" i="4" s="1"/>
  <c r="BE90" i="4"/>
  <c r="BF90" i="4" s="1"/>
  <c r="BH90" i="4" s="1"/>
  <c r="BE5" i="4"/>
  <c r="BG5" i="4" s="1"/>
  <c r="BE127" i="4"/>
  <c r="BF127" i="4" s="1"/>
  <c r="BH127" i="4" s="1"/>
  <c r="BI96" i="4"/>
  <c r="BE105" i="4"/>
  <c r="BG105" i="4" s="1"/>
  <c r="BD61" i="4"/>
  <c r="BE203" i="4"/>
  <c r="BG203" i="4" s="1"/>
  <c r="BE125" i="4"/>
  <c r="BF125" i="4" s="1"/>
  <c r="BH125" i="4" s="1"/>
  <c r="BE97" i="4"/>
  <c r="BG97" i="4" s="1"/>
  <c r="BE29" i="4"/>
  <c r="BF29" i="4" s="1"/>
  <c r="BH29" i="4" s="1"/>
  <c r="BE28" i="4"/>
  <c r="BG28" i="4" s="1"/>
  <c r="Z62" i="4"/>
  <c r="Y62" i="4"/>
  <c r="AA62" i="4" s="1"/>
  <c r="AB179" i="4"/>
  <c r="BF115" i="4"/>
  <c r="BH115" i="4" s="1"/>
  <c r="BG115" i="4"/>
  <c r="BB99" i="4"/>
  <c r="BD99" i="4" s="1"/>
  <c r="BC99" i="4"/>
  <c r="AB127" i="4"/>
  <c r="Z169" i="4"/>
  <c r="Y169" i="4"/>
  <c r="AA169" i="4" s="1"/>
  <c r="BE48" i="4"/>
  <c r="BE57" i="4"/>
  <c r="AZ169" i="3"/>
  <c r="BB169" i="3" s="1"/>
  <c r="BA169" i="3"/>
  <c r="AB83" i="3"/>
  <c r="AA83" i="3"/>
  <c r="AC83" i="3" s="1"/>
  <c r="AE167" i="3"/>
  <c r="AG167" i="3" s="1"/>
  <c r="AA59" i="3"/>
  <c r="AC59" i="3" s="1"/>
  <c r="AY115" i="3"/>
  <c r="AZ115" i="3" s="1"/>
  <c r="BB115" i="3" s="1"/>
  <c r="AY254" i="3"/>
  <c r="BA254" i="3" s="1"/>
  <c r="AV188" i="3"/>
  <c r="AX188" i="3" s="1"/>
  <c r="AX65" i="3"/>
  <c r="AZ165" i="3"/>
  <c r="BB165" i="3" s="1"/>
  <c r="AV216" i="3"/>
  <c r="AY216" i="3" s="1"/>
  <c r="AV235" i="3"/>
  <c r="AX235" i="3" s="1"/>
  <c r="AY74" i="3"/>
  <c r="AY152" i="3"/>
  <c r="AB257" i="3"/>
  <c r="AD257" i="3" s="1"/>
  <c r="AE257" i="3" s="1"/>
  <c r="AG257" i="3" s="1"/>
  <c r="AW230" i="3"/>
  <c r="AY230" i="3" s="1"/>
  <c r="AD81" i="3"/>
  <c r="AF81" i="3" s="1"/>
  <c r="AE60" i="3"/>
  <c r="AG60" i="3" s="1"/>
  <c r="AB106" i="3"/>
  <c r="AD106" i="3" s="1"/>
  <c r="AZ35" i="3"/>
  <c r="BB35" i="3" s="1"/>
  <c r="AW253" i="3"/>
  <c r="AY253" i="3" s="1"/>
  <c r="BA253" i="3" s="1"/>
  <c r="BA193" i="3"/>
  <c r="BC193" i="3" s="1"/>
  <c r="BE193" i="3" s="1"/>
  <c r="AV154" i="3"/>
  <c r="AX154" i="3" s="1"/>
  <c r="AV15" i="3"/>
  <c r="AX15" i="3" s="1"/>
  <c r="AV168" i="3"/>
  <c r="AX168" i="3" s="1"/>
  <c r="AW168" i="3"/>
  <c r="AX263" i="3"/>
  <c r="AY263" i="3"/>
  <c r="AZ28" i="3"/>
  <c r="BB28" i="3" s="1"/>
  <c r="BA28" i="3"/>
  <c r="AB21" i="3"/>
  <c r="AB108" i="3"/>
  <c r="AD108" i="3" s="1"/>
  <c r="AD55" i="3"/>
  <c r="AF55" i="3" s="1"/>
  <c r="BA77" i="3"/>
  <c r="BC77" i="3" s="1"/>
  <c r="AV81" i="3"/>
  <c r="AX81" i="3" s="1"/>
  <c r="AW242" i="3"/>
  <c r="AV242" i="3"/>
  <c r="AX242" i="3" s="1"/>
  <c r="AB230" i="3"/>
  <c r="AD230" i="3" s="1"/>
  <c r="AE230" i="3" s="1"/>
  <c r="AG230" i="3" s="1"/>
  <c r="AA231" i="3"/>
  <c r="AC231" i="3" s="1"/>
  <c r="AA31" i="3"/>
  <c r="AC31" i="3" s="1"/>
  <c r="AB74" i="3"/>
  <c r="AD74" i="3" s="1"/>
  <c r="AE74" i="3" s="1"/>
  <c r="AG74" i="3" s="1"/>
  <c r="AB170" i="3"/>
  <c r="AD170" i="3" s="1"/>
  <c r="AB277" i="3"/>
  <c r="AD277" i="3" s="1"/>
  <c r="AE277" i="3" s="1"/>
  <c r="AG277" i="3" s="1"/>
  <c r="AB265" i="3"/>
  <c r="AD265" i="3" s="1"/>
  <c r="AC143" i="3"/>
  <c r="AV261" i="3"/>
  <c r="AX261" i="3" s="1"/>
  <c r="BA162" i="3"/>
  <c r="BC162" i="3" s="1"/>
  <c r="AV145" i="3"/>
  <c r="AX145" i="3" s="1"/>
  <c r="AW88" i="3"/>
  <c r="AY88" i="3" s="1"/>
  <c r="AY273" i="3"/>
  <c r="AZ273" i="3" s="1"/>
  <c r="BB273" i="3" s="1"/>
  <c r="AW174" i="3"/>
  <c r="AY174" i="3" s="1"/>
  <c r="AX144" i="3"/>
  <c r="AZ262" i="3"/>
  <c r="BC262" i="3" s="1"/>
  <c r="AW207" i="3"/>
  <c r="AY207" i="3" s="1"/>
  <c r="BA207" i="3" s="1"/>
  <c r="AW199" i="3"/>
  <c r="AY199" i="3" s="1"/>
  <c r="AZ219" i="3"/>
  <c r="BC219" i="3" s="1"/>
  <c r="AW79" i="3"/>
  <c r="AY79" i="3" s="1"/>
  <c r="AZ79" i="3" s="1"/>
  <c r="BB79" i="3" s="1"/>
  <c r="AW9" i="3"/>
  <c r="AY9" i="3" s="1"/>
  <c r="AX35" i="3"/>
  <c r="AB160" i="3"/>
  <c r="AA160" i="3"/>
  <c r="AC160" i="3" s="1"/>
  <c r="AB180" i="3"/>
  <c r="AD180" i="3" s="1"/>
  <c r="AD149" i="3"/>
  <c r="AE149" i="3" s="1"/>
  <c r="AG149" i="3" s="1"/>
  <c r="AY133" i="3"/>
  <c r="AX39" i="3"/>
  <c r="AW215" i="3"/>
  <c r="AY215" i="3" s="1"/>
  <c r="AV61" i="3"/>
  <c r="AY61" i="3" s="1"/>
  <c r="AZ61" i="3" s="1"/>
  <c r="BB61" i="3" s="1"/>
  <c r="AJ3" i="3"/>
  <c r="AL3" i="3" s="1"/>
  <c r="AM3" i="3" s="1"/>
  <c r="AO3" i="3" s="1"/>
  <c r="AD271" i="3"/>
  <c r="AA174" i="3"/>
  <c r="AD174" i="3" s="1"/>
  <c r="AE151" i="3"/>
  <c r="AG151" i="3" s="1"/>
  <c r="AD197" i="3"/>
  <c r="AY11" i="3"/>
  <c r="BA11" i="3" s="1"/>
  <c r="AY204" i="3"/>
  <c r="AZ204" i="3" s="1"/>
  <c r="BB204" i="3" s="1"/>
  <c r="AY196" i="3"/>
  <c r="AZ196" i="3" s="1"/>
  <c r="BB196" i="3" s="1"/>
  <c r="AW234" i="3"/>
  <c r="BA51" i="3"/>
  <c r="BC51" i="3" s="1"/>
  <c r="BE51" i="3" s="1"/>
  <c r="AV231" i="3"/>
  <c r="AX231" i="3" s="1"/>
  <c r="AW231" i="3"/>
  <c r="AV125" i="3"/>
  <c r="AX125" i="3" s="1"/>
  <c r="AW125" i="3"/>
  <c r="AI11" i="3"/>
  <c r="AK11" i="3" s="1"/>
  <c r="AJ11" i="3"/>
  <c r="AB273" i="3"/>
  <c r="AD113" i="3"/>
  <c r="AE113" i="3" s="1"/>
  <c r="AG113" i="3" s="1"/>
  <c r="AA17" i="3"/>
  <c r="AC17" i="3" s="1"/>
  <c r="AB190" i="3"/>
  <c r="AD190" i="3" s="1"/>
  <c r="AB29" i="3"/>
  <c r="AD29" i="3" s="1"/>
  <c r="AF29" i="3" s="1"/>
  <c r="AB25" i="3"/>
  <c r="AD25" i="3" s="1"/>
  <c r="AF25" i="3" s="1"/>
  <c r="BC276" i="3"/>
  <c r="BD276" i="3" s="1"/>
  <c r="BF276" i="3" s="1"/>
  <c r="BA46" i="3"/>
  <c r="AY105" i="3"/>
  <c r="AY255" i="3"/>
  <c r="AZ255" i="3" s="1"/>
  <c r="BB255" i="3" s="1"/>
  <c r="AY48" i="3"/>
  <c r="AZ48" i="3" s="1"/>
  <c r="BB48" i="3" s="1"/>
  <c r="AY203" i="3"/>
  <c r="AZ203" i="3" s="1"/>
  <c r="BB203" i="3" s="1"/>
  <c r="AY194" i="3"/>
  <c r="AX173" i="3"/>
  <c r="AV124" i="3"/>
  <c r="AX124" i="3" s="1"/>
  <c r="AE7" i="3"/>
  <c r="AG7" i="3" s="1"/>
  <c r="AF7" i="3"/>
  <c r="AV23" i="3"/>
  <c r="AX23" i="3" s="1"/>
  <c r="AW23" i="3"/>
  <c r="AA10" i="3"/>
  <c r="AC10" i="3" s="1"/>
  <c r="AD201" i="3"/>
  <c r="AF201" i="3" s="1"/>
  <c r="AB227" i="3"/>
  <c r="AD227" i="3" s="1"/>
  <c r="AB206" i="3"/>
  <c r="AD206" i="3" s="1"/>
  <c r="AF206" i="3" s="1"/>
  <c r="AY60" i="3"/>
  <c r="AZ60" i="3" s="1"/>
  <c r="BB60" i="3" s="1"/>
  <c r="AW171" i="3"/>
  <c r="BA8" i="3"/>
  <c r="BC8" i="3" s="1"/>
  <c r="BE8" i="3" s="1"/>
  <c r="BA173" i="3"/>
  <c r="BC173" i="3" s="1"/>
  <c r="BD173" i="3" s="1"/>
  <c r="BF173" i="3" s="1"/>
  <c r="AX236" i="3"/>
  <c r="AD128" i="3"/>
  <c r="AF128" i="3" s="1"/>
  <c r="AD250" i="3"/>
  <c r="AF250" i="3" s="1"/>
  <c r="AV175" i="3"/>
  <c r="AX175" i="3" s="1"/>
  <c r="BC117" i="3"/>
  <c r="BD117" i="3" s="1"/>
  <c r="BF117" i="3" s="1"/>
  <c r="AW72" i="3"/>
  <c r="AY72" i="3" s="1"/>
  <c r="BA72" i="3" s="1"/>
  <c r="AY64" i="3"/>
  <c r="AY266" i="3"/>
  <c r="AZ266" i="3" s="1"/>
  <c r="BB266" i="3" s="1"/>
  <c r="AA164" i="3"/>
  <c r="AC164" i="3" s="1"/>
  <c r="AB164" i="3"/>
  <c r="AA51" i="3"/>
  <c r="AC51" i="3" s="1"/>
  <c r="AB51" i="3"/>
  <c r="AV240" i="3"/>
  <c r="AX240" i="3" s="1"/>
  <c r="AW240" i="3"/>
  <c r="AV36" i="3"/>
  <c r="AX36" i="3" s="1"/>
  <c r="AW36" i="3"/>
  <c r="AV128" i="3"/>
  <c r="AX128" i="3" s="1"/>
  <c r="AW128" i="3"/>
  <c r="AA208" i="3"/>
  <c r="AC208" i="3" s="1"/>
  <c r="AD200" i="3"/>
  <c r="AF200" i="3" s="1"/>
  <c r="AA192" i="3"/>
  <c r="AC192" i="3" s="1"/>
  <c r="AA146" i="3"/>
  <c r="AC146" i="3" s="1"/>
  <c r="AD194" i="3"/>
  <c r="AE194" i="3" s="1"/>
  <c r="AG194" i="3" s="1"/>
  <c r="AD117" i="3"/>
  <c r="AF117" i="3" s="1"/>
  <c r="AD76" i="3"/>
  <c r="AF76" i="3" s="1"/>
  <c r="AD88" i="3"/>
  <c r="AE88" i="3" s="1"/>
  <c r="AG88" i="3" s="1"/>
  <c r="AD162" i="3"/>
  <c r="AF162" i="3" s="1"/>
  <c r="AD274" i="3"/>
  <c r="AF274" i="3" s="1"/>
  <c r="AD266" i="3"/>
  <c r="AF266" i="3" s="1"/>
  <c r="AD254" i="3"/>
  <c r="AF254" i="3" s="1"/>
  <c r="AA210" i="3"/>
  <c r="AC210" i="3" s="1"/>
  <c r="AD68" i="3"/>
  <c r="AF68" i="3" s="1"/>
  <c r="AD10" i="3"/>
  <c r="AF10" i="3" s="1"/>
  <c r="AY221" i="3"/>
  <c r="AZ221" i="3" s="1"/>
  <c r="BB221" i="3" s="1"/>
  <c r="AY187" i="3"/>
  <c r="AZ187" i="3" s="1"/>
  <c r="BB187" i="3" s="1"/>
  <c r="AY172" i="3"/>
  <c r="BA172" i="3" s="1"/>
  <c r="AY185" i="3"/>
  <c r="AZ185" i="3" s="1"/>
  <c r="BB185" i="3" s="1"/>
  <c r="AZ170" i="3"/>
  <c r="BB170" i="3" s="1"/>
  <c r="BC155" i="3"/>
  <c r="BD155" i="3" s="1"/>
  <c r="BF155" i="3" s="1"/>
  <c r="AX140" i="3"/>
  <c r="BA140" i="3"/>
  <c r="BC140" i="3" s="1"/>
  <c r="BD140" i="3" s="1"/>
  <c r="BF140" i="3" s="1"/>
  <c r="AX137" i="3"/>
  <c r="BC250" i="3"/>
  <c r="BE250" i="3" s="1"/>
  <c r="AY113" i="3"/>
  <c r="AY110" i="3"/>
  <c r="AV264" i="3"/>
  <c r="AX264" i="3" s="1"/>
  <c r="AW264" i="3"/>
  <c r="AV42" i="3"/>
  <c r="AX42" i="3" s="1"/>
  <c r="AW42" i="3"/>
  <c r="AF75" i="3"/>
  <c r="AD253" i="3"/>
  <c r="AF253" i="3" s="1"/>
  <c r="AD207" i="3"/>
  <c r="AF207" i="3" s="1"/>
  <c r="AD183" i="3"/>
  <c r="AD109" i="3"/>
  <c r="AE109" i="3" s="1"/>
  <c r="AG109" i="3" s="1"/>
  <c r="AC54" i="3"/>
  <c r="AY270" i="3"/>
  <c r="BC109" i="3"/>
  <c r="BE109" i="3" s="1"/>
  <c r="AY21" i="3"/>
  <c r="BA21" i="3" s="1"/>
  <c r="BA10" i="3"/>
  <c r="BC10" i="3" s="1"/>
  <c r="BD10" i="3" s="1"/>
  <c r="BF10" i="3" s="1"/>
  <c r="BC239" i="3"/>
  <c r="AW236" i="3"/>
  <c r="AY236" i="3" s="1"/>
  <c r="AZ236" i="3" s="1"/>
  <c r="BB236" i="3" s="1"/>
  <c r="BA227" i="3"/>
  <c r="BC227" i="3" s="1"/>
  <c r="BC118" i="3"/>
  <c r="BE118" i="3" s="1"/>
  <c r="AY43" i="3"/>
  <c r="BA43" i="3" s="1"/>
  <c r="BA106" i="3"/>
  <c r="BC106" i="3" s="1"/>
  <c r="BD106" i="3" s="1"/>
  <c r="BF106" i="3" s="1"/>
  <c r="AX187" i="3"/>
  <c r="AY224" i="3"/>
  <c r="BA224" i="3" s="1"/>
  <c r="AX148" i="3"/>
  <c r="AD15" i="3"/>
  <c r="AF15" i="3" s="1"/>
  <c r="AV248" i="3"/>
  <c r="AX248" i="3" s="1"/>
  <c r="AW248" i="3"/>
  <c r="AW132" i="3"/>
  <c r="AV132" i="3"/>
  <c r="AX132" i="3" s="1"/>
  <c r="AD220" i="3"/>
  <c r="AE220" i="3" s="1"/>
  <c r="AG220" i="3" s="1"/>
  <c r="AA36" i="3"/>
  <c r="AC36" i="3" s="1"/>
  <c r="AD261" i="3"/>
  <c r="AE261" i="3" s="1"/>
  <c r="AG261" i="3" s="1"/>
  <c r="AD218" i="3"/>
  <c r="AE218" i="3" s="1"/>
  <c r="AG218" i="3" s="1"/>
  <c r="AY206" i="3"/>
  <c r="AZ206" i="3" s="1"/>
  <c r="BB206" i="3" s="1"/>
  <c r="BC151" i="3"/>
  <c r="BE151" i="3" s="1"/>
  <c r="AY22" i="3"/>
  <c r="AZ22" i="3" s="1"/>
  <c r="BB22" i="3" s="1"/>
  <c r="AY131" i="3"/>
  <c r="AZ131" i="3" s="1"/>
  <c r="BB131" i="3" s="1"/>
  <c r="AY123" i="3"/>
  <c r="BA123" i="3" s="1"/>
  <c r="AY197" i="3"/>
  <c r="AY139" i="3"/>
  <c r="AX97" i="3"/>
  <c r="AX178" i="3"/>
  <c r="AW211" i="3"/>
  <c r="AV211" i="3"/>
  <c r="AX211" i="3" s="1"/>
  <c r="AF4" i="3"/>
  <c r="AE4" i="3"/>
  <c r="AG4" i="3" s="1"/>
  <c r="AZ137" i="3"/>
  <c r="BB137" i="3" s="1"/>
  <c r="BA137" i="3"/>
  <c r="AZ97" i="3"/>
  <c r="BB97" i="3" s="1"/>
  <c r="BA148" i="3"/>
  <c r="AZ148" i="3"/>
  <c r="BB148" i="3" s="1"/>
  <c r="AZ178" i="3"/>
  <c r="BB178" i="3" s="1"/>
  <c r="BA178" i="3"/>
  <c r="AV135" i="3"/>
  <c r="AX135" i="3" s="1"/>
  <c r="AW135" i="3"/>
  <c r="AB226" i="3"/>
  <c r="AD226" i="3" s="1"/>
  <c r="AD23" i="3"/>
  <c r="AF23" i="3" s="1"/>
  <c r="BB223" i="3"/>
  <c r="BB46" i="3"/>
  <c r="AV241" i="3"/>
  <c r="AX241" i="3" s="1"/>
  <c r="AY166" i="3"/>
  <c r="BA166" i="3" s="1"/>
  <c r="AY138" i="3"/>
  <c r="AZ138" i="3" s="1"/>
  <c r="BB138" i="3" s="1"/>
  <c r="AY90" i="3"/>
  <c r="AZ90" i="3" s="1"/>
  <c r="BB90" i="3" s="1"/>
  <c r="AV75" i="3"/>
  <c r="AY75" i="3" s="1"/>
  <c r="BB8" i="3"/>
  <c r="AV66" i="3"/>
  <c r="AX66" i="3" s="1"/>
  <c r="AW66" i="3"/>
  <c r="AB67" i="3"/>
  <c r="AA67" i="3"/>
  <c r="AC67" i="3" s="1"/>
  <c r="AW102" i="3"/>
  <c r="AV102" i="3"/>
  <c r="AX102" i="3" s="1"/>
  <c r="AV159" i="3"/>
  <c r="AX159" i="3" s="1"/>
  <c r="AW159" i="3"/>
  <c r="AV16" i="3"/>
  <c r="AX16" i="3" s="1"/>
  <c r="AW16" i="3"/>
  <c r="AW277" i="3"/>
  <c r="AV277" i="3"/>
  <c r="AX277" i="3" s="1"/>
  <c r="AA156" i="3"/>
  <c r="AC156" i="3" s="1"/>
  <c r="AB156" i="3"/>
  <c r="AD102" i="3"/>
  <c r="AE102" i="3" s="1"/>
  <c r="AG102" i="3" s="1"/>
  <c r="AA98" i="3"/>
  <c r="AC98" i="3" s="1"/>
  <c r="AB202" i="3"/>
  <c r="AD202" i="3" s="1"/>
  <c r="AF202" i="3" s="1"/>
  <c r="AB186" i="3"/>
  <c r="AD225" i="3"/>
  <c r="AF225" i="3" s="1"/>
  <c r="AD175" i="3"/>
  <c r="AF175" i="3" s="1"/>
  <c r="AD161" i="3"/>
  <c r="AF161" i="3" s="1"/>
  <c r="AD124" i="3"/>
  <c r="AE124" i="3" s="1"/>
  <c r="AG124" i="3" s="1"/>
  <c r="AD100" i="3"/>
  <c r="AF100" i="3" s="1"/>
  <c r="AE143" i="3"/>
  <c r="AG143" i="3" s="1"/>
  <c r="AB78" i="3"/>
  <c r="AD78" i="3" s="1"/>
  <c r="AE78" i="3" s="1"/>
  <c r="AD12" i="3"/>
  <c r="AE12" i="3" s="1"/>
  <c r="AG12" i="3" s="1"/>
  <c r="AD91" i="3"/>
  <c r="AE91" i="3" s="1"/>
  <c r="AG91" i="3" s="1"/>
  <c r="AV249" i="3"/>
  <c r="AX249" i="3" s="1"/>
  <c r="AY213" i="3"/>
  <c r="BA213" i="3" s="1"/>
  <c r="AY160" i="3"/>
  <c r="AZ160" i="3" s="1"/>
  <c r="BB160" i="3" s="1"/>
  <c r="AY26" i="3"/>
  <c r="BA26" i="3" s="1"/>
  <c r="BC14" i="3"/>
  <c r="BD14" i="3" s="1"/>
  <c r="BF14" i="3" s="1"/>
  <c r="BB250" i="3"/>
  <c r="AY225" i="3"/>
  <c r="BA225" i="3" s="1"/>
  <c r="AW146" i="3"/>
  <c r="AY146" i="3" s="1"/>
  <c r="AZ146" i="3" s="1"/>
  <c r="BB146" i="3" s="1"/>
  <c r="AY149" i="3"/>
  <c r="BA149" i="3" s="1"/>
  <c r="AW37" i="3"/>
  <c r="AY37" i="3" s="1"/>
  <c r="BA37" i="3" s="1"/>
  <c r="AV47" i="3"/>
  <c r="AX47" i="3" s="1"/>
  <c r="AW47" i="3"/>
  <c r="AV103" i="3"/>
  <c r="AX103" i="3" s="1"/>
  <c r="AW103" i="3"/>
  <c r="AV258" i="3"/>
  <c r="AX258" i="3" s="1"/>
  <c r="AW258" i="3"/>
  <c r="AY247" i="3"/>
  <c r="AV205" i="3"/>
  <c r="AX205" i="3" s="1"/>
  <c r="AW205" i="3"/>
  <c r="BC46" i="3"/>
  <c r="BD46" i="3" s="1"/>
  <c r="BF46" i="3" s="1"/>
  <c r="AW70" i="3"/>
  <c r="AV70" i="3"/>
  <c r="AX70" i="3" s="1"/>
  <c r="AD92" i="3"/>
  <c r="AF92" i="3" s="1"/>
  <c r="AB222" i="3"/>
  <c r="AD222" i="3" s="1"/>
  <c r="AD251" i="3"/>
  <c r="AF251" i="3" s="1"/>
  <c r="AD203" i="3"/>
  <c r="AE203" i="3" s="1"/>
  <c r="AG203" i="3" s="1"/>
  <c r="AD45" i="3"/>
  <c r="AF45" i="3" s="1"/>
  <c r="AY252" i="3"/>
  <c r="BA252" i="3" s="1"/>
  <c r="AY198" i="3"/>
  <c r="BA198" i="3" s="1"/>
  <c r="AY183" i="3"/>
  <c r="BA183" i="3" s="1"/>
  <c r="AY27" i="3"/>
  <c r="AZ27" i="3" s="1"/>
  <c r="BB27" i="3" s="1"/>
  <c r="AY229" i="3"/>
  <c r="AZ229" i="3" s="1"/>
  <c r="BB229" i="3" s="1"/>
  <c r="AY73" i="3"/>
  <c r="AZ73" i="3" s="1"/>
  <c r="BB73" i="3" s="1"/>
  <c r="AY67" i="3"/>
  <c r="BA67" i="3" s="1"/>
  <c r="AY56" i="3"/>
  <c r="BA56" i="3" s="1"/>
  <c r="AY7" i="3"/>
  <c r="BA7" i="3" s="1"/>
  <c r="AY202" i="3"/>
  <c r="BA202" i="3" s="1"/>
  <c r="AY184" i="3"/>
  <c r="AZ184" i="3" s="1"/>
  <c r="BB184" i="3" s="1"/>
  <c r="AY86" i="3"/>
  <c r="BA86" i="3" s="1"/>
  <c r="AY18" i="3"/>
  <c r="AZ18" i="3" s="1"/>
  <c r="BB18" i="3" s="1"/>
  <c r="AY163" i="3"/>
  <c r="BA163" i="3" s="1"/>
  <c r="AY126" i="3"/>
  <c r="AZ126" i="3" s="1"/>
  <c r="BC65" i="3"/>
  <c r="BD65" i="3" s="1"/>
  <c r="BF65" i="3" s="1"/>
  <c r="AY25" i="3"/>
  <c r="BA25" i="3" s="1"/>
  <c r="AV164" i="3"/>
  <c r="AX164" i="3" s="1"/>
  <c r="AW164" i="3"/>
  <c r="AW98" i="3"/>
  <c r="AV98" i="3"/>
  <c r="AW49" i="3"/>
  <c r="AV49" i="3"/>
  <c r="AW13" i="3"/>
  <c r="AV13" i="3"/>
  <c r="AX13" i="3" s="1"/>
  <c r="AY220" i="3"/>
  <c r="AY122" i="3"/>
  <c r="AY232" i="3"/>
  <c r="AY182" i="3"/>
  <c r="BA206" i="3"/>
  <c r="AW257" i="3"/>
  <c r="AV257" i="3"/>
  <c r="AX257" i="3" s="1"/>
  <c r="BA200" i="3"/>
  <c r="AZ200" i="3"/>
  <c r="BB200" i="3" s="1"/>
  <c r="AV226" i="3"/>
  <c r="AX226" i="3" s="1"/>
  <c r="AW226" i="3"/>
  <c r="AZ209" i="3"/>
  <c r="BB209" i="3" s="1"/>
  <c r="BA209" i="3"/>
  <c r="AY237" i="3"/>
  <c r="AV142" i="3"/>
  <c r="AX142" i="3" s="1"/>
  <c r="AW142" i="3"/>
  <c r="AZ80" i="3"/>
  <c r="BB80" i="3" s="1"/>
  <c r="BA80" i="3"/>
  <c r="AW95" i="3"/>
  <c r="AV95" i="3"/>
  <c r="AX95" i="3" s="1"/>
  <c r="AZ24" i="3"/>
  <c r="BB24" i="3" s="1"/>
  <c r="BA24" i="3"/>
  <c r="AW265" i="3"/>
  <c r="AV265" i="3"/>
  <c r="AX265" i="3" s="1"/>
  <c r="AY260" i="3"/>
  <c r="AV104" i="3"/>
  <c r="AX104" i="3" s="1"/>
  <c r="AW104" i="3"/>
  <c r="AY54" i="3"/>
  <c r="AZ34" i="3"/>
  <c r="BB34" i="3" s="1"/>
  <c r="BA34" i="3"/>
  <c r="AY40" i="3"/>
  <c r="AW12" i="3"/>
  <c r="AV12" i="3"/>
  <c r="AX12" i="3" s="1"/>
  <c r="BC267" i="3"/>
  <c r="BC259" i="3"/>
  <c r="BC223" i="3"/>
  <c r="AY190" i="3"/>
  <c r="AY99" i="3"/>
  <c r="AY119" i="3"/>
  <c r="AY85" i="3"/>
  <c r="AY69" i="3"/>
  <c r="AY38" i="3"/>
  <c r="BC275" i="3"/>
  <c r="AV222" i="3"/>
  <c r="AX222" i="3" s="1"/>
  <c r="AW222" i="3"/>
  <c r="AW269" i="3"/>
  <c r="AV269" i="3"/>
  <c r="AX269" i="3" s="1"/>
  <c r="AY180" i="3"/>
  <c r="AV130" i="3"/>
  <c r="AX130" i="3" s="1"/>
  <c r="AW130" i="3"/>
  <c r="AV68" i="3"/>
  <c r="AX68" i="3" s="1"/>
  <c r="AW68" i="3"/>
  <c r="AY84" i="3"/>
  <c r="AY78" i="3"/>
  <c r="AV83" i="3"/>
  <c r="AX83" i="3" s="1"/>
  <c r="AW83" i="3"/>
  <c r="AV63" i="3"/>
  <c r="AX63" i="3" s="1"/>
  <c r="AW63" i="3"/>
  <c r="AY31" i="3"/>
  <c r="AW20" i="3"/>
  <c r="AV20" i="3"/>
  <c r="AX20" i="3" s="1"/>
  <c r="AZ6" i="3"/>
  <c r="BB6" i="3" s="1"/>
  <c r="BA6" i="3"/>
  <c r="BC272" i="3"/>
  <c r="AV214" i="3"/>
  <c r="AX214" i="3" s="1"/>
  <c r="AW214" i="3"/>
  <c r="AY186" i="3"/>
  <c r="AZ147" i="3"/>
  <c r="BB147" i="3" s="1"/>
  <c r="BA147" i="3"/>
  <c r="AV100" i="3"/>
  <c r="AX100" i="3" s="1"/>
  <c r="AW100" i="3"/>
  <c r="AV116" i="3"/>
  <c r="AX116" i="3" s="1"/>
  <c r="AW116" i="3"/>
  <c r="AY71" i="3"/>
  <c r="AV17" i="3"/>
  <c r="AX17" i="3" s="1"/>
  <c r="AW17" i="3"/>
  <c r="BC271" i="3"/>
  <c r="AY233" i="3"/>
  <c r="AY171" i="3"/>
  <c r="AY153" i="3"/>
  <c r="AY127" i="3"/>
  <c r="AY107" i="3"/>
  <c r="AY111" i="3"/>
  <c r="AY87" i="3"/>
  <c r="AY76" i="3"/>
  <c r="AZ43" i="3"/>
  <c r="BB43" i="3" s="1"/>
  <c r="AY29" i="3"/>
  <c r="BC251" i="3"/>
  <c r="AW191" i="3"/>
  <c r="AV191" i="3"/>
  <c r="AX191" i="3" s="1"/>
  <c r="AZ212" i="3"/>
  <c r="BB212" i="3" s="1"/>
  <c r="BA212" i="3"/>
  <c r="AV167" i="3"/>
  <c r="AX167" i="3" s="1"/>
  <c r="AW167" i="3"/>
  <c r="AZ158" i="3"/>
  <c r="BB158" i="3" s="1"/>
  <c r="BA158" i="3"/>
  <c r="AZ121" i="3"/>
  <c r="BB121" i="3" s="1"/>
  <c r="BA121" i="3"/>
  <c r="AV108" i="3"/>
  <c r="AX108" i="3" s="1"/>
  <c r="AW108" i="3"/>
  <c r="AZ105" i="3"/>
  <c r="BB105" i="3" s="1"/>
  <c r="BA105" i="3"/>
  <c r="BA115" i="3"/>
  <c r="AV45" i="3"/>
  <c r="AX45" i="3" s="1"/>
  <c r="AW45" i="3"/>
  <c r="AV41" i="3"/>
  <c r="AX41" i="3" s="1"/>
  <c r="AW41" i="3"/>
  <c r="AZ254" i="3"/>
  <c r="BB254" i="3" s="1"/>
  <c r="AZ228" i="3"/>
  <c r="BB228" i="3" s="1"/>
  <c r="BA228" i="3"/>
  <c r="AV218" i="3"/>
  <c r="AX218" i="3" s="1"/>
  <c r="AW218" i="3"/>
  <c r="AW195" i="3"/>
  <c r="AV195" i="3"/>
  <c r="AX195" i="3" s="1"/>
  <c r="AV179" i="3"/>
  <c r="AX179" i="3" s="1"/>
  <c r="AW179" i="3"/>
  <c r="AW157" i="3"/>
  <c r="AV157" i="3"/>
  <c r="AX157" i="3" s="1"/>
  <c r="AZ101" i="3"/>
  <c r="BB101" i="3" s="1"/>
  <c r="BA101" i="3"/>
  <c r="AZ194" i="3"/>
  <c r="BB194" i="3" s="1"/>
  <c r="BA194" i="3"/>
  <c r="BA133" i="3"/>
  <c r="AZ133" i="3"/>
  <c r="BB133" i="3" s="1"/>
  <c r="AY268" i="3"/>
  <c r="AZ270" i="3"/>
  <c r="BB270" i="3" s="1"/>
  <c r="BA270" i="3"/>
  <c r="BA60" i="3"/>
  <c r="AZ246" i="3"/>
  <c r="BB246" i="3" s="1"/>
  <c r="AY189" i="3"/>
  <c r="AV134" i="3"/>
  <c r="AX134" i="3" s="1"/>
  <c r="AW134" i="3"/>
  <c r="AZ129" i="3"/>
  <c r="BB129" i="3" s="1"/>
  <c r="BA129" i="3"/>
  <c r="AV112" i="3"/>
  <c r="AX112" i="3" s="1"/>
  <c r="AW112" i="3"/>
  <c r="AY94" i="3"/>
  <c r="AV50" i="3"/>
  <c r="AX50" i="3" s="1"/>
  <c r="AW50" i="3"/>
  <c r="AY244" i="3"/>
  <c r="AW245" i="3"/>
  <c r="AV245" i="3"/>
  <c r="AX245" i="3" s="1"/>
  <c r="BD239" i="3"/>
  <c r="BF239" i="3" s="1"/>
  <c r="BE239" i="3"/>
  <c r="AV210" i="3"/>
  <c r="AX210" i="3" s="1"/>
  <c r="AW210" i="3"/>
  <c r="AZ176" i="3"/>
  <c r="BB176" i="3" s="1"/>
  <c r="BA176" i="3"/>
  <c r="AY156" i="3"/>
  <c r="AW120" i="3"/>
  <c r="AV120" i="3"/>
  <c r="AX120" i="3" s="1"/>
  <c r="AZ92" i="3"/>
  <c r="BB92" i="3" s="1"/>
  <c r="BA92" i="3"/>
  <c r="AW32" i="3"/>
  <c r="AV32" i="3"/>
  <c r="AX32" i="3" s="1"/>
  <c r="BA22" i="3"/>
  <c r="AW5" i="3"/>
  <c r="AV5" i="3"/>
  <c r="AX5" i="3" s="1"/>
  <c r="AZ243" i="3"/>
  <c r="BB243" i="3" s="1"/>
  <c r="BA243" i="3"/>
  <c r="AY234" i="3"/>
  <c r="AW91" i="3"/>
  <c r="AV91" i="3"/>
  <c r="AX91" i="3" s="1"/>
  <c r="AZ64" i="3"/>
  <c r="BB64" i="3" s="1"/>
  <c r="BA64" i="3"/>
  <c r="BE183" i="4"/>
  <c r="BF160" i="4"/>
  <c r="BH160" i="4" s="1"/>
  <c r="BI136" i="4"/>
  <c r="BE134" i="4"/>
  <c r="BE82" i="4"/>
  <c r="BE30" i="4"/>
  <c r="BI21" i="4"/>
  <c r="BF193" i="4"/>
  <c r="BH193" i="4" s="1"/>
  <c r="BG193" i="4"/>
  <c r="BE154" i="4"/>
  <c r="BB135" i="4"/>
  <c r="BD135" i="4" s="1"/>
  <c r="BC135" i="4"/>
  <c r="BJ96" i="4"/>
  <c r="BL96" i="4" s="1"/>
  <c r="BK96" i="4"/>
  <c r="BE44" i="4"/>
  <c r="BF137" i="4"/>
  <c r="BH137" i="4" s="1"/>
  <c r="BG137" i="4"/>
  <c r="BE138" i="4"/>
  <c r="BE101" i="4"/>
  <c r="BG118" i="4"/>
  <c r="BE109" i="4"/>
  <c r="BE78" i="4"/>
  <c r="BB75" i="4"/>
  <c r="BD75" i="4" s="1"/>
  <c r="BC75" i="4"/>
  <c r="BF31" i="4"/>
  <c r="BH31" i="4" s="1"/>
  <c r="BG31" i="4"/>
  <c r="BE66" i="4"/>
  <c r="BG10" i="4"/>
  <c r="BE166" i="4"/>
  <c r="BB130" i="4"/>
  <c r="BD130" i="4" s="1"/>
  <c r="BC130" i="4"/>
  <c r="BB110" i="4"/>
  <c r="BD110" i="4" s="1"/>
  <c r="BC110" i="4"/>
  <c r="BG56" i="4"/>
  <c r="BF56" i="4"/>
  <c r="BH56" i="4" s="1"/>
  <c r="BB46" i="4"/>
  <c r="BD46" i="4" s="1"/>
  <c r="BC46" i="4"/>
  <c r="BE199" i="4"/>
  <c r="BE187" i="4"/>
  <c r="BE171" i="4"/>
  <c r="BE142" i="4"/>
  <c r="BC117" i="4"/>
  <c r="BB117" i="4"/>
  <c r="BD117" i="4" s="1"/>
  <c r="BE100" i="4"/>
  <c r="BE42" i="4"/>
  <c r="BE162" i="4"/>
  <c r="BF133" i="4"/>
  <c r="BH133" i="4" s="1"/>
  <c r="BG133" i="4"/>
  <c r="BG116" i="4"/>
  <c r="BF116" i="4"/>
  <c r="BH116" i="4" s="1"/>
  <c r="BB98" i="4"/>
  <c r="BD98" i="4" s="1"/>
  <c r="BC98" i="4"/>
  <c r="BE38" i="4"/>
  <c r="BE12" i="4"/>
  <c r="BB163" i="4"/>
  <c r="BD163" i="4" s="1"/>
  <c r="BC163" i="4"/>
  <c r="BE129" i="4"/>
  <c r="BE123" i="4"/>
  <c r="BB55" i="4"/>
  <c r="BD55" i="4" s="1"/>
  <c r="BC55" i="4"/>
  <c r="BB51" i="4"/>
  <c r="BD51" i="4" s="1"/>
  <c r="BC51" i="4"/>
  <c r="BE18" i="4"/>
  <c r="BE3" i="4"/>
  <c r="BG197" i="4"/>
  <c r="BE181" i="4"/>
  <c r="BE174" i="4"/>
  <c r="BB167" i="4"/>
  <c r="BD167" i="4" s="1"/>
  <c r="BC167" i="4"/>
  <c r="BB126" i="4"/>
  <c r="BD126" i="4" s="1"/>
  <c r="BC126" i="4"/>
  <c r="BI164" i="4"/>
  <c r="BB122" i="4"/>
  <c r="BD122" i="4" s="1"/>
  <c r="BC122" i="4"/>
  <c r="BI81" i="4"/>
  <c r="BE207" i="4"/>
  <c r="BI92" i="4"/>
  <c r="BE104" i="4"/>
  <c r="BB175" i="4"/>
  <c r="BD175" i="4" s="1"/>
  <c r="BC175" i="4"/>
  <c r="BI176" i="4"/>
  <c r="BE128" i="4"/>
  <c r="BB94" i="4"/>
  <c r="BD94" i="4" s="1"/>
  <c r="BC94" i="4"/>
  <c r="BB45" i="4"/>
  <c r="BD45" i="4" s="1"/>
  <c r="BC45" i="4"/>
  <c r="BB67" i="4"/>
  <c r="BD67" i="4" s="1"/>
  <c r="BC67" i="4"/>
  <c r="BB37" i="4"/>
  <c r="BD37" i="4" s="1"/>
  <c r="BC37" i="4"/>
  <c r="BE190" i="4"/>
  <c r="BB159" i="4"/>
  <c r="BD159" i="4" s="1"/>
  <c r="BC159" i="4"/>
  <c r="BB143" i="4"/>
  <c r="BD143" i="4" s="1"/>
  <c r="BC143" i="4"/>
  <c r="BB131" i="4"/>
  <c r="BD131" i="4" s="1"/>
  <c r="BC131" i="4"/>
  <c r="BE34" i="4"/>
  <c r="BB19" i="4"/>
  <c r="BD19" i="4" s="1"/>
  <c r="BC19" i="4"/>
  <c r="BC13" i="4"/>
  <c r="BB13" i="4"/>
  <c r="BD13" i="4" s="1"/>
  <c r="BI178" i="4"/>
  <c r="BC120" i="4"/>
  <c r="BB120" i="4"/>
  <c r="BD120" i="4" s="1"/>
  <c r="BB106" i="4"/>
  <c r="BD106" i="4" s="1"/>
  <c r="BC106" i="4"/>
  <c r="BB33" i="4"/>
  <c r="BD33" i="4" s="1"/>
  <c r="BC33" i="4"/>
  <c r="BB14" i="4"/>
  <c r="BD14" i="4" s="1"/>
  <c r="BC14" i="4"/>
  <c r="BF156" i="4"/>
  <c r="BH156" i="4" s="1"/>
  <c r="BG150" i="4"/>
  <c r="BF150" i="4"/>
  <c r="BH150" i="4" s="1"/>
  <c r="BG114" i="4"/>
  <c r="BF209" i="4"/>
  <c r="BH209" i="4" s="1"/>
  <c r="BG209" i="4"/>
  <c r="BB147" i="4"/>
  <c r="BD147" i="4" s="1"/>
  <c r="BC147" i="4"/>
  <c r="BB71" i="4"/>
  <c r="BD71" i="4" s="1"/>
  <c r="BC71" i="4"/>
  <c r="BG49" i="4"/>
  <c r="BF49" i="4"/>
  <c r="BH49" i="4" s="1"/>
  <c r="BF6" i="4"/>
  <c r="BH6" i="4" s="1"/>
  <c r="BG6" i="4"/>
  <c r="BF188" i="4"/>
  <c r="BH188" i="4" s="1"/>
  <c r="BG188" i="4"/>
  <c r="BF189" i="4"/>
  <c r="BH189" i="4" s="1"/>
  <c r="BG189" i="4"/>
  <c r="BB155" i="4"/>
  <c r="BD155" i="4" s="1"/>
  <c r="BC155" i="4"/>
  <c r="BB139" i="4"/>
  <c r="BD139" i="4" s="1"/>
  <c r="BC139" i="4"/>
  <c r="BF141" i="4"/>
  <c r="BH141" i="4" s="1"/>
  <c r="BG141" i="4"/>
  <c r="BG125" i="4"/>
  <c r="BC191" i="4"/>
  <c r="BB191" i="4"/>
  <c r="BD191" i="4" s="1"/>
  <c r="BB151" i="4"/>
  <c r="BD151" i="4" s="1"/>
  <c r="BC151" i="4"/>
  <c r="BB102" i="4"/>
  <c r="BD102" i="4" s="1"/>
  <c r="BC102" i="4"/>
  <c r="BB79" i="4"/>
  <c r="BD79" i="4" s="1"/>
  <c r="BC79" i="4"/>
  <c r="BG40" i="4"/>
  <c r="BF40" i="4"/>
  <c r="BH40" i="4" s="1"/>
  <c r="AB140" i="3"/>
  <c r="AA140" i="3"/>
  <c r="AC140" i="3" s="1"/>
  <c r="AD212" i="3"/>
  <c r="AE212" i="3" s="1"/>
  <c r="AG212" i="3" s="1"/>
  <c r="AD13" i="3"/>
  <c r="AF13" i="3" s="1"/>
  <c r="AD189" i="3"/>
  <c r="AE189" i="3" s="1"/>
  <c r="AG189" i="3" s="1"/>
  <c r="AD275" i="3"/>
  <c r="AE275" i="3" s="1"/>
  <c r="AG275" i="3" s="1"/>
  <c r="AD193" i="3"/>
  <c r="AF193" i="3" s="1"/>
  <c r="AD219" i="3"/>
  <c r="AE219" i="3" s="1"/>
  <c r="AG219" i="3" s="1"/>
  <c r="AI47" i="3"/>
  <c r="AK47" i="3" s="1"/>
  <c r="AD132" i="3"/>
  <c r="AF132" i="3" s="1"/>
  <c r="AH139" i="3"/>
  <c r="AJ139" i="3" s="1"/>
  <c r="AD173" i="3"/>
  <c r="AF173" i="3" s="1"/>
  <c r="AB182" i="3"/>
  <c r="AD182" i="3" s="1"/>
  <c r="AF182" i="3" s="1"/>
  <c r="AD43" i="3"/>
  <c r="AF43" i="3" s="1"/>
  <c r="AD9" i="3"/>
  <c r="AF9" i="3" s="1"/>
  <c r="AA37" i="3"/>
  <c r="AC37" i="3" s="1"/>
  <c r="AB37" i="3"/>
  <c r="AF12" i="3"/>
  <c r="AD216" i="3"/>
  <c r="AE216" i="3" s="1"/>
  <c r="AD157" i="3"/>
  <c r="AE157" i="3" s="1"/>
  <c r="AG157" i="3" s="1"/>
  <c r="AD22" i="3"/>
  <c r="AF22" i="3" s="1"/>
  <c r="AD73" i="3"/>
  <c r="AF73" i="3" s="1"/>
  <c r="AD27" i="3"/>
  <c r="AF27" i="3" s="1"/>
  <c r="AD120" i="3"/>
  <c r="AE120" i="3" s="1"/>
  <c r="AG120" i="3" s="1"/>
  <c r="AD255" i="3"/>
  <c r="AF255" i="3" s="1"/>
  <c r="AD243" i="3"/>
  <c r="AF243" i="3" s="1"/>
  <c r="AD233" i="3"/>
  <c r="AF233" i="3" s="1"/>
  <c r="AD199" i="3"/>
  <c r="AE199" i="3" s="1"/>
  <c r="AG199" i="3" s="1"/>
  <c r="AD187" i="3"/>
  <c r="AE187" i="3" s="1"/>
  <c r="AG187" i="3" s="1"/>
  <c r="AF136" i="3"/>
  <c r="AH136" i="3" s="1"/>
  <c r="AJ136" i="3" s="1"/>
  <c r="AD247" i="3"/>
  <c r="AE247" i="3" s="1"/>
  <c r="AG247" i="3" s="1"/>
  <c r="AB94" i="3"/>
  <c r="AD94" i="3" s="1"/>
  <c r="AF94" i="3" s="1"/>
  <c r="AA159" i="3"/>
  <c r="AC159" i="3" s="1"/>
  <c r="AB159" i="3"/>
  <c r="AA38" i="3"/>
  <c r="AC38" i="3" s="1"/>
  <c r="AB38" i="3"/>
  <c r="AD8" i="3"/>
  <c r="AD235" i="3"/>
  <c r="AD26" i="3"/>
  <c r="AF26" i="3" s="1"/>
  <c r="AD191" i="3"/>
  <c r="AE191" i="3" s="1"/>
  <c r="AG191" i="3" s="1"/>
  <c r="AD133" i="3"/>
  <c r="AF133" i="3" s="1"/>
  <c r="AD125" i="3"/>
  <c r="AE125" i="3" s="1"/>
  <c r="AG125" i="3" s="1"/>
  <c r="AD21" i="3"/>
  <c r="AE21" i="3" s="1"/>
  <c r="AH152" i="3"/>
  <c r="AJ152" i="3" s="1"/>
  <c r="AD262" i="3"/>
  <c r="AF262" i="3" s="1"/>
  <c r="AD238" i="3"/>
  <c r="AF238" i="3" s="1"/>
  <c r="AD249" i="3"/>
  <c r="AE249" i="3" s="1"/>
  <c r="AG249" i="3" s="1"/>
  <c r="AD178" i="3"/>
  <c r="AE178" i="3" s="1"/>
  <c r="AG178" i="3" s="1"/>
  <c r="AD40" i="3"/>
  <c r="AE40" i="3" s="1"/>
  <c r="AG40" i="3" s="1"/>
  <c r="AD171" i="3"/>
  <c r="AA41" i="3"/>
  <c r="AC41" i="3" s="1"/>
  <c r="AB41" i="3"/>
  <c r="AD42" i="3"/>
  <c r="AD87" i="3"/>
  <c r="AD95" i="3"/>
  <c r="Y194" i="4"/>
  <c r="AA194" i="4" s="1"/>
  <c r="Z194" i="4"/>
  <c r="AD211" i="4"/>
  <c r="AC211" i="4"/>
  <c r="AE211" i="4" s="1"/>
  <c r="Y174" i="4"/>
  <c r="AA174" i="4" s="1"/>
  <c r="Z174" i="4"/>
  <c r="Y159" i="4"/>
  <c r="AA159" i="4" s="1"/>
  <c r="Z159" i="4"/>
  <c r="Y202" i="4"/>
  <c r="AA202" i="4" s="1"/>
  <c r="Z202" i="4"/>
  <c r="Z189" i="4"/>
  <c r="Y189" i="4"/>
  <c r="AA189" i="4" s="1"/>
  <c r="AB151" i="4"/>
  <c r="Z173" i="4"/>
  <c r="Y173" i="4"/>
  <c r="AA173" i="4" s="1"/>
  <c r="Z180" i="4"/>
  <c r="Y180" i="4"/>
  <c r="AA180" i="4" s="1"/>
  <c r="AF164" i="4"/>
  <c r="Z181" i="4"/>
  <c r="Y181" i="4"/>
  <c r="AA181" i="4" s="1"/>
  <c r="AC167" i="4"/>
  <c r="AE167" i="4" s="1"/>
  <c r="AD167" i="4"/>
  <c r="AB188" i="4"/>
  <c r="Y178" i="4"/>
  <c r="AA178" i="4" s="1"/>
  <c r="Z178" i="4"/>
  <c r="Z177" i="4"/>
  <c r="Y177" i="4"/>
  <c r="AA177" i="4" s="1"/>
  <c r="AB201" i="4"/>
  <c r="AB163" i="4"/>
  <c r="AB196" i="4"/>
  <c r="AB150" i="4"/>
  <c r="AB146" i="4"/>
  <c r="Y198" i="4"/>
  <c r="AA198" i="4" s="1"/>
  <c r="Z198" i="4"/>
  <c r="AB210" i="4"/>
  <c r="AB155" i="4"/>
  <c r="AB161" i="4"/>
  <c r="AF191" i="4"/>
  <c r="AB200" i="4"/>
  <c r="AB206" i="4"/>
  <c r="Y148" i="4"/>
  <c r="AA148" i="4" s="1"/>
  <c r="Z148" i="4"/>
  <c r="AB168" i="4"/>
  <c r="Y186" i="4"/>
  <c r="AA186" i="4" s="1"/>
  <c r="Z186" i="4"/>
  <c r="AC38" i="4"/>
  <c r="AE38" i="4" s="1"/>
  <c r="AD38" i="4"/>
  <c r="Y113" i="4"/>
  <c r="AA113" i="4" s="1"/>
  <c r="Z113" i="4"/>
  <c r="Y106" i="4"/>
  <c r="AA106" i="4" s="1"/>
  <c r="Z106" i="4"/>
  <c r="Z77" i="4"/>
  <c r="Y77" i="4"/>
  <c r="AA77" i="4" s="1"/>
  <c r="AC17" i="4"/>
  <c r="AE17" i="4" s="1"/>
  <c r="Y10" i="4"/>
  <c r="AA10" i="4" s="1"/>
  <c r="Z10" i="4"/>
  <c r="Z13" i="4"/>
  <c r="Y13" i="4"/>
  <c r="AA13" i="4" s="1"/>
  <c r="Y118" i="4"/>
  <c r="AA118" i="4" s="1"/>
  <c r="Z118" i="4"/>
  <c r="Y110" i="4"/>
  <c r="AA110" i="4" s="1"/>
  <c r="Z110" i="4"/>
  <c r="AB61" i="4"/>
  <c r="AB63" i="4"/>
  <c r="AC39" i="4"/>
  <c r="AE39" i="4" s="1"/>
  <c r="Y84" i="4"/>
  <c r="AA84" i="4" s="1"/>
  <c r="Z84" i="4"/>
  <c r="Y90" i="4"/>
  <c r="AA90" i="4" s="1"/>
  <c r="Z90" i="4"/>
  <c r="AC75" i="4"/>
  <c r="AE75" i="4" s="1"/>
  <c r="AD75" i="4"/>
  <c r="AB69" i="4"/>
  <c r="AB30" i="4"/>
  <c r="AB18" i="4"/>
  <c r="Y6" i="4"/>
  <c r="AA6" i="4" s="1"/>
  <c r="Z6" i="4"/>
  <c r="AB108" i="4"/>
  <c r="AB137" i="4"/>
  <c r="AD124" i="4"/>
  <c r="AC26" i="4"/>
  <c r="AE26" i="4" s="1"/>
  <c r="AD26" i="4"/>
  <c r="Z27" i="4"/>
  <c r="Y27" i="4"/>
  <c r="AA27" i="4" s="1"/>
  <c r="AF111" i="4"/>
  <c r="Z100" i="4"/>
  <c r="Y100" i="4"/>
  <c r="AA100" i="4" s="1"/>
  <c r="AB140" i="4"/>
  <c r="AB120" i="4"/>
  <c r="AC103" i="4"/>
  <c r="AE103" i="4" s="1"/>
  <c r="AD103" i="4"/>
  <c r="AB73" i="4"/>
  <c r="AB37" i="4"/>
  <c r="Z23" i="4"/>
  <c r="Y23" i="4"/>
  <c r="AA23" i="4" s="1"/>
  <c r="AB14" i="4"/>
  <c r="AB48" i="4"/>
  <c r="AB31" i="4"/>
  <c r="AB11" i="4"/>
  <c r="AB125" i="4"/>
  <c r="Z104" i="4"/>
  <c r="Y104" i="4"/>
  <c r="AA104" i="4" s="1"/>
  <c r="AB93" i="4"/>
  <c r="AB80" i="4"/>
  <c r="Z49" i="4"/>
  <c r="Y49" i="4"/>
  <c r="AA49" i="4" s="1"/>
  <c r="Y70" i="4"/>
  <c r="AA70" i="4" s="1"/>
  <c r="Z70" i="4"/>
  <c r="AB59" i="4"/>
  <c r="AB12" i="4"/>
  <c r="AB9" i="4"/>
  <c r="AB4" i="4"/>
  <c r="AB134" i="4"/>
  <c r="AB136" i="4"/>
  <c r="AB98" i="4"/>
  <c r="AC132" i="4"/>
  <c r="AE132" i="4" s="1"/>
  <c r="AD132" i="4"/>
  <c r="AD40" i="4"/>
  <c r="AC40" i="4"/>
  <c r="AE40" i="4" s="1"/>
  <c r="AC142" i="4"/>
  <c r="AE142" i="4" s="1"/>
  <c r="AD87" i="4"/>
  <c r="AC87" i="4"/>
  <c r="AE87" i="4" s="1"/>
  <c r="AB24" i="4"/>
  <c r="AC34" i="4"/>
  <c r="AE34" i="4" s="1"/>
  <c r="AD34" i="4"/>
  <c r="AB22" i="4"/>
  <c r="Z129" i="4"/>
  <c r="Y129" i="4"/>
  <c r="AA129" i="4" s="1"/>
  <c r="Y126" i="4"/>
  <c r="AA126" i="4" s="1"/>
  <c r="Z126" i="4"/>
  <c r="Y94" i="4"/>
  <c r="AA94" i="4" s="1"/>
  <c r="Z94" i="4"/>
  <c r="Z53" i="4"/>
  <c r="Y53" i="4"/>
  <c r="AA53" i="4" s="1"/>
  <c r="Y20" i="4"/>
  <c r="AA20" i="4" s="1"/>
  <c r="Z20" i="4"/>
  <c r="AB43" i="4"/>
  <c r="Z19" i="4"/>
  <c r="Y19" i="4"/>
  <c r="AA19" i="4" s="1"/>
  <c r="AB130" i="4"/>
  <c r="AB92" i="4"/>
  <c r="AB74" i="4"/>
  <c r="AD57" i="4"/>
  <c r="AC7" i="4"/>
  <c r="AE7" i="4" s="1"/>
  <c r="AD7" i="4"/>
  <c r="AB28" i="4"/>
  <c r="AD213" i="3"/>
  <c r="AF213" i="3" s="1"/>
  <c r="AA166" i="3"/>
  <c r="AC166" i="3" s="1"/>
  <c r="AB166" i="3"/>
  <c r="AA127" i="3"/>
  <c r="AC127" i="3" s="1"/>
  <c r="AB127" i="3"/>
  <c r="AA50" i="3"/>
  <c r="AC50" i="3" s="1"/>
  <c r="AB50" i="3"/>
  <c r="AE135" i="3"/>
  <c r="AG135" i="3" s="1"/>
  <c r="AF135" i="3"/>
  <c r="AA276" i="3"/>
  <c r="AC276" i="3" s="1"/>
  <c r="AB276" i="3"/>
  <c r="AA244" i="3"/>
  <c r="AC244" i="3" s="1"/>
  <c r="AB244" i="3"/>
  <c r="AE183" i="3"/>
  <c r="AG183" i="3" s="1"/>
  <c r="AF183" i="3"/>
  <c r="AA70" i="3"/>
  <c r="AC70" i="3" s="1"/>
  <c r="AB70" i="3"/>
  <c r="AF88" i="3"/>
  <c r="AE163" i="3"/>
  <c r="AG163" i="3" s="1"/>
  <c r="AF163" i="3"/>
  <c r="AE148" i="3"/>
  <c r="AG148" i="3" s="1"/>
  <c r="AF148" i="3"/>
  <c r="AD184" i="3"/>
  <c r="AA107" i="3"/>
  <c r="AC107" i="3" s="1"/>
  <c r="AB107" i="3"/>
  <c r="AE92" i="3"/>
  <c r="AG92" i="3" s="1"/>
  <c r="AE128" i="3"/>
  <c r="AG128" i="3" s="1"/>
  <c r="AF261" i="3"/>
  <c r="AF56" i="3"/>
  <c r="AE56" i="3"/>
  <c r="AG56" i="3" s="1"/>
  <c r="AE155" i="3"/>
  <c r="AG155" i="3" s="1"/>
  <c r="AF155" i="3"/>
  <c r="AA256" i="3"/>
  <c r="AC256" i="3" s="1"/>
  <c r="AB256" i="3"/>
  <c r="AI136" i="3"/>
  <c r="AK136" i="3" s="1"/>
  <c r="AE182" i="3"/>
  <c r="AG182" i="3" s="1"/>
  <c r="AD30" i="3"/>
  <c r="AB122" i="3"/>
  <c r="AA122" i="3"/>
  <c r="AC122" i="3" s="1"/>
  <c r="AA154" i="3"/>
  <c r="AC154" i="3" s="1"/>
  <c r="AB154" i="3"/>
  <c r="AD114" i="3"/>
  <c r="AD188" i="3"/>
  <c r="AD172" i="3"/>
  <c r="AD165" i="3"/>
  <c r="AD118" i="3"/>
  <c r="AA119" i="3"/>
  <c r="AC119" i="3" s="1"/>
  <c r="AB119" i="3"/>
  <c r="AA103" i="3"/>
  <c r="AC103" i="3" s="1"/>
  <c r="AB103" i="3"/>
  <c r="AD97" i="3"/>
  <c r="AA82" i="3"/>
  <c r="AC82" i="3" s="1"/>
  <c r="AB82" i="3"/>
  <c r="AA90" i="3"/>
  <c r="AC90" i="3" s="1"/>
  <c r="AB90" i="3"/>
  <c r="AD57" i="3"/>
  <c r="AA44" i="3"/>
  <c r="AC44" i="3" s="1"/>
  <c r="AB44" i="3"/>
  <c r="AD145" i="3"/>
  <c r="AH75" i="3"/>
  <c r="AD104" i="3"/>
  <c r="AD35" i="3"/>
  <c r="AD61" i="3"/>
  <c r="AD229" i="3"/>
  <c r="AD93" i="3"/>
  <c r="AE168" i="3"/>
  <c r="AG168" i="3" s="1"/>
  <c r="AF168" i="3"/>
  <c r="AD259" i="3"/>
  <c r="AA138" i="3"/>
  <c r="AC138" i="3" s="1"/>
  <c r="AB138" i="3"/>
  <c r="AA268" i="3"/>
  <c r="AC268" i="3" s="1"/>
  <c r="AB268" i="3"/>
  <c r="AA252" i="3"/>
  <c r="AC252" i="3" s="1"/>
  <c r="AB252" i="3"/>
  <c r="AA236" i="3"/>
  <c r="AC236" i="3" s="1"/>
  <c r="AB236" i="3"/>
  <c r="AD126" i="3"/>
  <c r="AD209" i="3"/>
  <c r="AD177" i="3"/>
  <c r="AE207" i="3"/>
  <c r="AG207" i="3" s="1"/>
  <c r="AD121" i="3"/>
  <c r="AD105" i="3"/>
  <c r="AD5" i="3"/>
  <c r="AD89" i="3"/>
  <c r="AA28" i="3"/>
  <c r="AC28" i="3" s="1"/>
  <c r="AB28" i="3"/>
  <c r="AA6" i="3"/>
  <c r="AC6" i="3" s="1"/>
  <c r="AB6" i="3"/>
  <c r="AD242" i="3"/>
  <c r="AD130" i="3"/>
  <c r="AD137" i="3"/>
  <c r="AD69" i="3"/>
  <c r="AD263" i="3"/>
  <c r="AD205" i="3"/>
  <c r="AD110" i="3"/>
  <c r="AF40" i="3"/>
  <c r="AA158" i="3"/>
  <c r="AC158" i="3" s="1"/>
  <c r="AB158" i="3"/>
  <c r="AE71" i="3"/>
  <c r="AG71" i="3" s="1"/>
  <c r="AF71" i="3"/>
  <c r="AA111" i="3"/>
  <c r="AC111" i="3" s="1"/>
  <c r="AB111" i="3"/>
  <c r="AA20" i="3"/>
  <c r="AC20" i="3" s="1"/>
  <c r="AB20" i="3"/>
  <c r="AA260" i="3"/>
  <c r="AC260" i="3" s="1"/>
  <c r="AB260" i="3"/>
  <c r="AE117" i="3"/>
  <c r="AG117" i="3" s="1"/>
  <c r="AA123" i="3"/>
  <c r="AC123" i="3" s="1"/>
  <c r="AB123" i="3"/>
  <c r="AA18" i="3"/>
  <c r="AC18" i="3" s="1"/>
  <c r="AB18" i="3"/>
  <c r="AF271" i="3"/>
  <c r="AE271" i="3"/>
  <c r="AG271" i="3" s="1"/>
  <c r="AD34" i="3"/>
  <c r="AA272" i="3"/>
  <c r="AC272" i="3" s="1"/>
  <c r="AB272" i="3"/>
  <c r="AA240" i="3"/>
  <c r="AC240" i="3" s="1"/>
  <c r="AB240" i="3"/>
  <c r="AF197" i="3"/>
  <c r="AE197" i="3"/>
  <c r="AG197" i="3" s="1"/>
  <c r="AA62" i="3"/>
  <c r="AC62" i="3" s="1"/>
  <c r="AB62" i="3"/>
  <c r="AE144" i="3"/>
  <c r="AG144" i="3" s="1"/>
  <c r="AF144" i="3"/>
  <c r="AA58" i="3"/>
  <c r="AC58" i="3" s="1"/>
  <c r="AB58" i="3"/>
  <c r="AA24" i="3"/>
  <c r="AC24" i="3" s="1"/>
  <c r="AB24" i="3"/>
  <c r="AD228" i="3"/>
  <c r="AD196" i="3"/>
  <c r="AD141" i="3"/>
  <c r="AE79" i="3"/>
  <c r="AG79" i="3" s="1"/>
  <c r="AF79" i="3"/>
  <c r="AA131" i="3"/>
  <c r="AC131" i="3" s="1"/>
  <c r="AB131" i="3"/>
  <c r="AA115" i="3"/>
  <c r="AC115" i="3" s="1"/>
  <c r="AB115" i="3"/>
  <c r="AA99" i="3"/>
  <c r="AC99" i="3" s="1"/>
  <c r="AB99" i="3"/>
  <c r="AD80" i="3"/>
  <c r="AD63" i="3"/>
  <c r="AD49" i="3"/>
  <c r="AA66" i="3"/>
  <c r="AC66" i="3" s="1"/>
  <c r="AB66" i="3"/>
  <c r="AD65" i="3"/>
  <c r="AD33" i="3"/>
  <c r="AD258" i="3"/>
  <c r="AD169" i="3"/>
  <c r="AD112" i="3"/>
  <c r="AD64" i="3"/>
  <c r="AD77" i="3"/>
  <c r="AD239" i="3"/>
  <c r="AD273" i="3"/>
  <c r="AD237" i="3"/>
  <c r="AD181" i="3"/>
  <c r="AD186" i="3"/>
  <c r="AD84" i="3"/>
  <c r="AD39" i="3"/>
  <c r="AE147" i="3"/>
  <c r="AG147" i="3" s="1"/>
  <c r="AF147" i="3"/>
  <c r="AD267" i="3"/>
  <c r="AA150" i="3"/>
  <c r="AC150" i="3" s="1"/>
  <c r="AB150" i="3"/>
  <c r="AA264" i="3"/>
  <c r="AC264" i="3" s="1"/>
  <c r="AB264" i="3"/>
  <c r="AA248" i="3"/>
  <c r="AC248" i="3" s="1"/>
  <c r="AB248" i="3"/>
  <c r="AA142" i="3"/>
  <c r="AC142" i="3" s="1"/>
  <c r="AB142" i="3"/>
  <c r="AD217" i="3"/>
  <c r="AD185" i="3"/>
  <c r="AD211" i="3"/>
  <c r="AD195" i="3"/>
  <c r="AD179" i="3"/>
  <c r="AD129" i="3"/>
  <c r="AB53" i="3"/>
  <c r="AA53" i="3"/>
  <c r="AC53" i="3" s="1"/>
  <c r="AA86" i="3"/>
  <c r="AC86" i="3" s="1"/>
  <c r="AB86" i="3"/>
  <c r="AD270" i="3"/>
  <c r="AD246" i="3"/>
  <c r="AD153" i="3"/>
  <c r="AD116" i="3"/>
  <c r="AD72" i="3"/>
  <c r="AD85" i="3"/>
  <c r="AD134" i="3"/>
  <c r="AD221" i="3"/>
  <c r="AA2" i="3"/>
  <c r="AC2" i="3" s="1"/>
  <c r="AB2" i="3"/>
  <c r="H17" i="10"/>
  <c r="H19" i="10" s="1"/>
  <c r="H34" i="9"/>
  <c r="H33" i="9"/>
  <c r="H32" i="9"/>
  <c r="H31" i="9"/>
  <c r="H30" i="9"/>
  <c r="H29" i="9"/>
  <c r="H28" i="9"/>
  <c r="H27" i="9"/>
  <c r="H26" i="9"/>
  <c r="H25" i="9"/>
  <c r="H24" i="9"/>
  <c r="H23" i="9"/>
  <c r="H22" i="9"/>
  <c r="H21" i="9"/>
  <c r="H20" i="9"/>
  <c r="H19" i="9"/>
  <c r="H18" i="9"/>
  <c r="H17" i="9"/>
  <c r="H16" i="9"/>
  <c r="H15" i="9"/>
  <c r="H14" i="9"/>
  <c r="H13" i="9"/>
  <c r="H12" i="9"/>
  <c r="H11" i="9"/>
  <c r="H10" i="9"/>
  <c r="H9" i="9"/>
  <c r="H8" i="9"/>
  <c r="H7" i="9"/>
  <c r="H6" i="9"/>
  <c r="H5" i="9"/>
  <c r="H4" i="9"/>
  <c r="A4" i="9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H3" i="9"/>
  <c r="H35" i="9" s="1"/>
  <c r="H37" i="9" s="1"/>
  <c r="AB33" i="4" l="1"/>
  <c r="AF25" i="4"/>
  <c r="AC21" i="4"/>
  <c r="AE21" i="4" s="1"/>
  <c r="BH27" i="4"/>
  <c r="BG124" i="4"/>
  <c r="BI124" i="4" s="1"/>
  <c r="BG184" i="4"/>
  <c r="AC35" i="4"/>
  <c r="AE35" i="4" s="1"/>
  <c r="AF131" i="4"/>
  <c r="AG131" i="4" s="1"/>
  <c r="AI131" i="4" s="1"/>
  <c r="BG74" i="4"/>
  <c r="BG69" i="4"/>
  <c r="AB15" i="4"/>
  <c r="AD15" i="4" s="1"/>
  <c r="BG27" i="4"/>
  <c r="BI27" i="4" s="1"/>
  <c r="BJ27" i="4" s="1"/>
  <c r="BL27" i="4" s="1"/>
  <c r="AF72" i="4"/>
  <c r="AD32" i="3"/>
  <c r="AF189" i="3"/>
  <c r="AE81" i="3"/>
  <c r="AG81" i="3" s="1"/>
  <c r="AY4" i="3"/>
  <c r="BA4" i="3" s="1"/>
  <c r="AZ252" i="3"/>
  <c r="BB252" i="3" s="1"/>
  <c r="AD198" i="3"/>
  <c r="AL47" i="3"/>
  <c r="AF113" i="3"/>
  <c r="AH113" i="3" s="1"/>
  <c r="AJ113" i="3" s="1"/>
  <c r="BE140" i="3"/>
  <c r="BC39" i="3"/>
  <c r="AZ11" i="3"/>
  <c r="BB11" i="3" s="1"/>
  <c r="AH52" i="3"/>
  <c r="AI52" i="3" s="1"/>
  <c r="AK52" i="3" s="1"/>
  <c r="AE190" i="3"/>
  <c r="AG190" i="3" s="1"/>
  <c r="AF190" i="3"/>
  <c r="AH16" i="3"/>
  <c r="AF216" i="3"/>
  <c r="AH216" i="3" s="1"/>
  <c r="AD36" i="3"/>
  <c r="AD245" i="3"/>
  <c r="AE245" i="3" s="1"/>
  <c r="AG245" i="3" s="1"/>
  <c r="BC57" i="3"/>
  <c r="AE243" i="3"/>
  <c r="AG243" i="3" s="1"/>
  <c r="AF257" i="3"/>
  <c r="AF224" i="3"/>
  <c r="AE193" i="3"/>
  <c r="AG193" i="3" s="1"/>
  <c r="BA203" i="3"/>
  <c r="BC203" i="3" s="1"/>
  <c r="BA143" i="3"/>
  <c r="BA201" i="3"/>
  <c r="BD89" i="3"/>
  <c r="BF89" i="3" s="1"/>
  <c r="AD215" i="3"/>
  <c r="AF215" i="3" s="1"/>
  <c r="AC14" i="3"/>
  <c r="BA136" i="3"/>
  <c r="BC136" i="3" s="1"/>
  <c r="BD136" i="3" s="1"/>
  <c r="BF136" i="3" s="1"/>
  <c r="AI139" i="3"/>
  <c r="AK139" i="3" s="1"/>
  <c r="AF241" i="3"/>
  <c r="BA146" i="3"/>
  <c r="BC96" i="3"/>
  <c r="BD96" i="3" s="1"/>
  <c r="BF96" i="3" s="1"/>
  <c r="AY192" i="3"/>
  <c r="BD177" i="3"/>
  <c r="BF177" i="3" s="1"/>
  <c r="BE177" i="3"/>
  <c r="BC161" i="3"/>
  <c r="BE161" i="3" s="1"/>
  <c r="AZ114" i="3"/>
  <c r="BB114" i="3" s="1"/>
  <c r="AF245" i="3"/>
  <c r="AE232" i="3"/>
  <c r="AG232" i="3" s="1"/>
  <c r="BE173" i="3"/>
  <c r="BG173" i="3" s="1"/>
  <c r="BI173" i="3" s="1"/>
  <c r="AF247" i="3"/>
  <c r="AE100" i="3"/>
  <c r="AY217" i="3"/>
  <c r="BC165" i="3"/>
  <c r="BD165" i="3" s="1"/>
  <c r="BF165" i="3" s="1"/>
  <c r="AZ161" i="3"/>
  <c r="BB161" i="3" s="1"/>
  <c r="AE13" i="3"/>
  <c r="AG13" i="3" s="1"/>
  <c r="BA204" i="3"/>
  <c r="AY2" i="3"/>
  <c r="BA2" i="3" s="1"/>
  <c r="AX106" i="3"/>
  <c r="BA58" i="3"/>
  <c r="AZ58" i="3"/>
  <c r="AD210" i="3"/>
  <c r="AF210" i="3" s="1"/>
  <c r="AD234" i="3"/>
  <c r="AE234" i="3" s="1"/>
  <c r="AG234" i="3" s="1"/>
  <c r="AD46" i="3"/>
  <c r="BC28" i="3"/>
  <c r="BD28" i="3" s="1"/>
  <c r="BF28" i="3" s="1"/>
  <c r="AY168" i="3"/>
  <c r="BA168" i="3" s="1"/>
  <c r="AY208" i="3"/>
  <c r="BA184" i="3"/>
  <c r="BA59" i="3"/>
  <c r="AY154" i="3"/>
  <c r="BC3" i="3"/>
  <c r="BE3" i="3" s="1"/>
  <c r="AX181" i="3"/>
  <c r="AZ181" i="3"/>
  <c r="BB181" i="3" s="1"/>
  <c r="AY19" i="3"/>
  <c r="AZ19" i="3" s="1"/>
  <c r="BB19" i="3" s="1"/>
  <c r="BA90" i="3"/>
  <c r="AY249" i="3"/>
  <c r="BA249" i="3" s="1"/>
  <c r="AE55" i="3"/>
  <c r="AY36" i="3"/>
  <c r="AY128" i="3"/>
  <c r="AD51" i="3"/>
  <c r="AE51" i="3" s="1"/>
  <c r="AG51" i="3" s="1"/>
  <c r="AD264" i="3"/>
  <c r="AE264" i="3" s="1"/>
  <c r="AG264" i="3" s="1"/>
  <c r="AF214" i="3"/>
  <c r="AE214" i="3"/>
  <c r="AH96" i="3"/>
  <c r="AI96" i="3" s="1"/>
  <c r="AK96" i="3" s="1"/>
  <c r="AF187" i="3"/>
  <c r="AH187" i="3" s="1"/>
  <c r="AJ187" i="3" s="1"/>
  <c r="AF102" i="3"/>
  <c r="AE133" i="3"/>
  <c r="AG133" i="3" s="1"/>
  <c r="AF14" i="3"/>
  <c r="AH14" i="3" s="1"/>
  <c r="AI14" i="3" s="1"/>
  <c r="AK14" i="3" s="1"/>
  <c r="AF194" i="3"/>
  <c r="AH194" i="3" s="1"/>
  <c r="AJ194" i="3" s="1"/>
  <c r="AE29" i="3"/>
  <c r="AG29" i="3" s="1"/>
  <c r="BE46" i="3"/>
  <c r="BD118" i="3"/>
  <c r="BF118" i="3" s="1"/>
  <c r="BD151" i="3"/>
  <c r="BF151" i="3" s="1"/>
  <c r="BC256" i="3"/>
  <c r="AD59" i="3"/>
  <c r="AE59" i="3" s="1"/>
  <c r="AG59" i="3" s="1"/>
  <c r="AE162" i="3"/>
  <c r="AG162" i="3" s="1"/>
  <c r="AE255" i="3"/>
  <c r="AG255" i="3" s="1"/>
  <c r="BE10" i="3"/>
  <c r="BC35" i="3"/>
  <c r="BE35" i="3" s="1"/>
  <c r="AY241" i="3"/>
  <c r="BA241" i="3" s="1"/>
  <c r="AZ141" i="3"/>
  <c r="BB141" i="3" s="1"/>
  <c r="AZ53" i="3"/>
  <c r="BB53" i="3" s="1"/>
  <c r="BA44" i="3"/>
  <c r="AZ44" i="3"/>
  <c r="BB44" i="3" s="1"/>
  <c r="AF249" i="3"/>
  <c r="AH249" i="3" s="1"/>
  <c r="AI249" i="3" s="1"/>
  <c r="AK249" i="3" s="1"/>
  <c r="AF220" i="3"/>
  <c r="AE225" i="3"/>
  <c r="AG225" i="3" s="1"/>
  <c r="AF277" i="3"/>
  <c r="AH277" i="3" s="1"/>
  <c r="AE10" i="3"/>
  <c r="AG10" i="3" s="1"/>
  <c r="AD231" i="3"/>
  <c r="AE231" i="3" s="1"/>
  <c r="AG231" i="3" s="1"/>
  <c r="AZ25" i="3"/>
  <c r="BB25" i="3" s="1"/>
  <c r="BE14" i="3"/>
  <c r="BG14" i="3" s="1"/>
  <c r="BI14" i="3" s="1"/>
  <c r="AY81" i="3"/>
  <c r="BA81" i="3" s="1"/>
  <c r="AY15" i="3"/>
  <c r="AF125" i="3"/>
  <c r="AH125" i="3" s="1"/>
  <c r="AJ125" i="3" s="1"/>
  <c r="AE45" i="3"/>
  <c r="AG45" i="3" s="1"/>
  <c r="AZ172" i="3"/>
  <c r="BB172" i="3" s="1"/>
  <c r="AY238" i="3"/>
  <c r="BD250" i="3"/>
  <c r="BF250" i="3" s="1"/>
  <c r="AH60" i="3"/>
  <c r="AJ60" i="3" s="1"/>
  <c r="BC53" i="3"/>
  <c r="BE53" i="3" s="1"/>
  <c r="AD83" i="3"/>
  <c r="AE83" i="3" s="1"/>
  <c r="BA82" i="3"/>
  <c r="AZ82" i="3"/>
  <c r="BB82" i="3" s="1"/>
  <c r="AE101" i="3"/>
  <c r="AG101" i="3" s="1"/>
  <c r="AF48" i="3"/>
  <c r="AH48" i="3" s="1"/>
  <c r="AZ207" i="3"/>
  <c r="BB207" i="3" s="1"/>
  <c r="BE65" i="3"/>
  <c r="BG65" i="3" s="1"/>
  <c r="BI65" i="3" s="1"/>
  <c r="AZ26" i="3"/>
  <c r="BB26" i="3" s="1"/>
  <c r="AY248" i="3"/>
  <c r="BA248" i="3" s="1"/>
  <c r="AX216" i="3"/>
  <c r="AY150" i="3"/>
  <c r="BA150" i="3" s="1"/>
  <c r="AH7" i="3"/>
  <c r="AI7" i="3" s="1"/>
  <c r="AK7" i="3" s="1"/>
  <c r="AD44" i="3"/>
  <c r="AE44" i="3" s="1"/>
  <c r="AG44" i="3" s="1"/>
  <c r="AZ225" i="3"/>
  <c r="BB225" i="3" s="1"/>
  <c r="BA274" i="3"/>
  <c r="BC274" i="3" s="1"/>
  <c r="BA27" i="3"/>
  <c r="BC27" i="3" s="1"/>
  <c r="AZ93" i="3"/>
  <c r="BB93" i="3" s="1"/>
  <c r="BA62" i="3"/>
  <c r="AZ62" i="3"/>
  <c r="BB62" i="3" s="1"/>
  <c r="BG8" i="4"/>
  <c r="BG185" i="4"/>
  <c r="BD185" i="4"/>
  <c r="AF187" i="4"/>
  <c r="AH187" i="4" s="1"/>
  <c r="AC55" i="4"/>
  <c r="AE55" i="4" s="1"/>
  <c r="BG43" i="4"/>
  <c r="BG194" i="4"/>
  <c r="BE54" i="4"/>
  <c r="BF54" i="4" s="1"/>
  <c r="BH54" i="4" s="1"/>
  <c r="AB152" i="4"/>
  <c r="AD152" i="4" s="1"/>
  <c r="AC8" i="4"/>
  <c r="AE8" i="4" s="1"/>
  <c r="BE46" i="4"/>
  <c r="BF46" i="4" s="1"/>
  <c r="BH46" i="4" s="1"/>
  <c r="AG187" i="4"/>
  <c r="AI187" i="4" s="1"/>
  <c r="AC193" i="4"/>
  <c r="AE193" i="4" s="1"/>
  <c r="BG24" i="4"/>
  <c r="BI24" i="4" s="1"/>
  <c r="AD32" i="4"/>
  <c r="AC32" i="4"/>
  <c r="AE32" i="4" s="1"/>
  <c r="BG169" i="4"/>
  <c r="BF169" i="4"/>
  <c r="BH169" i="4" s="1"/>
  <c r="AB204" i="4"/>
  <c r="AD204" i="4" s="1"/>
  <c r="BE39" i="4"/>
  <c r="BF39" i="4" s="1"/>
  <c r="BH39" i="4" s="1"/>
  <c r="BG204" i="4"/>
  <c r="BI204" i="4" s="1"/>
  <c r="AD47" i="4"/>
  <c r="AF47" i="4" s="1"/>
  <c r="AH47" i="4" s="1"/>
  <c r="AF60" i="4"/>
  <c r="AH60" i="4" s="1"/>
  <c r="BG85" i="4"/>
  <c r="BI85" i="4" s="1"/>
  <c r="BJ85" i="4" s="1"/>
  <c r="BL85" i="4" s="1"/>
  <c r="BG83" i="4"/>
  <c r="BF83" i="4"/>
  <c r="BH83" i="4" s="1"/>
  <c r="AC89" i="4"/>
  <c r="AE89" i="4" s="1"/>
  <c r="AD89" i="4"/>
  <c r="AC56" i="4"/>
  <c r="AE56" i="4" s="1"/>
  <c r="AD156" i="4"/>
  <c r="AF156" i="4" s="1"/>
  <c r="BJ144" i="4"/>
  <c r="BL144" i="4" s="1"/>
  <c r="BF86" i="4"/>
  <c r="BH86" i="4" s="1"/>
  <c r="BI62" i="4"/>
  <c r="AC36" i="4"/>
  <c r="AE36" i="4" s="1"/>
  <c r="AD36" i="4"/>
  <c r="AC15" i="4"/>
  <c r="AE15" i="4" s="1"/>
  <c r="AD192" i="4"/>
  <c r="AF192" i="4" s="1"/>
  <c r="AG192" i="4" s="1"/>
  <c r="AI192" i="4" s="1"/>
  <c r="AD3" i="4"/>
  <c r="BF97" i="4"/>
  <c r="BH97" i="4" s="1"/>
  <c r="BJ95" i="4"/>
  <c r="BL95" i="4" s="1"/>
  <c r="BG206" i="4"/>
  <c r="AE154" i="4"/>
  <c r="AD203" i="4"/>
  <c r="AF203" i="4" s="1"/>
  <c r="AH203" i="4" s="1"/>
  <c r="AD209" i="4"/>
  <c r="AC209" i="4"/>
  <c r="AE209" i="4" s="1"/>
  <c r="BI188" i="4"/>
  <c r="BJ188" i="4" s="1"/>
  <c r="BL188" i="4" s="1"/>
  <c r="BE76" i="4"/>
  <c r="BF76" i="4" s="1"/>
  <c r="BH76" i="4" s="1"/>
  <c r="BE112" i="4"/>
  <c r="BF112" i="4" s="1"/>
  <c r="BH112" i="4" s="1"/>
  <c r="BE37" i="4"/>
  <c r="BF37" i="4" s="1"/>
  <c r="BH37" i="4" s="1"/>
  <c r="BF50" i="4"/>
  <c r="BH50" i="4" s="1"/>
  <c r="BG50" i="4"/>
  <c r="BI50" i="4" s="1"/>
  <c r="BJ107" i="4"/>
  <c r="BL107" i="4" s="1"/>
  <c r="BK107" i="4"/>
  <c r="AC117" i="4"/>
  <c r="AE117" i="4" s="1"/>
  <c r="AD117" i="4"/>
  <c r="AD175" i="4"/>
  <c r="AC175" i="4"/>
  <c r="AE175" i="4" s="1"/>
  <c r="AG42" i="4"/>
  <c r="AI42" i="4" s="1"/>
  <c r="AB122" i="4"/>
  <c r="AC122" i="4" s="1"/>
  <c r="AE122" i="4" s="1"/>
  <c r="AC133" i="4"/>
  <c r="AE133" i="4" s="1"/>
  <c r="AD114" i="4"/>
  <c r="AF114" i="4" s="1"/>
  <c r="BG70" i="4"/>
  <c r="BI70" i="4" s="1"/>
  <c r="BK70" i="4" s="1"/>
  <c r="BG198" i="4"/>
  <c r="BI198" i="4" s="1"/>
  <c r="BJ198" i="4" s="1"/>
  <c r="BL198" i="4" s="1"/>
  <c r="BF203" i="4"/>
  <c r="BH203" i="4" s="1"/>
  <c r="BE110" i="4"/>
  <c r="BF110" i="4" s="1"/>
  <c r="BH110" i="4" s="1"/>
  <c r="BJ173" i="4"/>
  <c r="BL173" i="4" s="1"/>
  <c r="AF71" i="4"/>
  <c r="AG71" i="4" s="1"/>
  <c r="BE7" i="4"/>
  <c r="AA175" i="4"/>
  <c r="AD45" i="4"/>
  <c r="AF45" i="4" s="1"/>
  <c r="AG45" i="4" s="1"/>
  <c r="AI45" i="4" s="1"/>
  <c r="AB68" i="4"/>
  <c r="AC68" i="4" s="1"/>
  <c r="AE68" i="4" s="1"/>
  <c r="AD145" i="4"/>
  <c r="AF145" i="4" s="1"/>
  <c r="AB197" i="4"/>
  <c r="AD197" i="4" s="1"/>
  <c r="AD144" i="4"/>
  <c r="BG158" i="4"/>
  <c r="BG127" i="4"/>
  <c r="BI127" i="4" s="1"/>
  <c r="BJ127" i="4" s="1"/>
  <c r="BL127" i="4" s="1"/>
  <c r="BI209" i="4"/>
  <c r="BK209" i="4" s="1"/>
  <c r="BF177" i="4"/>
  <c r="BH177" i="4" s="1"/>
  <c r="BD153" i="4"/>
  <c r="AB58" i="4"/>
  <c r="AC58" i="4" s="1"/>
  <c r="AE58" i="4" s="1"/>
  <c r="AB107" i="4"/>
  <c r="AB183" i="4"/>
  <c r="AG128" i="4"/>
  <c r="AI128" i="4" s="1"/>
  <c r="AH128" i="4"/>
  <c r="BG149" i="4"/>
  <c r="BI149" i="4" s="1"/>
  <c r="BJ149" i="4" s="1"/>
  <c r="BL149" i="4" s="1"/>
  <c r="AC121" i="4"/>
  <c r="AE121" i="4" s="1"/>
  <c r="BG201" i="4"/>
  <c r="BI201" i="4" s="1"/>
  <c r="BK77" i="4"/>
  <c r="AD154" i="4"/>
  <c r="AF154" i="4" s="1"/>
  <c r="AH154" i="4" s="1"/>
  <c r="BE87" i="4"/>
  <c r="BF87" i="4" s="1"/>
  <c r="BH87" i="4" s="1"/>
  <c r="BG112" i="4"/>
  <c r="BF170" i="4"/>
  <c r="BH170" i="4" s="1"/>
  <c r="BH85" i="4"/>
  <c r="BG25" i="4"/>
  <c r="BF25" i="4"/>
  <c r="BH25" i="4" s="1"/>
  <c r="AD138" i="4"/>
  <c r="AF138" i="4" s="1"/>
  <c r="AD171" i="4"/>
  <c r="AF171" i="4" s="1"/>
  <c r="BG41" i="4"/>
  <c r="BG29" i="4"/>
  <c r="BI29" i="4" s="1"/>
  <c r="BF4" i="4"/>
  <c r="BH4" i="4" s="1"/>
  <c r="BG39" i="4"/>
  <c r="BI39" i="4" s="1"/>
  <c r="BJ39" i="4" s="1"/>
  <c r="BL39" i="4" s="1"/>
  <c r="AB50" i="4"/>
  <c r="AD50" i="4" s="1"/>
  <c r="AB76" i="4"/>
  <c r="AD83" i="4"/>
  <c r="AF83" i="4" s="1"/>
  <c r="BG119" i="4"/>
  <c r="BI119" i="4" s="1"/>
  <c r="BJ119" i="4" s="1"/>
  <c r="BL119" i="4" s="1"/>
  <c r="BI160" i="4"/>
  <c r="BJ160" i="4" s="1"/>
  <c r="BL160" i="4" s="1"/>
  <c r="BE23" i="4"/>
  <c r="AB70" i="4"/>
  <c r="AC70" i="4" s="1"/>
  <c r="AE70" i="4" s="1"/>
  <c r="AH71" i="4"/>
  <c r="AJ71" i="4" s="1"/>
  <c r="AK71" i="4" s="1"/>
  <c r="AM71" i="4" s="1"/>
  <c r="AD139" i="4"/>
  <c r="AF139" i="4" s="1"/>
  <c r="BE205" i="4"/>
  <c r="BF205" i="4" s="1"/>
  <c r="BH205" i="4" s="1"/>
  <c r="BE45" i="4"/>
  <c r="BF45" i="4" s="1"/>
  <c r="BH45" i="4" s="1"/>
  <c r="BI197" i="4"/>
  <c r="BJ197" i="4" s="1"/>
  <c r="BL197" i="4" s="1"/>
  <c r="BE51" i="4"/>
  <c r="BF51" i="4" s="1"/>
  <c r="BH51" i="4" s="1"/>
  <c r="BE163" i="4"/>
  <c r="BF163" i="4" s="1"/>
  <c r="BH163" i="4" s="1"/>
  <c r="BE80" i="4"/>
  <c r="BG80" i="4" s="1"/>
  <c r="BE32" i="4"/>
  <c r="BF32" i="4" s="1"/>
  <c r="BH32" i="4" s="1"/>
  <c r="BE152" i="4"/>
  <c r="BF152" i="4" s="1"/>
  <c r="BE15" i="4"/>
  <c r="BF161" i="4"/>
  <c r="BH161" i="4" s="1"/>
  <c r="BG161" i="4"/>
  <c r="BF59" i="4"/>
  <c r="BH59" i="4" s="1"/>
  <c r="BG59" i="4"/>
  <c r="AD86" i="4"/>
  <c r="AC86" i="4"/>
  <c r="AE86" i="4" s="1"/>
  <c r="AC182" i="4"/>
  <c r="AE182" i="4" s="1"/>
  <c r="AD182" i="4"/>
  <c r="AD88" i="4"/>
  <c r="AC88" i="4"/>
  <c r="AE88" i="4" s="1"/>
  <c r="BG20" i="4"/>
  <c r="BI20" i="4" s="1"/>
  <c r="AC81" i="4"/>
  <c r="AE81" i="4" s="1"/>
  <c r="AB116" i="4"/>
  <c r="AD116" i="4" s="1"/>
  <c r="AC16" i="4"/>
  <c r="AE16" i="4" s="1"/>
  <c r="AC67" i="4"/>
  <c r="AE67" i="4" s="1"/>
  <c r="AD153" i="4"/>
  <c r="AC162" i="4"/>
  <c r="AF162" i="4" s="1"/>
  <c r="AD149" i="4"/>
  <c r="AF149" i="4" s="1"/>
  <c r="BK145" i="4"/>
  <c r="BK61" i="4"/>
  <c r="BM61" i="4" s="1"/>
  <c r="BF146" i="4"/>
  <c r="BH146" i="4" s="1"/>
  <c r="BF58" i="4"/>
  <c r="BH58" i="4" s="1"/>
  <c r="BK73" i="4"/>
  <c r="BM73" i="4" s="1"/>
  <c r="BE99" i="4"/>
  <c r="BF99" i="4" s="1"/>
  <c r="BH99" i="4" s="1"/>
  <c r="BD53" i="4"/>
  <c r="AE95" i="4"/>
  <c r="BE157" i="4"/>
  <c r="BF157" i="4" s="1"/>
  <c r="BH157" i="4" s="1"/>
  <c r="AB157" i="4"/>
  <c r="AC157" i="4" s="1"/>
  <c r="AE157" i="4" s="1"/>
  <c r="BE111" i="4"/>
  <c r="BG111" i="4" s="1"/>
  <c r="AB205" i="4"/>
  <c r="AC205" i="4" s="1"/>
  <c r="AE205" i="4" s="1"/>
  <c r="AB199" i="4"/>
  <c r="AB49" i="4"/>
  <c r="AD49" i="4" s="1"/>
  <c r="BI40" i="4"/>
  <c r="AD95" i="4"/>
  <c r="AF95" i="4" s="1"/>
  <c r="BE140" i="4"/>
  <c r="BF140" i="4" s="1"/>
  <c r="BE200" i="4"/>
  <c r="AD158" i="4"/>
  <c r="AC176" i="4"/>
  <c r="AE176" i="4" s="1"/>
  <c r="AD165" i="4"/>
  <c r="AF165" i="4" s="1"/>
  <c r="BG113" i="4"/>
  <c r="BI113" i="4" s="1"/>
  <c r="BK27" i="4"/>
  <c r="BM27" i="4" s="1"/>
  <c r="AF91" i="4"/>
  <c r="AB123" i="4"/>
  <c r="AD123" i="4" s="1"/>
  <c r="BE89" i="4"/>
  <c r="BF89" i="4" s="1"/>
  <c r="BH89" i="4" s="1"/>
  <c r="BE84" i="4"/>
  <c r="BF84" i="4" s="1"/>
  <c r="AB207" i="4"/>
  <c r="AD207" i="4" s="1"/>
  <c r="BE91" i="4"/>
  <c r="BG91" i="4" s="1"/>
  <c r="BE17" i="4"/>
  <c r="BG17" i="4" s="1"/>
  <c r="BE196" i="4"/>
  <c r="BE64" i="4"/>
  <c r="BE148" i="4"/>
  <c r="BG148" i="4" s="1"/>
  <c r="BE172" i="4"/>
  <c r="BG172" i="4" s="1"/>
  <c r="BD52" i="4"/>
  <c r="BE52" i="4"/>
  <c r="AD143" i="4"/>
  <c r="AC143" i="4"/>
  <c r="AE143" i="4" s="1"/>
  <c r="AB99" i="4"/>
  <c r="BE147" i="4"/>
  <c r="BF147" i="4" s="1"/>
  <c r="BH147" i="4" s="1"/>
  <c r="BE143" i="4"/>
  <c r="BF143" i="4" s="1"/>
  <c r="BH143" i="4" s="1"/>
  <c r="BE98" i="4"/>
  <c r="BF98" i="4" s="1"/>
  <c r="BH98" i="4" s="1"/>
  <c r="AB62" i="4"/>
  <c r="AD62" i="4" s="1"/>
  <c r="AB65" i="4"/>
  <c r="AB66" i="4"/>
  <c r="AB29" i="4"/>
  <c r="BE168" i="4"/>
  <c r="AD112" i="4"/>
  <c r="AC112" i="4"/>
  <c r="AE112" i="4" s="1"/>
  <c r="BE16" i="4"/>
  <c r="AF39" i="4"/>
  <c r="AH39" i="4" s="1"/>
  <c r="AB46" i="4"/>
  <c r="AC46" i="4" s="1"/>
  <c r="BE33" i="4"/>
  <c r="BF33" i="4" s="1"/>
  <c r="BH33" i="4" s="1"/>
  <c r="BI137" i="4"/>
  <c r="BJ137" i="4" s="1"/>
  <c r="BL137" i="4" s="1"/>
  <c r="BF93" i="4"/>
  <c r="BH93" i="4" s="1"/>
  <c r="BG93" i="4"/>
  <c r="AB53" i="4"/>
  <c r="AH44" i="4"/>
  <c r="AJ44" i="4" s="1"/>
  <c r="AK44" i="4" s="1"/>
  <c r="AM44" i="4" s="1"/>
  <c r="AC185" i="4"/>
  <c r="AE185" i="4" s="1"/>
  <c r="BF28" i="4"/>
  <c r="BH28" i="4" s="1"/>
  <c r="BG186" i="4"/>
  <c r="BI186" i="4" s="1"/>
  <c r="BK186" i="4" s="1"/>
  <c r="BK180" i="4"/>
  <c r="AE139" i="4"/>
  <c r="BI208" i="4"/>
  <c r="BE60" i="4"/>
  <c r="AB79" i="4"/>
  <c r="AB97" i="4"/>
  <c r="AA97" i="4"/>
  <c r="BG68" i="4"/>
  <c r="BF68" i="4"/>
  <c r="BH68" i="4" s="1"/>
  <c r="AF57" i="4"/>
  <c r="AG57" i="4" s="1"/>
  <c r="AI57" i="4" s="1"/>
  <c r="AB20" i="4"/>
  <c r="AC20" i="4" s="1"/>
  <c r="AE20" i="4" s="1"/>
  <c r="AB104" i="4"/>
  <c r="AC104" i="4" s="1"/>
  <c r="AE104" i="4" s="1"/>
  <c r="AB100" i="4"/>
  <c r="AC100" i="4" s="1"/>
  <c r="AE100" i="4" s="1"/>
  <c r="AC51" i="4"/>
  <c r="AE51" i="4" s="1"/>
  <c r="AF124" i="4"/>
  <c r="AC41" i="4"/>
  <c r="AF38" i="4"/>
  <c r="AC208" i="4"/>
  <c r="AE208" i="4" s="1"/>
  <c r="AC190" i="4"/>
  <c r="AE190" i="4" s="1"/>
  <c r="AB159" i="4"/>
  <c r="AC159" i="4" s="1"/>
  <c r="AE159" i="4" s="1"/>
  <c r="BK165" i="4"/>
  <c r="BM165" i="4" s="1"/>
  <c r="BE106" i="4"/>
  <c r="BF106" i="4" s="1"/>
  <c r="BH106" i="4" s="1"/>
  <c r="BF105" i="4"/>
  <c r="BH105" i="4" s="1"/>
  <c r="BF5" i="4"/>
  <c r="BK108" i="4"/>
  <c r="BF91" i="4"/>
  <c r="AC64" i="4"/>
  <c r="AE64" i="4" s="1"/>
  <c r="AD64" i="4"/>
  <c r="AB115" i="4"/>
  <c r="BG192" i="4"/>
  <c r="BF192" i="4"/>
  <c r="BH192" i="4" s="1"/>
  <c r="AB166" i="4"/>
  <c r="BF153" i="4"/>
  <c r="BH153" i="4" s="1"/>
  <c r="BG153" i="4"/>
  <c r="BE22" i="4"/>
  <c r="BI206" i="4"/>
  <c r="BJ206" i="4" s="1"/>
  <c r="BL206" i="4" s="1"/>
  <c r="AF7" i="4"/>
  <c r="AG7" i="4" s="1"/>
  <c r="AI7" i="4" s="1"/>
  <c r="AB118" i="4"/>
  <c r="AC118" i="4" s="1"/>
  <c r="AE118" i="4" s="1"/>
  <c r="BI8" i="4"/>
  <c r="BJ8" i="4" s="1"/>
  <c r="BL8" i="4" s="1"/>
  <c r="BI141" i="4"/>
  <c r="BM77" i="4"/>
  <c r="BO77" i="4" s="1"/>
  <c r="BI114" i="4"/>
  <c r="BJ114" i="4" s="1"/>
  <c r="BL114" i="4" s="1"/>
  <c r="BE131" i="4"/>
  <c r="BF131" i="4" s="1"/>
  <c r="BH131" i="4" s="1"/>
  <c r="BI184" i="4"/>
  <c r="BK184" i="4" s="1"/>
  <c r="BE126" i="4"/>
  <c r="BF126" i="4" s="1"/>
  <c r="BH126" i="4" s="1"/>
  <c r="BI115" i="4"/>
  <c r="BK115" i="4" s="1"/>
  <c r="BI2" i="4"/>
  <c r="BJ2" i="4" s="1"/>
  <c r="BL2" i="4" s="1"/>
  <c r="AB170" i="4"/>
  <c r="BD87" i="4"/>
  <c r="BG179" i="4"/>
  <c r="BF179" i="4"/>
  <c r="BH179" i="4" s="1"/>
  <c r="BE65" i="4"/>
  <c r="AB96" i="4"/>
  <c r="BD121" i="4"/>
  <c r="BE121" i="4"/>
  <c r="BG88" i="4"/>
  <c r="BF88" i="4"/>
  <c r="BH88" i="4" s="1"/>
  <c r="AB101" i="4"/>
  <c r="AA101" i="4"/>
  <c r="AH54" i="4"/>
  <c r="AJ54" i="4" s="1"/>
  <c r="AB13" i="4"/>
  <c r="AC13" i="4" s="1"/>
  <c r="AE13" i="4" s="1"/>
  <c r="AC152" i="4"/>
  <c r="AE152" i="4" s="1"/>
  <c r="BF195" i="4"/>
  <c r="BI195" i="4" s="1"/>
  <c r="BK195" i="4" s="1"/>
  <c r="BE120" i="4"/>
  <c r="BF120" i="4" s="1"/>
  <c r="BH120" i="4" s="1"/>
  <c r="BG157" i="4"/>
  <c r="BI157" i="4" s="1"/>
  <c r="BI116" i="4"/>
  <c r="BJ116" i="4" s="1"/>
  <c r="BL116" i="4" s="1"/>
  <c r="BI56" i="4"/>
  <c r="BJ56" i="4" s="1"/>
  <c r="AC135" i="4"/>
  <c r="AE135" i="4" s="1"/>
  <c r="AD135" i="4"/>
  <c r="AB141" i="4"/>
  <c r="AA141" i="4"/>
  <c r="AF142" i="4"/>
  <c r="AG142" i="4" s="1"/>
  <c r="AI142" i="4" s="1"/>
  <c r="AC52" i="4"/>
  <c r="AE52" i="4" s="1"/>
  <c r="AB110" i="4"/>
  <c r="AC110" i="4" s="1"/>
  <c r="AE110" i="4" s="1"/>
  <c r="AB202" i="4"/>
  <c r="BI125" i="4"/>
  <c r="BK132" i="4"/>
  <c r="BM132" i="4" s="1"/>
  <c r="BG90" i="4"/>
  <c r="BI90" i="4" s="1"/>
  <c r="BE14" i="4"/>
  <c r="BF14" i="4" s="1"/>
  <c r="BH14" i="4" s="1"/>
  <c r="BF57" i="4"/>
  <c r="BH57" i="4" s="1"/>
  <c r="BG57" i="4"/>
  <c r="AB169" i="4"/>
  <c r="AC179" i="4"/>
  <c r="AE179" i="4" s="1"/>
  <c r="AD179" i="4"/>
  <c r="BF53" i="4"/>
  <c r="BH53" i="4" s="1"/>
  <c r="BG53" i="4"/>
  <c r="AD195" i="4"/>
  <c r="AC195" i="4"/>
  <c r="AE195" i="4" s="1"/>
  <c r="AD2" i="4"/>
  <c r="AC2" i="4"/>
  <c r="AE2" i="4" s="1"/>
  <c r="AB5" i="4"/>
  <c r="BF80" i="4"/>
  <c r="BH80" i="4" s="1"/>
  <c r="AB126" i="4"/>
  <c r="AF34" i="4"/>
  <c r="AH34" i="4" s="1"/>
  <c r="AF132" i="4"/>
  <c r="AH132" i="4" s="1"/>
  <c r="AF26" i="4"/>
  <c r="AG26" i="4" s="1"/>
  <c r="AI26" i="4" s="1"/>
  <c r="AF167" i="4"/>
  <c r="AG167" i="4" s="1"/>
  <c r="AI167" i="4" s="1"/>
  <c r="AB180" i="4"/>
  <c r="AD180" i="4" s="1"/>
  <c r="AB173" i="4"/>
  <c r="AD173" i="4" s="1"/>
  <c r="AF211" i="4"/>
  <c r="AG211" i="4" s="1"/>
  <c r="AI211" i="4" s="1"/>
  <c r="BE102" i="4"/>
  <c r="BF102" i="4" s="1"/>
  <c r="BH102" i="4" s="1"/>
  <c r="BE139" i="4"/>
  <c r="BI189" i="4"/>
  <c r="BJ189" i="4" s="1"/>
  <c r="BL189" i="4" s="1"/>
  <c r="BE13" i="4"/>
  <c r="BE94" i="4"/>
  <c r="BF94" i="4" s="1"/>
  <c r="BH94" i="4" s="1"/>
  <c r="BE175" i="4"/>
  <c r="BF175" i="4" s="1"/>
  <c r="BH175" i="4" s="1"/>
  <c r="BE122" i="4"/>
  <c r="BE117" i="4"/>
  <c r="BI185" i="4"/>
  <c r="BJ185" i="4" s="1"/>
  <c r="BL185" i="4" s="1"/>
  <c r="BI118" i="4"/>
  <c r="BJ118" i="4" s="1"/>
  <c r="BL118" i="4" s="1"/>
  <c r="BG48" i="4"/>
  <c r="BF48" i="4"/>
  <c r="BH48" i="4" s="1"/>
  <c r="AC127" i="4"/>
  <c r="AE127" i="4" s="1"/>
  <c r="AD127" i="4"/>
  <c r="BE103" i="4"/>
  <c r="AB85" i="4"/>
  <c r="BE9" i="4"/>
  <c r="BE47" i="4"/>
  <c r="BE36" i="4"/>
  <c r="AB109" i="4"/>
  <c r="AA109" i="4"/>
  <c r="BE11" i="4"/>
  <c r="BE72" i="4"/>
  <c r="AF119" i="4"/>
  <c r="AZ230" i="3"/>
  <c r="BB230" i="3" s="1"/>
  <c r="BA230" i="3"/>
  <c r="AZ152" i="3"/>
  <c r="BB152" i="3" s="1"/>
  <c r="BA152" i="3"/>
  <c r="AH167" i="3"/>
  <c r="AI167" i="3" s="1"/>
  <c r="AK167" i="3" s="1"/>
  <c r="AF120" i="3"/>
  <c r="AH120" i="3" s="1"/>
  <c r="AF176" i="3"/>
  <c r="AH176" i="3" s="1"/>
  <c r="AH100" i="3"/>
  <c r="AI100" i="3" s="1"/>
  <c r="AK100" i="3" s="1"/>
  <c r="AF157" i="3"/>
  <c r="AH157" i="3" s="1"/>
  <c r="AE250" i="3"/>
  <c r="AG250" i="3" s="1"/>
  <c r="AZ7" i="3"/>
  <c r="BB7" i="3" s="1"/>
  <c r="BC158" i="3"/>
  <c r="BD158" i="3" s="1"/>
  <c r="BF158" i="3" s="1"/>
  <c r="AY83" i="3"/>
  <c r="BA83" i="3" s="1"/>
  <c r="AY145" i="3"/>
  <c r="BA145" i="3" s="1"/>
  <c r="AZ163" i="3"/>
  <c r="BB163" i="3" s="1"/>
  <c r="AE15" i="3"/>
  <c r="AG15" i="3" s="1"/>
  <c r="AY264" i="3"/>
  <c r="BA264" i="3" s="1"/>
  <c r="AY125" i="3"/>
  <c r="AY235" i="3"/>
  <c r="BA216" i="3"/>
  <c r="AZ216" i="3"/>
  <c r="BB216" i="3" s="1"/>
  <c r="AD31" i="3"/>
  <c r="AF31" i="3" s="1"/>
  <c r="AF91" i="3"/>
  <c r="AH91" i="3" s="1"/>
  <c r="AJ91" i="3" s="1"/>
  <c r="BA266" i="3"/>
  <c r="BC266" i="3" s="1"/>
  <c r="BA18" i="3"/>
  <c r="BC18" i="3" s="1"/>
  <c r="BD18" i="3" s="1"/>
  <c r="BF18" i="3" s="1"/>
  <c r="BA196" i="3"/>
  <c r="BC196" i="3" s="1"/>
  <c r="AG100" i="3"/>
  <c r="AY188" i="3"/>
  <c r="BA263" i="3"/>
  <c r="AZ263" i="3"/>
  <c r="BB263" i="3" s="1"/>
  <c r="AE266" i="3"/>
  <c r="AG266" i="3" s="1"/>
  <c r="BE155" i="3"/>
  <c r="BG155" i="3" s="1"/>
  <c r="AZ198" i="3"/>
  <c r="BB198" i="3" s="1"/>
  <c r="BA185" i="3"/>
  <c r="BC185" i="3" s="1"/>
  <c r="BC169" i="3"/>
  <c r="BD169" i="3" s="1"/>
  <c r="BF169" i="3" s="1"/>
  <c r="BA61" i="3"/>
  <c r="BC61" i="3" s="1"/>
  <c r="AD160" i="3"/>
  <c r="AE160" i="3" s="1"/>
  <c r="AG160" i="3" s="1"/>
  <c r="AZ74" i="3"/>
  <c r="BB74" i="3" s="1"/>
  <c r="BA74" i="3"/>
  <c r="BE219" i="3"/>
  <c r="BD219" i="3"/>
  <c r="BF219" i="3" s="1"/>
  <c r="AZ88" i="3"/>
  <c r="BB88" i="3" s="1"/>
  <c r="BA88" i="3"/>
  <c r="BE262" i="3"/>
  <c r="BD262" i="3"/>
  <c r="BF262" i="3" s="1"/>
  <c r="AE174" i="3"/>
  <c r="AG174" i="3" s="1"/>
  <c r="AF174" i="3"/>
  <c r="BE276" i="3"/>
  <c r="BG276" i="3" s="1"/>
  <c r="BA215" i="3"/>
  <c r="AZ215" i="3"/>
  <c r="BB215" i="3" s="1"/>
  <c r="AE132" i="3"/>
  <c r="AE251" i="3"/>
  <c r="AG251" i="3" s="1"/>
  <c r="AE253" i="3"/>
  <c r="AG253" i="3" s="1"/>
  <c r="AF204" i="3"/>
  <c r="AH204" i="3" s="1"/>
  <c r="AE23" i="3"/>
  <c r="AE76" i="3"/>
  <c r="AG76" i="3" s="1"/>
  <c r="AF231" i="3"/>
  <c r="AH231" i="3" s="1"/>
  <c r="AJ231" i="3" s="1"/>
  <c r="AF149" i="3"/>
  <c r="AH149" i="3" s="1"/>
  <c r="AJ149" i="3" s="1"/>
  <c r="AE68" i="3"/>
  <c r="AI152" i="3"/>
  <c r="AK152" i="3" s="1"/>
  <c r="AF191" i="3"/>
  <c r="AL11" i="3"/>
  <c r="AN11" i="3" s="1"/>
  <c r="AD154" i="3"/>
  <c r="AE154" i="3" s="1"/>
  <c r="AG154" i="3" s="1"/>
  <c r="AE9" i="3"/>
  <c r="AG9" i="3" s="1"/>
  <c r="AE201" i="3"/>
  <c r="AE274" i="3"/>
  <c r="AG274" i="3" s="1"/>
  <c r="AE73" i="3"/>
  <c r="AG73" i="3" s="1"/>
  <c r="BA255" i="3"/>
  <c r="BC255" i="3" s="1"/>
  <c r="AZ67" i="3"/>
  <c r="BB67" i="3" s="1"/>
  <c r="BA229" i="3"/>
  <c r="BC229" i="3" s="1"/>
  <c r="BE117" i="3"/>
  <c r="BG117" i="3" s="1"/>
  <c r="BH117" i="3" s="1"/>
  <c r="BJ117" i="3" s="1"/>
  <c r="BA221" i="3"/>
  <c r="BC221" i="3" s="1"/>
  <c r="BD8" i="3"/>
  <c r="BF8" i="3" s="1"/>
  <c r="AZ37" i="3"/>
  <c r="BB37" i="3" s="1"/>
  <c r="BA48" i="3"/>
  <c r="BA273" i="3"/>
  <c r="BC273" i="3" s="1"/>
  <c r="BD109" i="3"/>
  <c r="BG109" i="3" s="1"/>
  <c r="BH109" i="3" s="1"/>
  <c r="BJ109" i="3" s="1"/>
  <c r="AZ213" i="3"/>
  <c r="BC213" i="3" s="1"/>
  <c r="BE213" i="3" s="1"/>
  <c r="BC148" i="3"/>
  <c r="BE148" i="3" s="1"/>
  <c r="BA79" i="3"/>
  <c r="BC79" i="3" s="1"/>
  <c r="BD79" i="3" s="1"/>
  <c r="BF79" i="3" s="1"/>
  <c r="AZ123" i="3"/>
  <c r="BB123" i="3" s="1"/>
  <c r="AZ21" i="3"/>
  <c r="BB21" i="3" s="1"/>
  <c r="AC174" i="3"/>
  <c r="AX61" i="3"/>
  <c r="AY242" i="3"/>
  <c r="BC115" i="3"/>
  <c r="BE115" i="3" s="1"/>
  <c r="BB262" i="3"/>
  <c r="AY261" i="3"/>
  <c r="AH151" i="3"/>
  <c r="AD192" i="3"/>
  <c r="AF192" i="3" s="1"/>
  <c r="AF212" i="3"/>
  <c r="AE54" i="3"/>
  <c r="AF269" i="3"/>
  <c r="AD17" i="3"/>
  <c r="AF17" i="3" s="1"/>
  <c r="BG118" i="3"/>
  <c r="BI118" i="3" s="1"/>
  <c r="BC254" i="3"/>
  <c r="BE33" i="3"/>
  <c r="BC24" i="3"/>
  <c r="BE24" i="3" s="1"/>
  <c r="AY47" i="3"/>
  <c r="AD156" i="3"/>
  <c r="AY16" i="3"/>
  <c r="AZ16" i="3" s="1"/>
  <c r="BB16" i="3" s="1"/>
  <c r="AY66" i="3"/>
  <c r="BC58" i="3"/>
  <c r="BB219" i="3"/>
  <c r="AY231" i="3"/>
  <c r="AE254" i="3"/>
  <c r="AG254" i="3" s="1"/>
  <c r="AH190" i="3"/>
  <c r="AI190" i="3" s="1"/>
  <c r="AK190" i="3" s="1"/>
  <c r="AE175" i="3"/>
  <c r="AG175" i="3" s="1"/>
  <c r="AH261" i="3"/>
  <c r="AZ224" i="3"/>
  <c r="BB224" i="3" s="1"/>
  <c r="BB58" i="3"/>
  <c r="AD146" i="3"/>
  <c r="AF51" i="3"/>
  <c r="AJ7" i="3"/>
  <c r="AF59" i="3"/>
  <c r="AH59" i="3" s="1"/>
  <c r="AF203" i="3"/>
  <c r="AH203" i="3" s="1"/>
  <c r="AJ203" i="3" s="1"/>
  <c r="AE233" i="3"/>
  <c r="AG233" i="3" s="1"/>
  <c r="BE144" i="3"/>
  <c r="BA131" i="3"/>
  <c r="BC131" i="3" s="1"/>
  <c r="BD131" i="3" s="1"/>
  <c r="BF131" i="3" s="1"/>
  <c r="AZ253" i="3"/>
  <c r="BB253" i="3" s="1"/>
  <c r="AY5" i="3"/>
  <c r="BA5" i="3" s="1"/>
  <c r="AZ202" i="3"/>
  <c r="BB202" i="3" s="1"/>
  <c r="AY134" i="3"/>
  <c r="BA134" i="3" s="1"/>
  <c r="BD51" i="3"/>
  <c r="BF51" i="3" s="1"/>
  <c r="BD53" i="3"/>
  <c r="BF53" i="3" s="1"/>
  <c r="AY108" i="3"/>
  <c r="AY100" i="3"/>
  <c r="AZ100" i="3" s="1"/>
  <c r="BB100" i="3" s="1"/>
  <c r="BC170" i="3"/>
  <c r="BD170" i="3" s="1"/>
  <c r="BF170" i="3" s="1"/>
  <c r="BA187" i="3"/>
  <c r="BC187" i="3" s="1"/>
  <c r="BD187" i="3" s="1"/>
  <c r="BF187" i="3" s="1"/>
  <c r="AY132" i="3"/>
  <c r="BA132" i="3" s="1"/>
  <c r="AY42" i="3"/>
  <c r="AY175" i="3"/>
  <c r="AY124" i="3"/>
  <c r="AY240" i="3"/>
  <c r="AD208" i="3"/>
  <c r="AF208" i="3" s="1"/>
  <c r="AE94" i="3"/>
  <c r="AG94" i="3" s="1"/>
  <c r="AF21" i="3"/>
  <c r="AH21" i="3" s="1"/>
  <c r="AE27" i="3"/>
  <c r="AG27" i="3" s="1"/>
  <c r="AF218" i="3"/>
  <c r="BC60" i="3"/>
  <c r="BD60" i="3" s="1"/>
  <c r="BF60" i="3" s="1"/>
  <c r="BA73" i="3"/>
  <c r="BC73" i="3" s="1"/>
  <c r="AY214" i="3"/>
  <c r="AZ214" i="3" s="1"/>
  <c r="BB214" i="3" s="1"/>
  <c r="BA36" i="3"/>
  <c r="AZ36" i="3"/>
  <c r="BB36" i="3" s="1"/>
  <c r="AD164" i="3"/>
  <c r="AY23" i="3"/>
  <c r="AZ139" i="3"/>
  <c r="BB139" i="3" s="1"/>
  <c r="BA139" i="3"/>
  <c r="AZ113" i="3"/>
  <c r="BB113" i="3" s="1"/>
  <c r="BA113" i="3"/>
  <c r="AD123" i="3"/>
  <c r="AE123" i="3" s="1"/>
  <c r="AG123" i="3" s="1"/>
  <c r="AE173" i="3"/>
  <c r="AG173" i="3" s="1"/>
  <c r="AF219" i="3"/>
  <c r="AH219" i="3" s="1"/>
  <c r="AJ219" i="3" s="1"/>
  <c r="AF275" i="3"/>
  <c r="AH275" i="3" s="1"/>
  <c r="AD111" i="3"/>
  <c r="AE111" i="3" s="1"/>
  <c r="AG111" i="3" s="1"/>
  <c r="AG78" i="3"/>
  <c r="AH257" i="3"/>
  <c r="AI257" i="3" s="1"/>
  <c r="AK257" i="3" s="1"/>
  <c r="AE206" i="3"/>
  <c r="AG206" i="3" s="1"/>
  <c r="AN3" i="3"/>
  <c r="AP3" i="3" s="1"/>
  <c r="AE200" i="3"/>
  <c r="AG200" i="3" s="1"/>
  <c r="AH101" i="3"/>
  <c r="AI101" i="3" s="1"/>
  <c r="AK101" i="3" s="1"/>
  <c r="BC176" i="3"/>
  <c r="BA236" i="3"/>
  <c r="BC236" i="3" s="1"/>
  <c r="BE236" i="3" s="1"/>
  <c r="BC246" i="3"/>
  <c r="BD246" i="3" s="1"/>
  <c r="BF246" i="3" s="1"/>
  <c r="BE106" i="3"/>
  <c r="BG106" i="3" s="1"/>
  <c r="BI106" i="3" s="1"/>
  <c r="AY179" i="3"/>
  <c r="AZ179" i="3" s="1"/>
  <c r="BB179" i="3" s="1"/>
  <c r="BG89" i="3"/>
  <c r="BH89" i="3" s="1"/>
  <c r="BJ89" i="3" s="1"/>
  <c r="BA160" i="3"/>
  <c r="BC160" i="3" s="1"/>
  <c r="BC6" i="3"/>
  <c r="BD6" i="3" s="1"/>
  <c r="BF6" i="3" s="1"/>
  <c r="AY12" i="3"/>
  <c r="BA12" i="3" s="1"/>
  <c r="BA138" i="3"/>
  <c r="BC138" i="3" s="1"/>
  <c r="BD138" i="3" s="1"/>
  <c r="BF138" i="3" s="1"/>
  <c r="AZ72" i="3"/>
  <c r="BB72" i="3" s="1"/>
  <c r="BC200" i="3"/>
  <c r="BD200" i="3" s="1"/>
  <c r="BF200" i="3" s="1"/>
  <c r="AY13" i="3"/>
  <c r="AZ13" i="3" s="1"/>
  <c r="BB13" i="3" s="1"/>
  <c r="AY277" i="3"/>
  <c r="BA277" i="3" s="1"/>
  <c r="AD67" i="3"/>
  <c r="AF67" i="3" s="1"/>
  <c r="AD98" i="3"/>
  <c r="AE98" i="3" s="1"/>
  <c r="AG98" i="3" s="1"/>
  <c r="BC97" i="3"/>
  <c r="AY211" i="3"/>
  <c r="AZ197" i="3"/>
  <c r="BB197" i="3" s="1"/>
  <c r="BA197" i="3"/>
  <c r="AF78" i="3"/>
  <c r="AH78" i="3" s="1"/>
  <c r="AF109" i="3"/>
  <c r="AH109" i="3" s="1"/>
  <c r="AE262" i="3"/>
  <c r="AG262" i="3" s="1"/>
  <c r="AE213" i="3"/>
  <c r="AG213" i="3" s="1"/>
  <c r="BE96" i="3"/>
  <c r="BG96" i="3" s="1"/>
  <c r="BG33" i="3"/>
  <c r="BI33" i="3" s="1"/>
  <c r="BA128" i="3"/>
  <c r="AZ128" i="3"/>
  <c r="BB128" i="3" s="1"/>
  <c r="AF124" i="3"/>
  <c r="AH124" i="3" s="1"/>
  <c r="AJ124" i="3" s="1"/>
  <c r="AF19" i="3"/>
  <c r="AH19" i="3" s="1"/>
  <c r="AD256" i="3"/>
  <c r="AE256" i="3" s="1"/>
  <c r="AG256" i="3" s="1"/>
  <c r="AG216" i="3"/>
  <c r="BC146" i="3"/>
  <c r="AY157" i="3"/>
  <c r="BA157" i="3" s="1"/>
  <c r="AY41" i="3"/>
  <c r="BA41" i="3" s="1"/>
  <c r="AY45" i="3"/>
  <c r="BC121" i="3"/>
  <c r="BD121" i="3" s="1"/>
  <c r="BF121" i="3" s="1"/>
  <c r="AY17" i="3"/>
  <c r="AZ17" i="3" s="1"/>
  <c r="BB17" i="3" s="1"/>
  <c r="BG177" i="3"/>
  <c r="AZ56" i="3"/>
  <c r="BB56" i="3" s="1"/>
  <c r="BC80" i="3"/>
  <c r="BD80" i="3" s="1"/>
  <c r="BF80" i="3" s="1"/>
  <c r="AY205" i="3"/>
  <c r="AZ205" i="3" s="1"/>
  <c r="AH4" i="3"/>
  <c r="AZ110" i="3"/>
  <c r="BB110" i="3" s="1"/>
  <c r="BA110" i="3"/>
  <c r="AZ75" i="3"/>
  <c r="BB75" i="3" s="1"/>
  <c r="BA75" i="3"/>
  <c r="AZ277" i="3"/>
  <c r="BB277" i="3" s="1"/>
  <c r="AX75" i="3"/>
  <c r="AG223" i="3"/>
  <c r="AE26" i="3"/>
  <c r="AG26" i="3" s="1"/>
  <c r="AF178" i="3"/>
  <c r="AH178" i="3" s="1"/>
  <c r="AI178" i="3" s="1"/>
  <c r="AK178" i="3" s="1"/>
  <c r="AG21" i="3"/>
  <c r="AF74" i="3"/>
  <c r="AH74" i="3" s="1"/>
  <c r="AE202" i="3"/>
  <c r="AH202" i="3" s="1"/>
  <c r="AE43" i="3"/>
  <c r="AG43" i="3" s="1"/>
  <c r="AE161" i="3"/>
  <c r="AG161" i="3" s="1"/>
  <c r="AF199" i="3"/>
  <c r="AH199" i="3" s="1"/>
  <c r="AI199" i="3" s="1"/>
  <c r="AK199" i="3" s="1"/>
  <c r="AH135" i="3"/>
  <c r="AJ135" i="3" s="1"/>
  <c r="AE22" i="3"/>
  <c r="AG22" i="3" s="1"/>
  <c r="BB126" i="3"/>
  <c r="AZ149" i="3"/>
  <c r="BB149" i="3" s="1"/>
  <c r="AZ183" i="3"/>
  <c r="BB183" i="3" s="1"/>
  <c r="AZ166" i="3"/>
  <c r="BB166" i="3" s="1"/>
  <c r="AZ86" i="3"/>
  <c r="BB86" i="3" s="1"/>
  <c r="BD3" i="3"/>
  <c r="BF3" i="3" s="1"/>
  <c r="BD193" i="3"/>
  <c r="BF193" i="3" s="1"/>
  <c r="AY49" i="3"/>
  <c r="AX49" i="3"/>
  <c r="AY258" i="3"/>
  <c r="AY103" i="3"/>
  <c r="AH102" i="3"/>
  <c r="AJ102" i="3" s="1"/>
  <c r="AZ220" i="3"/>
  <c r="BB220" i="3" s="1"/>
  <c r="BA220" i="3"/>
  <c r="AD53" i="3"/>
  <c r="AF53" i="3" s="1"/>
  <c r="AF223" i="3"/>
  <c r="AH223" i="3" s="1"/>
  <c r="AI223" i="3" s="1"/>
  <c r="AK223" i="3" s="1"/>
  <c r="AD18" i="3"/>
  <c r="AE18" i="3" s="1"/>
  <c r="AG18" i="3" s="1"/>
  <c r="AD20" i="3"/>
  <c r="AE20" i="3" s="1"/>
  <c r="AG20" i="3" s="1"/>
  <c r="AH143" i="3"/>
  <c r="AD28" i="3"/>
  <c r="AF28" i="3" s="1"/>
  <c r="AH81" i="3"/>
  <c r="AI81" i="3" s="1"/>
  <c r="AK81" i="3" s="1"/>
  <c r="AD50" i="3"/>
  <c r="AF50" i="3" s="1"/>
  <c r="AD166" i="3"/>
  <c r="AE166" i="3" s="1"/>
  <c r="AG166" i="3" s="1"/>
  <c r="AH12" i="3"/>
  <c r="AE25" i="3"/>
  <c r="AG25" i="3" s="1"/>
  <c r="BA126" i="3"/>
  <c r="BC126" i="3" s="1"/>
  <c r="BD126" i="3" s="1"/>
  <c r="BF126" i="3" s="1"/>
  <c r="BC22" i="3"/>
  <c r="BE22" i="3" s="1"/>
  <c r="BC184" i="3"/>
  <c r="BD184" i="3" s="1"/>
  <c r="BF184" i="3" s="1"/>
  <c r="AY112" i="3"/>
  <c r="AZ112" i="3" s="1"/>
  <c r="BB112" i="3" s="1"/>
  <c r="BC129" i="3"/>
  <c r="BD129" i="3" s="1"/>
  <c r="BC90" i="3"/>
  <c r="BE90" i="3" s="1"/>
  <c r="BC194" i="3"/>
  <c r="BC228" i="3"/>
  <c r="BD228" i="3" s="1"/>
  <c r="BF228" i="3" s="1"/>
  <c r="BC105" i="3"/>
  <c r="AY116" i="3"/>
  <c r="AZ116" i="3" s="1"/>
  <c r="BC209" i="3"/>
  <c r="BE209" i="3" s="1"/>
  <c r="AY164" i="3"/>
  <c r="AY70" i="3"/>
  <c r="BA247" i="3"/>
  <c r="AZ247" i="3"/>
  <c r="BB247" i="3" s="1"/>
  <c r="AY102" i="3"/>
  <c r="BC137" i="3"/>
  <c r="AD66" i="3"/>
  <c r="AE66" i="3" s="1"/>
  <c r="AG66" i="3" s="1"/>
  <c r="AD268" i="3"/>
  <c r="AE268" i="3" s="1"/>
  <c r="AG268" i="3" s="1"/>
  <c r="AH92" i="3"/>
  <c r="AJ92" i="3" s="1"/>
  <c r="AD107" i="3"/>
  <c r="AE107" i="3" s="1"/>
  <c r="AG107" i="3" s="1"/>
  <c r="AH183" i="3"/>
  <c r="AI183" i="3" s="1"/>
  <c r="AK183" i="3" s="1"/>
  <c r="BG144" i="3"/>
  <c r="BH144" i="3" s="1"/>
  <c r="BJ144" i="3" s="1"/>
  <c r="BG140" i="3"/>
  <c r="BH140" i="3" s="1"/>
  <c r="BJ140" i="3" s="1"/>
  <c r="BC64" i="3"/>
  <c r="BC92" i="3"/>
  <c r="BD92" i="3" s="1"/>
  <c r="AY210" i="3"/>
  <c r="AZ210" i="3" s="1"/>
  <c r="BB210" i="3" s="1"/>
  <c r="BG46" i="3"/>
  <c r="BI46" i="3" s="1"/>
  <c r="BC270" i="3"/>
  <c r="BE270" i="3" s="1"/>
  <c r="BC48" i="3"/>
  <c r="BE48" i="3" s="1"/>
  <c r="BC101" i="3"/>
  <c r="BD101" i="3" s="1"/>
  <c r="BF101" i="3" s="1"/>
  <c r="BC201" i="3"/>
  <c r="BD201" i="3" s="1"/>
  <c r="BF201" i="3" s="1"/>
  <c r="AY130" i="3"/>
  <c r="AZ130" i="3" s="1"/>
  <c r="BB130" i="3" s="1"/>
  <c r="AY222" i="3"/>
  <c r="AZ222" i="3" s="1"/>
  <c r="BB222" i="3" s="1"/>
  <c r="AZ122" i="3"/>
  <c r="BB122" i="3" s="1"/>
  <c r="BA122" i="3"/>
  <c r="AY98" i="3"/>
  <c r="AX98" i="3"/>
  <c r="AY159" i="3"/>
  <c r="AE46" i="3"/>
  <c r="AG46" i="3" s="1"/>
  <c r="AF46" i="3"/>
  <c r="AY135" i="3"/>
  <c r="BC178" i="3"/>
  <c r="BA234" i="3"/>
  <c r="AZ234" i="3"/>
  <c r="BB234" i="3" s="1"/>
  <c r="AY32" i="3"/>
  <c r="AY50" i="3"/>
  <c r="BC133" i="3"/>
  <c r="BA179" i="3"/>
  <c r="AY195" i="3"/>
  <c r="BD77" i="3"/>
  <c r="BF77" i="3" s="1"/>
  <c r="BE77" i="3"/>
  <c r="BA111" i="3"/>
  <c r="AZ111" i="3"/>
  <c r="BB111" i="3" s="1"/>
  <c r="AZ127" i="3"/>
  <c r="BB127" i="3" s="1"/>
  <c r="BA127" i="3"/>
  <c r="BC204" i="3"/>
  <c r="BD272" i="3"/>
  <c r="BF272" i="3" s="1"/>
  <c r="BE272" i="3"/>
  <c r="AZ83" i="3"/>
  <c r="BB83" i="3" s="1"/>
  <c r="AY269" i="3"/>
  <c r="BD275" i="3"/>
  <c r="BF275" i="3" s="1"/>
  <c r="BE275" i="3"/>
  <c r="AZ69" i="3"/>
  <c r="BB69" i="3" s="1"/>
  <c r="BA69" i="3"/>
  <c r="BA99" i="3"/>
  <c r="AZ99" i="3"/>
  <c r="BB99" i="3" s="1"/>
  <c r="BD223" i="3"/>
  <c r="BF223" i="3" s="1"/>
  <c r="BE223" i="3"/>
  <c r="AY265" i="3"/>
  <c r="BA237" i="3"/>
  <c r="AZ237" i="3"/>
  <c r="BB237" i="3" s="1"/>
  <c r="AZ232" i="3"/>
  <c r="BB232" i="3" s="1"/>
  <c r="BA232" i="3"/>
  <c r="BC243" i="3"/>
  <c r="AY120" i="3"/>
  <c r="AZ156" i="3"/>
  <c r="BB156" i="3" s="1"/>
  <c r="BA156" i="3"/>
  <c r="BC202" i="3"/>
  <c r="BG239" i="3"/>
  <c r="AY245" i="3"/>
  <c r="AZ189" i="3"/>
  <c r="BB189" i="3" s="1"/>
  <c r="BA189" i="3"/>
  <c r="AY218" i="3"/>
  <c r="BC143" i="3"/>
  <c r="AY167" i="3"/>
  <c r="BC212" i="3"/>
  <c r="BG10" i="3"/>
  <c r="AY191" i="3"/>
  <c r="BD39" i="3"/>
  <c r="BF39" i="3" s="1"/>
  <c r="BE39" i="3"/>
  <c r="BC43" i="3"/>
  <c r="BA153" i="3"/>
  <c r="AZ153" i="3"/>
  <c r="BB153" i="3" s="1"/>
  <c r="BA233" i="3"/>
  <c r="AZ233" i="3"/>
  <c r="BB233" i="3" s="1"/>
  <c r="BC147" i="3"/>
  <c r="BC11" i="3"/>
  <c r="AY20" i="3"/>
  <c r="AY63" i="3"/>
  <c r="AY68" i="3"/>
  <c r="AZ180" i="3"/>
  <c r="BB180" i="3" s="1"/>
  <c r="BA180" i="3"/>
  <c r="AZ38" i="3"/>
  <c r="BB38" i="3" s="1"/>
  <c r="BA38" i="3"/>
  <c r="AZ85" i="3"/>
  <c r="BB85" i="3" s="1"/>
  <c r="BA85" i="3"/>
  <c r="BD162" i="3"/>
  <c r="BF162" i="3" s="1"/>
  <c r="BE162" i="3"/>
  <c r="AZ249" i="3"/>
  <c r="BB249" i="3" s="1"/>
  <c r="BC59" i="3"/>
  <c r="BC34" i="3"/>
  <c r="AY104" i="3"/>
  <c r="BA260" i="3"/>
  <c r="AZ260" i="3"/>
  <c r="BB260" i="3" s="1"/>
  <c r="AY95" i="3"/>
  <c r="AY142" i="3"/>
  <c r="AY226" i="3"/>
  <c r="AY257" i="3"/>
  <c r="AZ52" i="3"/>
  <c r="BB52" i="3" s="1"/>
  <c r="BA52" i="3"/>
  <c r="BC206" i="3"/>
  <c r="BA244" i="3"/>
  <c r="AZ244" i="3"/>
  <c r="BB244" i="3" s="1"/>
  <c r="AZ4" i="3"/>
  <c r="BB4" i="3" s="1"/>
  <c r="AZ94" i="3"/>
  <c r="BB94" i="3" s="1"/>
  <c r="BA94" i="3"/>
  <c r="BA268" i="3"/>
  <c r="AZ268" i="3"/>
  <c r="BB268" i="3" s="1"/>
  <c r="BD251" i="3"/>
  <c r="BF251" i="3" s="1"/>
  <c r="BE251" i="3"/>
  <c r="AZ76" i="3"/>
  <c r="BB76" i="3" s="1"/>
  <c r="BA76" i="3"/>
  <c r="BA107" i="3"/>
  <c r="AZ107" i="3"/>
  <c r="BB107" i="3" s="1"/>
  <c r="AZ199" i="3"/>
  <c r="BB199" i="3" s="1"/>
  <c r="BA199" i="3"/>
  <c r="BD57" i="3"/>
  <c r="BF57" i="3" s="1"/>
  <c r="BE57" i="3"/>
  <c r="BA186" i="3"/>
  <c r="AZ186" i="3"/>
  <c r="BB186" i="3" s="1"/>
  <c r="AZ31" i="3"/>
  <c r="BB31" i="3" s="1"/>
  <c r="BA31" i="3"/>
  <c r="BA78" i="3"/>
  <c r="AZ78" i="3"/>
  <c r="BB78" i="3" s="1"/>
  <c r="BD148" i="3"/>
  <c r="BF148" i="3" s="1"/>
  <c r="BD35" i="3"/>
  <c r="BF35" i="3" s="1"/>
  <c r="BA190" i="3"/>
  <c r="AZ190" i="3"/>
  <c r="BB190" i="3" s="1"/>
  <c r="AZ12" i="3"/>
  <c r="BB12" i="3" s="1"/>
  <c r="BA238" i="3"/>
  <c r="AZ238" i="3"/>
  <c r="BB238" i="3" s="1"/>
  <c r="BE200" i="3"/>
  <c r="AY91" i="3"/>
  <c r="AZ108" i="3"/>
  <c r="BB108" i="3" s="1"/>
  <c r="BA108" i="3"/>
  <c r="BC252" i="3"/>
  <c r="AZ29" i="3"/>
  <c r="BB29" i="3" s="1"/>
  <c r="BA29" i="3"/>
  <c r="AZ87" i="3"/>
  <c r="BB87" i="3" s="1"/>
  <c r="BA87" i="3"/>
  <c r="AZ171" i="3"/>
  <c r="BB171" i="3" s="1"/>
  <c r="BA171" i="3"/>
  <c r="BD271" i="3"/>
  <c r="BF271" i="3" s="1"/>
  <c r="BE271" i="3"/>
  <c r="BA71" i="3"/>
  <c r="AZ71" i="3"/>
  <c r="BB71" i="3" s="1"/>
  <c r="AZ84" i="3"/>
  <c r="BB84" i="3" s="1"/>
  <c r="BA84" i="3"/>
  <c r="AZ145" i="3"/>
  <c r="BB145" i="3" s="1"/>
  <c r="AZ55" i="3"/>
  <c r="BB55" i="3" s="1"/>
  <c r="BA55" i="3"/>
  <c r="AZ119" i="3"/>
  <c r="BB119" i="3" s="1"/>
  <c r="BA119" i="3"/>
  <c r="BA217" i="3"/>
  <c r="AZ217" i="3"/>
  <c r="BB217" i="3" s="1"/>
  <c r="BD259" i="3"/>
  <c r="BF259" i="3" s="1"/>
  <c r="BE259" i="3"/>
  <c r="BD267" i="3"/>
  <c r="BF267" i="3" s="1"/>
  <c r="BE267" i="3"/>
  <c r="BA9" i="3"/>
  <c r="AZ9" i="3"/>
  <c r="BB9" i="3" s="1"/>
  <c r="BA40" i="3"/>
  <c r="AZ40" i="3"/>
  <c r="BB40" i="3" s="1"/>
  <c r="BD227" i="3"/>
  <c r="BF227" i="3" s="1"/>
  <c r="BE227" i="3"/>
  <c r="BA30" i="3"/>
  <c r="AZ30" i="3"/>
  <c r="BB30" i="3" s="1"/>
  <c r="BA54" i="3"/>
  <c r="AZ54" i="3"/>
  <c r="BB54" i="3" s="1"/>
  <c r="BA174" i="3"/>
  <c r="AZ174" i="3"/>
  <c r="BB174" i="3" s="1"/>
  <c r="BE256" i="3"/>
  <c r="BD256" i="3"/>
  <c r="BF256" i="3" s="1"/>
  <c r="BA182" i="3"/>
  <c r="AZ182" i="3"/>
  <c r="BB182" i="3" s="1"/>
  <c r="BF34" i="4"/>
  <c r="BH34" i="4" s="1"/>
  <c r="BG34" i="4"/>
  <c r="BF63" i="4"/>
  <c r="BH63" i="4" s="1"/>
  <c r="BG63" i="4"/>
  <c r="BF104" i="4"/>
  <c r="BH104" i="4" s="1"/>
  <c r="BG104" i="4"/>
  <c r="BJ92" i="4"/>
  <c r="BL92" i="4" s="1"/>
  <c r="BK92" i="4"/>
  <c r="BG174" i="4"/>
  <c r="BF174" i="4"/>
  <c r="BH174" i="4" s="1"/>
  <c r="BF123" i="4"/>
  <c r="BH123" i="4" s="1"/>
  <c r="BG123" i="4"/>
  <c r="BF12" i="4"/>
  <c r="BH12" i="4" s="1"/>
  <c r="BG12" i="4"/>
  <c r="BG98" i="4"/>
  <c r="BF171" i="4"/>
  <c r="BH171" i="4" s="1"/>
  <c r="BG171" i="4"/>
  <c r="BN73" i="4"/>
  <c r="BP73" i="4" s="1"/>
  <c r="BO73" i="4"/>
  <c r="BG66" i="4"/>
  <c r="BF66" i="4"/>
  <c r="BH66" i="4" s="1"/>
  <c r="BG138" i="4"/>
  <c r="BF138" i="4"/>
  <c r="BH138" i="4" s="1"/>
  <c r="BG154" i="4"/>
  <c r="BF154" i="4"/>
  <c r="BH154" i="4" s="1"/>
  <c r="BK21" i="4"/>
  <c r="BJ21" i="4"/>
  <c r="BL21" i="4" s="1"/>
  <c r="BG183" i="4"/>
  <c r="BF183" i="4"/>
  <c r="BH183" i="4" s="1"/>
  <c r="BK125" i="4"/>
  <c r="BK40" i="4"/>
  <c r="BJ40" i="4"/>
  <c r="BL40" i="4" s="1"/>
  <c r="BE191" i="4"/>
  <c r="BI49" i="4"/>
  <c r="BE71" i="4"/>
  <c r="BI41" i="4"/>
  <c r="BI74" i="4"/>
  <c r="BJ178" i="4"/>
  <c r="BL178" i="4" s="1"/>
  <c r="BK178" i="4"/>
  <c r="BE159" i="4"/>
  <c r="BE67" i="4"/>
  <c r="BF128" i="4"/>
  <c r="BH128" i="4" s="1"/>
  <c r="BG128" i="4"/>
  <c r="BM108" i="4"/>
  <c r="BG207" i="4"/>
  <c r="BF207" i="4"/>
  <c r="BH207" i="4" s="1"/>
  <c r="BJ81" i="4"/>
  <c r="BL81" i="4" s="1"/>
  <c r="BK81" i="4"/>
  <c r="BJ164" i="4"/>
  <c r="BL164" i="4" s="1"/>
  <c r="BK164" i="4"/>
  <c r="BF181" i="4"/>
  <c r="BH181" i="4" s="1"/>
  <c r="BG181" i="4"/>
  <c r="BF3" i="4"/>
  <c r="BH3" i="4" s="1"/>
  <c r="BG3" i="4"/>
  <c r="BE55" i="4"/>
  <c r="BG129" i="4"/>
  <c r="BF129" i="4"/>
  <c r="BH129" i="4" s="1"/>
  <c r="BF38" i="4"/>
  <c r="BH38" i="4" s="1"/>
  <c r="BG38" i="4"/>
  <c r="BG162" i="4"/>
  <c r="BF162" i="4"/>
  <c r="BH162" i="4" s="1"/>
  <c r="BJ124" i="4"/>
  <c r="BL124" i="4" s="1"/>
  <c r="BK124" i="4"/>
  <c r="BM180" i="4"/>
  <c r="BE130" i="4"/>
  <c r="BG166" i="4"/>
  <c r="BF166" i="4"/>
  <c r="BH166" i="4" s="1"/>
  <c r="BI31" i="4"/>
  <c r="BE75" i="4"/>
  <c r="BG134" i="4"/>
  <c r="BF134" i="4"/>
  <c r="BH134" i="4" s="1"/>
  <c r="BI194" i="4"/>
  <c r="BN77" i="4"/>
  <c r="BP77" i="4" s="1"/>
  <c r="BE79" i="4"/>
  <c r="BE151" i="4"/>
  <c r="BI158" i="4"/>
  <c r="BE155" i="4"/>
  <c r="BI6" i="4"/>
  <c r="BM145" i="4"/>
  <c r="BI150" i="4"/>
  <c r="BI156" i="4"/>
  <c r="BE19" i="4"/>
  <c r="BJ176" i="4"/>
  <c r="BL176" i="4" s="1"/>
  <c r="BK176" i="4"/>
  <c r="BJ35" i="4"/>
  <c r="BL35" i="4" s="1"/>
  <c r="BK35" i="4"/>
  <c r="BI43" i="4"/>
  <c r="BE167" i="4"/>
  <c r="BG18" i="4"/>
  <c r="BF18" i="4"/>
  <c r="BH18" i="4" s="1"/>
  <c r="BI69" i="4"/>
  <c r="BI133" i="4"/>
  <c r="BG117" i="4"/>
  <c r="BF117" i="4"/>
  <c r="BH117" i="4" s="1"/>
  <c r="BF202" i="4"/>
  <c r="BH202" i="4" s="1"/>
  <c r="BG202" i="4"/>
  <c r="BG199" i="4"/>
  <c r="BF199" i="4"/>
  <c r="BH199" i="4" s="1"/>
  <c r="BM95" i="4"/>
  <c r="BI10" i="4"/>
  <c r="BM96" i="4"/>
  <c r="BE135" i="4"/>
  <c r="BI193" i="4"/>
  <c r="BG82" i="4"/>
  <c r="BF82" i="4"/>
  <c r="BH82" i="4" s="1"/>
  <c r="BJ136" i="4"/>
  <c r="BL136" i="4" s="1"/>
  <c r="BK136" i="4"/>
  <c r="BF190" i="4"/>
  <c r="BH190" i="4" s="1"/>
  <c r="BG190" i="4"/>
  <c r="BJ182" i="4"/>
  <c r="BL182" i="4" s="1"/>
  <c r="BK182" i="4"/>
  <c r="BF26" i="4"/>
  <c r="BH26" i="4" s="1"/>
  <c r="BG26" i="4"/>
  <c r="BF42" i="4"/>
  <c r="BH42" i="4" s="1"/>
  <c r="BG42" i="4"/>
  <c r="BF100" i="4"/>
  <c r="BH100" i="4" s="1"/>
  <c r="BG100" i="4"/>
  <c r="BG142" i="4"/>
  <c r="BF142" i="4"/>
  <c r="BH142" i="4" s="1"/>
  <c r="BG187" i="4"/>
  <c r="BF187" i="4"/>
  <c r="BH187" i="4" s="1"/>
  <c r="BG46" i="4"/>
  <c r="BG78" i="4"/>
  <c r="BF78" i="4"/>
  <c r="BH78" i="4" s="1"/>
  <c r="BG109" i="4"/>
  <c r="BF109" i="4"/>
  <c r="BH109" i="4" s="1"/>
  <c r="BG101" i="4"/>
  <c r="BF101" i="4"/>
  <c r="BH101" i="4" s="1"/>
  <c r="BG44" i="4"/>
  <c r="BF44" i="4"/>
  <c r="BH44" i="4" s="1"/>
  <c r="BF30" i="4"/>
  <c r="BH30" i="4" s="1"/>
  <c r="BG30" i="4"/>
  <c r="BK160" i="4"/>
  <c r="AD86" i="3"/>
  <c r="AE86" i="3" s="1"/>
  <c r="AG86" i="3" s="1"/>
  <c r="AD150" i="3"/>
  <c r="AE150" i="3" s="1"/>
  <c r="AG150" i="3" s="1"/>
  <c r="AD131" i="3"/>
  <c r="AF131" i="3" s="1"/>
  <c r="AD24" i="3"/>
  <c r="AF24" i="3" s="1"/>
  <c r="AD240" i="3"/>
  <c r="AE240" i="3" s="1"/>
  <c r="AG240" i="3" s="1"/>
  <c r="AD6" i="3"/>
  <c r="AE6" i="3" s="1"/>
  <c r="AG6" i="3" s="1"/>
  <c r="AD90" i="3"/>
  <c r="AH241" i="3"/>
  <c r="AI241" i="3" s="1"/>
  <c r="AK241" i="3" s="1"/>
  <c r="AD244" i="3"/>
  <c r="AF87" i="3"/>
  <c r="AE87" i="3"/>
  <c r="AG87" i="3" s="1"/>
  <c r="AG214" i="3"/>
  <c r="AF42" i="3"/>
  <c r="AE42" i="3"/>
  <c r="AG42" i="3" s="1"/>
  <c r="AE171" i="3"/>
  <c r="AG171" i="3" s="1"/>
  <c r="AF171" i="3"/>
  <c r="AD38" i="3"/>
  <c r="AD37" i="3"/>
  <c r="AH79" i="3"/>
  <c r="AI79" i="3" s="1"/>
  <c r="AK79" i="3" s="1"/>
  <c r="AF234" i="3"/>
  <c r="AH234" i="3" s="1"/>
  <c r="AI234" i="3" s="1"/>
  <c r="AK234" i="3" s="1"/>
  <c r="AE238" i="3"/>
  <c r="AF230" i="3"/>
  <c r="AH230" i="3" s="1"/>
  <c r="AI230" i="3" s="1"/>
  <c r="AK230" i="3" s="1"/>
  <c r="AF235" i="3"/>
  <c r="AE235" i="3"/>
  <c r="AG235" i="3" s="1"/>
  <c r="AD2" i="3"/>
  <c r="AE2" i="3" s="1"/>
  <c r="AG2" i="3" s="1"/>
  <c r="AD248" i="3"/>
  <c r="AE248" i="3" s="1"/>
  <c r="AG248" i="3" s="1"/>
  <c r="AD99" i="3"/>
  <c r="AE99" i="3" s="1"/>
  <c r="AG99" i="3" s="1"/>
  <c r="AD58" i="3"/>
  <c r="AE58" i="3" s="1"/>
  <c r="AG58" i="3" s="1"/>
  <c r="AH247" i="3"/>
  <c r="AJ247" i="3" s="1"/>
  <c r="AD260" i="3"/>
  <c r="AF260" i="3" s="1"/>
  <c r="AH245" i="3"/>
  <c r="AI245" i="3" s="1"/>
  <c r="AK245" i="3" s="1"/>
  <c r="AD158" i="3"/>
  <c r="AF158" i="3" s="1"/>
  <c r="AH191" i="3"/>
  <c r="AI191" i="3" s="1"/>
  <c r="AK191" i="3" s="1"/>
  <c r="AD252" i="3"/>
  <c r="AF252" i="3" s="1"/>
  <c r="AH128" i="3"/>
  <c r="AI128" i="3" s="1"/>
  <c r="AK128" i="3" s="1"/>
  <c r="AH148" i="3"/>
  <c r="AI148" i="3" s="1"/>
  <c r="AK148" i="3" s="1"/>
  <c r="AH206" i="3"/>
  <c r="AJ206" i="3" s="1"/>
  <c r="AD70" i="3"/>
  <c r="AE70" i="3" s="1"/>
  <c r="AG70" i="3" s="1"/>
  <c r="AH13" i="3"/>
  <c r="AI13" i="3" s="1"/>
  <c r="AK13" i="3" s="1"/>
  <c r="AD127" i="3"/>
  <c r="AE127" i="3" s="1"/>
  <c r="AG127" i="3" s="1"/>
  <c r="AE95" i="3"/>
  <c r="AG95" i="3" s="1"/>
  <c r="AF95" i="3"/>
  <c r="AD41" i="3"/>
  <c r="AE8" i="3"/>
  <c r="AG8" i="3" s="1"/>
  <c r="AF8" i="3"/>
  <c r="AD159" i="3"/>
  <c r="AH29" i="3"/>
  <c r="AD140" i="3"/>
  <c r="AD172" i="4"/>
  <c r="AC172" i="4"/>
  <c r="AE172" i="4" s="1"/>
  <c r="AD161" i="4"/>
  <c r="AC161" i="4"/>
  <c r="AE161" i="4" s="1"/>
  <c r="AC210" i="4"/>
  <c r="AE210" i="4" s="1"/>
  <c r="AD210" i="4"/>
  <c r="AD146" i="4"/>
  <c r="AC146" i="4"/>
  <c r="AE146" i="4" s="1"/>
  <c r="AC163" i="4"/>
  <c r="AE163" i="4" s="1"/>
  <c r="AD163" i="4"/>
  <c r="AF153" i="4"/>
  <c r="AB186" i="4"/>
  <c r="AF193" i="4"/>
  <c r="AB148" i="4"/>
  <c r="AF158" i="4"/>
  <c r="AC206" i="4"/>
  <c r="AE206" i="4" s="1"/>
  <c r="AD206" i="4"/>
  <c r="AH160" i="4"/>
  <c r="AG160" i="4"/>
  <c r="AI160" i="4" s="1"/>
  <c r="AB198" i="4"/>
  <c r="AC150" i="4"/>
  <c r="AE150" i="4" s="1"/>
  <c r="AD150" i="4"/>
  <c r="AD201" i="4"/>
  <c r="AC201" i="4"/>
  <c r="AE201" i="4" s="1"/>
  <c r="AB177" i="4"/>
  <c r="AC188" i="4"/>
  <c r="AE188" i="4" s="1"/>
  <c r="AD188" i="4"/>
  <c r="AB181" i="4"/>
  <c r="AF144" i="4"/>
  <c r="AB194" i="4"/>
  <c r="AD200" i="4"/>
  <c r="AC200" i="4"/>
  <c r="AE200" i="4" s="1"/>
  <c r="AD155" i="4"/>
  <c r="AC155" i="4"/>
  <c r="AE155" i="4" s="1"/>
  <c r="AB178" i="4"/>
  <c r="AC184" i="4"/>
  <c r="AE184" i="4" s="1"/>
  <c r="AD184" i="4"/>
  <c r="AB189" i="4"/>
  <c r="AB174" i="4"/>
  <c r="AD168" i="4"/>
  <c r="AC168" i="4"/>
  <c r="AE168" i="4" s="1"/>
  <c r="AH191" i="4"/>
  <c r="AG191" i="4"/>
  <c r="AI191" i="4" s="1"/>
  <c r="AC196" i="4"/>
  <c r="AE196" i="4" s="1"/>
  <c r="AD196" i="4"/>
  <c r="AH164" i="4"/>
  <c r="AG164" i="4"/>
  <c r="AI164" i="4" s="1"/>
  <c r="AD147" i="4"/>
  <c r="AC147" i="4"/>
  <c r="AE147" i="4" s="1"/>
  <c r="AC151" i="4"/>
  <c r="AE151" i="4" s="1"/>
  <c r="AD151" i="4"/>
  <c r="AD136" i="4"/>
  <c r="AC136" i="4"/>
  <c r="AE136" i="4" s="1"/>
  <c r="AD70" i="4"/>
  <c r="AH105" i="4"/>
  <c r="AG105" i="4"/>
  <c r="AI105" i="4" s="1"/>
  <c r="AC18" i="4"/>
  <c r="AE18" i="4" s="1"/>
  <c r="AD18" i="4"/>
  <c r="AC74" i="4"/>
  <c r="AE74" i="4" s="1"/>
  <c r="AD74" i="4"/>
  <c r="AB19" i="4"/>
  <c r="AC82" i="4"/>
  <c r="AE82" i="4" s="1"/>
  <c r="AD82" i="4"/>
  <c r="AC24" i="4"/>
  <c r="AE24" i="4" s="1"/>
  <c r="AD24" i="4"/>
  <c r="AF35" i="4"/>
  <c r="AC78" i="4"/>
  <c r="AE78" i="4" s="1"/>
  <c r="AD78" i="4"/>
  <c r="AC134" i="4"/>
  <c r="AE134" i="4" s="1"/>
  <c r="AD134" i="4"/>
  <c r="AC12" i="4"/>
  <c r="AE12" i="4" s="1"/>
  <c r="AD12" i="4"/>
  <c r="AC80" i="4"/>
  <c r="AE80" i="4" s="1"/>
  <c r="AD80" i="4"/>
  <c r="AD48" i="4"/>
  <c r="AC48" i="4"/>
  <c r="AE48" i="4" s="1"/>
  <c r="AB23" i="4"/>
  <c r="AC140" i="4"/>
  <c r="AE140" i="4" s="1"/>
  <c r="AD140" i="4"/>
  <c r="AG111" i="4"/>
  <c r="AI111" i="4" s="1"/>
  <c r="AH111" i="4"/>
  <c r="AD69" i="4"/>
  <c r="AC69" i="4"/>
  <c r="AE69" i="4" s="1"/>
  <c r="AG25" i="4"/>
  <c r="AI25" i="4" s="1"/>
  <c r="AH25" i="4"/>
  <c r="AC63" i="4"/>
  <c r="AE63" i="4" s="1"/>
  <c r="AD63" i="4"/>
  <c r="AG38" i="4"/>
  <c r="AI38" i="4" s="1"/>
  <c r="AH38" i="4"/>
  <c r="AH131" i="4"/>
  <c r="AH26" i="4"/>
  <c r="AC108" i="4"/>
  <c r="AE108" i="4" s="1"/>
  <c r="AD108" i="4"/>
  <c r="AC92" i="4"/>
  <c r="AE92" i="4" s="1"/>
  <c r="AD92" i="4"/>
  <c r="AC130" i="4"/>
  <c r="AE130" i="4" s="1"/>
  <c r="AD130" i="4"/>
  <c r="AC43" i="4"/>
  <c r="AE43" i="4" s="1"/>
  <c r="AD43" i="4"/>
  <c r="AB94" i="4"/>
  <c r="AC22" i="4"/>
  <c r="AE22" i="4" s="1"/>
  <c r="AD22" i="4"/>
  <c r="AF87" i="4"/>
  <c r="AF40" i="4"/>
  <c r="AC98" i="4"/>
  <c r="AE98" i="4" s="1"/>
  <c r="AD98" i="4"/>
  <c r="AC4" i="4"/>
  <c r="AE4" i="4" s="1"/>
  <c r="AD4" i="4"/>
  <c r="AC102" i="4"/>
  <c r="AE102" i="4" s="1"/>
  <c r="AD102" i="4"/>
  <c r="AC59" i="4"/>
  <c r="AE59" i="4" s="1"/>
  <c r="AD59" i="4"/>
  <c r="AD125" i="4"/>
  <c r="AC125" i="4"/>
  <c r="AE125" i="4" s="1"/>
  <c r="AD14" i="4"/>
  <c r="AC14" i="4"/>
  <c r="AE14" i="4" s="1"/>
  <c r="AD33" i="4"/>
  <c r="AC33" i="4"/>
  <c r="AE33" i="4" s="1"/>
  <c r="AF103" i="4"/>
  <c r="AF8" i="4"/>
  <c r="AB6" i="4"/>
  <c r="AB90" i="4"/>
  <c r="AB84" i="4"/>
  <c r="AB77" i="4"/>
  <c r="AF3" i="4"/>
  <c r="AF55" i="4"/>
  <c r="AF67" i="4"/>
  <c r="AH142" i="4"/>
  <c r="AD68" i="4"/>
  <c r="AD31" i="4"/>
  <c r="AC31" i="4"/>
  <c r="AE31" i="4" s="1"/>
  <c r="AD120" i="4"/>
  <c r="AC120" i="4"/>
  <c r="AE120" i="4" s="1"/>
  <c r="AC30" i="4"/>
  <c r="AE30" i="4" s="1"/>
  <c r="AD30" i="4"/>
  <c r="AD61" i="4"/>
  <c r="AC61" i="4"/>
  <c r="AE61" i="4" s="1"/>
  <c r="AC28" i="4"/>
  <c r="AE28" i="4" s="1"/>
  <c r="AD28" i="4"/>
  <c r="AB129" i="4"/>
  <c r="AD9" i="4"/>
  <c r="AC9" i="4"/>
  <c r="AE9" i="4" s="1"/>
  <c r="AD93" i="4"/>
  <c r="AC93" i="4"/>
  <c r="AE93" i="4" s="1"/>
  <c r="AC11" i="4"/>
  <c r="AE11" i="4" s="1"/>
  <c r="AD11" i="4"/>
  <c r="AD37" i="4"/>
  <c r="AC37" i="4"/>
  <c r="AE37" i="4" s="1"/>
  <c r="AD73" i="4"/>
  <c r="AC73" i="4"/>
  <c r="AE73" i="4" s="1"/>
  <c r="AB27" i="4"/>
  <c r="AD137" i="4"/>
  <c r="AC137" i="4"/>
  <c r="AE137" i="4" s="1"/>
  <c r="AF75" i="4"/>
  <c r="AF21" i="4"/>
  <c r="AB10" i="4"/>
  <c r="AF17" i="4"/>
  <c r="AB106" i="4"/>
  <c r="AB113" i="4"/>
  <c r="AF185" i="3"/>
  <c r="AE185" i="3"/>
  <c r="AG185" i="3" s="1"/>
  <c r="AF150" i="3"/>
  <c r="AF239" i="3"/>
  <c r="AE239" i="3"/>
  <c r="AG239" i="3" s="1"/>
  <c r="AF180" i="3"/>
  <c r="AE180" i="3"/>
  <c r="AG180" i="3" s="1"/>
  <c r="AF106" i="3"/>
  <c r="AE106" i="3"/>
  <c r="AG106" i="3" s="1"/>
  <c r="AE105" i="3"/>
  <c r="AG105" i="3" s="1"/>
  <c r="AF105" i="3"/>
  <c r="AF126" i="3"/>
  <c r="AE126" i="3"/>
  <c r="AG126" i="3" s="1"/>
  <c r="AF229" i="3"/>
  <c r="AE229" i="3"/>
  <c r="AG229" i="3" s="1"/>
  <c r="AE104" i="3"/>
  <c r="AG104" i="3" s="1"/>
  <c r="AF104" i="3"/>
  <c r="AF165" i="3"/>
  <c r="AE165" i="3"/>
  <c r="AG165" i="3" s="1"/>
  <c r="AJ13" i="3"/>
  <c r="AE134" i="3"/>
  <c r="AG134" i="3" s="1"/>
  <c r="AF134" i="3"/>
  <c r="AE129" i="3"/>
  <c r="AG129" i="3" s="1"/>
  <c r="AF129" i="3"/>
  <c r="AF217" i="3"/>
  <c r="AE217" i="3"/>
  <c r="AG217" i="3" s="1"/>
  <c r="AE84" i="3"/>
  <c r="AG84" i="3" s="1"/>
  <c r="AF84" i="3"/>
  <c r="AE237" i="3"/>
  <c r="AG237" i="3" s="1"/>
  <c r="AF237" i="3"/>
  <c r="AF258" i="3"/>
  <c r="AE258" i="3"/>
  <c r="AG258" i="3" s="1"/>
  <c r="AE63" i="3"/>
  <c r="AG63" i="3" s="1"/>
  <c r="AF63" i="3"/>
  <c r="AF69" i="3"/>
  <c r="AE69" i="3"/>
  <c r="AG69" i="3" s="1"/>
  <c r="AF130" i="3"/>
  <c r="AE130" i="3"/>
  <c r="AG130" i="3" s="1"/>
  <c r="AF259" i="3"/>
  <c r="AE259" i="3"/>
  <c r="AG259" i="3" s="1"/>
  <c r="AF61" i="3"/>
  <c r="AE61" i="3"/>
  <c r="AG61" i="3" s="1"/>
  <c r="AF188" i="3"/>
  <c r="AE188" i="3"/>
  <c r="AG188" i="3" s="1"/>
  <c r="AE226" i="3"/>
  <c r="AG226" i="3" s="1"/>
  <c r="AF226" i="3"/>
  <c r="AI151" i="3"/>
  <c r="AK151" i="3" s="1"/>
  <c r="AJ151" i="3"/>
  <c r="AF153" i="3"/>
  <c r="AE153" i="3"/>
  <c r="AG153" i="3" s="1"/>
  <c r="AF246" i="3"/>
  <c r="AE246" i="3"/>
  <c r="AG246" i="3" s="1"/>
  <c r="AE195" i="3"/>
  <c r="AG195" i="3" s="1"/>
  <c r="AF195" i="3"/>
  <c r="AF267" i="3"/>
  <c r="AE267" i="3"/>
  <c r="AG267" i="3" s="1"/>
  <c r="AE186" i="3"/>
  <c r="AG186" i="3" s="1"/>
  <c r="AF186" i="3"/>
  <c r="AE273" i="3"/>
  <c r="AG273" i="3" s="1"/>
  <c r="AF273" i="3"/>
  <c r="AE64" i="3"/>
  <c r="AG64" i="3" s="1"/>
  <c r="AF64" i="3"/>
  <c r="AE33" i="3"/>
  <c r="AG33" i="3" s="1"/>
  <c r="AF33" i="3"/>
  <c r="AE80" i="3"/>
  <c r="AG80" i="3" s="1"/>
  <c r="AF80" i="3"/>
  <c r="AF196" i="3"/>
  <c r="AE196" i="3"/>
  <c r="AG196" i="3" s="1"/>
  <c r="AH197" i="3"/>
  <c r="AH271" i="3"/>
  <c r="AH189" i="3"/>
  <c r="AH212" i="3"/>
  <c r="AI78" i="3"/>
  <c r="AK78" i="3" s="1"/>
  <c r="AJ78" i="3"/>
  <c r="AF205" i="3"/>
  <c r="AE205" i="3"/>
  <c r="AG205" i="3" s="1"/>
  <c r="AE108" i="3"/>
  <c r="AG108" i="3" s="1"/>
  <c r="AF108" i="3"/>
  <c r="AF89" i="3"/>
  <c r="AE89" i="3"/>
  <c r="AG89" i="3" s="1"/>
  <c r="AF177" i="3"/>
  <c r="AE177" i="3"/>
  <c r="AG177" i="3" s="1"/>
  <c r="AD236" i="3"/>
  <c r="AH168" i="3"/>
  <c r="AH214" i="3"/>
  <c r="AF145" i="3"/>
  <c r="AE145" i="3"/>
  <c r="AG145" i="3" s="1"/>
  <c r="AF57" i="3"/>
  <c r="AE57" i="3"/>
  <c r="AG57" i="3" s="1"/>
  <c r="AD119" i="3"/>
  <c r="AD122" i="3"/>
  <c r="AE30" i="3"/>
  <c r="AG30" i="3" s="1"/>
  <c r="AF30" i="3"/>
  <c r="AI206" i="3"/>
  <c r="AK206" i="3" s="1"/>
  <c r="AH225" i="3"/>
  <c r="AH73" i="3"/>
  <c r="AE170" i="3"/>
  <c r="AG170" i="3" s="1"/>
  <c r="AF170" i="3"/>
  <c r="AE116" i="3"/>
  <c r="AG116" i="3" s="1"/>
  <c r="AF116" i="3"/>
  <c r="AI16" i="3"/>
  <c r="AK16" i="3" s="1"/>
  <c r="AJ16" i="3"/>
  <c r="AF181" i="3"/>
  <c r="AE181" i="3"/>
  <c r="AG181" i="3" s="1"/>
  <c r="AF169" i="3"/>
  <c r="AE169" i="3"/>
  <c r="AG169" i="3" s="1"/>
  <c r="AF49" i="3"/>
  <c r="AE49" i="3"/>
  <c r="AG49" i="3" s="1"/>
  <c r="AF228" i="3"/>
  <c r="AE228" i="3"/>
  <c r="AG228" i="3" s="1"/>
  <c r="AE34" i="3"/>
  <c r="AG34" i="3" s="1"/>
  <c r="AF34" i="3"/>
  <c r="AF263" i="3"/>
  <c r="AE263" i="3"/>
  <c r="AG263" i="3" s="1"/>
  <c r="AF137" i="3"/>
  <c r="AE137" i="3"/>
  <c r="AG137" i="3" s="1"/>
  <c r="AE121" i="3"/>
  <c r="AG121" i="3" s="1"/>
  <c r="AF121" i="3"/>
  <c r="AI261" i="3"/>
  <c r="AK261" i="3" s="1"/>
  <c r="AJ261" i="3"/>
  <c r="AE198" i="3"/>
  <c r="AG198" i="3" s="1"/>
  <c r="AF198" i="3"/>
  <c r="AF85" i="3"/>
  <c r="AE85" i="3"/>
  <c r="AG85" i="3" s="1"/>
  <c r="AE53" i="3"/>
  <c r="AG53" i="3" s="1"/>
  <c r="AE179" i="3"/>
  <c r="AG179" i="3" s="1"/>
  <c r="AF179" i="3"/>
  <c r="AF77" i="3"/>
  <c r="AE77" i="3"/>
  <c r="AG77" i="3" s="1"/>
  <c r="AH220" i="3"/>
  <c r="AF110" i="3"/>
  <c r="AE110" i="3"/>
  <c r="AG110" i="3" s="1"/>
  <c r="AF242" i="3"/>
  <c r="AE242" i="3"/>
  <c r="AG242" i="3" s="1"/>
  <c r="AE227" i="3"/>
  <c r="AG227" i="3" s="1"/>
  <c r="AF227" i="3"/>
  <c r="AF93" i="3"/>
  <c r="AE93" i="3"/>
  <c r="AG93" i="3" s="1"/>
  <c r="AI75" i="3"/>
  <c r="AK75" i="3" s="1"/>
  <c r="AJ75" i="3"/>
  <c r="AF97" i="3"/>
  <c r="AE97" i="3"/>
  <c r="AG97" i="3" s="1"/>
  <c r="AF172" i="3"/>
  <c r="AE172" i="3"/>
  <c r="AG172" i="3" s="1"/>
  <c r="AF114" i="3"/>
  <c r="AE114" i="3"/>
  <c r="AG114" i="3" s="1"/>
  <c r="AJ81" i="3"/>
  <c r="AH88" i="3"/>
  <c r="AF221" i="3"/>
  <c r="AE221" i="3"/>
  <c r="AG221" i="3" s="1"/>
  <c r="AE32" i="3"/>
  <c r="AG32" i="3" s="1"/>
  <c r="AF32" i="3"/>
  <c r="AE72" i="3"/>
  <c r="AG72" i="3" s="1"/>
  <c r="AF72" i="3"/>
  <c r="AM47" i="3"/>
  <c r="AO47" i="3" s="1"/>
  <c r="AN47" i="3"/>
  <c r="AF270" i="3"/>
  <c r="AE270" i="3"/>
  <c r="AG270" i="3" s="1"/>
  <c r="AE211" i="3"/>
  <c r="AG211" i="3" s="1"/>
  <c r="AF211" i="3"/>
  <c r="AD142" i="3"/>
  <c r="AH147" i="3"/>
  <c r="AF39" i="3"/>
  <c r="AE39" i="3"/>
  <c r="AG39" i="3" s="1"/>
  <c r="AE222" i="3"/>
  <c r="AG222" i="3" s="1"/>
  <c r="AF222" i="3"/>
  <c r="AE112" i="3"/>
  <c r="AG112" i="3" s="1"/>
  <c r="AF112" i="3"/>
  <c r="AF65" i="3"/>
  <c r="AE65" i="3"/>
  <c r="AG65" i="3" s="1"/>
  <c r="AJ96" i="3"/>
  <c r="AD115" i="3"/>
  <c r="AF141" i="3"/>
  <c r="AE141" i="3"/>
  <c r="AG141" i="3" s="1"/>
  <c r="AE208" i="3"/>
  <c r="AG208" i="3" s="1"/>
  <c r="AH144" i="3"/>
  <c r="AD62" i="3"/>
  <c r="AD272" i="3"/>
  <c r="AH117" i="3"/>
  <c r="AH133" i="3"/>
  <c r="AH71" i="3"/>
  <c r="AH40" i="3"/>
  <c r="AH218" i="3"/>
  <c r="AI143" i="3"/>
  <c r="AK143" i="3" s="1"/>
  <c r="AJ143" i="3"/>
  <c r="AE265" i="3"/>
  <c r="AG265" i="3" s="1"/>
  <c r="AF265" i="3"/>
  <c r="AF5" i="3"/>
  <c r="AE5" i="3"/>
  <c r="AG5" i="3" s="1"/>
  <c r="AH207" i="3"/>
  <c r="AF209" i="3"/>
  <c r="AE209" i="3"/>
  <c r="AG209" i="3" s="1"/>
  <c r="AD138" i="3"/>
  <c r="AF35" i="3"/>
  <c r="AE35" i="3"/>
  <c r="AG35" i="3" s="1"/>
  <c r="AD82" i="3"/>
  <c r="AD103" i="3"/>
  <c r="AF118" i="3"/>
  <c r="AE118" i="3"/>
  <c r="AG118" i="3" s="1"/>
  <c r="AH224" i="3"/>
  <c r="AH182" i="3"/>
  <c r="AL136" i="3"/>
  <c r="AH155" i="3"/>
  <c r="AH56" i="3"/>
  <c r="AF184" i="3"/>
  <c r="AE184" i="3"/>
  <c r="AG184" i="3" s="1"/>
  <c r="AH163" i="3"/>
  <c r="AH269" i="3"/>
  <c r="AH193" i="3"/>
  <c r="AD276" i="3"/>
  <c r="AH232" i="3"/>
  <c r="O3" i="1"/>
  <c r="O4" i="1"/>
  <c r="O5" i="1"/>
  <c r="O6" i="1"/>
  <c r="O7" i="1"/>
  <c r="O8" i="1"/>
  <c r="O9" i="1"/>
  <c r="O10" i="1"/>
  <c r="O11" i="1"/>
  <c r="O2" i="1"/>
  <c r="G3" i="1"/>
  <c r="G4" i="1"/>
  <c r="G5" i="1"/>
  <c r="G6" i="1"/>
  <c r="G7" i="1"/>
  <c r="G8" i="1"/>
  <c r="G9" i="1"/>
  <c r="G10" i="1"/>
  <c r="G11" i="1"/>
  <c r="G12" i="1"/>
  <c r="G2" i="1"/>
  <c r="T3" i="1"/>
  <c r="T4" i="1"/>
  <c r="T5" i="1"/>
  <c r="T6" i="1"/>
  <c r="T7" i="1"/>
  <c r="T8" i="1"/>
  <c r="T9" i="1"/>
  <c r="T10" i="1"/>
  <c r="T11" i="1"/>
  <c r="T2" i="1"/>
  <c r="U3" i="1"/>
  <c r="U4" i="1"/>
  <c r="U5" i="1"/>
  <c r="U6" i="1"/>
  <c r="U7" i="1"/>
  <c r="U8" i="1"/>
  <c r="U9" i="1"/>
  <c r="U10" i="1"/>
  <c r="U11" i="1"/>
  <c r="U12" i="1"/>
  <c r="U2" i="1"/>
  <c r="R3" i="1"/>
  <c r="S3" i="1" s="1"/>
  <c r="R4" i="1"/>
  <c r="S4" i="1" s="1"/>
  <c r="R5" i="1"/>
  <c r="S5" i="1" s="1"/>
  <c r="R6" i="1"/>
  <c r="S6" i="1" s="1"/>
  <c r="R7" i="1"/>
  <c r="S7" i="1" s="1"/>
  <c r="R8" i="1"/>
  <c r="S8" i="1" s="1"/>
  <c r="R9" i="1"/>
  <c r="S9" i="1" s="1"/>
  <c r="R10" i="1"/>
  <c r="S10" i="1" s="1"/>
  <c r="R11" i="1"/>
  <c r="S11" i="1" s="1"/>
  <c r="R12" i="1"/>
  <c r="S12" i="1" s="1"/>
  <c r="R2" i="1"/>
  <c r="S2" i="1" s="1"/>
  <c r="AG39" i="4" l="1"/>
  <c r="AI39" i="4" s="1"/>
  <c r="AG203" i="4"/>
  <c r="AI203" i="4" s="1"/>
  <c r="BG106" i="4"/>
  <c r="BI97" i="4"/>
  <c r="BJ186" i="4"/>
  <c r="BL186" i="4" s="1"/>
  <c r="AG60" i="4"/>
  <c r="AJ60" i="4" s="1"/>
  <c r="AD205" i="4"/>
  <c r="BG205" i="4"/>
  <c r="BI205" i="4" s="1"/>
  <c r="BK85" i="4"/>
  <c r="BM85" i="4" s="1"/>
  <c r="BG76" i="4"/>
  <c r="AD122" i="4"/>
  <c r="AG34" i="4"/>
  <c r="AI34" i="4" s="1"/>
  <c r="AD110" i="4"/>
  <c r="AC204" i="4"/>
  <c r="AE204" i="4" s="1"/>
  <c r="BK197" i="4"/>
  <c r="BM144" i="4"/>
  <c r="AJ187" i="4"/>
  <c r="AH72" i="4"/>
  <c r="AJ72" i="4" s="1"/>
  <c r="AG72" i="4"/>
  <c r="AI72" i="4" s="1"/>
  <c r="BC114" i="3"/>
  <c r="AJ223" i="3"/>
  <c r="AE31" i="3"/>
  <c r="AG31" i="3" s="1"/>
  <c r="BE80" i="3"/>
  <c r="BG80" i="3" s="1"/>
  <c r="BH106" i="3"/>
  <c r="BJ106" i="3" s="1"/>
  <c r="BD24" i="3"/>
  <c r="BF24" i="3" s="1"/>
  <c r="BD115" i="3"/>
  <c r="BF115" i="3" s="1"/>
  <c r="AZ81" i="3"/>
  <c r="BB81" i="3" s="1"/>
  <c r="BC141" i="3"/>
  <c r="BE141" i="3" s="1"/>
  <c r="AJ52" i="3"/>
  <c r="AL52" i="3" s="1"/>
  <c r="AH243" i="3"/>
  <c r="AI243" i="3" s="1"/>
  <c r="AK243" i="3" s="1"/>
  <c r="AH10" i="3"/>
  <c r="AJ10" i="3" s="1"/>
  <c r="BC26" i="3"/>
  <c r="AE28" i="3"/>
  <c r="AG28" i="3" s="1"/>
  <c r="AH250" i="3"/>
  <c r="AJ250" i="3" s="1"/>
  <c r="AE215" i="3"/>
  <c r="AG215" i="3" s="1"/>
  <c r="BE136" i="3"/>
  <c r="BG136" i="3" s="1"/>
  <c r="BH136" i="3" s="1"/>
  <c r="BJ136" i="3" s="1"/>
  <c r="AI216" i="3"/>
  <c r="AK216" i="3" s="1"/>
  <c r="AJ216" i="3"/>
  <c r="BE203" i="3"/>
  <c r="BG203" i="3" s="1"/>
  <c r="BD203" i="3"/>
  <c r="BF203" i="3" s="1"/>
  <c r="AZ192" i="3"/>
  <c r="BB192" i="3" s="1"/>
  <c r="BA192" i="3"/>
  <c r="BC192" i="3" s="1"/>
  <c r="BF109" i="3"/>
  <c r="AZ168" i="3"/>
  <c r="BB168" i="3" s="1"/>
  <c r="AE24" i="3"/>
  <c r="AG24" i="3" s="1"/>
  <c r="AE252" i="3"/>
  <c r="AG252" i="3" s="1"/>
  <c r="AJ243" i="3"/>
  <c r="AL243" i="3" s="1"/>
  <c r="BC67" i="3"/>
  <c r="BC123" i="3"/>
  <c r="BE123" i="3" s="1"/>
  <c r="AZ264" i="3"/>
  <c r="BB264" i="3" s="1"/>
  <c r="AI231" i="3"/>
  <c r="AK231" i="3" s="1"/>
  <c r="AL139" i="3"/>
  <c r="AM139" i="3" s="1"/>
  <c r="AO139" i="3" s="1"/>
  <c r="BG8" i="3"/>
  <c r="BC230" i="3"/>
  <c r="BD230" i="3" s="1"/>
  <c r="BF230" i="3" s="1"/>
  <c r="AF36" i="3"/>
  <c r="AE36" i="3"/>
  <c r="AG36" i="3" s="1"/>
  <c r="BH276" i="3"/>
  <c r="BJ276" i="3" s="1"/>
  <c r="BI276" i="3"/>
  <c r="AH251" i="3"/>
  <c r="AJ251" i="3" s="1"/>
  <c r="AE192" i="3"/>
  <c r="AG192" i="3" s="1"/>
  <c r="AH162" i="3"/>
  <c r="AJ162" i="3" s="1"/>
  <c r="AH76" i="3"/>
  <c r="BD161" i="3"/>
  <c r="BF161" i="3" s="1"/>
  <c r="AZ157" i="3"/>
  <c r="BB157" i="3" s="1"/>
  <c r="BC25" i="3"/>
  <c r="AZ2" i="3"/>
  <c r="BB2" i="3" s="1"/>
  <c r="BE158" i="3"/>
  <c r="BG158" i="3" s="1"/>
  <c r="AJ190" i="3"/>
  <c r="AL190" i="3" s="1"/>
  <c r="AM190" i="3" s="1"/>
  <c r="AO190" i="3" s="1"/>
  <c r="BH33" i="3"/>
  <c r="BJ33" i="3" s="1"/>
  <c r="AE67" i="3"/>
  <c r="AG67" i="3" s="1"/>
  <c r="BE165" i="3"/>
  <c r="BG165" i="3" s="1"/>
  <c r="BH165" i="3" s="1"/>
  <c r="BJ165" i="3" s="1"/>
  <c r="BC168" i="3"/>
  <c r="BD168" i="3" s="1"/>
  <c r="BF168" i="3" s="1"/>
  <c r="AG55" i="3"/>
  <c r="AH55" i="3"/>
  <c r="AJ101" i="3"/>
  <c r="AJ100" i="3"/>
  <c r="AF264" i="3"/>
  <c r="AH264" i="3" s="1"/>
  <c r="AJ264" i="3" s="1"/>
  <c r="AI203" i="3"/>
  <c r="AK203" i="3" s="1"/>
  <c r="BA19" i="3"/>
  <c r="BI144" i="3"/>
  <c r="BK144" i="3" s="1"/>
  <c r="BL144" i="3" s="1"/>
  <c r="BN144" i="3" s="1"/>
  <c r="BE170" i="3"/>
  <c r="BG170" i="3" s="1"/>
  <c r="BH170" i="3" s="1"/>
  <c r="BJ170" i="3" s="1"/>
  <c r="AH45" i="3"/>
  <c r="AH15" i="3"/>
  <c r="BC181" i="3"/>
  <c r="AZ154" i="3"/>
  <c r="BB154" i="3" s="1"/>
  <c r="BA154" i="3"/>
  <c r="AZ241" i="3"/>
  <c r="BB241" i="3" s="1"/>
  <c r="BA214" i="3"/>
  <c r="AE210" i="3"/>
  <c r="AH210" i="3" s="1"/>
  <c r="BC225" i="3"/>
  <c r="BE225" i="3" s="1"/>
  <c r="BC21" i="3"/>
  <c r="BD21" i="3" s="1"/>
  <c r="BF21" i="3" s="1"/>
  <c r="AF154" i="3"/>
  <c r="AH154" i="3" s="1"/>
  <c r="AI154" i="3" s="1"/>
  <c r="AK154" i="3" s="1"/>
  <c r="AG210" i="3"/>
  <c r="BA17" i="3"/>
  <c r="BG151" i="3"/>
  <c r="BH151" i="3" s="1"/>
  <c r="BJ151" i="3" s="1"/>
  <c r="BE28" i="3"/>
  <c r="BG28" i="3" s="1"/>
  <c r="BI28" i="3" s="1"/>
  <c r="BA208" i="3"/>
  <c r="AZ208" i="3"/>
  <c r="BB208" i="3" s="1"/>
  <c r="AF6" i="3"/>
  <c r="AH6" i="3" s="1"/>
  <c r="AH255" i="3"/>
  <c r="AH274" i="3"/>
  <c r="AI274" i="3" s="1"/>
  <c r="AK274" i="3" s="1"/>
  <c r="AF44" i="3"/>
  <c r="AH44" i="3" s="1"/>
  <c r="AE260" i="3"/>
  <c r="AG260" i="3" s="1"/>
  <c r="AI92" i="3"/>
  <c r="AK92" i="3" s="1"/>
  <c r="AF20" i="3"/>
  <c r="AH20" i="3" s="1"/>
  <c r="AI20" i="3" s="1"/>
  <c r="AK20" i="3" s="1"/>
  <c r="AH200" i="3"/>
  <c r="AJ200" i="3" s="1"/>
  <c r="AH25" i="3"/>
  <c r="AJ25" i="3" s="1"/>
  <c r="BH46" i="3"/>
  <c r="BJ46" i="3" s="1"/>
  <c r="BA130" i="3"/>
  <c r="BC130" i="3" s="1"/>
  <c r="BD130" i="3" s="1"/>
  <c r="BF130" i="3" s="1"/>
  <c r="BB213" i="3"/>
  <c r="BA13" i="3"/>
  <c r="BC13" i="3" s="1"/>
  <c r="AG83" i="3"/>
  <c r="BC93" i="3"/>
  <c r="BC44" i="3"/>
  <c r="AH161" i="3"/>
  <c r="AJ161" i="3" s="1"/>
  <c r="AI162" i="3"/>
  <c r="AK162" i="3" s="1"/>
  <c r="AE158" i="3"/>
  <c r="AG158" i="3" s="1"/>
  <c r="BI151" i="3"/>
  <c r="BK151" i="3" s="1"/>
  <c r="BL151" i="3" s="1"/>
  <c r="BN151" i="3" s="1"/>
  <c r="BC207" i="3"/>
  <c r="BD207" i="3" s="1"/>
  <c r="BF207" i="3" s="1"/>
  <c r="AZ248" i="3"/>
  <c r="BB248" i="3" s="1"/>
  <c r="AH9" i="3"/>
  <c r="AF83" i="3"/>
  <c r="AH83" i="3" s="1"/>
  <c r="BC62" i="3"/>
  <c r="BD62" i="3" s="1"/>
  <c r="BF62" i="3" s="1"/>
  <c r="AZ15" i="3"/>
  <c r="BB15" i="3" s="1"/>
  <c r="BA15" i="3"/>
  <c r="AH254" i="3"/>
  <c r="AJ254" i="3" s="1"/>
  <c r="AL216" i="3"/>
  <c r="AN216" i="3" s="1"/>
  <c r="BD48" i="3"/>
  <c r="BF48" i="3" s="1"/>
  <c r="BG250" i="3"/>
  <c r="BI250" i="3" s="1"/>
  <c r="BG51" i="3"/>
  <c r="BH51" i="3" s="1"/>
  <c r="BJ51" i="3" s="1"/>
  <c r="AI120" i="3"/>
  <c r="AK120" i="3" s="1"/>
  <c r="AJ120" i="3"/>
  <c r="AJ167" i="3"/>
  <c r="AL167" i="3" s="1"/>
  <c r="AF123" i="3"/>
  <c r="AF111" i="3"/>
  <c r="AH111" i="3" s="1"/>
  <c r="AJ111" i="3" s="1"/>
  <c r="BE246" i="3"/>
  <c r="BG246" i="3" s="1"/>
  <c r="BH246" i="3" s="1"/>
  <c r="BE230" i="3"/>
  <c r="BG230" i="3" s="1"/>
  <c r="BE138" i="3"/>
  <c r="BG138" i="3" s="1"/>
  <c r="BI138" i="3" s="1"/>
  <c r="BI89" i="3"/>
  <c r="BK89" i="3" s="1"/>
  <c r="BH118" i="3"/>
  <c r="BJ118" i="3" s="1"/>
  <c r="BC166" i="3"/>
  <c r="BE166" i="3" s="1"/>
  <c r="BE129" i="3"/>
  <c r="BA205" i="3"/>
  <c r="BC205" i="3" s="1"/>
  <c r="BD205" i="3" s="1"/>
  <c r="BF205" i="3" s="1"/>
  <c r="BC198" i="3"/>
  <c r="BD198" i="3" s="1"/>
  <c r="BF198" i="3" s="1"/>
  <c r="AI60" i="3"/>
  <c r="BC82" i="3"/>
  <c r="AL151" i="3"/>
  <c r="AN151" i="3" s="1"/>
  <c r="AH253" i="3"/>
  <c r="AJ253" i="3" s="1"/>
  <c r="BE92" i="3"/>
  <c r="BD141" i="3"/>
  <c r="BF141" i="3" s="1"/>
  <c r="BC172" i="3"/>
  <c r="BE172" i="3" s="1"/>
  <c r="BH173" i="3"/>
  <c r="BJ173" i="3" s="1"/>
  <c r="AL152" i="3"/>
  <c r="AM152" i="3" s="1"/>
  <c r="AO152" i="3" s="1"/>
  <c r="BC36" i="3"/>
  <c r="BE36" i="3" s="1"/>
  <c r="AF160" i="3"/>
  <c r="AH160" i="3" s="1"/>
  <c r="AI160" i="3" s="1"/>
  <c r="AK160" i="3" s="1"/>
  <c r="AH174" i="3"/>
  <c r="AI174" i="3" s="1"/>
  <c r="AK174" i="3" s="1"/>
  <c r="BC88" i="3"/>
  <c r="BE88" i="3" s="1"/>
  <c r="BC74" i="3"/>
  <c r="BE74" i="3" s="1"/>
  <c r="AF127" i="3"/>
  <c r="AH127" i="3" s="1"/>
  <c r="AF18" i="3"/>
  <c r="AH18" i="3" s="1"/>
  <c r="BG262" i="3"/>
  <c r="BH262" i="3" s="1"/>
  <c r="BJ262" i="3" s="1"/>
  <c r="BC37" i="3"/>
  <c r="AZ150" i="3"/>
  <c r="BB150" i="3" s="1"/>
  <c r="AK187" i="4"/>
  <c r="AM187" i="4" s="1"/>
  <c r="AL187" i="4"/>
  <c r="AH156" i="4"/>
  <c r="AJ156" i="4" s="1"/>
  <c r="AG156" i="4"/>
  <c r="AI156" i="4" s="1"/>
  <c r="AF117" i="4"/>
  <c r="BG45" i="4"/>
  <c r="BM173" i="4"/>
  <c r="BN173" i="4" s="1"/>
  <c r="BP173" i="4" s="1"/>
  <c r="BI177" i="4"/>
  <c r="BK177" i="4" s="1"/>
  <c r="BI83" i="4"/>
  <c r="BJ83" i="4" s="1"/>
  <c r="BL83" i="4" s="1"/>
  <c r="BI169" i="4"/>
  <c r="BK169" i="4" s="1"/>
  <c r="BG54" i="4"/>
  <c r="BI54" i="4" s="1"/>
  <c r="BK54" i="4" s="1"/>
  <c r="AJ42" i="4"/>
  <c r="AH211" i="4"/>
  <c r="BG33" i="4"/>
  <c r="BK188" i="4"/>
  <c r="BM188" i="4" s="1"/>
  <c r="BN188" i="4" s="1"/>
  <c r="BP188" i="4" s="1"/>
  <c r="AH57" i="4"/>
  <c r="BG152" i="4"/>
  <c r="AF36" i="4"/>
  <c r="AG36" i="4" s="1"/>
  <c r="AI36" i="4" s="1"/>
  <c r="AF32" i="4"/>
  <c r="BJ204" i="4"/>
  <c r="BL204" i="4" s="1"/>
  <c r="BK204" i="4"/>
  <c r="AD104" i="4"/>
  <c r="AC197" i="4"/>
  <c r="AE197" i="4" s="1"/>
  <c r="BG131" i="4"/>
  <c r="AF81" i="4"/>
  <c r="AH81" i="4" s="1"/>
  <c r="AF56" i="4"/>
  <c r="AG56" i="4" s="1"/>
  <c r="AI56" i="4" s="1"/>
  <c r="AC50" i="4"/>
  <c r="AE50" i="4" s="1"/>
  <c r="AI71" i="4"/>
  <c r="AJ128" i="4"/>
  <c r="AL128" i="4" s="1"/>
  <c r="AF209" i="4"/>
  <c r="AG209" i="4" s="1"/>
  <c r="AI209" i="4" s="1"/>
  <c r="AF89" i="4"/>
  <c r="AH89" i="4" s="1"/>
  <c r="AD159" i="4"/>
  <c r="BG163" i="4"/>
  <c r="BI163" i="4" s="1"/>
  <c r="BK163" i="4" s="1"/>
  <c r="BG37" i="4"/>
  <c r="BJ209" i="4"/>
  <c r="BL209" i="4" s="1"/>
  <c r="BK39" i="4"/>
  <c r="BK8" i="4"/>
  <c r="BM8" i="4" s="1"/>
  <c r="BO8" i="4" s="1"/>
  <c r="BJ169" i="4"/>
  <c r="BL169" i="4" s="1"/>
  <c r="AF88" i="4"/>
  <c r="AG88" i="4" s="1"/>
  <c r="AI88" i="4" s="1"/>
  <c r="AD58" i="4"/>
  <c r="AF58" i="4" s="1"/>
  <c r="AC116" i="4"/>
  <c r="AE116" i="4" s="1"/>
  <c r="BI86" i="4"/>
  <c r="AC62" i="4"/>
  <c r="AE62" i="4" s="1"/>
  <c r="BG99" i="4"/>
  <c r="BJ177" i="4"/>
  <c r="BM177" i="4" s="1"/>
  <c r="BO177" i="4" s="1"/>
  <c r="BF148" i="4"/>
  <c r="BH148" i="4" s="1"/>
  <c r="BK119" i="4"/>
  <c r="BM119" i="4" s="1"/>
  <c r="BO119" i="4" s="1"/>
  <c r="AH36" i="4"/>
  <c r="AF15" i="4"/>
  <c r="AH209" i="4"/>
  <c r="AJ131" i="4"/>
  <c r="AL131" i="4" s="1"/>
  <c r="AH192" i="4"/>
  <c r="BI203" i="4"/>
  <c r="BK203" i="4" s="1"/>
  <c r="BG147" i="4"/>
  <c r="AF133" i="4"/>
  <c r="AG133" i="4" s="1"/>
  <c r="AI133" i="4" s="1"/>
  <c r="BG89" i="4"/>
  <c r="AH167" i="4"/>
  <c r="AJ167" i="4" s="1"/>
  <c r="AK167" i="4" s="1"/>
  <c r="AM167" i="4" s="1"/>
  <c r="AC123" i="4"/>
  <c r="AE123" i="4" s="1"/>
  <c r="BG140" i="4"/>
  <c r="BI140" i="4" s="1"/>
  <c r="BJ140" i="4" s="1"/>
  <c r="BL140" i="4" s="1"/>
  <c r="BI161" i="4"/>
  <c r="BM107" i="4"/>
  <c r="BN107" i="4" s="1"/>
  <c r="BP107" i="4" s="1"/>
  <c r="BK62" i="4"/>
  <c r="BJ62" i="4"/>
  <c r="BL62" i="4" s="1"/>
  <c r="BG175" i="4"/>
  <c r="BK198" i="4"/>
  <c r="BM198" i="4" s="1"/>
  <c r="BK2" i="4"/>
  <c r="BI112" i="4"/>
  <c r="BK112" i="4" s="1"/>
  <c r="BI80" i="4"/>
  <c r="AF74" i="4"/>
  <c r="AG74" i="4" s="1"/>
  <c r="AI74" i="4" s="1"/>
  <c r="BK29" i="4"/>
  <c r="BJ29" i="4"/>
  <c r="BL29" i="4" s="1"/>
  <c r="AD107" i="4"/>
  <c r="AC107" i="4"/>
  <c r="AE107" i="4" s="1"/>
  <c r="BK149" i="4"/>
  <c r="BG110" i="4"/>
  <c r="BI110" i="4" s="1"/>
  <c r="BK110" i="4" s="1"/>
  <c r="BM169" i="4"/>
  <c r="AF121" i="4"/>
  <c r="AH121" i="4" s="1"/>
  <c r="AG154" i="4"/>
  <c r="AI154" i="4" s="1"/>
  <c r="BG7" i="4"/>
  <c r="BF7" i="4"/>
  <c r="BH7" i="4" s="1"/>
  <c r="AF175" i="4"/>
  <c r="AF102" i="4"/>
  <c r="BG126" i="4"/>
  <c r="BI126" i="4" s="1"/>
  <c r="BJ195" i="4"/>
  <c r="BL195" i="4" s="1"/>
  <c r="BG94" i="4"/>
  <c r="BI94" i="4" s="1"/>
  <c r="BJ94" i="4" s="1"/>
  <c r="BL94" i="4" s="1"/>
  <c r="AF205" i="4"/>
  <c r="BG32" i="4"/>
  <c r="BI32" i="4" s="1"/>
  <c r="AL71" i="4"/>
  <c r="AN71" i="4" s="1"/>
  <c r="AO71" i="4" s="1"/>
  <c r="AQ71" i="4" s="1"/>
  <c r="AC183" i="4"/>
  <c r="AE183" i="4" s="1"/>
  <c r="AD183" i="4"/>
  <c r="AG138" i="4"/>
  <c r="AI138" i="4" s="1"/>
  <c r="AH138" i="4"/>
  <c r="BJ201" i="4"/>
  <c r="BL201" i="4" s="1"/>
  <c r="BK201" i="4"/>
  <c r="BI152" i="4"/>
  <c r="BK152" i="4" s="1"/>
  <c r="BK116" i="4"/>
  <c r="BM116" i="4" s="1"/>
  <c r="BG51" i="4"/>
  <c r="BI51" i="4" s="1"/>
  <c r="BM182" i="4"/>
  <c r="BO182" i="4" s="1"/>
  <c r="BG143" i="4"/>
  <c r="BI143" i="4" s="1"/>
  <c r="BI58" i="4"/>
  <c r="BK58" i="4" s="1"/>
  <c r="BI170" i="4"/>
  <c r="BK170" i="4" s="1"/>
  <c r="AF16" i="4"/>
  <c r="AH16" i="4" s="1"/>
  <c r="BI4" i="4"/>
  <c r="BJ4" i="4" s="1"/>
  <c r="BL4" i="4" s="1"/>
  <c r="AD76" i="4"/>
  <c r="AC76" i="4"/>
  <c r="AE76" i="4" s="1"/>
  <c r="BH152" i="4"/>
  <c r="AC180" i="4"/>
  <c r="AE180" i="4" s="1"/>
  <c r="AF185" i="4"/>
  <c r="AH185" i="4" s="1"/>
  <c r="AF190" i="4"/>
  <c r="AG190" i="4" s="1"/>
  <c r="AI190" i="4" s="1"/>
  <c r="BI181" i="4"/>
  <c r="BK181" i="4" s="1"/>
  <c r="BM81" i="4"/>
  <c r="BO81" i="4" s="1"/>
  <c r="BI57" i="4"/>
  <c r="BJ57" i="4" s="1"/>
  <c r="BL57" i="4" s="1"/>
  <c r="BG87" i="4"/>
  <c r="BI87" i="4" s="1"/>
  <c r="BF111" i="4"/>
  <c r="BH111" i="4" s="1"/>
  <c r="BI25" i="4"/>
  <c r="AH56" i="4"/>
  <c r="AJ56" i="4" s="1"/>
  <c r="AK56" i="4" s="1"/>
  <c r="AM56" i="4" s="1"/>
  <c r="AF59" i="4"/>
  <c r="AG59" i="4" s="1"/>
  <c r="AI59" i="4" s="1"/>
  <c r="AF52" i="4"/>
  <c r="AH52" i="4" s="1"/>
  <c r="BI106" i="4"/>
  <c r="BJ106" i="4" s="1"/>
  <c r="BL106" i="4" s="1"/>
  <c r="AF135" i="4"/>
  <c r="AG135" i="4" s="1"/>
  <c r="AI135" i="4" s="1"/>
  <c r="BF172" i="4"/>
  <c r="BH172" i="4" s="1"/>
  <c r="BI59" i="4"/>
  <c r="BJ59" i="4" s="1"/>
  <c r="BL59" i="4" s="1"/>
  <c r="BI76" i="4"/>
  <c r="BF17" i="4"/>
  <c r="BH17" i="4" s="1"/>
  <c r="AF179" i="4"/>
  <c r="AG179" i="4" s="1"/>
  <c r="AI179" i="4" s="1"/>
  <c r="BI88" i="4"/>
  <c r="BJ88" i="4" s="1"/>
  <c r="BL88" i="4" s="1"/>
  <c r="AF64" i="4"/>
  <c r="AH64" i="4" s="1"/>
  <c r="AF176" i="4"/>
  <c r="AH176" i="4" s="1"/>
  <c r="BF15" i="4"/>
  <c r="BH15" i="4" s="1"/>
  <c r="BG15" i="4"/>
  <c r="BG23" i="4"/>
  <c r="BF23" i="4"/>
  <c r="BH23" i="4" s="1"/>
  <c r="AG162" i="4"/>
  <c r="AI162" i="4" s="1"/>
  <c r="AH162" i="4"/>
  <c r="AK60" i="4"/>
  <c r="AM60" i="4" s="1"/>
  <c r="AC49" i="4"/>
  <c r="AE49" i="4" s="1"/>
  <c r="BK59" i="4"/>
  <c r="BM59" i="4" s="1"/>
  <c r="BK114" i="4"/>
  <c r="BM114" i="4" s="1"/>
  <c r="BK127" i="4"/>
  <c r="BH140" i="4"/>
  <c r="AF182" i="4"/>
  <c r="AC99" i="4"/>
  <c r="AE99" i="4" s="1"/>
  <c r="AD99" i="4"/>
  <c r="BG196" i="4"/>
  <c r="BF196" i="4"/>
  <c r="BH196" i="4" s="1"/>
  <c r="AD100" i="4"/>
  <c r="AF86" i="4"/>
  <c r="AG86" i="4" s="1"/>
  <c r="AI86" i="4" s="1"/>
  <c r="AH7" i="4"/>
  <c r="AJ7" i="4" s="1"/>
  <c r="AH45" i="4"/>
  <c r="AJ45" i="4" s="1"/>
  <c r="BK137" i="4"/>
  <c r="BM137" i="4" s="1"/>
  <c r="BN137" i="4" s="1"/>
  <c r="BP137" i="4" s="1"/>
  <c r="BI63" i="4"/>
  <c r="BJ63" i="4" s="1"/>
  <c r="BL63" i="4" s="1"/>
  <c r="BG102" i="4"/>
  <c r="AD46" i="4"/>
  <c r="AF46" i="4" s="1"/>
  <c r="AC207" i="4"/>
  <c r="AE207" i="4" s="1"/>
  <c r="BI93" i="4"/>
  <c r="BK93" i="4" s="1"/>
  <c r="BI146" i="4"/>
  <c r="AF112" i="4"/>
  <c r="BF52" i="4"/>
  <c r="BH52" i="4" s="1"/>
  <c r="BG52" i="4"/>
  <c r="BG64" i="4"/>
  <c r="BF64" i="4"/>
  <c r="BH64" i="4" s="1"/>
  <c r="AH91" i="4"/>
  <c r="AG91" i="4"/>
  <c r="AI91" i="4" s="1"/>
  <c r="AD199" i="4"/>
  <c r="AC199" i="4"/>
  <c r="AE199" i="4" s="1"/>
  <c r="AF68" i="4"/>
  <c r="AG68" i="4" s="1"/>
  <c r="AI68" i="4" s="1"/>
  <c r="AG132" i="4"/>
  <c r="AI132" i="4" s="1"/>
  <c r="BK189" i="4"/>
  <c r="BM189" i="4" s="1"/>
  <c r="BI28" i="4"/>
  <c r="AI60" i="4"/>
  <c r="BI179" i="4"/>
  <c r="BK179" i="4" s="1"/>
  <c r="BI153" i="4"/>
  <c r="BH84" i="4"/>
  <c r="AD157" i="4"/>
  <c r="AF157" i="4" s="1"/>
  <c r="AH157" i="4" s="1"/>
  <c r="BG84" i="4"/>
  <c r="BI84" i="4" s="1"/>
  <c r="BJ84" i="4" s="1"/>
  <c r="BL84" i="4" s="1"/>
  <c r="AF143" i="4"/>
  <c r="BG200" i="4"/>
  <c r="BF200" i="4"/>
  <c r="BH200" i="4" s="1"/>
  <c r="AE162" i="4"/>
  <c r="AF9" i="4"/>
  <c r="AG9" i="4" s="1"/>
  <c r="AI9" i="4" s="1"/>
  <c r="BJ115" i="4"/>
  <c r="BL115" i="4" s="1"/>
  <c r="AD66" i="4"/>
  <c r="AC66" i="4"/>
  <c r="AE66" i="4" s="1"/>
  <c r="BI171" i="4"/>
  <c r="BJ171" i="4" s="1"/>
  <c r="BL171" i="4" s="1"/>
  <c r="BI68" i="4"/>
  <c r="BJ68" i="4" s="1"/>
  <c r="BL68" i="4" s="1"/>
  <c r="AF208" i="4"/>
  <c r="AC65" i="4"/>
  <c r="AE65" i="4" s="1"/>
  <c r="AD65" i="4"/>
  <c r="BI134" i="4"/>
  <c r="BK134" i="4" s="1"/>
  <c r="BI166" i="4"/>
  <c r="BK166" i="4" s="1"/>
  <c r="BH195" i="4"/>
  <c r="AE46" i="4"/>
  <c r="BF168" i="4"/>
  <c r="BH168" i="4" s="1"/>
  <c r="BG168" i="4"/>
  <c r="AF120" i="4"/>
  <c r="AG120" i="4" s="1"/>
  <c r="AI120" i="4" s="1"/>
  <c r="BF16" i="4"/>
  <c r="BH16" i="4" s="1"/>
  <c r="BG16" i="4"/>
  <c r="AC29" i="4"/>
  <c r="AE29" i="4" s="1"/>
  <c r="AD29" i="4"/>
  <c r="AC126" i="4"/>
  <c r="AE126" i="4" s="1"/>
  <c r="AD126" i="4"/>
  <c r="AC96" i="4"/>
  <c r="AE96" i="4" s="1"/>
  <c r="AD96" i="4"/>
  <c r="BJ141" i="4"/>
  <c r="BL141" i="4" s="1"/>
  <c r="BK141" i="4"/>
  <c r="BF22" i="4"/>
  <c r="BH22" i="4" s="1"/>
  <c r="BG22" i="4"/>
  <c r="BF139" i="4"/>
  <c r="BH139" i="4" s="1"/>
  <c r="BG139" i="4"/>
  <c r="AD118" i="4"/>
  <c r="AF118" i="4" s="1"/>
  <c r="AG118" i="4" s="1"/>
  <c r="AI118" i="4" s="1"/>
  <c r="BF122" i="4"/>
  <c r="BH122" i="4" s="1"/>
  <c r="BG122" i="4"/>
  <c r="BG13" i="4"/>
  <c r="BF13" i="4"/>
  <c r="BH13" i="4" s="1"/>
  <c r="AC202" i="4"/>
  <c r="AE202" i="4" s="1"/>
  <c r="AD202" i="4"/>
  <c r="AF30" i="4"/>
  <c r="AH30" i="4" s="1"/>
  <c r="AJ142" i="4"/>
  <c r="AL142" i="4" s="1"/>
  <c r="AF24" i="4"/>
  <c r="AG24" i="4" s="1"/>
  <c r="AI24" i="4" s="1"/>
  <c r="BJ184" i="4"/>
  <c r="BL184" i="4" s="1"/>
  <c r="BH5" i="4"/>
  <c r="BI5" i="4"/>
  <c r="AE41" i="4"/>
  <c r="AF41" i="4"/>
  <c r="AH124" i="4"/>
  <c r="AG124" i="4"/>
  <c r="AI124" i="4" s="1"/>
  <c r="BK208" i="4"/>
  <c r="BJ208" i="4"/>
  <c r="BL208" i="4" s="1"/>
  <c r="AD53" i="4"/>
  <c r="AC53" i="4"/>
  <c r="AE53" i="4" s="1"/>
  <c r="BL56" i="4"/>
  <c r="AH83" i="4"/>
  <c r="AG83" i="4"/>
  <c r="AI83" i="4" s="1"/>
  <c r="BI192" i="4"/>
  <c r="AD97" i="4"/>
  <c r="AC97" i="4"/>
  <c r="AE97" i="4" s="1"/>
  <c r="AK128" i="4"/>
  <c r="AM128" i="4" s="1"/>
  <c r="AL44" i="4"/>
  <c r="AN44" i="4" s="1"/>
  <c r="AP44" i="4" s="1"/>
  <c r="AD20" i="4"/>
  <c r="AF20" i="4" s="1"/>
  <c r="AG20" i="4" s="1"/>
  <c r="AI20" i="4" s="1"/>
  <c r="AL60" i="4"/>
  <c r="AF12" i="4"/>
  <c r="AG12" i="4" s="1"/>
  <c r="AI12" i="4" s="1"/>
  <c r="AJ164" i="4"/>
  <c r="AL164" i="4" s="1"/>
  <c r="AF150" i="4"/>
  <c r="AG150" i="4" s="1"/>
  <c r="AI150" i="4" s="1"/>
  <c r="BK206" i="4"/>
  <c r="BM206" i="4" s="1"/>
  <c r="BK56" i="4"/>
  <c r="BM56" i="4" s="1"/>
  <c r="BM124" i="4"/>
  <c r="BN124" i="4" s="1"/>
  <c r="BP124" i="4" s="1"/>
  <c r="BI104" i="4"/>
  <c r="BJ104" i="4" s="1"/>
  <c r="BL104" i="4" s="1"/>
  <c r="BI105" i="4"/>
  <c r="BK105" i="4" s="1"/>
  <c r="BI89" i="4"/>
  <c r="BJ89" i="4" s="1"/>
  <c r="BL89" i="4" s="1"/>
  <c r="BF121" i="4"/>
  <c r="BH121" i="4" s="1"/>
  <c r="BG121" i="4"/>
  <c r="BG65" i="4"/>
  <c r="BF65" i="4"/>
  <c r="BH65" i="4" s="1"/>
  <c r="AC170" i="4"/>
  <c r="AE170" i="4" s="1"/>
  <c r="AD170" i="4"/>
  <c r="AC79" i="4"/>
  <c r="AE79" i="4" s="1"/>
  <c r="AD79" i="4"/>
  <c r="BI101" i="4"/>
  <c r="BJ101" i="4" s="1"/>
  <c r="BL101" i="4" s="1"/>
  <c r="BI117" i="4"/>
  <c r="BK117" i="4" s="1"/>
  <c r="AF100" i="4"/>
  <c r="AG100" i="4" s="1"/>
  <c r="AI100" i="4" s="1"/>
  <c r="AF92" i="4"/>
  <c r="AH92" i="4" s="1"/>
  <c r="AF80" i="4"/>
  <c r="AG80" i="4" s="1"/>
  <c r="AI80" i="4" s="1"/>
  <c r="AJ154" i="4"/>
  <c r="AL154" i="4" s="1"/>
  <c r="BI190" i="4"/>
  <c r="BJ190" i="4" s="1"/>
  <c r="BL190" i="4" s="1"/>
  <c r="BM39" i="4"/>
  <c r="BN39" i="4" s="1"/>
  <c r="BP39" i="4" s="1"/>
  <c r="BI147" i="4"/>
  <c r="BK147" i="4" s="1"/>
  <c r="BI99" i="4"/>
  <c r="BJ99" i="4" s="1"/>
  <c r="BL99" i="4" s="1"/>
  <c r="AC166" i="4"/>
  <c r="AE166" i="4" s="1"/>
  <c r="AD166" i="4"/>
  <c r="AD115" i="4"/>
  <c r="AC115" i="4"/>
  <c r="AE115" i="4" s="1"/>
  <c r="BI91" i="4"/>
  <c r="BH91" i="4"/>
  <c r="BF60" i="4"/>
  <c r="BH60" i="4" s="1"/>
  <c r="BG60" i="4"/>
  <c r="AF51" i="4"/>
  <c r="BF11" i="4"/>
  <c r="BH11" i="4" s="1"/>
  <c r="BG11" i="4"/>
  <c r="AG95" i="4"/>
  <c r="AI95" i="4" s="1"/>
  <c r="AH95" i="4"/>
  <c r="AD5" i="4"/>
  <c r="AC5" i="4"/>
  <c r="AE5" i="4" s="1"/>
  <c r="BI18" i="4"/>
  <c r="BK18" i="4" s="1"/>
  <c r="BI66" i="4"/>
  <c r="BK66" i="4" s="1"/>
  <c r="BI102" i="4"/>
  <c r="BK102" i="4" s="1"/>
  <c r="BF47" i="4"/>
  <c r="BH47" i="4" s="1"/>
  <c r="BG47" i="4"/>
  <c r="BF103" i="4"/>
  <c r="BH103" i="4" s="1"/>
  <c r="BG103" i="4"/>
  <c r="AF195" i="4"/>
  <c r="BK57" i="4"/>
  <c r="AD101" i="4"/>
  <c r="AC101" i="4"/>
  <c r="AE101" i="4" s="1"/>
  <c r="AD13" i="4"/>
  <c r="AF13" i="4" s="1"/>
  <c r="AC173" i="4"/>
  <c r="AE173" i="4" s="1"/>
  <c r="AF155" i="4"/>
  <c r="AG155" i="4" s="1"/>
  <c r="AI155" i="4" s="1"/>
  <c r="AF201" i="4"/>
  <c r="AG201" i="4" s="1"/>
  <c r="AI201" i="4" s="1"/>
  <c r="AF37" i="4"/>
  <c r="AH37" i="4" s="1"/>
  <c r="AF31" i="4"/>
  <c r="AH31" i="4" s="1"/>
  <c r="AF125" i="4"/>
  <c r="AH125" i="4" s="1"/>
  <c r="AJ57" i="4"/>
  <c r="AL57" i="4" s="1"/>
  <c r="AJ191" i="4"/>
  <c r="AK191" i="4" s="1"/>
  <c r="AF146" i="4"/>
  <c r="AH146" i="4" s="1"/>
  <c r="AF161" i="4"/>
  <c r="AH161" i="4" s="1"/>
  <c r="BK185" i="4"/>
  <c r="BM185" i="4" s="1"/>
  <c r="BG14" i="4"/>
  <c r="BI14" i="4" s="1"/>
  <c r="BJ14" i="4" s="1"/>
  <c r="BL14" i="4" s="1"/>
  <c r="BI82" i="4"/>
  <c r="BJ82" i="4" s="1"/>
  <c r="BL82" i="4" s="1"/>
  <c r="BG120" i="4"/>
  <c r="BI120" i="4" s="1"/>
  <c r="BJ120" i="4" s="1"/>
  <c r="BL120" i="4" s="1"/>
  <c r="BI3" i="4"/>
  <c r="BJ3" i="4" s="1"/>
  <c r="BL3" i="4" s="1"/>
  <c r="BM40" i="4"/>
  <c r="BN40" i="4" s="1"/>
  <c r="BP40" i="4" s="1"/>
  <c r="BJ125" i="4"/>
  <c r="BM125" i="4" s="1"/>
  <c r="BI183" i="4"/>
  <c r="BK183" i="4" s="1"/>
  <c r="BM21" i="4"/>
  <c r="BO21" i="4" s="1"/>
  <c r="BK118" i="4"/>
  <c r="BM118" i="4" s="1"/>
  <c r="BI12" i="4"/>
  <c r="BK12" i="4" s="1"/>
  <c r="BI123" i="4"/>
  <c r="BJ123" i="4" s="1"/>
  <c r="BL123" i="4" s="1"/>
  <c r="BJ70" i="4"/>
  <c r="BL70" i="4" s="1"/>
  <c r="AH119" i="4"/>
  <c r="AG119" i="4"/>
  <c r="AI119" i="4" s="1"/>
  <c r="AD109" i="4"/>
  <c r="AC109" i="4"/>
  <c r="AE109" i="4" s="1"/>
  <c r="AG139" i="4"/>
  <c r="AI139" i="4" s="1"/>
  <c r="AH139" i="4"/>
  <c r="AF127" i="4"/>
  <c r="BI48" i="4"/>
  <c r="AF2" i="4"/>
  <c r="BI53" i="4"/>
  <c r="AD85" i="4"/>
  <c r="AC85" i="4"/>
  <c r="AE85" i="4" s="1"/>
  <c r="AC169" i="4"/>
  <c r="AE169" i="4" s="1"/>
  <c r="AD169" i="4"/>
  <c r="AG47" i="4"/>
  <c r="AJ47" i="4" s="1"/>
  <c r="AF110" i="4"/>
  <c r="AG110" i="4" s="1"/>
  <c r="AF168" i="4"/>
  <c r="AG168" i="4" s="1"/>
  <c r="AI168" i="4" s="1"/>
  <c r="AF43" i="4"/>
  <c r="AG43" i="4" s="1"/>
  <c r="AF104" i="4"/>
  <c r="AH104" i="4" s="1"/>
  <c r="AJ111" i="4"/>
  <c r="AK111" i="4" s="1"/>
  <c r="AM111" i="4" s="1"/>
  <c r="AF48" i="4"/>
  <c r="AH48" i="4" s="1"/>
  <c r="AF204" i="4"/>
  <c r="AG204" i="4" s="1"/>
  <c r="AI204" i="4" s="1"/>
  <c r="AJ160" i="4"/>
  <c r="AL160" i="4" s="1"/>
  <c r="AJ203" i="4"/>
  <c r="AL203" i="4" s="1"/>
  <c r="BM160" i="4"/>
  <c r="BN160" i="4" s="1"/>
  <c r="BP160" i="4" s="1"/>
  <c r="BI30" i="4"/>
  <c r="BK30" i="4" s="1"/>
  <c r="BI46" i="4"/>
  <c r="BK46" i="4" s="1"/>
  <c r="BM149" i="4"/>
  <c r="BM176" i="4"/>
  <c r="BO176" i="4" s="1"/>
  <c r="BM127" i="4"/>
  <c r="BN127" i="4" s="1"/>
  <c r="BP127" i="4" s="1"/>
  <c r="BF72" i="4"/>
  <c r="BH72" i="4" s="1"/>
  <c r="BG72" i="4"/>
  <c r="BG36" i="4"/>
  <c r="BF36" i="4"/>
  <c r="BH36" i="4" s="1"/>
  <c r="BF9" i="4"/>
  <c r="BH9" i="4" s="1"/>
  <c r="BG9" i="4"/>
  <c r="AD141" i="4"/>
  <c r="AC141" i="4"/>
  <c r="AE141" i="4" s="1"/>
  <c r="AF123" i="4"/>
  <c r="BM2" i="4"/>
  <c r="AF152" i="4"/>
  <c r="BD196" i="3"/>
  <c r="BF196" i="3" s="1"/>
  <c r="BE196" i="3"/>
  <c r="BG196" i="3" s="1"/>
  <c r="AZ235" i="3"/>
  <c r="BB235" i="3" s="1"/>
  <c r="BA235" i="3"/>
  <c r="AM11" i="3"/>
  <c r="AO11" i="3" s="1"/>
  <c r="AI187" i="3"/>
  <c r="AK187" i="3" s="1"/>
  <c r="AF248" i="3"/>
  <c r="AH248" i="3" s="1"/>
  <c r="AI248" i="3" s="1"/>
  <c r="AK248" i="3" s="1"/>
  <c r="AJ230" i="3"/>
  <c r="BC69" i="3"/>
  <c r="BC179" i="3"/>
  <c r="BD179" i="3" s="1"/>
  <c r="BF179" i="3" s="1"/>
  <c r="AZ132" i="3"/>
  <c r="BB132" i="3" s="1"/>
  <c r="BC197" i="3"/>
  <c r="BE197" i="3" s="1"/>
  <c r="AH27" i="3"/>
  <c r="AJ27" i="3" s="1"/>
  <c r="BC263" i="3"/>
  <c r="AZ125" i="3"/>
  <c r="BB125" i="3" s="1"/>
  <c r="BA125" i="3"/>
  <c r="AL16" i="3"/>
  <c r="AM16" i="3" s="1"/>
  <c r="AO16" i="3" s="1"/>
  <c r="AF256" i="3"/>
  <c r="AH256" i="3" s="1"/>
  <c r="BI136" i="3"/>
  <c r="BK136" i="3" s="1"/>
  <c r="AZ134" i="3"/>
  <c r="BB134" i="3" s="1"/>
  <c r="BE79" i="3"/>
  <c r="BG79" i="3" s="1"/>
  <c r="BE169" i="3"/>
  <c r="BG169" i="3" s="1"/>
  <c r="BH169" i="3" s="1"/>
  <c r="BJ169" i="3" s="1"/>
  <c r="BH65" i="3"/>
  <c r="BJ65" i="3" s="1"/>
  <c r="BA112" i="3"/>
  <c r="AH67" i="3"/>
  <c r="AI67" i="3" s="1"/>
  <c r="AK67" i="3" s="1"/>
  <c r="BA188" i="3"/>
  <c r="AZ188" i="3"/>
  <c r="BB188" i="3" s="1"/>
  <c r="AH266" i="3"/>
  <c r="AI266" i="3" s="1"/>
  <c r="AK266" i="3" s="1"/>
  <c r="AJ178" i="3"/>
  <c r="AL178" i="3" s="1"/>
  <c r="AM178" i="3" s="1"/>
  <c r="AO178" i="3" s="1"/>
  <c r="AI102" i="3"/>
  <c r="AK102" i="3" s="1"/>
  <c r="AZ41" i="3"/>
  <c r="BB41" i="3" s="1"/>
  <c r="BA100" i="3"/>
  <c r="BC100" i="3" s="1"/>
  <c r="BD100" i="3" s="1"/>
  <c r="BF100" i="3" s="1"/>
  <c r="BC199" i="3"/>
  <c r="BD199" i="3" s="1"/>
  <c r="BF199" i="3" s="1"/>
  <c r="BC76" i="3"/>
  <c r="BD76" i="3" s="1"/>
  <c r="BF76" i="3" s="1"/>
  <c r="BC163" i="3"/>
  <c r="BD163" i="3" s="1"/>
  <c r="BF163" i="3" s="1"/>
  <c r="BC189" i="3"/>
  <c r="BD189" i="3" s="1"/>
  <c r="BF189" i="3" s="1"/>
  <c r="BC232" i="3"/>
  <c r="BE232" i="3" s="1"/>
  <c r="BE60" i="3"/>
  <c r="BC110" i="3"/>
  <c r="BD110" i="3" s="1"/>
  <c r="BF110" i="3" s="1"/>
  <c r="BA16" i="3"/>
  <c r="BC16" i="3" s="1"/>
  <c r="BE16" i="3" s="1"/>
  <c r="BC216" i="3"/>
  <c r="BC152" i="3"/>
  <c r="BC7" i="3"/>
  <c r="AE244" i="3"/>
  <c r="AG244" i="3" s="1"/>
  <c r="AF244" i="3"/>
  <c r="BD160" i="3"/>
  <c r="BF160" i="3" s="1"/>
  <c r="BE160" i="3"/>
  <c r="BD194" i="3"/>
  <c r="BF194" i="3" s="1"/>
  <c r="BE194" i="3"/>
  <c r="AI74" i="3"/>
  <c r="AK74" i="3" s="1"/>
  <c r="AJ74" i="3"/>
  <c r="AZ47" i="3"/>
  <c r="BB47" i="3" s="1"/>
  <c r="BA47" i="3"/>
  <c r="AG54" i="3"/>
  <c r="AH54" i="3"/>
  <c r="BA261" i="3"/>
  <c r="AZ261" i="3"/>
  <c r="BB261" i="3" s="1"/>
  <c r="BD221" i="3"/>
  <c r="BF221" i="3" s="1"/>
  <c r="BE221" i="3"/>
  <c r="AG201" i="3"/>
  <c r="AH201" i="3"/>
  <c r="AG68" i="3"/>
  <c r="AH68" i="3"/>
  <c r="AI68" i="3" s="1"/>
  <c r="AK68" i="3" s="1"/>
  <c r="AH132" i="3"/>
  <c r="AG132" i="3"/>
  <c r="AG238" i="3"/>
  <c r="AH238" i="3"/>
  <c r="AJ238" i="3" s="1"/>
  <c r="BE105" i="3"/>
  <c r="BD105" i="3"/>
  <c r="BF105" i="3" s="1"/>
  <c r="BD27" i="3"/>
  <c r="BF27" i="3" s="1"/>
  <c r="BE27" i="3"/>
  <c r="BH177" i="3"/>
  <c r="BJ177" i="3" s="1"/>
  <c r="BI177" i="3"/>
  <c r="AZ45" i="3"/>
  <c r="BB45" i="3" s="1"/>
  <c r="BA45" i="3"/>
  <c r="BD146" i="3"/>
  <c r="BF146" i="3" s="1"/>
  <c r="BE146" i="3"/>
  <c r="AH175" i="3"/>
  <c r="AI175" i="3" s="1"/>
  <c r="AK175" i="3" s="1"/>
  <c r="AI250" i="3"/>
  <c r="AK250" i="3" s="1"/>
  <c r="AJ183" i="3"/>
  <c r="AL183" i="3" s="1"/>
  <c r="AI124" i="3"/>
  <c r="AK124" i="3" s="1"/>
  <c r="AE90" i="3"/>
  <c r="AG90" i="3" s="1"/>
  <c r="AF90" i="3"/>
  <c r="BE64" i="3"/>
  <c r="BD64" i="3"/>
  <c r="BF64" i="3" s="1"/>
  <c r="BD176" i="3"/>
  <c r="BF176" i="3" s="1"/>
  <c r="BE176" i="3"/>
  <c r="AM52" i="3"/>
  <c r="AO52" i="3" s="1"/>
  <c r="AN52" i="3"/>
  <c r="BE58" i="3"/>
  <c r="BD58" i="3"/>
  <c r="BF58" i="3" s="1"/>
  <c r="BD254" i="3"/>
  <c r="BF254" i="3" s="1"/>
  <c r="BE254" i="3"/>
  <c r="BD273" i="3"/>
  <c r="BF273" i="3" s="1"/>
  <c r="BE273" i="3"/>
  <c r="AG23" i="3"/>
  <c r="AH23" i="3"/>
  <c r="AJ23" i="3" s="1"/>
  <c r="AJ199" i="3"/>
  <c r="AJ76" i="3"/>
  <c r="AI76" i="3"/>
  <c r="AK76" i="3" s="1"/>
  <c r="BD123" i="3"/>
  <c r="BF123" i="3" s="1"/>
  <c r="AH94" i="3"/>
  <c r="AI94" i="3" s="1"/>
  <c r="BE18" i="3"/>
  <c r="BG18" i="3" s="1"/>
  <c r="BC253" i="3"/>
  <c r="BD253" i="3" s="1"/>
  <c r="BF253" i="3" s="1"/>
  <c r="BI140" i="3"/>
  <c r="BK140" i="3" s="1"/>
  <c r="AZ231" i="3"/>
  <c r="BB231" i="3" s="1"/>
  <c r="BA231" i="3"/>
  <c r="AZ242" i="3"/>
  <c r="BB242" i="3" s="1"/>
  <c r="BA242" i="3"/>
  <c r="BC215" i="3"/>
  <c r="AZ66" i="3"/>
  <c r="BB66" i="3" s="1"/>
  <c r="BA66" i="3"/>
  <c r="AH262" i="3"/>
  <c r="AJ262" i="3" s="1"/>
  <c r="AH233" i="3"/>
  <c r="AI233" i="3" s="1"/>
  <c r="AK233" i="3" s="1"/>
  <c r="AJ79" i="3"/>
  <c r="AL79" i="3" s="1"/>
  <c r="AJ128" i="3"/>
  <c r="AL128" i="3" s="1"/>
  <c r="AN128" i="3" s="1"/>
  <c r="AF86" i="3"/>
  <c r="AH86" i="3" s="1"/>
  <c r="AJ14" i="3"/>
  <c r="AL14" i="3" s="1"/>
  <c r="AH173" i="3"/>
  <c r="BD22" i="3"/>
  <c r="BF22" i="3" s="1"/>
  <c r="AE17" i="3"/>
  <c r="AG17" i="3" s="1"/>
  <c r="BB205" i="3"/>
  <c r="BC2" i="3"/>
  <c r="BD2" i="3" s="1"/>
  <c r="BF2" i="3" s="1"/>
  <c r="AF156" i="3"/>
  <c r="AE156" i="3"/>
  <c r="AG156" i="3" s="1"/>
  <c r="BG219" i="3"/>
  <c r="AI21" i="3"/>
  <c r="AK21" i="3" s="1"/>
  <c r="AJ21" i="3"/>
  <c r="AZ42" i="3"/>
  <c r="BB42" i="3" s="1"/>
  <c r="AF2" i="3"/>
  <c r="AH2" i="3" s="1"/>
  <c r="AH141" i="3"/>
  <c r="AJ141" i="3" s="1"/>
  <c r="AJ191" i="3"/>
  <c r="AL191" i="3" s="1"/>
  <c r="AJ249" i="3"/>
  <c r="AL249" i="3" s="1"/>
  <c r="AI194" i="3"/>
  <c r="AK194" i="3" s="1"/>
  <c r="AJ148" i="3"/>
  <c r="AL148" i="3" s="1"/>
  <c r="BA222" i="3"/>
  <c r="BC222" i="3" s="1"/>
  <c r="AZ5" i="3"/>
  <c r="BB5" i="3" s="1"/>
  <c r="BE201" i="3"/>
  <c r="BG201" i="3" s="1"/>
  <c r="BH201" i="3" s="1"/>
  <c r="BJ201" i="3" s="1"/>
  <c r="BF92" i="3"/>
  <c r="BA42" i="3"/>
  <c r="BA23" i="3"/>
  <c r="AZ23" i="3"/>
  <c r="BB23" i="3" s="1"/>
  <c r="BA240" i="3"/>
  <c r="AZ240" i="3"/>
  <c r="BB240" i="3" s="1"/>
  <c r="AE146" i="3"/>
  <c r="AG146" i="3" s="1"/>
  <c r="AF146" i="3"/>
  <c r="BC224" i="3"/>
  <c r="AI113" i="3"/>
  <c r="AK113" i="3" s="1"/>
  <c r="AF166" i="3"/>
  <c r="AH166" i="3" s="1"/>
  <c r="AF107" i="3"/>
  <c r="AH107" i="3" s="1"/>
  <c r="AL13" i="3"/>
  <c r="AN13" i="3" s="1"/>
  <c r="AI149" i="3"/>
  <c r="AK149" i="3" s="1"/>
  <c r="AI247" i="3"/>
  <c r="AK247" i="3" s="1"/>
  <c r="AH22" i="3"/>
  <c r="AI22" i="3" s="1"/>
  <c r="AK22" i="3" s="1"/>
  <c r="AH171" i="3"/>
  <c r="AI171" i="3" s="1"/>
  <c r="AK171" i="3" s="1"/>
  <c r="BG227" i="3"/>
  <c r="BH227" i="3" s="1"/>
  <c r="BJ227" i="3" s="1"/>
  <c r="BD236" i="3"/>
  <c r="BF236" i="3" s="1"/>
  <c r="BE187" i="3"/>
  <c r="BG53" i="3"/>
  <c r="BH53" i="3" s="1"/>
  <c r="BJ53" i="3" s="1"/>
  <c r="BI109" i="3"/>
  <c r="BK109" i="3" s="1"/>
  <c r="BA210" i="3"/>
  <c r="BC210" i="3" s="1"/>
  <c r="AF164" i="3"/>
  <c r="AE164" i="3"/>
  <c r="AG164" i="3" s="1"/>
  <c r="AZ124" i="3"/>
  <c r="BB124" i="3" s="1"/>
  <c r="BA124" i="3"/>
  <c r="AL7" i="3"/>
  <c r="AH153" i="3"/>
  <c r="AJ153" i="3" s="1"/>
  <c r="BE121" i="3"/>
  <c r="BG121" i="3" s="1"/>
  <c r="BC122" i="3"/>
  <c r="BD122" i="3" s="1"/>
  <c r="BF122" i="3" s="1"/>
  <c r="AF98" i="3"/>
  <c r="AH98" i="3" s="1"/>
  <c r="AI98" i="3" s="1"/>
  <c r="AK98" i="3" s="1"/>
  <c r="BC277" i="3"/>
  <c r="BE277" i="3" s="1"/>
  <c r="BC139" i="3"/>
  <c r="BE139" i="3" s="1"/>
  <c r="BA175" i="3"/>
  <c r="AZ175" i="3"/>
  <c r="BB175" i="3" s="1"/>
  <c r="BD61" i="3"/>
  <c r="BF61" i="3" s="1"/>
  <c r="BE61" i="3"/>
  <c r="AH51" i="3"/>
  <c r="AJ19" i="3"/>
  <c r="AI19" i="3"/>
  <c r="AK19" i="3" s="1"/>
  <c r="AI4" i="3"/>
  <c r="AK4" i="3" s="1"/>
  <c r="AJ4" i="3"/>
  <c r="AH77" i="3"/>
  <c r="AJ77" i="3" s="1"/>
  <c r="AF70" i="3"/>
  <c r="AH70" i="3" s="1"/>
  <c r="AI70" i="3" s="1"/>
  <c r="AK70" i="3" s="1"/>
  <c r="AJ241" i="3"/>
  <c r="AL241" i="3" s="1"/>
  <c r="AH137" i="3"/>
  <c r="AJ137" i="3" s="1"/>
  <c r="AE131" i="3"/>
  <c r="AG131" i="3" s="1"/>
  <c r="AJ234" i="3"/>
  <c r="AL234" i="3" s="1"/>
  <c r="AJ109" i="3"/>
  <c r="AF58" i="3"/>
  <c r="AH58" i="3" s="1"/>
  <c r="AJ58" i="3" s="1"/>
  <c r="BH14" i="3"/>
  <c r="BJ14" i="3" s="1"/>
  <c r="BD270" i="3"/>
  <c r="BF270" i="3" s="1"/>
  <c r="BC183" i="3"/>
  <c r="BF129" i="3"/>
  <c r="BC128" i="3"/>
  <c r="BC264" i="3"/>
  <c r="AH118" i="3"/>
  <c r="AI118" i="3" s="1"/>
  <c r="AK118" i="3" s="1"/>
  <c r="AI135" i="3"/>
  <c r="AK135" i="3" s="1"/>
  <c r="AH116" i="3"/>
  <c r="AJ116" i="3" s="1"/>
  <c r="AH213" i="3"/>
  <c r="AJ213" i="3" s="1"/>
  <c r="AH30" i="3"/>
  <c r="AJ30" i="3" s="1"/>
  <c r="AI219" i="3"/>
  <c r="AK219" i="3" s="1"/>
  <c r="AI109" i="3"/>
  <c r="AK109" i="3" s="1"/>
  <c r="AJ257" i="3"/>
  <c r="AL257" i="3" s="1"/>
  <c r="AL203" i="3"/>
  <c r="AM203" i="3" s="1"/>
  <c r="AO203" i="3" s="1"/>
  <c r="AH28" i="3"/>
  <c r="AJ28" i="3" s="1"/>
  <c r="AI91" i="3"/>
  <c r="AK91" i="3" s="1"/>
  <c r="BG271" i="3"/>
  <c r="BI271" i="3" s="1"/>
  <c r="BD213" i="3"/>
  <c r="BF213" i="3" s="1"/>
  <c r="BE228" i="3"/>
  <c r="BG228" i="3" s="1"/>
  <c r="BH228" i="3" s="1"/>
  <c r="BJ228" i="3" s="1"/>
  <c r="BE6" i="3"/>
  <c r="BG6" i="3" s="1"/>
  <c r="BC17" i="3"/>
  <c r="BD17" i="3" s="1"/>
  <c r="BF17" i="3" s="1"/>
  <c r="BG251" i="3"/>
  <c r="BH251" i="3" s="1"/>
  <c r="BJ251" i="3" s="1"/>
  <c r="AG202" i="3"/>
  <c r="BC132" i="3"/>
  <c r="BC56" i="3"/>
  <c r="BD97" i="3"/>
  <c r="BF97" i="3" s="1"/>
  <c r="BE97" i="3"/>
  <c r="AI125" i="3"/>
  <c r="AK125" i="3" s="1"/>
  <c r="BG24" i="3"/>
  <c r="BH24" i="3" s="1"/>
  <c r="BJ24" i="3" s="1"/>
  <c r="BC214" i="3"/>
  <c r="BD214" i="3" s="1"/>
  <c r="BF214" i="3" s="1"/>
  <c r="BC75" i="3"/>
  <c r="AZ211" i="3"/>
  <c r="BB211" i="3" s="1"/>
  <c r="BA211" i="3"/>
  <c r="BC113" i="3"/>
  <c r="BC72" i="3"/>
  <c r="AJ202" i="3"/>
  <c r="AI202" i="3"/>
  <c r="AK202" i="3" s="1"/>
  <c r="AZ49" i="3"/>
  <c r="BB49" i="3" s="1"/>
  <c r="BA49" i="3"/>
  <c r="AF66" i="3"/>
  <c r="AH66" i="3" s="1"/>
  <c r="AE50" i="3"/>
  <c r="AG50" i="3" s="1"/>
  <c r="AH228" i="3"/>
  <c r="AJ228" i="3" s="1"/>
  <c r="AH177" i="3"/>
  <c r="AJ177" i="3" s="1"/>
  <c r="AK94" i="3"/>
  <c r="AH69" i="3"/>
  <c r="AI69" i="3" s="1"/>
  <c r="AK69" i="3" s="1"/>
  <c r="AH217" i="3"/>
  <c r="AI217" i="3" s="1"/>
  <c r="AK217" i="3" s="1"/>
  <c r="AF268" i="3"/>
  <c r="AH268" i="3" s="1"/>
  <c r="AI268" i="3" s="1"/>
  <c r="AK268" i="3" s="1"/>
  <c r="AF240" i="3"/>
  <c r="AH240" i="3" s="1"/>
  <c r="AF99" i="3"/>
  <c r="AH99" i="3" s="1"/>
  <c r="BD209" i="3"/>
  <c r="BF209" i="3" s="1"/>
  <c r="BB116" i="3"/>
  <c r="BC107" i="3"/>
  <c r="BE107" i="3" s="1"/>
  <c r="BE101" i="3"/>
  <c r="BD90" i="3"/>
  <c r="BG90" i="3" s="1"/>
  <c r="BE131" i="3"/>
  <c r="BG131" i="3" s="1"/>
  <c r="BH131" i="3" s="1"/>
  <c r="BI117" i="3"/>
  <c r="BK117" i="3" s="1"/>
  <c r="BL117" i="3" s="1"/>
  <c r="BN117" i="3" s="1"/>
  <c r="BE178" i="3"/>
  <c r="BD178" i="3"/>
  <c r="BF178" i="3" s="1"/>
  <c r="BA159" i="3"/>
  <c r="AZ159" i="3"/>
  <c r="BB159" i="3" s="1"/>
  <c r="BC247" i="3"/>
  <c r="BA103" i="3"/>
  <c r="AZ103" i="3"/>
  <c r="BB103" i="3" s="1"/>
  <c r="BC149" i="3"/>
  <c r="AH208" i="3"/>
  <c r="AI208" i="3" s="1"/>
  <c r="AK208" i="3" s="1"/>
  <c r="AH221" i="3"/>
  <c r="AI221" i="3" s="1"/>
  <c r="AK221" i="3" s="1"/>
  <c r="AJ245" i="3"/>
  <c r="AL245" i="3" s="1"/>
  <c r="AH108" i="3"/>
  <c r="AI108" i="3" s="1"/>
  <c r="AK108" i="3" s="1"/>
  <c r="AH237" i="3"/>
  <c r="AI237" i="3" s="1"/>
  <c r="AK237" i="3" s="1"/>
  <c r="AH129" i="3"/>
  <c r="AJ129" i="3" s="1"/>
  <c r="AH8" i="3"/>
  <c r="AJ8" i="3" s="1"/>
  <c r="BC54" i="3"/>
  <c r="BD54" i="3" s="1"/>
  <c r="BF54" i="3" s="1"/>
  <c r="BG200" i="3"/>
  <c r="BH200" i="3" s="1"/>
  <c r="BJ200" i="3" s="1"/>
  <c r="BC186" i="3"/>
  <c r="BE186" i="3" s="1"/>
  <c r="BA116" i="3"/>
  <c r="BC116" i="3" s="1"/>
  <c r="BC94" i="3"/>
  <c r="BD94" i="3" s="1"/>
  <c r="BF94" i="3" s="1"/>
  <c r="BC4" i="3"/>
  <c r="BE4" i="3" s="1"/>
  <c r="BE184" i="3"/>
  <c r="BG184" i="3" s="1"/>
  <c r="BI184" i="3" s="1"/>
  <c r="BC86" i="3"/>
  <c r="BE86" i="3" s="1"/>
  <c r="BE126" i="3"/>
  <c r="BG126" i="3" s="1"/>
  <c r="BA135" i="3"/>
  <c r="AZ135" i="3"/>
  <c r="BB135" i="3" s="1"/>
  <c r="BD137" i="3"/>
  <c r="BF137" i="3" s="1"/>
  <c r="BE137" i="3"/>
  <c r="BA70" i="3"/>
  <c r="AZ70" i="3"/>
  <c r="BB70" i="3" s="1"/>
  <c r="AJ12" i="3"/>
  <c r="AI12" i="3"/>
  <c r="AK12" i="3" s="1"/>
  <c r="BA258" i="3"/>
  <c r="AZ258" i="3"/>
  <c r="BB258" i="3" s="1"/>
  <c r="BG193" i="3"/>
  <c r="AH43" i="3"/>
  <c r="AH181" i="3"/>
  <c r="AI181" i="3" s="1"/>
  <c r="AK181" i="3" s="1"/>
  <c r="AH170" i="3"/>
  <c r="AJ170" i="3" s="1"/>
  <c r="AL78" i="3"/>
  <c r="AN78" i="3" s="1"/>
  <c r="AH186" i="3"/>
  <c r="AI186" i="3" s="1"/>
  <c r="AK186" i="3" s="1"/>
  <c r="AH195" i="3"/>
  <c r="AI195" i="3" s="1"/>
  <c r="AK195" i="3" s="1"/>
  <c r="AH185" i="3"/>
  <c r="AI185" i="3" s="1"/>
  <c r="AK185" i="3" s="1"/>
  <c r="BC84" i="3"/>
  <c r="BD84" i="3" s="1"/>
  <c r="BF84" i="3" s="1"/>
  <c r="BC71" i="3"/>
  <c r="BE71" i="3" s="1"/>
  <c r="BG187" i="3"/>
  <c r="BH187" i="3" s="1"/>
  <c r="BJ187" i="3" s="1"/>
  <c r="BC78" i="3"/>
  <c r="BE78" i="3" s="1"/>
  <c r="BC52" i="3"/>
  <c r="BD52" i="3" s="1"/>
  <c r="BF52" i="3" s="1"/>
  <c r="BC153" i="3"/>
  <c r="BE153" i="3" s="1"/>
  <c r="BG223" i="3"/>
  <c r="BH223" i="3" s="1"/>
  <c r="BJ223" i="3" s="1"/>
  <c r="BC112" i="3"/>
  <c r="BD112" i="3" s="1"/>
  <c r="BF112" i="3" s="1"/>
  <c r="AH46" i="3"/>
  <c r="AZ98" i="3"/>
  <c r="BB98" i="3" s="1"/>
  <c r="BA98" i="3"/>
  <c r="BA102" i="3"/>
  <c r="AZ102" i="3"/>
  <c r="BB102" i="3" s="1"/>
  <c r="AZ164" i="3"/>
  <c r="BB164" i="3" s="1"/>
  <c r="BA164" i="3"/>
  <c r="BC220" i="3"/>
  <c r="BG3" i="3"/>
  <c r="AH26" i="3"/>
  <c r="BC174" i="3"/>
  <c r="BC40" i="3"/>
  <c r="BG267" i="3"/>
  <c r="BC217" i="3"/>
  <c r="BC145" i="3"/>
  <c r="BE252" i="3"/>
  <c r="BD252" i="3"/>
  <c r="BF252" i="3" s="1"/>
  <c r="BE76" i="3"/>
  <c r="AZ142" i="3"/>
  <c r="BB142" i="3" s="1"/>
  <c r="BA142" i="3"/>
  <c r="AZ104" i="3"/>
  <c r="BB104" i="3" s="1"/>
  <c r="BA104" i="3"/>
  <c r="BD59" i="3"/>
  <c r="BF59" i="3" s="1"/>
  <c r="BE59" i="3"/>
  <c r="AZ63" i="3"/>
  <c r="BB63" i="3" s="1"/>
  <c r="BA63" i="3"/>
  <c r="BD43" i="3"/>
  <c r="BF43" i="3" s="1"/>
  <c r="BE43" i="3"/>
  <c r="BD212" i="3"/>
  <c r="BF212" i="3" s="1"/>
  <c r="BE212" i="3"/>
  <c r="BI51" i="3"/>
  <c r="BA245" i="3"/>
  <c r="AZ245" i="3"/>
  <c r="BB245" i="3" s="1"/>
  <c r="BD243" i="3"/>
  <c r="BF243" i="3" s="1"/>
  <c r="BE243" i="3"/>
  <c r="BC99" i="3"/>
  <c r="BG275" i="3"/>
  <c r="BE204" i="3"/>
  <c r="BD204" i="3"/>
  <c r="BF204" i="3" s="1"/>
  <c r="BC111" i="3"/>
  <c r="BE26" i="3"/>
  <c r="BD26" i="3"/>
  <c r="BF26" i="3" s="1"/>
  <c r="BI8" i="3"/>
  <c r="BH8" i="3"/>
  <c r="BJ8" i="3" s="1"/>
  <c r="AZ50" i="3"/>
  <c r="BB50" i="3" s="1"/>
  <c r="BA50" i="3"/>
  <c r="BC30" i="3"/>
  <c r="BC119" i="3"/>
  <c r="BC55" i="3"/>
  <c r="BC171" i="3"/>
  <c r="BC29" i="3"/>
  <c r="BC108" i="3"/>
  <c r="BK106" i="3"/>
  <c r="BC238" i="3"/>
  <c r="BC12" i="3"/>
  <c r="BG148" i="3"/>
  <c r="BG57" i="3"/>
  <c r="BC157" i="3"/>
  <c r="BC268" i="3"/>
  <c r="BC244" i="3"/>
  <c r="BA95" i="3"/>
  <c r="AZ95" i="3"/>
  <c r="BB95" i="3" s="1"/>
  <c r="BD192" i="3"/>
  <c r="BF192" i="3" s="1"/>
  <c r="BE192" i="3"/>
  <c r="BD34" i="3"/>
  <c r="BF34" i="3" s="1"/>
  <c r="BE34" i="3"/>
  <c r="BG162" i="3"/>
  <c r="BC180" i="3"/>
  <c r="BA20" i="3"/>
  <c r="AZ20" i="3"/>
  <c r="BB20" i="3" s="1"/>
  <c r="BC233" i="3"/>
  <c r="BG39" i="3"/>
  <c r="BA191" i="3"/>
  <c r="AZ191" i="3"/>
  <c r="BB191" i="3" s="1"/>
  <c r="AZ167" i="3"/>
  <c r="BB167" i="3" s="1"/>
  <c r="BA167" i="3"/>
  <c r="BD73" i="3"/>
  <c r="BF73" i="3" s="1"/>
  <c r="BE73" i="3"/>
  <c r="BD25" i="3"/>
  <c r="BF25" i="3" s="1"/>
  <c r="BE25" i="3"/>
  <c r="BH239" i="3"/>
  <c r="BJ239" i="3" s="1"/>
  <c r="BI239" i="3"/>
  <c r="BH155" i="3"/>
  <c r="BJ155" i="3" s="1"/>
  <c r="BI155" i="3"/>
  <c r="BG272" i="3"/>
  <c r="BK65" i="3"/>
  <c r="BE229" i="3"/>
  <c r="BD229" i="3"/>
  <c r="BF229" i="3" s="1"/>
  <c r="BD255" i="3"/>
  <c r="BF255" i="3" s="1"/>
  <c r="BE255" i="3"/>
  <c r="BA32" i="3"/>
  <c r="AZ32" i="3"/>
  <c r="BB32" i="3" s="1"/>
  <c r="BA257" i="3"/>
  <c r="AZ257" i="3"/>
  <c r="BB257" i="3" s="1"/>
  <c r="BD11" i="3"/>
  <c r="BF11" i="3" s="1"/>
  <c r="BE11" i="3"/>
  <c r="BD172" i="3"/>
  <c r="BF172" i="3" s="1"/>
  <c r="BE185" i="3"/>
  <c r="BD185" i="3"/>
  <c r="BF185" i="3" s="1"/>
  <c r="AZ218" i="3"/>
  <c r="BB218" i="3" s="1"/>
  <c r="BA218" i="3"/>
  <c r="BH96" i="3"/>
  <c r="BJ96" i="3" s="1"/>
  <c r="BI96" i="3"/>
  <c r="BD202" i="3"/>
  <c r="BF202" i="3" s="1"/>
  <c r="BE202" i="3"/>
  <c r="BA120" i="3"/>
  <c r="AZ120" i="3"/>
  <c r="BB120" i="3" s="1"/>
  <c r="BI165" i="3"/>
  <c r="BD69" i="3"/>
  <c r="BF69" i="3" s="1"/>
  <c r="BE69" i="3"/>
  <c r="BA195" i="3"/>
  <c r="AZ195" i="3"/>
  <c r="BB195" i="3" s="1"/>
  <c r="BC182" i="3"/>
  <c r="BG256" i="3"/>
  <c r="BC9" i="3"/>
  <c r="BG259" i="3"/>
  <c r="BC87" i="3"/>
  <c r="BC19" i="3"/>
  <c r="BA91" i="3"/>
  <c r="AZ91" i="3"/>
  <c r="BB91" i="3" s="1"/>
  <c r="BC190" i="3"/>
  <c r="BG35" i="3"/>
  <c r="BC31" i="3"/>
  <c r="BK276" i="3"/>
  <c r="BK33" i="3"/>
  <c r="BG115" i="3"/>
  <c r="BG101" i="3"/>
  <c r="BG92" i="3"/>
  <c r="BD206" i="3"/>
  <c r="BF206" i="3" s="1"/>
  <c r="BE206" i="3"/>
  <c r="AZ226" i="3"/>
  <c r="BB226" i="3" s="1"/>
  <c r="BA226" i="3"/>
  <c r="BC260" i="3"/>
  <c r="BD274" i="3"/>
  <c r="BF274" i="3" s="1"/>
  <c r="BE274" i="3"/>
  <c r="BC249" i="3"/>
  <c r="BC85" i="3"/>
  <c r="BC38" i="3"/>
  <c r="AZ68" i="3"/>
  <c r="BB68" i="3" s="1"/>
  <c r="BA68" i="3"/>
  <c r="BD147" i="3"/>
  <c r="BF147" i="3" s="1"/>
  <c r="BE147" i="3"/>
  <c r="BI10" i="3"/>
  <c r="BH10" i="3"/>
  <c r="BJ10" i="3" s="1"/>
  <c r="BD143" i="3"/>
  <c r="BF143" i="3" s="1"/>
  <c r="BE143" i="3"/>
  <c r="BD266" i="3"/>
  <c r="BF266" i="3" s="1"/>
  <c r="BE266" i="3"/>
  <c r="BE67" i="3"/>
  <c r="BD67" i="3"/>
  <c r="BF67" i="3" s="1"/>
  <c r="BC156" i="3"/>
  <c r="BC237" i="3"/>
  <c r="BA265" i="3"/>
  <c r="AZ265" i="3"/>
  <c r="BB265" i="3" s="1"/>
  <c r="BA269" i="3"/>
  <c r="AZ269" i="3"/>
  <c r="BB269" i="3" s="1"/>
  <c r="BC83" i="3"/>
  <c r="BC127" i="3"/>
  <c r="BG77" i="3"/>
  <c r="BE133" i="3"/>
  <c r="BD133" i="3"/>
  <c r="BF133" i="3" s="1"/>
  <c r="BG60" i="3"/>
  <c r="BG129" i="3"/>
  <c r="BC234" i="3"/>
  <c r="BK50" i="4"/>
  <c r="BJ50" i="4"/>
  <c r="BL50" i="4" s="1"/>
  <c r="BJ69" i="4"/>
  <c r="BL69" i="4" s="1"/>
  <c r="BK69" i="4"/>
  <c r="BJ134" i="4"/>
  <c r="BL134" i="4" s="1"/>
  <c r="BJ24" i="4"/>
  <c r="BL24" i="4" s="1"/>
  <c r="BK24" i="4"/>
  <c r="BJ181" i="4"/>
  <c r="BL181" i="4" s="1"/>
  <c r="BG191" i="4"/>
  <c r="BF191" i="4"/>
  <c r="BH191" i="4" s="1"/>
  <c r="BK63" i="4"/>
  <c r="BN96" i="4"/>
  <c r="BP96" i="4" s="1"/>
  <c r="BO96" i="4"/>
  <c r="BN149" i="4"/>
  <c r="BP149" i="4" s="1"/>
  <c r="BO149" i="4"/>
  <c r="BF167" i="4"/>
  <c r="BH167" i="4" s="1"/>
  <c r="BG167" i="4"/>
  <c r="BK157" i="4"/>
  <c r="BJ157" i="4"/>
  <c r="BL157" i="4" s="1"/>
  <c r="BI44" i="4"/>
  <c r="BI78" i="4"/>
  <c r="BN182" i="4"/>
  <c r="BP182" i="4" s="1"/>
  <c r="BM195" i="4"/>
  <c r="BM136" i="4"/>
  <c r="BN27" i="4"/>
  <c r="BP27" i="4" s="1"/>
  <c r="BO27" i="4"/>
  <c r="BJ10" i="4"/>
  <c r="BL10" i="4" s="1"/>
  <c r="BK10" i="4"/>
  <c r="BJ43" i="4"/>
  <c r="BL43" i="4" s="1"/>
  <c r="BK43" i="4"/>
  <c r="BJ203" i="4"/>
  <c r="BL203" i="4" s="1"/>
  <c r="BN145" i="4"/>
  <c r="BP145" i="4" s="1"/>
  <c r="BO145" i="4"/>
  <c r="BJ6" i="4"/>
  <c r="BL6" i="4" s="1"/>
  <c r="BK6" i="4"/>
  <c r="BF151" i="4"/>
  <c r="BH151" i="4" s="1"/>
  <c r="BG151" i="4"/>
  <c r="BF79" i="4"/>
  <c r="BH79" i="4" s="1"/>
  <c r="BG79" i="4"/>
  <c r="BJ194" i="4"/>
  <c r="BL194" i="4" s="1"/>
  <c r="BK194" i="4"/>
  <c r="BK83" i="4"/>
  <c r="BJ31" i="4"/>
  <c r="BL31" i="4" s="1"/>
  <c r="BK31" i="4"/>
  <c r="BI162" i="4"/>
  <c r="BJ41" i="4"/>
  <c r="BL41" i="4" s="1"/>
  <c r="BK41" i="4"/>
  <c r="BF71" i="4"/>
  <c r="BH71" i="4" s="1"/>
  <c r="BG71" i="4"/>
  <c r="BK113" i="4"/>
  <c r="BJ113" i="4"/>
  <c r="BL113" i="4" s="1"/>
  <c r="BK161" i="4"/>
  <c r="BJ161" i="4"/>
  <c r="BL161" i="4" s="1"/>
  <c r="BI138" i="4"/>
  <c r="BK123" i="4"/>
  <c r="BI174" i="4"/>
  <c r="BK150" i="4"/>
  <c r="BJ150" i="4"/>
  <c r="BL150" i="4" s="1"/>
  <c r="BK158" i="4"/>
  <c r="BJ158" i="4"/>
  <c r="BL158" i="4" s="1"/>
  <c r="BF75" i="4"/>
  <c r="BH75" i="4" s="1"/>
  <c r="BG75" i="4"/>
  <c r="BK74" i="4"/>
  <c r="BJ74" i="4"/>
  <c r="BL74" i="4" s="1"/>
  <c r="BN165" i="4"/>
  <c r="BP165" i="4" s="1"/>
  <c r="BO165" i="4"/>
  <c r="BI109" i="4"/>
  <c r="BI142" i="4"/>
  <c r="BI37" i="4"/>
  <c r="BI33" i="4"/>
  <c r="BJ193" i="4"/>
  <c r="BL193" i="4" s="1"/>
  <c r="BK193" i="4"/>
  <c r="BI199" i="4"/>
  <c r="BM35" i="4"/>
  <c r="BK97" i="4"/>
  <c r="BJ97" i="4"/>
  <c r="BL97" i="4" s="1"/>
  <c r="BN61" i="4"/>
  <c r="BP61" i="4" s="1"/>
  <c r="BO61" i="4"/>
  <c r="BF155" i="4"/>
  <c r="BH155" i="4" s="1"/>
  <c r="BG155" i="4"/>
  <c r="BQ77" i="4"/>
  <c r="BJ86" i="4"/>
  <c r="BL86" i="4" s="1"/>
  <c r="BK86" i="4"/>
  <c r="BF130" i="4"/>
  <c r="BH130" i="4" s="1"/>
  <c r="BG130" i="4"/>
  <c r="BI38" i="4"/>
  <c r="BI129" i="4"/>
  <c r="BI207" i="4"/>
  <c r="BO108" i="4"/>
  <c r="BN108" i="4"/>
  <c r="BP108" i="4" s="1"/>
  <c r="BI154" i="4"/>
  <c r="BM204" i="4"/>
  <c r="BM92" i="4"/>
  <c r="BO144" i="4"/>
  <c r="BN144" i="4"/>
  <c r="BP144" i="4" s="1"/>
  <c r="BJ28" i="4"/>
  <c r="BL28" i="4" s="1"/>
  <c r="BK28" i="4"/>
  <c r="BI187" i="4"/>
  <c r="BI100" i="4"/>
  <c r="BI42" i="4"/>
  <c r="BM197" i="4"/>
  <c r="BI26" i="4"/>
  <c r="BI45" i="4"/>
  <c r="BK82" i="4"/>
  <c r="BF135" i="4"/>
  <c r="BH135" i="4" s="1"/>
  <c r="BG135" i="4"/>
  <c r="BN95" i="4"/>
  <c r="BP95" i="4" s="1"/>
  <c r="BO95" i="4"/>
  <c r="BI202" i="4"/>
  <c r="BJ133" i="4"/>
  <c r="BL133" i="4" s="1"/>
  <c r="BK133" i="4"/>
  <c r="BF19" i="4"/>
  <c r="BH19" i="4" s="1"/>
  <c r="BG19" i="4"/>
  <c r="BJ205" i="4"/>
  <c r="BL205" i="4" s="1"/>
  <c r="BK205" i="4"/>
  <c r="BJ156" i="4"/>
  <c r="BL156" i="4" s="1"/>
  <c r="BK156" i="4"/>
  <c r="BO85" i="4"/>
  <c r="BN85" i="4"/>
  <c r="BP85" i="4" s="1"/>
  <c r="BN180" i="4"/>
  <c r="BP180" i="4" s="1"/>
  <c r="BO180" i="4"/>
  <c r="BF55" i="4"/>
  <c r="BH55" i="4" s="1"/>
  <c r="BG55" i="4"/>
  <c r="BM164" i="4"/>
  <c r="BI128" i="4"/>
  <c r="BF67" i="4"/>
  <c r="BH67" i="4" s="1"/>
  <c r="BG67" i="4"/>
  <c r="BF159" i="4"/>
  <c r="BH159" i="4" s="1"/>
  <c r="BG159" i="4"/>
  <c r="BM178" i="4"/>
  <c r="BJ90" i="4"/>
  <c r="BL90" i="4" s="1"/>
  <c r="BK90" i="4"/>
  <c r="BN132" i="4"/>
  <c r="BP132" i="4" s="1"/>
  <c r="BO132" i="4"/>
  <c r="BK49" i="4"/>
  <c r="BJ49" i="4"/>
  <c r="BL49" i="4" s="1"/>
  <c r="BJ20" i="4"/>
  <c r="BL20" i="4" s="1"/>
  <c r="BK20" i="4"/>
  <c r="BJ183" i="4"/>
  <c r="BL183" i="4" s="1"/>
  <c r="BQ73" i="4"/>
  <c r="BI98" i="4"/>
  <c r="BI175" i="4"/>
  <c r="BI131" i="4"/>
  <c r="BI34" i="4"/>
  <c r="BM186" i="4"/>
  <c r="BN169" i="4"/>
  <c r="BP169" i="4" s="1"/>
  <c r="BO169" i="4"/>
  <c r="AH112" i="3"/>
  <c r="AI112" i="3" s="1"/>
  <c r="AK112" i="3" s="1"/>
  <c r="AH72" i="3"/>
  <c r="AI72" i="3" s="1"/>
  <c r="AK72" i="3" s="1"/>
  <c r="AL261" i="3"/>
  <c r="AM261" i="3" s="1"/>
  <c r="AO261" i="3" s="1"/>
  <c r="AL101" i="3"/>
  <c r="AM101" i="3" s="1"/>
  <c r="AO101" i="3" s="1"/>
  <c r="AH64" i="3"/>
  <c r="AJ64" i="3" s="1"/>
  <c r="AH226" i="3"/>
  <c r="AI226" i="3" s="1"/>
  <c r="AK226" i="3" s="1"/>
  <c r="AL199" i="3"/>
  <c r="AM199" i="3" s="1"/>
  <c r="AO199" i="3" s="1"/>
  <c r="AH150" i="3"/>
  <c r="AJ150" i="3" s="1"/>
  <c r="AI29" i="3"/>
  <c r="AK29" i="3" s="1"/>
  <c r="AJ29" i="3"/>
  <c r="AF37" i="3"/>
  <c r="AE37" i="3"/>
  <c r="AG37" i="3" s="1"/>
  <c r="AH35" i="3"/>
  <c r="AJ35" i="3" s="1"/>
  <c r="AH265" i="3"/>
  <c r="AI265" i="3" s="1"/>
  <c r="AK265" i="3" s="1"/>
  <c r="AP47" i="3"/>
  <c r="AH32" i="3"/>
  <c r="AI32" i="3" s="1"/>
  <c r="AK32" i="3" s="1"/>
  <c r="AH227" i="3"/>
  <c r="AI227" i="3" s="1"/>
  <c r="AK227" i="3" s="1"/>
  <c r="AH85" i="3"/>
  <c r="AJ85" i="3" s="1"/>
  <c r="AH123" i="3"/>
  <c r="AI123" i="3" s="1"/>
  <c r="AK123" i="3" s="1"/>
  <c r="AH34" i="3"/>
  <c r="AI34" i="3" s="1"/>
  <c r="AK34" i="3" s="1"/>
  <c r="AH246" i="3"/>
  <c r="AI246" i="3" s="1"/>
  <c r="AK246" i="3" s="1"/>
  <c r="AH126" i="3"/>
  <c r="AJ126" i="3" s="1"/>
  <c r="AH31" i="3"/>
  <c r="AI31" i="3" s="1"/>
  <c r="AK31" i="3" s="1"/>
  <c r="AJ48" i="3"/>
  <c r="AI48" i="3"/>
  <c r="AK48" i="3" s="1"/>
  <c r="AE41" i="3"/>
  <c r="AG41" i="3" s="1"/>
  <c r="AF41" i="3"/>
  <c r="AH235" i="3"/>
  <c r="AE38" i="3"/>
  <c r="AG38" i="3" s="1"/>
  <c r="AF38" i="3"/>
  <c r="AH87" i="3"/>
  <c r="AH273" i="3"/>
  <c r="AJ273" i="3" s="1"/>
  <c r="AH61" i="3"/>
  <c r="AI61" i="3" s="1"/>
  <c r="AK61" i="3" s="1"/>
  <c r="AH252" i="3"/>
  <c r="AI252" i="3" s="1"/>
  <c r="AK252" i="3" s="1"/>
  <c r="AH84" i="3"/>
  <c r="AI84" i="3" s="1"/>
  <c r="AK84" i="3" s="1"/>
  <c r="AH134" i="3"/>
  <c r="AI134" i="3" s="1"/>
  <c r="AK134" i="3" s="1"/>
  <c r="AH165" i="3"/>
  <c r="AJ165" i="3" s="1"/>
  <c r="AH104" i="3"/>
  <c r="AI104" i="3" s="1"/>
  <c r="AK104" i="3" s="1"/>
  <c r="AH105" i="3"/>
  <c r="AJ105" i="3" s="1"/>
  <c r="AH106" i="3"/>
  <c r="AJ106" i="3" s="1"/>
  <c r="AH239" i="3"/>
  <c r="AI239" i="3" s="1"/>
  <c r="AK239" i="3" s="1"/>
  <c r="AE140" i="3"/>
  <c r="AG140" i="3" s="1"/>
  <c r="AF140" i="3"/>
  <c r="AE159" i="3"/>
  <c r="AG159" i="3" s="1"/>
  <c r="AF159" i="3"/>
  <c r="AH95" i="3"/>
  <c r="AH42" i="3"/>
  <c r="AG171" i="4"/>
  <c r="AI171" i="4" s="1"/>
  <c r="AH171" i="4"/>
  <c r="AG149" i="4"/>
  <c r="AI149" i="4" s="1"/>
  <c r="AH149" i="4"/>
  <c r="AC198" i="4"/>
  <c r="AE198" i="4" s="1"/>
  <c r="AD198" i="4"/>
  <c r="AC148" i="4"/>
  <c r="AE148" i="4" s="1"/>
  <c r="AD148" i="4"/>
  <c r="AG146" i="4"/>
  <c r="AI146" i="4" s="1"/>
  <c r="AH165" i="4"/>
  <c r="AG165" i="4"/>
  <c r="AI165" i="4" s="1"/>
  <c r="AF151" i="4"/>
  <c r="AF184" i="4"/>
  <c r="AF200" i="4"/>
  <c r="AC194" i="4"/>
  <c r="AE194" i="4" s="1"/>
  <c r="AD194" i="4"/>
  <c r="AD177" i="4"/>
  <c r="AC177" i="4"/>
  <c r="AE177" i="4" s="1"/>
  <c r="AF206" i="4"/>
  <c r="AF163" i="4"/>
  <c r="AF147" i="4"/>
  <c r="AF180" i="4"/>
  <c r="AG145" i="4"/>
  <c r="AI145" i="4" s="1"/>
  <c r="AH145" i="4"/>
  <c r="AC174" i="4"/>
  <c r="AE174" i="4" s="1"/>
  <c r="AD174" i="4"/>
  <c r="AD189" i="4"/>
  <c r="AC189" i="4"/>
  <c r="AE189" i="4" s="1"/>
  <c r="AC178" i="4"/>
  <c r="AE178" i="4" s="1"/>
  <c r="AD178" i="4"/>
  <c r="AH155" i="4"/>
  <c r="AG144" i="4"/>
  <c r="AI144" i="4" s="1"/>
  <c r="AH144" i="4"/>
  <c r="AD181" i="4"/>
  <c r="AC181" i="4"/>
  <c r="AE181" i="4" s="1"/>
  <c r="AF188" i="4"/>
  <c r="AH193" i="4"/>
  <c r="AG193" i="4"/>
  <c r="AI193" i="4" s="1"/>
  <c r="AF159" i="4"/>
  <c r="AF196" i="4"/>
  <c r="AH168" i="4"/>
  <c r="AJ211" i="4"/>
  <c r="AH158" i="4"/>
  <c r="AG158" i="4"/>
  <c r="AI158" i="4" s="1"/>
  <c r="AC186" i="4"/>
  <c r="AE186" i="4" s="1"/>
  <c r="AD186" i="4"/>
  <c r="AG153" i="4"/>
  <c r="AI153" i="4" s="1"/>
  <c r="AH153" i="4"/>
  <c r="AJ192" i="4"/>
  <c r="AF210" i="4"/>
  <c r="AF172" i="4"/>
  <c r="AH86" i="4"/>
  <c r="AG55" i="4"/>
  <c r="AI55" i="4" s="1"/>
  <c r="AH55" i="4"/>
  <c r="AG102" i="4"/>
  <c r="AI102" i="4" s="1"/>
  <c r="AH102" i="4"/>
  <c r="AH40" i="4"/>
  <c r="AG40" i="4"/>
  <c r="AI40" i="4" s="1"/>
  <c r="AG104" i="4"/>
  <c r="AI104" i="4" s="1"/>
  <c r="AK131" i="4"/>
  <c r="AM131" i="4" s="1"/>
  <c r="AG52" i="4"/>
  <c r="AI52" i="4" s="1"/>
  <c r="AG17" i="4"/>
  <c r="AI17" i="4" s="1"/>
  <c r="AH17" i="4"/>
  <c r="AD27" i="4"/>
  <c r="AC27" i="4"/>
  <c r="AE27" i="4" s="1"/>
  <c r="AF73" i="4"/>
  <c r="AF11" i="4"/>
  <c r="AF116" i="4"/>
  <c r="AD129" i="4"/>
  <c r="AC129" i="4"/>
  <c r="AE129" i="4" s="1"/>
  <c r="AF61" i="4"/>
  <c r="AG3" i="4"/>
  <c r="AI3" i="4" s="1"/>
  <c r="AH3" i="4"/>
  <c r="AC84" i="4"/>
  <c r="AE84" i="4" s="1"/>
  <c r="AD84" i="4"/>
  <c r="AF14" i="4"/>
  <c r="AG87" i="4"/>
  <c r="AI87" i="4" s="1"/>
  <c r="AH87" i="4"/>
  <c r="AG92" i="4"/>
  <c r="AI92" i="4" s="1"/>
  <c r="AF69" i="4"/>
  <c r="AD23" i="4"/>
  <c r="AC23" i="4"/>
  <c r="AE23" i="4" s="1"/>
  <c r="AC10" i="4"/>
  <c r="AE10" i="4" s="1"/>
  <c r="AD10" i="4"/>
  <c r="AG21" i="4"/>
  <c r="AI21" i="4" s="1"/>
  <c r="AH21" i="4"/>
  <c r="AG75" i="4"/>
  <c r="AI75" i="4" s="1"/>
  <c r="AH75" i="4"/>
  <c r="AF137" i="4"/>
  <c r="AF93" i="4"/>
  <c r="AF122" i="4"/>
  <c r="AD77" i="4"/>
  <c r="AC77" i="4"/>
  <c r="AE77" i="4" s="1"/>
  <c r="AC90" i="4"/>
  <c r="AE90" i="4" s="1"/>
  <c r="AD90" i="4"/>
  <c r="AG8" i="4"/>
  <c r="AI8" i="4" s="1"/>
  <c r="AH8" i="4"/>
  <c r="AF33" i="4"/>
  <c r="AF4" i="4"/>
  <c r="AF98" i="4"/>
  <c r="AF22" i="4"/>
  <c r="AC94" i="4"/>
  <c r="AE94" i="4" s="1"/>
  <c r="AD94" i="4"/>
  <c r="AF108" i="4"/>
  <c r="AJ26" i="4"/>
  <c r="AJ38" i="4"/>
  <c r="AF63" i="4"/>
  <c r="AJ25" i="4"/>
  <c r="AF78" i="4"/>
  <c r="AJ105" i="4"/>
  <c r="AF136" i="4"/>
  <c r="AC106" i="4"/>
  <c r="AE106" i="4" s="1"/>
  <c r="AD106" i="4"/>
  <c r="AK54" i="4"/>
  <c r="AM54" i="4" s="1"/>
  <c r="AL54" i="4"/>
  <c r="AK42" i="4"/>
  <c r="AM42" i="4" s="1"/>
  <c r="AL42" i="4"/>
  <c r="AG117" i="4"/>
  <c r="AI117" i="4" s="1"/>
  <c r="AH117" i="4"/>
  <c r="AC113" i="4"/>
  <c r="AE113" i="4" s="1"/>
  <c r="AD113" i="4"/>
  <c r="AG114" i="4"/>
  <c r="AI114" i="4" s="1"/>
  <c r="AH114" i="4"/>
  <c r="AF28" i="4"/>
  <c r="AJ39" i="4"/>
  <c r="AH67" i="4"/>
  <c r="AG67" i="4"/>
  <c r="AI67" i="4" s="1"/>
  <c r="AC6" i="4"/>
  <c r="AE6" i="4" s="1"/>
  <c r="AD6" i="4"/>
  <c r="AH103" i="4"/>
  <c r="AG103" i="4"/>
  <c r="AI103" i="4" s="1"/>
  <c r="AF130" i="4"/>
  <c r="AF140" i="4"/>
  <c r="AF134" i="4"/>
  <c r="AG35" i="4"/>
  <c r="AI35" i="4" s="1"/>
  <c r="AH35" i="4"/>
  <c r="AF82" i="4"/>
  <c r="AD19" i="4"/>
  <c r="AC19" i="4"/>
  <c r="AE19" i="4" s="1"/>
  <c r="AF18" i="4"/>
  <c r="AF70" i="4"/>
  <c r="AI232" i="3"/>
  <c r="AK232" i="3" s="1"/>
  <c r="AJ232" i="3"/>
  <c r="AI163" i="3"/>
  <c r="AK163" i="3" s="1"/>
  <c r="AJ163" i="3"/>
  <c r="AI224" i="3"/>
  <c r="AK224" i="3" s="1"/>
  <c r="AJ224" i="3"/>
  <c r="AJ275" i="3"/>
  <c r="AI275" i="3"/>
  <c r="AK275" i="3" s="1"/>
  <c r="AI277" i="3"/>
  <c r="AK277" i="3" s="1"/>
  <c r="AJ277" i="3"/>
  <c r="AI147" i="3"/>
  <c r="AK147" i="3" s="1"/>
  <c r="AJ147" i="3"/>
  <c r="AJ73" i="3"/>
  <c r="AI73" i="3"/>
  <c r="AK73" i="3" s="1"/>
  <c r="AF122" i="3"/>
  <c r="AE122" i="3"/>
  <c r="AG122" i="3" s="1"/>
  <c r="AI168" i="3"/>
  <c r="AK168" i="3" s="1"/>
  <c r="AJ168" i="3"/>
  <c r="AJ255" i="3"/>
  <c r="AI255" i="3"/>
  <c r="AK255" i="3" s="1"/>
  <c r="AI182" i="3"/>
  <c r="AK182" i="3" s="1"/>
  <c r="AJ182" i="3"/>
  <c r="AE62" i="3"/>
  <c r="AG62" i="3" s="1"/>
  <c r="AF62" i="3"/>
  <c r="AH97" i="3"/>
  <c r="AJ157" i="3"/>
  <c r="AI157" i="3"/>
  <c r="AK157" i="3" s="1"/>
  <c r="AI30" i="3"/>
  <c r="AK30" i="3" s="1"/>
  <c r="AJ271" i="3"/>
  <c r="AI271" i="3"/>
  <c r="AK271" i="3" s="1"/>
  <c r="AE276" i="3"/>
  <c r="AG276" i="3" s="1"/>
  <c r="AF276" i="3"/>
  <c r="AH184" i="3"/>
  <c r="AI155" i="3"/>
  <c r="AK155" i="3" s="1"/>
  <c r="AJ155" i="3"/>
  <c r="AE82" i="3"/>
  <c r="AG82" i="3" s="1"/>
  <c r="AF82" i="3"/>
  <c r="AH209" i="3"/>
  <c r="AH5" i="3"/>
  <c r="AL143" i="3"/>
  <c r="AI40" i="3"/>
  <c r="AK40" i="3" s="1"/>
  <c r="AJ40" i="3"/>
  <c r="AI117" i="3"/>
  <c r="AK117" i="3" s="1"/>
  <c r="AJ117" i="3"/>
  <c r="AI144" i="3"/>
  <c r="AK144" i="3" s="1"/>
  <c r="AJ144" i="3"/>
  <c r="AL81" i="3"/>
  <c r="AH242" i="3"/>
  <c r="AH110" i="3"/>
  <c r="AH169" i="3"/>
  <c r="AL92" i="3"/>
  <c r="AH145" i="3"/>
  <c r="AH205" i="3"/>
  <c r="AI212" i="3"/>
  <c r="AK212" i="3" s="1"/>
  <c r="AJ212" i="3"/>
  <c r="AJ197" i="3"/>
  <c r="AI197" i="3"/>
  <c r="AK197" i="3" s="1"/>
  <c r="AH196" i="3"/>
  <c r="AI200" i="3"/>
  <c r="AK200" i="3" s="1"/>
  <c r="AH130" i="3"/>
  <c r="AL223" i="3"/>
  <c r="AH229" i="3"/>
  <c r="AL102" i="3"/>
  <c r="AM136" i="3"/>
  <c r="AO136" i="3" s="1"/>
  <c r="AN136" i="3"/>
  <c r="AE119" i="3"/>
  <c r="AG119" i="3" s="1"/>
  <c r="AF119" i="3"/>
  <c r="AJ204" i="3"/>
  <c r="AI204" i="3"/>
  <c r="AK204" i="3" s="1"/>
  <c r="AM216" i="3"/>
  <c r="AO216" i="3" s="1"/>
  <c r="AI56" i="3"/>
  <c r="AK56" i="3" s="1"/>
  <c r="AJ56" i="3"/>
  <c r="AJ176" i="3"/>
  <c r="AI176" i="3"/>
  <c r="AK176" i="3" s="1"/>
  <c r="AE103" i="3"/>
  <c r="AG103" i="3" s="1"/>
  <c r="AF103" i="3"/>
  <c r="AI218" i="3"/>
  <c r="AK218" i="3" s="1"/>
  <c r="AJ218" i="3"/>
  <c r="AI133" i="3"/>
  <c r="AK133" i="3" s="1"/>
  <c r="AJ133" i="3"/>
  <c r="AE115" i="3"/>
  <c r="AG115" i="3" s="1"/>
  <c r="AF115" i="3"/>
  <c r="AE142" i="3"/>
  <c r="AG142" i="3" s="1"/>
  <c r="AF142" i="3"/>
  <c r="AH172" i="3"/>
  <c r="AE236" i="3"/>
  <c r="AG236" i="3" s="1"/>
  <c r="AF236" i="3"/>
  <c r="AJ189" i="3"/>
  <c r="AI189" i="3"/>
  <c r="AK189" i="3" s="1"/>
  <c r="AJ69" i="3"/>
  <c r="AH180" i="3"/>
  <c r="AI59" i="3"/>
  <c r="AK59" i="3" s="1"/>
  <c r="AJ59" i="3"/>
  <c r="AJ193" i="3"/>
  <c r="AI193" i="3"/>
  <c r="AK193" i="3" s="1"/>
  <c r="AI269" i="3"/>
  <c r="AK269" i="3" s="1"/>
  <c r="AJ269" i="3"/>
  <c r="AJ233" i="3"/>
  <c r="AE138" i="3"/>
  <c r="AG138" i="3" s="1"/>
  <c r="AF138" i="3"/>
  <c r="AI207" i="3"/>
  <c r="AK207" i="3" s="1"/>
  <c r="AJ207" i="3"/>
  <c r="AJ266" i="3"/>
  <c r="AI71" i="3"/>
  <c r="AK71" i="3" s="1"/>
  <c r="AJ71" i="3"/>
  <c r="AI254" i="3"/>
  <c r="AK254" i="3" s="1"/>
  <c r="AE272" i="3"/>
  <c r="AG272" i="3" s="1"/>
  <c r="AF272" i="3"/>
  <c r="AL96" i="3"/>
  <c r="AH65" i="3"/>
  <c r="AH222" i="3"/>
  <c r="AH39" i="3"/>
  <c r="AH211" i="3"/>
  <c r="AH270" i="3"/>
  <c r="AI88" i="3"/>
  <c r="AK88" i="3" s="1"/>
  <c r="AJ88" i="3"/>
  <c r="AH114" i="3"/>
  <c r="AL75" i="3"/>
  <c r="AH93" i="3"/>
  <c r="AI220" i="3"/>
  <c r="AK220" i="3" s="1"/>
  <c r="AJ220" i="3"/>
  <c r="AH179" i="3"/>
  <c r="AH53" i="3"/>
  <c r="AH198" i="3"/>
  <c r="AH121" i="3"/>
  <c r="AH263" i="3"/>
  <c r="AH49" i="3"/>
  <c r="AJ225" i="3"/>
  <c r="AI225" i="3"/>
  <c r="AK225" i="3" s="1"/>
  <c r="AL206" i="3"/>
  <c r="AL100" i="3"/>
  <c r="AH57" i="3"/>
  <c r="AI214" i="3"/>
  <c r="AK214" i="3" s="1"/>
  <c r="AJ214" i="3"/>
  <c r="AH89" i="3"/>
  <c r="AH24" i="3"/>
  <c r="AH80" i="3"/>
  <c r="AH33" i="3"/>
  <c r="AH267" i="3"/>
  <c r="AH188" i="3"/>
  <c r="AH259" i="3"/>
  <c r="AH63" i="3"/>
  <c r="AH258" i="3"/>
  <c r="AL230" i="3"/>
  <c r="AH150" i="4" l="1"/>
  <c r="AK203" i="4"/>
  <c r="AM203" i="4" s="1"/>
  <c r="AH204" i="4"/>
  <c r="BO124" i="4"/>
  <c r="BQ124" i="4" s="1"/>
  <c r="BR124" i="4" s="1"/>
  <c r="BT124" i="4" s="1"/>
  <c r="BN176" i="4"/>
  <c r="BP176" i="4" s="1"/>
  <c r="BO40" i="4"/>
  <c r="AN187" i="4"/>
  <c r="AJ34" i="4"/>
  <c r="AK34" i="4" s="1"/>
  <c r="AM34" i="4" s="1"/>
  <c r="BL177" i="4"/>
  <c r="AG81" i="4"/>
  <c r="AI81" i="4" s="1"/>
  <c r="AF49" i="4"/>
  <c r="AH49" i="4" s="1"/>
  <c r="BI148" i="4"/>
  <c r="BJ148" i="4" s="1"/>
  <c r="BL148" i="4" s="1"/>
  <c r="BJ46" i="4"/>
  <c r="BL46" i="4" s="1"/>
  <c r="AJ209" i="4"/>
  <c r="AL209" i="4" s="1"/>
  <c r="AK72" i="4"/>
  <c r="AM72" i="4" s="1"/>
  <c r="AL72" i="4"/>
  <c r="AN72" i="4" s="1"/>
  <c r="AO72" i="4" s="1"/>
  <c r="AQ72" i="4" s="1"/>
  <c r="AK142" i="4"/>
  <c r="BN81" i="4"/>
  <c r="BP81" i="4" s="1"/>
  <c r="BK89" i="4"/>
  <c r="BE114" i="3"/>
  <c r="BG114" i="3" s="1"/>
  <c r="BD114" i="3"/>
  <c r="BF114" i="3" s="1"/>
  <c r="BH80" i="3"/>
  <c r="BJ80" i="3" s="1"/>
  <c r="BI80" i="3"/>
  <c r="AL231" i="3"/>
  <c r="BE214" i="3"/>
  <c r="BG214" i="3" s="1"/>
  <c r="BH214" i="3" s="1"/>
  <c r="BJ214" i="3" s="1"/>
  <c r="AJ195" i="3"/>
  <c r="BE84" i="3"/>
  <c r="BC241" i="3"/>
  <c r="BE21" i="3"/>
  <c r="BG21" i="3" s="1"/>
  <c r="BI21" i="3" s="1"/>
  <c r="AI251" i="3"/>
  <c r="AK251" i="3" s="1"/>
  <c r="BH250" i="3"/>
  <c r="BJ250" i="3" s="1"/>
  <c r="BC81" i="3"/>
  <c r="BD81" i="3" s="1"/>
  <c r="BF81" i="3" s="1"/>
  <c r="AI10" i="3"/>
  <c r="AK10" i="3" s="1"/>
  <c r="AH215" i="3"/>
  <c r="AL187" i="3"/>
  <c r="BH28" i="3"/>
  <c r="BJ28" i="3" s="1"/>
  <c r="AH36" i="3"/>
  <c r="BK46" i="3"/>
  <c r="BL46" i="3" s="1"/>
  <c r="BN46" i="3" s="1"/>
  <c r="BI200" i="3"/>
  <c r="AN139" i="3"/>
  <c r="AP139" i="3" s="1"/>
  <c r="AH192" i="3"/>
  <c r="BH271" i="3"/>
  <c r="BJ271" i="3" s="1"/>
  <c r="BD225" i="3"/>
  <c r="BF225" i="3" s="1"/>
  <c r="BE198" i="3"/>
  <c r="BG198" i="3" s="1"/>
  <c r="BH198" i="3" s="1"/>
  <c r="BJ198" i="3" s="1"/>
  <c r="AI262" i="3"/>
  <c r="AK262" i="3" s="1"/>
  <c r="BD4" i="3"/>
  <c r="BF4" i="3" s="1"/>
  <c r="BG161" i="3"/>
  <c r="BI161" i="3" s="1"/>
  <c r="BE168" i="3"/>
  <c r="BG168" i="3" s="1"/>
  <c r="BH168" i="3" s="1"/>
  <c r="BJ168" i="3" s="1"/>
  <c r="AN199" i="3"/>
  <c r="AJ104" i="3"/>
  <c r="AH158" i="3"/>
  <c r="AI158" i="3" s="1"/>
  <c r="AK158" i="3" s="1"/>
  <c r="BC208" i="3"/>
  <c r="BE208" i="3" s="1"/>
  <c r="AI273" i="3"/>
  <c r="AK273" i="3" s="1"/>
  <c r="AJ31" i="3"/>
  <c r="BG141" i="3"/>
  <c r="BC5" i="3"/>
  <c r="BE5" i="3" s="1"/>
  <c r="BD36" i="3"/>
  <c r="BF36" i="3" s="1"/>
  <c r="BD74" i="3"/>
  <c r="BF74" i="3" s="1"/>
  <c r="AJ210" i="3"/>
  <c r="AI210" i="3"/>
  <c r="AK210" i="3" s="1"/>
  <c r="AI150" i="3"/>
  <c r="AK150" i="3" s="1"/>
  <c r="AI238" i="3"/>
  <c r="AK238" i="3" s="1"/>
  <c r="AI153" i="3"/>
  <c r="AK153" i="3" s="1"/>
  <c r="AI228" i="3"/>
  <c r="AK228" i="3" s="1"/>
  <c r="BG137" i="3"/>
  <c r="BH137" i="3" s="1"/>
  <c r="BJ137" i="3" s="1"/>
  <c r="AL162" i="3"/>
  <c r="AM162" i="3" s="1"/>
  <c r="AO162" i="3" s="1"/>
  <c r="BD181" i="3"/>
  <c r="BF181" i="3" s="1"/>
  <c r="BE181" i="3"/>
  <c r="AJ274" i="3"/>
  <c r="AL274" i="3" s="1"/>
  <c r="AJ217" i="3"/>
  <c r="BE110" i="3"/>
  <c r="BG110" i="3" s="1"/>
  <c r="BI110" i="3" s="1"/>
  <c r="BE207" i="3"/>
  <c r="BG207" i="3" s="1"/>
  <c r="BH207" i="3" s="1"/>
  <c r="BJ207" i="3" s="1"/>
  <c r="BE62" i="3"/>
  <c r="AI15" i="3"/>
  <c r="AK15" i="3" s="1"/>
  <c r="AJ15" i="3"/>
  <c r="AL113" i="3"/>
  <c r="AM113" i="3" s="1"/>
  <c r="AO113" i="3" s="1"/>
  <c r="BE189" i="3"/>
  <c r="BC154" i="3"/>
  <c r="AI45" i="3"/>
  <c r="AK45" i="3" s="1"/>
  <c r="AJ45" i="3"/>
  <c r="AI55" i="3"/>
  <c r="AK55" i="3" s="1"/>
  <c r="AJ55" i="3"/>
  <c r="AI126" i="3"/>
  <c r="AK126" i="3" s="1"/>
  <c r="AJ112" i="3"/>
  <c r="BC134" i="3"/>
  <c r="BD134" i="3" s="1"/>
  <c r="BF134" i="3" s="1"/>
  <c r="AI253" i="3"/>
  <c r="AK253" i="3" s="1"/>
  <c r="BE2" i="3"/>
  <c r="BG2" i="3" s="1"/>
  <c r="BD197" i="3"/>
  <c r="BF197" i="3" s="1"/>
  <c r="BC248" i="3"/>
  <c r="BD248" i="3" s="1"/>
  <c r="BF248" i="3" s="1"/>
  <c r="BC15" i="3"/>
  <c r="BD15" i="3" s="1"/>
  <c r="BF15" i="3" s="1"/>
  <c r="AI86" i="3"/>
  <c r="AK86" i="3" s="1"/>
  <c r="AJ86" i="3"/>
  <c r="AJ9" i="3"/>
  <c r="AI9" i="3"/>
  <c r="AK9" i="3" s="1"/>
  <c r="AJ239" i="3"/>
  <c r="AL239" i="3" s="1"/>
  <c r="AM239" i="3" s="1"/>
  <c r="AO239" i="3" s="1"/>
  <c r="AL120" i="3"/>
  <c r="AJ158" i="3"/>
  <c r="AN16" i="3"/>
  <c r="AP16" i="3" s="1"/>
  <c r="AI161" i="3"/>
  <c r="AK161" i="3" s="1"/>
  <c r="AH260" i="3"/>
  <c r="AI260" i="3" s="1"/>
  <c r="AK260" i="3" s="1"/>
  <c r="AI25" i="3"/>
  <c r="AK25" i="3" s="1"/>
  <c r="BD107" i="3"/>
  <c r="BF107" i="3" s="1"/>
  <c r="BH21" i="3"/>
  <c r="BJ21" i="3" s="1"/>
  <c r="AI23" i="3"/>
  <c r="AK23" i="3" s="1"/>
  <c r="AL202" i="3"/>
  <c r="AM202" i="3" s="1"/>
  <c r="AO202" i="3" s="1"/>
  <c r="BK173" i="3"/>
  <c r="BL173" i="3" s="1"/>
  <c r="BN173" i="3" s="1"/>
  <c r="AL149" i="3"/>
  <c r="BG64" i="3"/>
  <c r="BE44" i="3"/>
  <c r="BD44" i="3"/>
  <c r="BF44" i="3" s="1"/>
  <c r="BK21" i="3"/>
  <c r="BL21" i="3" s="1"/>
  <c r="BN21" i="3" s="1"/>
  <c r="AI85" i="3"/>
  <c r="AK85" i="3" s="1"/>
  <c r="AJ174" i="3"/>
  <c r="AL174" i="3" s="1"/>
  <c r="BE15" i="3"/>
  <c r="BG15" i="3" s="1"/>
  <c r="BK28" i="3"/>
  <c r="BL28" i="3" s="1"/>
  <c r="BN28" i="3" s="1"/>
  <c r="BG48" i="3"/>
  <c r="BC175" i="3"/>
  <c r="BD175" i="3" s="1"/>
  <c r="BF175" i="3" s="1"/>
  <c r="BE205" i="3"/>
  <c r="BG205" i="3" s="1"/>
  <c r="BH205" i="3" s="1"/>
  <c r="BJ205" i="3" s="1"/>
  <c r="BG176" i="3"/>
  <c r="BH176" i="3" s="1"/>
  <c r="BJ176" i="3" s="1"/>
  <c r="BG105" i="3"/>
  <c r="BH105" i="3" s="1"/>
  <c r="BJ105" i="3" s="1"/>
  <c r="BC261" i="3"/>
  <c r="BE261" i="3" s="1"/>
  <c r="BD93" i="3"/>
  <c r="BF93" i="3" s="1"/>
  <c r="BE93" i="3"/>
  <c r="AL124" i="3"/>
  <c r="AM124" i="3" s="1"/>
  <c r="AO124" i="3" s="1"/>
  <c r="AL74" i="3"/>
  <c r="AM74" i="3" s="1"/>
  <c r="AO74" i="3" s="1"/>
  <c r="BG62" i="3"/>
  <c r="BH62" i="3" s="1"/>
  <c r="BJ62" i="3" s="1"/>
  <c r="AI83" i="3"/>
  <c r="AK83" i="3" s="1"/>
  <c r="AJ83" i="3"/>
  <c r="BM109" i="3"/>
  <c r="BL109" i="3"/>
  <c r="BN109" i="3" s="1"/>
  <c r="BI105" i="3"/>
  <c r="AK60" i="3"/>
  <c r="AL60" i="3"/>
  <c r="AN178" i="3"/>
  <c r="BG146" i="3"/>
  <c r="BH146" i="3" s="1"/>
  <c r="BJ146" i="3" s="1"/>
  <c r="BI227" i="3"/>
  <c r="BK227" i="3" s="1"/>
  <c r="BM227" i="3" s="1"/>
  <c r="BE253" i="3"/>
  <c r="BG253" i="3" s="1"/>
  <c r="BI253" i="3" s="1"/>
  <c r="BD232" i="3"/>
  <c r="BF232" i="3" s="1"/>
  <c r="AL21" i="3"/>
  <c r="BI262" i="3"/>
  <c r="BK262" i="3" s="1"/>
  <c r="BL262" i="3" s="1"/>
  <c r="BN262" i="3" s="1"/>
  <c r="AN162" i="3"/>
  <c r="AP162" i="3" s="1"/>
  <c r="BE112" i="3"/>
  <c r="BG112" i="3" s="1"/>
  <c r="BE199" i="3"/>
  <c r="BG199" i="3" s="1"/>
  <c r="BH199" i="3" s="1"/>
  <c r="BJ199" i="3" s="1"/>
  <c r="AM151" i="3"/>
  <c r="AO151" i="3" s="1"/>
  <c r="AJ108" i="3"/>
  <c r="AJ154" i="3"/>
  <c r="AL154" i="3" s="1"/>
  <c r="AN154" i="3" s="1"/>
  <c r="AI129" i="3"/>
  <c r="AK129" i="3" s="1"/>
  <c r="AJ84" i="3"/>
  <c r="AL84" i="3" s="1"/>
  <c r="AM84" i="3" s="1"/>
  <c r="AO84" i="3" s="1"/>
  <c r="AM128" i="3"/>
  <c r="AO128" i="3" s="1"/>
  <c r="AJ32" i="3"/>
  <c r="AL32" i="3" s="1"/>
  <c r="AM32" i="3" s="1"/>
  <c r="AO32" i="3" s="1"/>
  <c r="AJ118" i="3"/>
  <c r="AL118" i="3" s="1"/>
  <c r="AP11" i="3"/>
  <c r="BI251" i="3"/>
  <c r="BK177" i="3"/>
  <c r="BL177" i="3" s="1"/>
  <c r="BN177" i="3" s="1"/>
  <c r="BD166" i="3"/>
  <c r="BF166" i="3" s="1"/>
  <c r="BK118" i="3"/>
  <c r="BL118" i="3" s="1"/>
  <c r="BN118" i="3" s="1"/>
  <c r="BI169" i="3"/>
  <c r="BE130" i="3"/>
  <c r="AL250" i="3"/>
  <c r="AN250" i="3" s="1"/>
  <c r="BE81" i="3"/>
  <c r="BG81" i="3" s="1"/>
  <c r="BG194" i="3"/>
  <c r="BD139" i="3"/>
  <c r="BF139" i="3" s="1"/>
  <c r="BD277" i="3"/>
  <c r="BF277" i="3" s="1"/>
  <c r="BC124" i="3"/>
  <c r="BE124" i="3" s="1"/>
  <c r="BC240" i="3"/>
  <c r="BD88" i="3"/>
  <c r="BF88" i="3" s="1"/>
  <c r="AL219" i="3"/>
  <c r="AM219" i="3" s="1"/>
  <c r="AO219" i="3" s="1"/>
  <c r="AI28" i="3"/>
  <c r="AK28" i="3" s="1"/>
  <c r="AJ181" i="3"/>
  <c r="AL117" i="3"/>
  <c r="AM117" i="3" s="1"/>
  <c r="AO117" i="3" s="1"/>
  <c r="AH276" i="3"/>
  <c r="AI276" i="3" s="1"/>
  <c r="AK276" i="3" s="1"/>
  <c r="BI170" i="3"/>
  <c r="BK170" i="3" s="1"/>
  <c r="BL170" i="3" s="1"/>
  <c r="BN170" i="3" s="1"/>
  <c r="BH138" i="3"/>
  <c r="BJ138" i="3" s="1"/>
  <c r="BC47" i="3"/>
  <c r="BE47" i="3" s="1"/>
  <c r="AH244" i="3"/>
  <c r="AI244" i="3" s="1"/>
  <c r="AK244" i="3" s="1"/>
  <c r="AN152" i="3"/>
  <c r="AP152" i="3" s="1"/>
  <c r="BD16" i="3"/>
  <c r="BF16" i="3" s="1"/>
  <c r="BE37" i="3"/>
  <c r="BD37" i="3"/>
  <c r="BF37" i="3" s="1"/>
  <c r="BD82" i="3"/>
  <c r="BF82" i="3" s="1"/>
  <c r="BE82" i="3"/>
  <c r="BC150" i="3"/>
  <c r="BN198" i="4"/>
  <c r="BP198" i="4" s="1"/>
  <c r="BO198" i="4"/>
  <c r="BQ198" i="4" s="1"/>
  <c r="BR198" i="4" s="1"/>
  <c r="BT198" i="4" s="1"/>
  <c r="BO107" i="4"/>
  <c r="AF197" i="4"/>
  <c r="AH197" i="4" s="1"/>
  <c r="AF207" i="4"/>
  <c r="BO173" i="4"/>
  <c r="BQ173" i="4" s="1"/>
  <c r="BR173" i="4" s="1"/>
  <c r="BT173" i="4" s="1"/>
  <c r="AH74" i="4"/>
  <c r="AG30" i="4"/>
  <c r="AI30" i="4" s="1"/>
  <c r="BO137" i="4"/>
  <c r="BJ54" i="4"/>
  <c r="BL54" i="4" s="1"/>
  <c r="AG32" i="4"/>
  <c r="AI32" i="4" s="1"/>
  <c r="AH32" i="4"/>
  <c r="AJ32" i="4" s="1"/>
  <c r="AK32" i="4" s="1"/>
  <c r="AM32" i="4" s="1"/>
  <c r="AH179" i="4"/>
  <c r="AJ89" i="4"/>
  <c r="AL89" i="4" s="1"/>
  <c r="AH100" i="4"/>
  <c r="BJ163" i="4"/>
  <c r="BL163" i="4" s="1"/>
  <c r="BJ102" i="4"/>
  <c r="BL102" i="4" s="1"/>
  <c r="BM201" i="4"/>
  <c r="BO201" i="4" s="1"/>
  <c r="AF183" i="4"/>
  <c r="AH183" i="4" s="1"/>
  <c r="AG89" i="4"/>
  <c r="AI89" i="4" s="1"/>
  <c r="AH88" i="4"/>
  <c r="AJ88" i="4" s="1"/>
  <c r="AK209" i="4"/>
  <c r="AM209" i="4" s="1"/>
  <c r="BM70" i="4"/>
  <c r="BK140" i="4"/>
  <c r="BM140" i="4" s="1"/>
  <c r="BO140" i="4" s="1"/>
  <c r="BK106" i="4"/>
  <c r="BM106" i="4" s="1"/>
  <c r="BN106" i="4" s="1"/>
  <c r="BP106" i="4" s="1"/>
  <c r="AG64" i="4"/>
  <c r="AI64" i="4" s="1"/>
  <c r="BJ152" i="4"/>
  <c r="BL152" i="4" s="1"/>
  <c r="BM209" i="4"/>
  <c r="AF50" i="4"/>
  <c r="AG50" i="4" s="1"/>
  <c r="AI50" i="4" s="1"/>
  <c r="AH120" i="4"/>
  <c r="AJ120" i="4" s="1"/>
  <c r="AK164" i="4"/>
  <c r="AM164" i="4" s="1"/>
  <c r="BO188" i="4"/>
  <c r="BQ188" i="4" s="1"/>
  <c r="BS188" i="4" s="1"/>
  <c r="AF126" i="4"/>
  <c r="AG126" i="4" s="1"/>
  <c r="AI126" i="4" s="1"/>
  <c r="AF62" i="4"/>
  <c r="AG62" i="4" s="1"/>
  <c r="AI62" i="4" s="1"/>
  <c r="BM62" i="4"/>
  <c r="AH15" i="4"/>
  <c r="AG15" i="4"/>
  <c r="AI15" i="4" s="1"/>
  <c r="AK57" i="4"/>
  <c r="AM57" i="4" s="1"/>
  <c r="AH20" i="4"/>
  <c r="AF173" i="4"/>
  <c r="AH173" i="4" s="1"/>
  <c r="BK171" i="4"/>
  <c r="BK4" i="4"/>
  <c r="BM4" i="4" s="1"/>
  <c r="BN4" i="4" s="1"/>
  <c r="BP4" i="4" s="1"/>
  <c r="AF99" i="4"/>
  <c r="AG99" i="4" s="1"/>
  <c r="AI99" i="4" s="1"/>
  <c r="AJ138" i="4"/>
  <c r="AK138" i="4" s="1"/>
  <c r="AM138" i="4" s="1"/>
  <c r="AJ36" i="4"/>
  <c r="BO39" i="4"/>
  <c r="AF170" i="4"/>
  <c r="AG170" i="4" s="1"/>
  <c r="AI170" i="4" s="1"/>
  <c r="AF29" i="4"/>
  <c r="AG29" i="4" s="1"/>
  <c r="AI29" i="4" s="1"/>
  <c r="BI111" i="4"/>
  <c r="BJ111" i="4" s="1"/>
  <c r="BL111" i="4" s="1"/>
  <c r="BN119" i="4"/>
  <c r="BP119" i="4" s="1"/>
  <c r="AJ162" i="4"/>
  <c r="BI15" i="4"/>
  <c r="BK15" i="4" s="1"/>
  <c r="AH133" i="4"/>
  <c r="AJ133" i="4" s="1"/>
  <c r="AG58" i="4"/>
  <c r="AI58" i="4" s="1"/>
  <c r="AH58" i="4"/>
  <c r="BK32" i="4"/>
  <c r="BJ32" i="4"/>
  <c r="BL32" i="4" s="1"/>
  <c r="AF23" i="4"/>
  <c r="AG23" i="4" s="1"/>
  <c r="AI23" i="4" s="1"/>
  <c r="BO160" i="4"/>
  <c r="AG16" i="4"/>
  <c r="AI16" i="4" s="1"/>
  <c r="BJ112" i="4"/>
  <c r="BL112" i="4" s="1"/>
  <c r="BM29" i="4"/>
  <c r="BO29" i="4" s="1"/>
  <c r="BK88" i="4"/>
  <c r="BM88" i="4" s="1"/>
  <c r="BI23" i="4"/>
  <c r="BK23" i="4" s="1"/>
  <c r="BJ80" i="4"/>
  <c r="BL80" i="4" s="1"/>
  <c r="BK80" i="4"/>
  <c r="BO116" i="4"/>
  <c r="BN116" i="4"/>
  <c r="BP116" i="4" s="1"/>
  <c r="AG185" i="4"/>
  <c r="AI185" i="4" s="1"/>
  <c r="BK104" i="4"/>
  <c r="BM104" i="4" s="1"/>
  <c r="BQ27" i="4"/>
  <c r="AP71" i="4"/>
  <c r="AR71" i="4" s="1"/>
  <c r="AT71" i="4" s="1"/>
  <c r="AF107" i="4"/>
  <c r="AH9" i="4"/>
  <c r="AJ9" i="4" s="1"/>
  <c r="BJ18" i="4"/>
  <c r="BL18" i="4" s="1"/>
  <c r="BJ58" i="4"/>
  <c r="BL58" i="4" s="1"/>
  <c r="AG121" i="4"/>
  <c r="AH135" i="4"/>
  <c r="AJ135" i="4" s="1"/>
  <c r="AK135" i="4" s="1"/>
  <c r="AM135" i="4" s="1"/>
  <c r="BK68" i="4"/>
  <c r="BM68" i="4" s="1"/>
  <c r="AG183" i="4"/>
  <c r="AI183" i="4" s="1"/>
  <c r="BI7" i="4"/>
  <c r="AG175" i="4"/>
  <c r="AI175" i="4" s="1"/>
  <c r="AH175" i="4"/>
  <c r="AG49" i="4"/>
  <c r="AI49" i="4" s="1"/>
  <c r="BI17" i="4"/>
  <c r="BJ17" i="4" s="1"/>
  <c r="BL17" i="4" s="1"/>
  <c r="AH205" i="4"/>
  <c r="AG205" i="4"/>
  <c r="AI205" i="4" s="1"/>
  <c r="AH59" i="4"/>
  <c r="AJ59" i="4" s="1"/>
  <c r="AL59" i="4" s="1"/>
  <c r="AH68" i="4"/>
  <c r="BJ66" i="4"/>
  <c r="BL66" i="4" s="1"/>
  <c r="BK3" i="4"/>
  <c r="BM3" i="4" s="1"/>
  <c r="BJ166" i="4"/>
  <c r="BL166" i="4" s="1"/>
  <c r="AF76" i="4"/>
  <c r="AO44" i="4"/>
  <c r="AQ44" i="4" s="1"/>
  <c r="AG37" i="4"/>
  <c r="AI37" i="4" s="1"/>
  <c r="AL111" i="4"/>
  <c r="AN111" i="4" s="1"/>
  <c r="AP111" i="4" s="1"/>
  <c r="AG157" i="4"/>
  <c r="AI157" i="4" s="1"/>
  <c r="AH190" i="4"/>
  <c r="AJ190" i="4" s="1"/>
  <c r="BN21" i="4"/>
  <c r="BP21" i="4" s="1"/>
  <c r="BN177" i="4"/>
  <c r="BP177" i="4" s="1"/>
  <c r="BK94" i="4"/>
  <c r="AF169" i="4"/>
  <c r="AG169" i="4" s="1"/>
  <c r="AI169" i="4" s="1"/>
  <c r="BM115" i="4"/>
  <c r="BO115" i="4" s="1"/>
  <c r="AF109" i="4"/>
  <c r="AG109" i="4" s="1"/>
  <c r="AI109" i="4" s="1"/>
  <c r="AF199" i="4"/>
  <c r="AH199" i="4" s="1"/>
  <c r="AG176" i="4"/>
  <c r="AI176" i="4" s="1"/>
  <c r="BJ76" i="4"/>
  <c r="BL76" i="4" s="1"/>
  <c r="BK76" i="4"/>
  <c r="BK25" i="4"/>
  <c r="BJ25" i="4"/>
  <c r="BL25" i="4" s="1"/>
  <c r="BJ170" i="4"/>
  <c r="AF202" i="4"/>
  <c r="AH202" i="4" s="1"/>
  <c r="BI172" i="4"/>
  <c r="AJ67" i="4"/>
  <c r="AK67" i="4" s="1"/>
  <c r="AM67" i="4" s="1"/>
  <c r="BM74" i="4"/>
  <c r="BN74" i="4" s="1"/>
  <c r="BP74" i="4" s="1"/>
  <c r="AN60" i="4"/>
  <c r="BJ179" i="4"/>
  <c r="BL179" i="4" s="1"/>
  <c r="AJ81" i="4"/>
  <c r="AK81" i="4" s="1"/>
  <c r="AM81" i="4" s="1"/>
  <c r="AF65" i="4"/>
  <c r="AG65" i="4" s="1"/>
  <c r="AI65" i="4" s="1"/>
  <c r="BI196" i="4"/>
  <c r="BJ196" i="4" s="1"/>
  <c r="BL196" i="4" s="1"/>
  <c r="BJ23" i="4"/>
  <c r="BL23" i="4" s="1"/>
  <c r="BM123" i="4"/>
  <c r="BO123" i="4" s="1"/>
  <c r="BI13" i="4"/>
  <c r="BJ13" i="4" s="1"/>
  <c r="BL13" i="4" s="1"/>
  <c r="BJ15" i="4"/>
  <c r="BL15" i="4" s="1"/>
  <c r="BN59" i="4"/>
  <c r="BP59" i="4" s="1"/>
  <c r="BO59" i="4"/>
  <c r="AG143" i="4"/>
  <c r="AI143" i="4" s="1"/>
  <c r="AH143" i="4"/>
  <c r="BK153" i="4"/>
  <c r="BJ153" i="4"/>
  <c r="BL153" i="4" s="1"/>
  <c r="BJ146" i="4"/>
  <c r="BL146" i="4" s="1"/>
  <c r="BK146" i="4"/>
  <c r="AH12" i="4"/>
  <c r="AJ12" i="4" s="1"/>
  <c r="AK154" i="4"/>
  <c r="AM154" i="4" s="1"/>
  <c r="BQ40" i="4"/>
  <c r="BS40" i="4" s="1"/>
  <c r="BK190" i="4"/>
  <c r="BM190" i="4" s="1"/>
  <c r="BO127" i="4"/>
  <c r="BQ127" i="4" s="1"/>
  <c r="AF53" i="4"/>
  <c r="BK99" i="4"/>
  <c r="BM99" i="4" s="1"/>
  <c r="BN99" i="4" s="1"/>
  <c r="BP99" i="4" s="1"/>
  <c r="AF5" i="4"/>
  <c r="AG5" i="4" s="1"/>
  <c r="AI5" i="4" s="1"/>
  <c r="AH50" i="4"/>
  <c r="BI64" i="4"/>
  <c r="AH99" i="4"/>
  <c r="AF19" i="4"/>
  <c r="AG19" i="4" s="1"/>
  <c r="AI19" i="4" s="1"/>
  <c r="AG31" i="4"/>
  <c r="AI31" i="4" s="1"/>
  <c r="AH24" i="4"/>
  <c r="AJ24" i="4" s="1"/>
  <c r="AL24" i="4" s="1"/>
  <c r="AH118" i="4"/>
  <c r="AJ118" i="4" s="1"/>
  <c r="AL167" i="4"/>
  <c r="AN167" i="4" s="1"/>
  <c r="AP167" i="4" s="1"/>
  <c r="BN8" i="4"/>
  <c r="BP8" i="4" s="1"/>
  <c r="BK84" i="4"/>
  <c r="BM84" i="4" s="1"/>
  <c r="BM158" i="4"/>
  <c r="BO158" i="4" s="1"/>
  <c r="BM10" i="4"/>
  <c r="BN10" i="4" s="1"/>
  <c r="BP10" i="4" s="1"/>
  <c r="BK14" i="4"/>
  <c r="BM14" i="4" s="1"/>
  <c r="BJ117" i="4"/>
  <c r="BL117" i="4" s="1"/>
  <c r="BJ105" i="4"/>
  <c r="BL105" i="4" s="1"/>
  <c r="BQ119" i="4"/>
  <c r="BJ93" i="4"/>
  <c r="BL93" i="4" s="1"/>
  <c r="AJ83" i="4"/>
  <c r="AK83" i="4" s="1"/>
  <c r="AM83" i="4" s="1"/>
  <c r="AN128" i="4"/>
  <c r="BI52" i="4"/>
  <c r="AJ8" i="4"/>
  <c r="AK8" i="4" s="1"/>
  <c r="AM8" i="4" s="1"/>
  <c r="AJ102" i="4"/>
  <c r="AK102" i="4" s="1"/>
  <c r="AM102" i="4" s="1"/>
  <c r="BK101" i="4"/>
  <c r="BM101" i="4" s="1"/>
  <c r="BJ147" i="4"/>
  <c r="BM147" i="4" s="1"/>
  <c r="AJ132" i="4"/>
  <c r="BI200" i="4"/>
  <c r="AJ91" i="4"/>
  <c r="AH112" i="4"/>
  <c r="AG112" i="4"/>
  <c r="AI112" i="4" s="1"/>
  <c r="AG46" i="4"/>
  <c r="AI46" i="4" s="1"/>
  <c r="AH46" i="4"/>
  <c r="AG182" i="4"/>
  <c r="AI182" i="4" s="1"/>
  <c r="AH182" i="4"/>
  <c r="AF79" i="4"/>
  <c r="AH79" i="4" s="1"/>
  <c r="BI121" i="4"/>
  <c r="AJ124" i="4"/>
  <c r="BI139" i="4"/>
  <c r="BJ139" i="4" s="1"/>
  <c r="BL139" i="4" s="1"/>
  <c r="BM141" i="4"/>
  <c r="BN141" i="4" s="1"/>
  <c r="BP141" i="4" s="1"/>
  <c r="AF96" i="4"/>
  <c r="AH96" i="4" s="1"/>
  <c r="AH208" i="4"/>
  <c r="AG208" i="4"/>
  <c r="AI208" i="4" s="1"/>
  <c r="AJ55" i="4"/>
  <c r="AN142" i="4"/>
  <c r="AO142" i="4" s="1"/>
  <c r="BI71" i="4"/>
  <c r="BJ71" i="4" s="1"/>
  <c r="BL71" i="4" s="1"/>
  <c r="BM31" i="4"/>
  <c r="BN31" i="4" s="1"/>
  <c r="BP31" i="4" s="1"/>
  <c r="BI9" i="4"/>
  <c r="BI122" i="4"/>
  <c r="BI16" i="4"/>
  <c r="BI168" i="4"/>
  <c r="AF66" i="4"/>
  <c r="AF90" i="4"/>
  <c r="AH90" i="4" s="1"/>
  <c r="BM20" i="4"/>
  <c r="BO20" i="4" s="1"/>
  <c r="BI65" i="4"/>
  <c r="BK65" i="4" s="1"/>
  <c r="BO68" i="4"/>
  <c r="BN68" i="4"/>
  <c r="BP68" i="4" s="1"/>
  <c r="BK91" i="4"/>
  <c r="BJ91" i="4"/>
  <c r="BL91" i="4" s="1"/>
  <c r="AG41" i="4"/>
  <c r="AI41" i="4" s="1"/>
  <c r="AH41" i="4"/>
  <c r="AJ103" i="4"/>
  <c r="AK103" i="4" s="1"/>
  <c r="AM103" i="4" s="1"/>
  <c r="AJ117" i="4"/>
  <c r="AL117" i="4" s="1"/>
  <c r="AF77" i="4"/>
  <c r="AH77" i="4" s="1"/>
  <c r="AH80" i="4"/>
  <c r="AJ80" i="4" s="1"/>
  <c r="AJ165" i="4"/>
  <c r="AK165" i="4" s="1"/>
  <c r="AM165" i="4" s="1"/>
  <c r="BM18" i="4"/>
  <c r="BO18" i="4" s="1"/>
  <c r="BI155" i="4"/>
  <c r="BJ155" i="4" s="1"/>
  <c r="BL155" i="4" s="1"/>
  <c r="BM97" i="4"/>
  <c r="BO97" i="4" s="1"/>
  <c r="BJ12" i="4"/>
  <c r="BL12" i="4" s="1"/>
  <c r="BM83" i="4"/>
  <c r="BK120" i="4"/>
  <c r="BM120" i="4" s="1"/>
  <c r="BO120" i="4" s="1"/>
  <c r="AM191" i="4"/>
  <c r="AG51" i="4"/>
  <c r="AI51" i="4" s="1"/>
  <c r="AH51" i="4"/>
  <c r="AF97" i="4"/>
  <c r="BJ192" i="4"/>
  <c r="BL192" i="4" s="1"/>
  <c r="BK192" i="4"/>
  <c r="BM208" i="4"/>
  <c r="AM142" i="4"/>
  <c r="AL56" i="4"/>
  <c r="AN56" i="4" s="1"/>
  <c r="AO56" i="4" s="1"/>
  <c r="AQ56" i="4" s="1"/>
  <c r="AF85" i="4"/>
  <c r="BI103" i="4"/>
  <c r="BK103" i="4" s="1"/>
  <c r="BI60" i="4"/>
  <c r="AH207" i="4"/>
  <c r="AG207" i="4"/>
  <c r="AI207" i="4" s="1"/>
  <c r="AF115" i="4"/>
  <c r="BK87" i="4"/>
  <c r="BJ87" i="4"/>
  <c r="BL87" i="4" s="1"/>
  <c r="BK5" i="4"/>
  <c r="BJ5" i="4"/>
  <c r="BL5" i="4" s="1"/>
  <c r="BI22" i="4"/>
  <c r="BM184" i="4"/>
  <c r="AH170" i="4"/>
  <c r="AF186" i="4"/>
  <c r="AG186" i="4" s="1"/>
  <c r="AI186" i="4" s="1"/>
  <c r="AN203" i="4"/>
  <c r="AO203" i="4" s="1"/>
  <c r="AQ203" i="4" s="1"/>
  <c r="AJ146" i="4"/>
  <c r="AK146" i="4" s="1"/>
  <c r="AM146" i="4" s="1"/>
  <c r="BM194" i="4"/>
  <c r="BN194" i="4" s="1"/>
  <c r="BP194" i="4" s="1"/>
  <c r="AI47" i="4"/>
  <c r="AF166" i="4"/>
  <c r="BK17" i="4"/>
  <c r="BM179" i="4"/>
  <c r="AL47" i="4"/>
  <c r="AK47" i="4"/>
  <c r="AM47" i="4" s="1"/>
  <c r="BO125" i="4"/>
  <c r="BN125" i="4"/>
  <c r="BP125" i="4" s="1"/>
  <c r="BM82" i="4"/>
  <c r="BN82" i="4" s="1"/>
  <c r="BP82" i="4" s="1"/>
  <c r="AG48" i="4"/>
  <c r="AJ48" i="4" s="1"/>
  <c r="AH43" i="4"/>
  <c r="AJ43" i="4" s="1"/>
  <c r="AL43" i="4" s="1"/>
  <c r="AJ75" i="4"/>
  <c r="AK75" i="4" s="1"/>
  <c r="AM75" i="4" s="1"/>
  <c r="AI110" i="4"/>
  <c r="AJ92" i="4"/>
  <c r="AL92" i="4" s="1"/>
  <c r="AJ87" i="4"/>
  <c r="AK87" i="4" s="1"/>
  <c r="AM87" i="4" s="1"/>
  <c r="AF27" i="4"/>
  <c r="AH27" i="4" s="1"/>
  <c r="AJ17" i="4"/>
  <c r="AL17" i="4" s="1"/>
  <c r="AF194" i="4"/>
  <c r="AH194" i="4" s="1"/>
  <c r="AF198" i="4"/>
  <c r="AG198" i="4" s="1"/>
  <c r="AI198" i="4" s="1"/>
  <c r="AH201" i="4"/>
  <c r="AJ201" i="4" s="1"/>
  <c r="AJ149" i="4"/>
  <c r="AL149" i="4" s="1"/>
  <c r="AJ204" i="4"/>
  <c r="AK204" i="4" s="1"/>
  <c r="AM204" i="4" s="1"/>
  <c r="BM183" i="4"/>
  <c r="BO183" i="4" s="1"/>
  <c r="BI67" i="4"/>
  <c r="BJ67" i="4" s="1"/>
  <c r="BL67" i="4" s="1"/>
  <c r="BQ180" i="4"/>
  <c r="BR180" i="4" s="1"/>
  <c r="BM205" i="4"/>
  <c r="BN205" i="4" s="1"/>
  <c r="BP205" i="4" s="1"/>
  <c r="BM133" i="4"/>
  <c r="BO133" i="4" s="1"/>
  <c r="BI135" i="4"/>
  <c r="BJ135" i="4" s="1"/>
  <c r="BL135" i="4" s="1"/>
  <c r="BQ144" i="4"/>
  <c r="BR144" i="4" s="1"/>
  <c r="BT144" i="4" s="1"/>
  <c r="BM193" i="4"/>
  <c r="BN193" i="4" s="1"/>
  <c r="BP193" i="4" s="1"/>
  <c r="BM171" i="4"/>
  <c r="BO171" i="4" s="1"/>
  <c r="BJ110" i="4"/>
  <c r="BL110" i="4" s="1"/>
  <c r="BM113" i="4"/>
  <c r="BO113" i="4" s="1"/>
  <c r="BI151" i="4"/>
  <c r="BJ151" i="4" s="1"/>
  <c r="BL151" i="4" s="1"/>
  <c r="BM6" i="4"/>
  <c r="BO6" i="4" s="1"/>
  <c r="BJ30" i="4"/>
  <c r="BL30" i="4" s="1"/>
  <c r="BM94" i="4"/>
  <c r="BN94" i="4" s="1"/>
  <c r="BP94" i="4" s="1"/>
  <c r="BM24" i="4"/>
  <c r="BN24" i="4" s="1"/>
  <c r="AG152" i="4"/>
  <c r="AI152" i="4" s="1"/>
  <c r="AH152" i="4"/>
  <c r="AF141" i="4"/>
  <c r="AG127" i="4"/>
  <c r="AI127" i="4" s="1"/>
  <c r="AH127" i="4"/>
  <c r="AJ119" i="4"/>
  <c r="BM89" i="4"/>
  <c r="AJ179" i="4"/>
  <c r="AJ95" i="4"/>
  <c r="BL125" i="4"/>
  <c r="AI43" i="4"/>
  <c r="AF10" i="4"/>
  <c r="AH10" i="4" s="1"/>
  <c r="AH110" i="4"/>
  <c r="AJ110" i="4" s="1"/>
  <c r="AK110" i="4" s="1"/>
  <c r="AM110" i="4" s="1"/>
  <c r="AN131" i="4"/>
  <c r="AP131" i="4" s="1"/>
  <c r="AG125" i="4"/>
  <c r="AI125" i="4" s="1"/>
  <c r="AJ86" i="4"/>
  <c r="AL86" i="4" s="1"/>
  <c r="AK160" i="4"/>
  <c r="AM160" i="4" s="1"/>
  <c r="AL191" i="4"/>
  <c r="AN191" i="4" s="1"/>
  <c r="AG161" i="4"/>
  <c r="AI161" i="4" s="1"/>
  <c r="AJ150" i="4"/>
  <c r="AK150" i="4" s="1"/>
  <c r="BI191" i="4"/>
  <c r="BK191" i="4" s="1"/>
  <c r="BM134" i="4"/>
  <c r="BN134" i="4" s="1"/>
  <c r="BP134" i="4" s="1"/>
  <c r="BN2" i="4"/>
  <c r="BP2" i="4" s="1"/>
  <c r="BO2" i="4"/>
  <c r="BI36" i="4"/>
  <c r="BK53" i="4"/>
  <c r="BJ53" i="4"/>
  <c r="BL53" i="4" s="1"/>
  <c r="AJ139" i="4"/>
  <c r="BM57" i="4"/>
  <c r="BJ48" i="4"/>
  <c r="BL48" i="4" s="1"/>
  <c r="BK48" i="4"/>
  <c r="AF84" i="4"/>
  <c r="AH84" i="4" s="1"/>
  <c r="AN164" i="4"/>
  <c r="AP164" i="4" s="1"/>
  <c r="AJ193" i="4"/>
  <c r="AK193" i="4" s="1"/>
  <c r="AJ145" i="4"/>
  <c r="AL145" i="4" s="1"/>
  <c r="AF177" i="4"/>
  <c r="AG177" i="4" s="1"/>
  <c r="AI177" i="4" s="1"/>
  <c r="AF148" i="4"/>
  <c r="AH148" i="4" s="1"/>
  <c r="BQ169" i="4"/>
  <c r="BS169" i="4" s="1"/>
  <c r="BI159" i="4"/>
  <c r="BJ159" i="4" s="1"/>
  <c r="BL159" i="4" s="1"/>
  <c r="BM28" i="4"/>
  <c r="BQ165" i="4"/>
  <c r="BS165" i="4" s="1"/>
  <c r="BM46" i="4"/>
  <c r="BO46" i="4" s="1"/>
  <c r="BM161" i="4"/>
  <c r="BN161" i="4" s="1"/>
  <c r="BP161" i="4" s="1"/>
  <c r="BI79" i="4"/>
  <c r="BJ79" i="4" s="1"/>
  <c r="BL79" i="4" s="1"/>
  <c r="BQ107" i="4"/>
  <c r="BR107" i="4" s="1"/>
  <c r="BT107" i="4" s="1"/>
  <c r="BQ96" i="4"/>
  <c r="BS96" i="4" s="1"/>
  <c r="BQ39" i="4"/>
  <c r="BS39" i="4" s="1"/>
  <c r="BQ160" i="4"/>
  <c r="BR160" i="4" s="1"/>
  <c r="BT160" i="4" s="1"/>
  <c r="AH123" i="4"/>
  <c r="AG123" i="4"/>
  <c r="AI123" i="4" s="1"/>
  <c r="BI72" i="4"/>
  <c r="AH2" i="4"/>
  <c r="AG2" i="4"/>
  <c r="AI2" i="4" s="1"/>
  <c r="AH109" i="4"/>
  <c r="AF101" i="4"/>
  <c r="AH195" i="4"/>
  <c r="AG195" i="4"/>
  <c r="AI195" i="4" s="1"/>
  <c r="BI47" i="4"/>
  <c r="BI11" i="4"/>
  <c r="AI166" i="3"/>
  <c r="AK166" i="3" s="1"/>
  <c r="AJ166" i="3"/>
  <c r="AI106" i="3"/>
  <c r="AK106" i="3" s="1"/>
  <c r="AJ61" i="3"/>
  <c r="AL61" i="3" s="1"/>
  <c r="AJ221" i="3"/>
  <c r="AL221" i="3" s="1"/>
  <c r="AL29" i="3"/>
  <c r="AN29" i="3" s="1"/>
  <c r="BC45" i="3"/>
  <c r="BE45" i="3" s="1"/>
  <c r="BI53" i="3"/>
  <c r="BK53" i="3" s="1"/>
  <c r="BG69" i="3"/>
  <c r="BI69" i="3" s="1"/>
  <c r="BI24" i="3"/>
  <c r="BE179" i="3"/>
  <c r="BG179" i="3" s="1"/>
  <c r="BE163" i="3"/>
  <c r="BG163" i="3" s="1"/>
  <c r="AP52" i="3"/>
  <c r="BC135" i="3"/>
  <c r="BE135" i="3" s="1"/>
  <c r="AH164" i="3"/>
  <c r="AI164" i="3" s="1"/>
  <c r="AK164" i="3" s="1"/>
  <c r="BC231" i="3"/>
  <c r="BD231" i="3" s="1"/>
  <c r="BF231" i="3" s="1"/>
  <c r="BG273" i="3"/>
  <c r="BH273" i="3" s="1"/>
  <c r="BJ273" i="3" s="1"/>
  <c r="AH90" i="3"/>
  <c r="AI90" i="3" s="1"/>
  <c r="AK90" i="3" s="1"/>
  <c r="BE216" i="3"/>
  <c r="BD216" i="3"/>
  <c r="BF216" i="3" s="1"/>
  <c r="BC125" i="3"/>
  <c r="BD152" i="3"/>
  <c r="BF152" i="3" s="1"/>
  <c r="BE152" i="3"/>
  <c r="AL247" i="3"/>
  <c r="AN247" i="3" s="1"/>
  <c r="AJ185" i="3"/>
  <c r="AL185" i="3" s="1"/>
  <c r="AN185" i="3" s="1"/>
  <c r="AI35" i="3"/>
  <c r="AK35" i="3" s="1"/>
  <c r="AI141" i="3"/>
  <c r="AK141" i="3" s="1"/>
  <c r="BG27" i="3"/>
  <c r="BH27" i="3" s="1"/>
  <c r="BJ27" i="3" s="1"/>
  <c r="BE100" i="3"/>
  <c r="BG100" i="3" s="1"/>
  <c r="BH100" i="3" s="1"/>
  <c r="BJ100" i="3" s="1"/>
  <c r="AJ67" i="3"/>
  <c r="AL67" i="3" s="1"/>
  <c r="AM67" i="3" s="1"/>
  <c r="AO67" i="3" s="1"/>
  <c r="BG36" i="3"/>
  <c r="BI36" i="3" s="1"/>
  <c r="BG22" i="3"/>
  <c r="BC41" i="3"/>
  <c r="BD41" i="3" s="1"/>
  <c r="BF41" i="3" s="1"/>
  <c r="AJ175" i="3"/>
  <c r="AL175" i="3" s="1"/>
  <c r="AN175" i="3" s="1"/>
  <c r="AI27" i="3"/>
  <c r="AK27" i="3" s="1"/>
  <c r="BG243" i="3"/>
  <c r="BH243" i="3" s="1"/>
  <c r="BJ243" i="3" s="1"/>
  <c r="BH184" i="3"/>
  <c r="BJ184" i="3" s="1"/>
  <c r="AJ94" i="3"/>
  <c r="AL94" i="3" s="1"/>
  <c r="AM94" i="3" s="1"/>
  <c r="AO94" i="3" s="1"/>
  <c r="BC211" i="3"/>
  <c r="BD211" i="3" s="1"/>
  <c r="BF211" i="3" s="1"/>
  <c r="BG61" i="3"/>
  <c r="BH61" i="3" s="1"/>
  <c r="BJ61" i="3" s="1"/>
  <c r="AH146" i="3"/>
  <c r="AI146" i="3" s="1"/>
  <c r="AK146" i="3" s="1"/>
  <c r="AJ160" i="3"/>
  <c r="AL160" i="3" s="1"/>
  <c r="BG221" i="3"/>
  <c r="BG160" i="3"/>
  <c r="BI160" i="3" s="1"/>
  <c r="BE7" i="3"/>
  <c r="BD7" i="3"/>
  <c r="BF7" i="3" s="1"/>
  <c r="BC188" i="3"/>
  <c r="BD263" i="3"/>
  <c r="BF263" i="3" s="1"/>
  <c r="BE263" i="3"/>
  <c r="BC235" i="3"/>
  <c r="AM191" i="3"/>
  <c r="AO191" i="3" s="1"/>
  <c r="AN191" i="3"/>
  <c r="AN14" i="3"/>
  <c r="AM14" i="3"/>
  <c r="AO14" i="3" s="1"/>
  <c r="BH18" i="3"/>
  <c r="BJ18" i="3" s="1"/>
  <c r="BI18" i="3"/>
  <c r="AJ54" i="3"/>
  <c r="AI54" i="3"/>
  <c r="AK54" i="3" s="1"/>
  <c r="BG254" i="3"/>
  <c r="BH254" i="3" s="1"/>
  <c r="BJ254" i="3" s="1"/>
  <c r="AH156" i="3"/>
  <c r="AI111" i="3"/>
  <c r="AK111" i="3" s="1"/>
  <c r="AJ248" i="3"/>
  <c r="AL248" i="3" s="1"/>
  <c r="AM248" i="3" s="1"/>
  <c r="AO248" i="3" s="1"/>
  <c r="AJ226" i="3"/>
  <c r="AL226" i="3" s="1"/>
  <c r="AI137" i="3"/>
  <c r="AK137" i="3" s="1"/>
  <c r="AN203" i="3"/>
  <c r="AP203" i="3" s="1"/>
  <c r="AI116" i="3"/>
  <c r="AK116" i="3" s="1"/>
  <c r="AJ34" i="3"/>
  <c r="AL34" i="3" s="1"/>
  <c r="AI165" i="3"/>
  <c r="AK165" i="3" s="1"/>
  <c r="AJ186" i="3"/>
  <c r="AL186" i="3" s="1"/>
  <c r="AL27" i="3"/>
  <c r="BM46" i="3"/>
  <c r="BO46" i="3" s="1"/>
  <c r="BD153" i="3"/>
  <c r="BF153" i="3" s="1"/>
  <c r="BE17" i="3"/>
  <c r="BG17" i="3" s="1"/>
  <c r="BE122" i="3"/>
  <c r="BG122" i="3" s="1"/>
  <c r="BH122" i="3" s="1"/>
  <c r="BJ122" i="3" s="1"/>
  <c r="AJ68" i="3"/>
  <c r="AL68" i="3" s="1"/>
  <c r="AM68" i="3" s="1"/>
  <c r="AO68" i="3" s="1"/>
  <c r="AJ22" i="3"/>
  <c r="AL22" i="3" s="1"/>
  <c r="AM22" i="3" s="1"/>
  <c r="AO22" i="3" s="1"/>
  <c r="AH17" i="3"/>
  <c r="AI17" i="3" s="1"/>
  <c r="AK17" i="3" s="1"/>
  <c r="BG123" i="3"/>
  <c r="BC23" i="3"/>
  <c r="BD23" i="3" s="1"/>
  <c r="BF23" i="3" s="1"/>
  <c r="BC242" i="3"/>
  <c r="AI201" i="3"/>
  <c r="AK201" i="3" s="1"/>
  <c r="AJ201" i="3"/>
  <c r="AI173" i="3"/>
  <c r="AK173" i="3" s="1"/>
  <c r="AJ173" i="3"/>
  <c r="AL76" i="3"/>
  <c r="AM76" i="3" s="1"/>
  <c r="AO76" i="3" s="1"/>
  <c r="BD215" i="3"/>
  <c r="BF215" i="3" s="1"/>
  <c r="BE215" i="3"/>
  <c r="AL253" i="3"/>
  <c r="AN253" i="3" s="1"/>
  <c r="AM78" i="3"/>
  <c r="AO78" i="3" s="1"/>
  <c r="AJ98" i="3"/>
  <c r="AL98" i="3" s="1"/>
  <c r="AL194" i="3"/>
  <c r="AJ171" i="3"/>
  <c r="AL171" i="3" s="1"/>
  <c r="AM171" i="3" s="1"/>
  <c r="AO171" i="3" s="1"/>
  <c r="BC68" i="3"/>
  <c r="BG213" i="3"/>
  <c r="BI213" i="3" s="1"/>
  <c r="BG270" i="3"/>
  <c r="BI270" i="3" s="1"/>
  <c r="BG58" i="3"/>
  <c r="BH58" i="3" s="1"/>
  <c r="BJ58" i="3" s="1"/>
  <c r="BK14" i="3"/>
  <c r="BL14" i="3" s="1"/>
  <c r="BN14" i="3" s="1"/>
  <c r="BC42" i="3"/>
  <c r="BH219" i="3"/>
  <c r="BJ219" i="3" s="1"/>
  <c r="BI219" i="3"/>
  <c r="BC66" i="3"/>
  <c r="AI132" i="3"/>
  <c r="AK132" i="3" s="1"/>
  <c r="AJ132" i="3"/>
  <c r="AM148" i="3"/>
  <c r="AO148" i="3" s="1"/>
  <c r="AN148" i="3"/>
  <c r="AN249" i="3"/>
  <c r="AM249" i="3"/>
  <c r="AO249" i="3" s="1"/>
  <c r="AJ2" i="3"/>
  <c r="AI2" i="3"/>
  <c r="AK2" i="3" s="1"/>
  <c r="AJ66" i="3"/>
  <c r="AI66" i="3"/>
  <c r="AK66" i="3" s="1"/>
  <c r="AI51" i="3"/>
  <c r="AK51" i="3" s="1"/>
  <c r="AJ51" i="3"/>
  <c r="AJ252" i="3"/>
  <c r="AL252" i="3" s="1"/>
  <c r="AN252" i="3" s="1"/>
  <c r="AJ134" i="3"/>
  <c r="AL134" i="3" s="1"/>
  <c r="AM134" i="3" s="1"/>
  <c r="AO134" i="3" s="1"/>
  <c r="AJ260" i="3"/>
  <c r="AL260" i="3" s="1"/>
  <c r="AN260" i="3" s="1"/>
  <c r="AJ72" i="3"/>
  <c r="AL72" i="3" s="1"/>
  <c r="BG209" i="3"/>
  <c r="BH209" i="3" s="1"/>
  <c r="BJ209" i="3" s="1"/>
  <c r="BI187" i="3"/>
  <c r="BK187" i="3" s="1"/>
  <c r="BF90" i="3"/>
  <c r="BG84" i="3"/>
  <c r="BH84" i="3" s="1"/>
  <c r="BJ84" i="3" s="1"/>
  <c r="BD224" i="3"/>
  <c r="BF224" i="3" s="1"/>
  <c r="BE224" i="3"/>
  <c r="AM13" i="3"/>
  <c r="AO13" i="3" s="1"/>
  <c r="AJ246" i="3"/>
  <c r="AL246" i="3" s="1"/>
  <c r="AI177" i="3"/>
  <c r="AK177" i="3" s="1"/>
  <c r="AL19" i="3"/>
  <c r="AM19" i="3" s="1"/>
  <c r="AO19" i="3" s="1"/>
  <c r="AJ70" i="3"/>
  <c r="AL70" i="3" s="1"/>
  <c r="AM70" i="3" s="1"/>
  <c r="AO70" i="3" s="1"/>
  <c r="AJ265" i="3"/>
  <c r="AL265" i="3" s="1"/>
  <c r="BG202" i="3"/>
  <c r="BI202" i="3" s="1"/>
  <c r="BE94" i="3"/>
  <c r="BG94" i="3" s="1"/>
  <c r="BH94" i="3" s="1"/>
  <c r="BJ94" i="3" s="1"/>
  <c r="BK155" i="3"/>
  <c r="BL155" i="3" s="1"/>
  <c r="BN155" i="3" s="1"/>
  <c r="BG34" i="3"/>
  <c r="BH34" i="3" s="1"/>
  <c r="BJ34" i="3" s="1"/>
  <c r="BG178" i="3"/>
  <c r="BH178" i="3" s="1"/>
  <c r="BJ178" i="3" s="1"/>
  <c r="BG97" i="3"/>
  <c r="BH97" i="3" s="1"/>
  <c r="BJ97" i="3" s="1"/>
  <c r="AH131" i="3"/>
  <c r="BE240" i="3"/>
  <c r="BD240" i="3"/>
  <c r="BF240" i="3" s="1"/>
  <c r="AL125" i="3"/>
  <c r="AN125" i="3" s="1"/>
  <c r="AL218" i="3"/>
  <c r="AM218" i="3" s="1"/>
  <c r="AO218" i="3" s="1"/>
  <c r="BG236" i="3"/>
  <c r="BI236" i="3" s="1"/>
  <c r="AN7" i="3"/>
  <c r="AM7" i="3"/>
  <c r="AO7" i="3" s="1"/>
  <c r="AN241" i="3"/>
  <c r="AM241" i="3"/>
  <c r="AO241" i="3" s="1"/>
  <c r="BE211" i="3"/>
  <c r="AL269" i="3"/>
  <c r="AN269" i="3" s="1"/>
  <c r="AL59" i="3"/>
  <c r="AM59" i="3" s="1"/>
  <c r="AO59" i="3" s="1"/>
  <c r="AJ20" i="3"/>
  <c r="AL20" i="3" s="1"/>
  <c r="AM20" i="3" s="1"/>
  <c r="AO20" i="3" s="1"/>
  <c r="AN190" i="3"/>
  <c r="AI58" i="3"/>
  <c r="AK58" i="3" s="1"/>
  <c r="AI105" i="3"/>
  <c r="AK105" i="3" s="1"/>
  <c r="AI64" i="3"/>
  <c r="AK64" i="3" s="1"/>
  <c r="AI77" i="3"/>
  <c r="AK77" i="3" s="1"/>
  <c r="AL232" i="3"/>
  <c r="AM232" i="3" s="1"/>
  <c r="AO232" i="3" s="1"/>
  <c r="AL91" i="3"/>
  <c r="AN91" i="3" s="1"/>
  <c r="AH37" i="3"/>
  <c r="BC226" i="3"/>
  <c r="BD226" i="3" s="1"/>
  <c r="BJ131" i="3"/>
  <c r="BG4" i="3"/>
  <c r="BK251" i="3"/>
  <c r="BL251" i="3" s="1"/>
  <c r="BN251" i="3" s="1"/>
  <c r="BJ246" i="3"/>
  <c r="BG277" i="3"/>
  <c r="BH277" i="3" s="1"/>
  <c r="BJ277" i="3" s="1"/>
  <c r="BC191" i="3"/>
  <c r="BE191" i="3" s="1"/>
  <c r="BM117" i="3"/>
  <c r="BO117" i="3" s="1"/>
  <c r="BI194" i="3"/>
  <c r="BE52" i="3"/>
  <c r="BG52" i="3" s="1"/>
  <c r="BG252" i="3"/>
  <c r="BH252" i="3" s="1"/>
  <c r="BJ252" i="3" s="1"/>
  <c r="AL12" i="3"/>
  <c r="BE56" i="3"/>
  <c r="BD56" i="3"/>
  <c r="BF56" i="3" s="1"/>
  <c r="BG197" i="3"/>
  <c r="AL4" i="3"/>
  <c r="AL23" i="3"/>
  <c r="AI213" i="3"/>
  <c r="AK213" i="3" s="1"/>
  <c r="AL109" i="3"/>
  <c r="AH50" i="3"/>
  <c r="AL135" i="3"/>
  <c r="BI201" i="3"/>
  <c r="BK201" i="3" s="1"/>
  <c r="BI131" i="3"/>
  <c r="BI246" i="3"/>
  <c r="BK246" i="3" s="1"/>
  <c r="BL246" i="3" s="1"/>
  <c r="BN246" i="3" s="1"/>
  <c r="BH161" i="3"/>
  <c r="BJ161" i="3" s="1"/>
  <c r="BH194" i="3"/>
  <c r="BJ194" i="3" s="1"/>
  <c r="BC49" i="3"/>
  <c r="BD49" i="3" s="1"/>
  <c r="BF49" i="3" s="1"/>
  <c r="BE72" i="3"/>
  <c r="BD72" i="3"/>
  <c r="BF72" i="3" s="1"/>
  <c r="BE132" i="3"/>
  <c r="BD132" i="3"/>
  <c r="BF132" i="3" s="1"/>
  <c r="BD128" i="3"/>
  <c r="BF128" i="3" s="1"/>
  <c r="BE128" i="3"/>
  <c r="AL233" i="3"/>
  <c r="AN233" i="3" s="1"/>
  <c r="AP199" i="3"/>
  <c r="AP136" i="3"/>
  <c r="AL212" i="3"/>
  <c r="AN212" i="3" s="1"/>
  <c r="AL251" i="3"/>
  <c r="AN251" i="3" s="1"/>
  <c r="AP178" i="3"/>
  <c r="AN101" i="3"/>
  <c r="AP101" i="3" s="1"/>
  <c r="AL277" i="3"/>
  <c r="AM277" i="3" s="1"/>
  <c r="AO277" i="3" s="1"/>
  <c r="BD86" i="3"/>
  <c r="BF86" i="3" s="1"/>
  <c r="BC120" i="3"/>
  <c r="BD120" i="3" s="1"/>
  <c r="BF120" i="3" s="1"/>
  <c r="BK250" i="3"/>
  <c r="BL250" i="3" s="1"/>
  <c r="BN250" i="3" s="1"/>
  <c r="BE54" i="3"/>
  <c r="BG54" i="3" s="1"/>
  <c r="BI54" i="3" s="1"/>
  <c r="BC50" i="3"/>
  <c r="BE50" i="3" s="1"/>
  <c r="BC245" i="3"/>
  <c r="BE245" i="3" s="1"/>
  <c r="BG212" i="3"/>
  <c r="BH212" i="3" s="1"/>
  <c r="BJ212" i="3" s="1"/>
  <c r="BC142" i="3"/>
  <c r="BD142" i="3" s="1"/>
  <c r="BF142" i="3" s="1"/>
  <c r="BG225" i="3"/>
  <c r="BD113" i="3"/>
  <c r="BF113" i="3" s="1"/>
  <c r="BE113" i="3"/>
  <c r="BE75" i="3"/>
  <c r="BD75" i="3"/>
  <c r="BF75" i="3" s="1"/>
  <c r="BD264" i="3"/>
  <c r="BF264" i="3" s="1"/>
  <c r="BE264" i="3"/>
  <c r="BE183" i="3"/>
  <c r="BD183" i="3"/>
  <c r="BF183" i="3" s="1"/>
  <c r="BG139" i="3"/>
  <c r="AI99" i="3"/>
  <c r="AK99" i="3" s="1"/>
  <c r="AJ99" i="3"/>
  <c r="AI240" i="3"/>
  <c r="AK240" i="3" s="1"/>
  <c r="AJ240" i="3"/>
  <c r="BH90" i="3"/>
  <c r="BJ90" i="3" s="1"/>
  <c r="BI90" i="3"/>
  <c r="BH193" i="3"/>
  <c r="BJ193" i="3" s="1"/>
  <c r="BI193" i="3"/>
  <c r="AN202" i="3"/>
  <c r="AP202" i="3" s="1"/>
  <c r="AJ227" i="3"/>
  <c r="AL227" i="3" s="1"/>
  <c r="BI228" i="3"/>
  <c r="BK228" i="3" s="1"/>
  <c r="BM151" i="3"/>
  <c r="BO151" i="3" s="1"/>
  <c r="BP151" i="3" s="1"/>
  <c r="BI273" i="3"/>
  <c r="BK273" i="3" s="1"/>
  <c r="BL273" i="3" s="1"/>
  <c r="BN273" i="3" s="1"/>
  <c r="BG204" i="3"/>
  <c r="BI204" i="3" s="1"/>
  <c r="BM144" i="3"/>
  <c r="BO144" i="3" s="1"/>
  <c r="BD220" i="3"/>
  <c r="BF220" i="3" s="1"/>
  <c r="BE220" i="3"/>
  <c r="AI46" i="3"/>
  <c r="AK46" i="3" s="1"/>
  <c r="AJ46" i="3"/>
  <c r="AI170" i="3"/>
  <c r="AK170" i="3" s="1"/>
  <c r="AJ268" i="3"/>
  <c r="AL268" i="3" s="1"/>
  <c r="AI264" i="3"/>
  <c r="AK264" i="3" s="1"/>
  <c r="AJ237" i="3"/>
  <c r="AH82" i="3"/>
  <c r="AI82" i="3" s="1"/>
  <c r="AK82" i="3" s="1"/>
  <c r="AJ123" i="3"/>
  <c r="AL123" i="3" s="1"/>
  <c r="AM123" i="3" s="1"/>
  <c r="AO123" i="3" s="1"/>
  <c r="AN261" i="3"/>
  <c r="AP261" i="3" s="1"/>
  <c r="AJ208" i="3"/>
  <c r="AI8" i="3"/>
  <c r="AK8" i="3" s="1"/>
  <c r="BC91" i="3"/>
  <c r="BE91" i="3" s="1"/>
  <c r="BH36" i="3"/>
  <c r="BJ36" i="3" s="1"/>
  <c r="BK96" i="3"/>
  <c r="BL96" i="3" s="1"/>
  <c r="BN96" i="3" s="1"/>
  <c r="BC218" i="3"/>
  <c r="BD218" i="3" s="1"/>
  <c r="BF218" i="3" s="1"/>
  <c r="BD186" i="3"/>
  <c r="BF186" i="3" s="1"/>
  <c r="BD78" i="3"/>
  <c r="BF78" i="3" s="1"/>
  <c r="BC32" i="3"/>
  <c r="BE32" i="3" s="1"/>
  <c r="BK200" i="3"/>
  <c r="BL200" i="3" s="1"/>
  <c r="BN200" i="3" s="1"/>
  <c r="BG130" i="3"/>
  <c r="BH130" i="3" s="1"/>
  <c r="BJ130" i="3" s="1"/>
  <c r="BI223" i="3"/>
  <c r="BK223" i="3" s="1"/>
  <c r="BG189" i="3"/>
  <c r="BH189" i="3" s="1"/>
  <c r="BC63" i="3"/>
  <c r="BE63" i="3" s="1"/>
  <c r="BD71" i="3"/>
  <c r="BF71" i="3" s="1"/>
  <c r="AI26" i="3"/>
  <c r="AK26" i="3" s="1"/>
  <c r="AJ26" i="3"/>
  <c r="BC164" i="3"/>
  <c r="BC258" i="3"/>
  <c r="BC70" i="3"/>
  <c r="BE149" i="3"/>
  <c r="BD149" i="3"/>
  <c r="BF149" i="3" s="1"/>
  <c r="BC103" i="3"/>
  <c r="BC159" i="3"/>
  <c r="BD47" i="3"/>
  <c r="BF47" i="3" s="1"/>
  <c r="BG107" i="3"/>
  <c r="BI107" i="3" s="1"/>
  <c r="BK8" i="3"/>
  <c r="BM8" i="3" s="1"/>
  <c r="BC102" i="3"/>
  <c r="AH272" i="3"/>
  <c r="AI272" i="3" s="1"/>
  <c r="AK272" i="3" s="1"/>
  <c r="AL71" i="3"/>
  <c r="AM71" i="3" s="1"/>
  <c r="AO71" i="3" s="1"/>
  <c r="AL40" i="3"/>
  <c r="AM40" i="3" s="1"/>
  <c r="AO40" i="3" s="1"/>
  <c r="AL182" i="3"/>
  <c r="AN182" i="3" s="1"/>
  <c r="AL255" i="3"/>
  <c r="AN255" i="3" s="1"/>
  <c r="AL168" i="3"/>
  <c r="AM168" i="3" s="1"/>
  <c r="AO168" i="3" s="1"/>
  <c r="AP128" i="3"/>
  <c r="AH140" i="3"/>
  <c r="AJ140" i="3" s="1"/>
  <c r="BG133" i="3"/>
  <c r="BH133" i="3" s="1"/>
  <c r="BJ133" i="3" s="1"/>
  <c r="BG67" i="3"/>
  <c r="BH67" i="3" s="1"/>
  <c r="BJ67" i="3" s="1"/>
  <c r="BG143" i="3"/>
  <c r="BI143" i="3" s="1"/>
  <c r="BG172" i="3"/>
  <c r="BI172" i="3" s="1"/>
  <c r="BC257" i="3"/>
  <c r="BE257" i="3" s="1"/>
  <c r="BG25" i="3"/>
  <c r="BI25" i="3" s="1"/>
  <c r="BC167" i="3"/>
  <c r="BE167" i="3" s="1"/>
  <c r="BG43" i="3"/>
  <c r="BH43" i="3" s="1"/>
  <c r="BJ43" i="3" s="1"/>
  <c r="BG76" i="3"/>
  <c r="BI76" i="3" s="1"/>
  <c r="BH3" i="3"/>
  <c r="BJ3" i="3" s="1"/>
  <c r="BI3" i="3"/>
  <c r="BC98" i="3"/>
  <c r="AI43" i="3"/>
  <c r="AK43" i="3" s="1"/>
  <c r="AJ43" i="3"/>
  <c r="BD13" i="3"/>
  <c r="BF13" i="3" s="1"/>
  <c r="BE13" i="3"/>
  <c r="BD247" i="3"/>
  <c r="BF247" i="3" s="1"/>
  <c r="BE247" i="3"/>
  <c r="BD210" i="3"/>
  <c r="BF210" i="3" s="1"/>
  <c r="BE210" i="3"/>
  <c r="BC269" i="3"/>
  <c r="BC265" i="3"/>
  <c r="BK10" i="3"/>
  <c r="BD38" i="3"/>
  <c r="BF38" i="3" s="1"/>
  <c r="BE38" i="3"/>
  <c r="BH101" i="3"/>
  <c r="BJ101" i="3" s="1"/>
  <c r="BI101" i="3"/>
  <c r="BL276" i="3"/>
  <c r="BN276" i="3" s="1"/>
  <c r="BM276" i="3"/>
  <c r="BD222" i="3"/>
  <c r="BF222" i="3" s="1"/>
  <c r="BE222" i="3"/>
  <c r="BD87" i="3"/>
  <c r="BF87" i="3" s="1"/>
  <c r="BE87" i="3"/>
  <c r="BE9" i="3"/>
  <c r="BD9" i="3"/>
  <c r="BF9" i="3" s="1"/>
  <c r="BH202" i="3"/>
  <c r="BJ202" i="3" s="1"/>
  <c r="BG229" i="3"/>
  <c r="BC20" i="3"/>
  <c r="BE244" i="3"/>
  <c r="BD244" i="3"/>
  <c r="BF244" i="3" s="1"/>
  <c r="BE157" i="3"/>
  <c r="BD157" i="3"/>
  <c r="BF157" i="3" s="1"/>
  <c r="BE12" i="3"/>
  <c r="BD12" i="3"/>
  <c r="BF12" i="3" s="1"/>
  <c r="BD119" i="3"/>
  <c r="BF119" i="3" s="1"/>
  <c r="BE119" i="3"/>
  <c r="BD50" i="3"/>
  <c r="BF50" i="3" s="1"/>
  <c r="BE111" i="3"/>
  <c r="BD111" i="3"/>
  <c r="BF111" i="3" s="1"/>
  <c r="BG232" i="3"/>
  <c r="BE174" i="3"/>
  <c r="BD174" i="3"/>
  <c r="BF174" i="3" s="1"/>
  <c r="BH64" i="3"/>
  <c r="BJ64" i="3" s="1"/>
  <c r="BI64" i="3"/>
  <c r="BH129" i="3"/>
  <c r="BJ129" i="3" s="1"/>
  <c r="BI129" i="3"/>
  <c r="BD83" i="3"/>
  <c r="BF83" i="3" s="1"/>
  <c r="BE83" i="3"/>
  <c r="BH79" i="3"/>
  <c r="BJ79" i="3" s="1"/>
  <c r="BI79" i="3"/>
  <c r="BE85" i="3"/>
  <c r="BD85" i="3"/>
  <c r="BF85" i="3" s="1"/>
  <c r="BG274" i="3"/>
  <c r="BI115" i="3"/>
  <c r="BH115" i="3"/>
  <c r="BJ115" i="3" s="1"/>
  <c r="BD116" i="3"/>
  <c r="BF116" i="3" s="1"/>
  <c r="BE116" i="3"/>
  <c r="BH35" i="3"/>
  <c r="BJ35" i="3" s="1"/>
  <c r="BI35" i="3"/>
  <c r="BE19" i="3"/>
  <c r="BD19" i="3"/>
  <c r="BF19" i="3" s="1"/>
  <c r="BK165" i="3"/>
  <c r="BK138" i="3"/>
  <c r="BL140" i="3"/>
  <c r="BN140" i="3" s="1"/>
  <c r="BM140" i="3"/>
  <c r="BG73" i="3"/>
  <c r="BH39" i="3"/>
  <c r="BJ39" i="3" s="1"/>
  <c r="BI39" i="3"/>
  <c r="BD233" i="3"/>
  <c r="BF233" i="3" s="1"/>
  <c r="BE233" i="3"/>
  <c r="BD180" i="3"/>
  <c r="BF180" i="3" s="1"/>
  <c r="BE180" i="3"/>
  <c r="BH196" i="3"/>
  <c r="BJ196" i="3" s="1"/>
  <c r="BI196" i="3"/>
  <c r="BE238" i="3"/>
  <c r="BD238" i="3"/>
  <c r="BF238" i="3" s="1"/>
  <c r="BM200" i="3"/>
  <c r="BE134" i="3"/>
  <c r="BK271" i="3"/>
  <c r="BE30" i="3"/>
  <c r="BD30" i="3"/>
  <c r="BF30" i="3" s="1"/>
  <c r="BK169" i="3"/>
  <c r="BK51" i="3"/>
  <c r="BC104" i="3"/>
  <c r="BE145" i="3"/>
  <c r="BD145" i="3"/>
  <c r="BF145" i="3" s="1"/>
  <c r="BE217" i="3"/>
  <c r="BD217" i="3"/>
  <c r="BF217" i="3" s="1"/>
  <c r="BH60" i="3"/>
  <c r="BJ60" i="3" s="1"/>
  <c r="BI60" i="3"/>
  <c r="BH77" i="3"/>
  <c r="BJ77" i="3" s="1"/>
  <c r="BI77" i="3"/>
  <c r="BD237" i="3"/>
  <c r="BF237" i="3" s="1"/>
  <c r="BE237" i="3"/>
  <c r="BD156" i="3"/>
  <c r="BF156" i="3" s="1"/>
  <c r="BE156" i="3"/>
  <c r="BD68" i="3"/>
  <c r="BF68" i="3" s="1"/>
  <c r="BE68" i="3"/>
  <c r="BE249" i="3"/>
  <c r="BD249" i="3"/>
  <c r="BF249" i="3" s="1"/>
  <c r="BE260" i="3"/>
  <c r="BD260" i="3"/>
  <c r="BF260" i="3" s="1"/>
  <c r="BH92" i="3"/>
  <c r="BJ92" i="3" s="1"/>
  <c r="BI92" i="3"/>
  <c r="BL33" i="3"/>
  <c r="BN33" i="3" s="1"/>
  <c r="BM33" i="3"/>
  <c r="BH6" i="3"/>
  <c r="BJ6" i="3" s="1"/>
  <c r="BI6" i="3"/>
  <c r="BE190" i="3"/>
  <c r="BD190" i="3"/>
  <c r="BF190" i="3" s="1"/>
  <c r="BH230" i="3"/>
  <c r="BJ230" i="3" s="1"/>
  <c r="BI230" i="3"/>
  <c r="BL136" i="3"/>
  <c r="BN136" i="3" s="1"/>
  <c r="BM136" i="3"/>
  <c r="BH158" i="3"/>
  <c r="BJ158" i="3" s="1"/>
  <c r="BI158" i="3"/>
  <c r="BI256" i="3"/>
  <c r="BH256" i="3"/>
  <c r="BJ256" i="3" s="1"/>
  <c r="BH172" i="3"/>
  <c r="BJ172" i="3" s="1"/>
  <c r="BI4" i="3"/>
  <c r="BH4" i="3"/>
  <c r="BJ4" i="3" s="1"/>
  <c r="BM246" i="3"/>
  <c r="BH126" i="3"/>
  <c r="BJ126" i="3" s="1"/>
  <c r="BI126" i="3"/>
  <c r="BD32" i="3"/>
  <c r="BF32" i="3" s="1"/>
  <c r="BL65" i="3"/>
  <c r="BN65" i="3" s="1"/>
  <c r="BM65" i="3"/>
  <c r="BH121" i="3"/>
  <c r="BJ121" i="3" s="1"/>
  <c r="BI121" i="3"/>
  <c r="BH272" i="3"/>
  <c r="BJ272" i="3" s="1"/>
  <c r="BI272" i="3"/>
  <c r="BH162" i="3"/>
  <c r="BJ162" i="3" s="1"/>
  <c r="BI162" i="3"/>
  <c r="BE268" i="3"/>
  <c r="BD268" i="3"/>
  <c r="BF268" i="3" s="1"/>
  <c r="BH57" i="3"/>
  <c r="BJ57" i="3" s="1"/>
  <c r="BI57" i="3"/>
  <c r="BD108" i="3"/>
  <c r="BF108" i="3" s="1"/>
  <c r="BE108" i="3"/>
  <c r="BD29" i="3"/>
  <c r="BF29" i="3" s="1"/>
  <c r="BE29" i="3"/>
  <c r="BH275" i="3"/>
  <c r="BJ275" i="3" s="1"/>
  <c r="BI275" i="3"/>
  <c r="BH267" i="3"/>
  <c r="BJ267" i="3" s="1"/>
  <c r="BI267" i="3"/>
  <c r="BM21" i="3"/>
  <c r="BE234" i="3"/>
  <c r="BD234" i="3"/>
  <c r="BF234" i="3" s="1"/>
  <c r="BD127" i="3"/>
  <c r="BF127" i="3" s="1"/>
  <c r="BE127" i="3"/>
  <c r="BG266" i="3"/>
  <c r="BG147" i="3"/>
  <c r="BI141" i="3"/>
  <c r="BH141" i="3"/>
  <c r="BJ141" i="3" s="1"/>
  <c r="BG206" i="3"/>
  <c r="BI114" i="3"/>
  <c r="BH114" i="3"/>
  <c r="BJ114" i="3" s="1"/>
  <c r="BH203" i="3"/>
  <c r="BJ203" i="3" s="1"/>
  <c r="BI203" i="3"/>
  <c r="BL89" i="3"/>
  <c r="BN89" i="3" s="1"/>
  <c r="BM89" i="3"/>
  <c r="BD31" i="3"/>
  <c r="BF31" i="3" s="1"/>
  <c r="BE31" i="3"/>
  <c r="BH259" i="3"/>
  <c r="BJ259" i="3" s="1"/>
  <c r="BI259" i="3"/>
  <c r="BE182" i="3"/>
  <c r="BD182" i="3"/>
  <c r="BF182" i="3" s="1"/>
  <c r="BC195" i="3"/>
  <c r="BG185" i="3"/>
  <c r="BG11" i="3"/>
  <c r="BK131" i="3"/>
  <c r="BK24" i="3"/>
  <c r="BK80" i="3"/>
  <c r="BI207" i="3"/>
  <c r="BG255" i="3"/>
  <c r="BK239" i="3"/>
  <c r="BG192" i="3"/>
  <c r="BC95" i="3"/>
  <c r="BH148" i="3"/>
  <c r="BJ148" i="3" s="1"/>
  <c r="BI148" i="3"/>
  <c r="BL106" i="3"/>
  <c r="BN106" i="3" s="1"/>
  <c r="BM106" i="3"/>
  <c r="BD171" i="3"/>
  <c r="BF171" i="3" s="1"/>
  <c r="BE171" i="3"/>
  <c r="BD55" i="3"/>
  <c r="BF55" i="3" s="1"/>
  <c r="BE55" i="3"/>
  <c r="BG26" i="3"/>
  <c r="BE99" i="3"/>
  <c r="BD99" i="3"/>
  <c r="BF99" i="3" s="1"/>
  <c r="BG59" i="3"/>
  <c r="BE40" i="3"/>
  <c r="BD40" i="3"/>
  <c r="BF40" i="3" s="1"/>
  <c r="BE241" i="3"/>
  <c r="BD241" i="3"/>
  <c r="BF241" i="3" s="1"/>
  <c r="BN18" i="4"/>
  <c r="BP18" i="4" s="1"/>
  <c r="BJ175" i="4"/>
  <c r="BL175" i="4" s="1"/>
  <c r="BK175" i="4"/>
  <c r="BR73" i="4"/>
  <c r="BT73" i="4" s="1"/>
  <c r="BS73" i="4"/>
  <c r="BN118" i="4"/>
  <c r="BP118" i="4" s="1"/>
  <c r="BO118" i="4"/>
  <c r="BQ132" i="4"/>
  <c r="BQ85" i="4"/>
  <c r="BI19" i="4"/>
  <c r="BJ26" i="4"/>
  <c r="BL26" i="4" s="1"/>
  <c r="BK26" i="4"/>
  <c r="BK100" i="4"/>
  <c r="BJ100" i="4"/>
  <c r="BL100" i="4" s="1"/>
  <c r="BN92" i="4"/>
  <c r="BP92" i="4" s="1"/>
  <c r="BO92" i="4"/>
  <c r="BK129" i="4"/>
  <c r="BJ129" i="4"/>
  <c r="BL129" i="4" s="1"/>
  <c r="BR77" i="4"/>
  <c r="BT77" i="4" s="1"/>
  <c r="BS77" i="4"/>
  <c r="BK199" i="4"/>
  <c r="BJ199" i="4"/>
  <c r="BL199" i="4" s="1"/>
  <c r="BK142" i="4"/>
  <c r="BJ142" i="4"/>
  <c r="BL142" i="4" s="1"/>
  <c r="BN206" i="4"/>
  <c r="BP206" i="4" s="1"/>
  <c r="BO206" i="4"/>
  <c r="BM150" i="4"/>
  <c r="BK174" i="4"/>
  <c r="BJ174" i="4"/>
  <c r="BL174" i="4" s="1"/>
  <c r="BQ145" i="4"/>
  <c r="BN136" i="4"/>
  <c r="BP136" i="4" s="1"/>
  <c r="BO136" i="4"/>
  <c r="BK44" i="4"/>
  <c r="BJ44" i="4"/>
  <c r="BL44" i="4" s="1"/>
  <c r="BM69" i="4"/>
  <c r="BM50" i="4"/>
  <c r="BN178" i="4"/>
  <c r="BP178" i="4" s="1"/>
  <c r="BO178" i="4"/>
  <c r="BN164" i="4"/>
  <c r="BP164" i="4" s="1"/>
  <c r="BO164" i="4"/>
  <c r="BJ51" i="4"/>
  <c r="BL51" i="4" s="1"/>
  <c r="BK51" i="4"/>
  <c r="BN189" i="4"/>
  <c r="BP189" i="4" s="1"/>
  <c r="BO189" i="4"/>
  <c r="BN186" i="4"/>
  <c r="BP186" i="4" s="1"/>
  <c r="BO186" i="4"/>
  <c r="BJ98" i="4"/>
  <c r="BL98" i="4" s="1"/>
  <c r="BK98" i="4"/>
  <c r="BJ128" i="4"/>
  <c r="BL128" i="4" s="1"/>
  <c r="BK128" i="4"/>
  <c r="BJ202" i="4"/>
  <c r="BL202" i="4" s="1"/>
  <c r="BK202" i="4"/>
  <c r="BN197" i="4"/>
  <c r="BP197" i="4" s="1"/>
  <c r="BO197" i="4"/>
  <c r="BK187" i="4"/>
  <c r="BJ187" i="4"/>
  <c r="BL187" i="4" s="1"/>
  <c r="BN204" i="4"/>
  <c r="BP204" i="4" s="1"/>
  <c r="BO204" i="4"/>
  <c r="BQ108" i="4"/>
  <c r="BJ38" i="4"/>
  <c r="BL38" i="4" s="1"/>
  <c r="BK38" i="4"/>
  <c r="BM86" i="4"/>
  <c r="BJ33" i="4"/>
  <c r="BL33" i="4" s="1"/>
  <c r="BK33" i="4"/>
  <c r="BI75" i="4"/>
  <c r="BK138" i="4"/>
  <c r="BJ138" i="4"/>
  <c r="BL138" i="4" s="1"/>
  <c r="BQ81" i="4"/>
  <c r="BQ176" i="4"/>
  <c r="BI167" i="4"/>
  <c r="BM63" i="4"/>
  <c r="BO134" i="4"/>
  <c r="BJ34" i="4"/>
  <c r="BL34" i="4" s="1"/>
  <c r="BK34" i="4"/>
  <c r="BN133" i="4"/>
  <c r="BP133" i="4" s="1"/>
  <c r="BN185" i="4"/>
  <c r="BP185" i="4" s="1"/>
  <c r="BO185" i="4"/>
  <c r="BN35" i="4"/>
  <c r="BP35" i="4" s="1"/>
  <c r="BO35" i="4"/>
  <c r="BJ37" i="4"/>
  <c r="BL37" i="4" s="1"/>
  <c r="BK37" i="4"/>
  <c r="BO56" i="4"/>
  <c r="BN56" i="4"/>
  <c r="BP56" i="4" s="1"/>
  <c r="BN123" i="4"/>
  <c r="BP123" i="4" s="1"/>
  <c r="BO83" i="4"/>
  <c r="BN88" i="4"/>
  <c r="BP88" i="4" s="1"/>
  <c r="BO88" i="4"/>
  <c r="BR27" i="4"/>
  <c r="BT27" i="4" s="1"/>
  <c r="BS27" i="4"/>
  <c r="BJ143" i="4"/>
  <c r="BL143" i="4" s="1"/>
  <c r="BK143" i="4"/>
  <c r="BJ131" i="4"/>
  <c r="BL131" i="4" s="1"/>
  <c r="BK131" i="4"/>
  <c r="BM66" i="4"/>
  <c r="BM49" i="4"/>
  <c r="BM90" i="4"/>
  <c r="BI55" i="4"/>
  <c r="BM156" i="4"/>
  <c r="BQ95" i="4"/>
  <c r="BN114" i="4"/>
  <c r="BP114" i="4" s="1"/>
  <c r="BO114" i="4"/>
  <c r="BJ45" i="4"/>
  <c r="BL45" i="4" s="1"/>
  <c r="BK45" i="4"/>
  <c r="BJ42" i="4"/>
  <c r="BL42" i="4" s="1"/>
  <c r="BK42" i="4"/>
  <c r="BO70" i="4"/>
  <c r="BN70" i="4"/>
  <c r="BP70" i="4" s="1"/>
  <c r="BK154" i="4"/>
  <c r="BJ154" i="4"/>
  <c r="BL154" i="4" s="1"/>
  <c r="BM58" i="4"/>
  <c r="BK207" i="4"/>
  <c r="BJ207" i="4"/>
  <c r="BL207" i="4" s="1"/>
  <c r="BI130" i="4"/>
  <c r="BQ61" i="4"/>
  <c r="BJ126" i="4"/>
  <c r="BL126" i="4" s="1"/>
  <c r="BK126" i="4"/>
  <c r="BK109" i="4"/>
  <c r="BJ109" i="4"/>
  <c r="BL109" i="4" s="1"/>
  <c r="BM41" i="4"/>
  <c r="BK162" i="4"/>
  <c r="BJ162" i="4"/>
  <c r="BL162" i="4" s="1"/>
  <c r="BM203" i="4"/>
  <c r="BM43" i="4"/>
  <c r="BO195" i="4"/>
  <c r="BN195" i="4"/>
  <c r="BP195" i="4" s="1"/>
  <c r="BQ182" i="4"/>
  <c r="BK78" i="4"/>
  <c r="BJ78" i="4"/>
  <c r="BL78" i="4" s="1"/>
  <c r="BQ137" i="4"/>
  <c r="BM157" i="4"/>
  <c r="BQ149" i="4"/>
  <c r="BM181" i="4"/>
  <c r="AL266" i="3"/>
  <c r="AM266" i="3" s="1"/>
  <c r="AO266" i="3" s="1"/>
  <c r="AL207" i="3"/>
  <c r="AN207" i="3" s="1"/>
  <c r="AH236" i="3"/>
  <c r="AI236" i="3" s="1"/>
  <c r="AK236" i="3" s="1"/>
  <c r="AH142" i="3"/>
  <c r="AI142" i="3" s="1"/>
  <c r="AK142" i="3" s="1"/>
  <c r="AL56" i="3"/>
  <c r="AN56" i="3" s="1"/>
  <c r="AL158" i="3"/>
  <c r="AM158" i="3" s="1"/>
  <c r="AO158" i="3" s="1"/>
  <c r="AL155" i="3"/>
  <c r="AN155" i="3" s="1"/>
  <c r="AL208" i="3"/>
  <c r="AM208" i="3" s="1"/>
  <c r="AL224" i="3"/>
  <c r="AM224" i="3" s="1"/>
  <c r="AO224" i="3" s="1"/>
  <c r="AH38" i="3"/>
  <c r="AH41" i="3"/>
  <c r="AJ42" i="3"/>
  <c r="AI42" i="3"/>
  <c r="AK42" i="3" s="1"/>
  <c r="AI37" i="3"/>
  <c r="AK37" i="3" s="1"/>
  <c r="AJ37" i="3"/>
  <c r="AL85" i="3"/>
  <c r="AN85" i="3" s="1"/>
  <c r="AL217" i="3"/>
  <c r="AM217" i="3" s="1"/>
  <c r="AO217" i="3" s="1"/>
  <c r="AL200" i="3"/>
  <c r="AM200" i="3" s="1"/>
  <c r="AO200" i="3" s="1"/>
  <c r="AL157" i="3"/>
  <c r="AN157" i="3" s="1"/>
  <c r="AJ95" i="3"/>
  <c r="AI95" i="3"/>
  <c r="AK95" i="3" s="1"/>
  <c r="AL214" i="3"/>
  <c r="AN214" i="3" s="1"/>
  <c r="AL220" i="3"/>
  <c r="AN220" i="3" s="1"/>
  <c r="AH138" i="3"/>
  <c r="AJ138" i="3" s="1"/>
  <c r="AL273" i="3"/>
  <c r="AN273" i="3" s="1"/>
  <c r="AL181" i="3"/>
  <c r="AN181" i="3" s="1"/>
  <c r="AP191" i="3"/>
  <c r="AH115" i="3"/>
  <c r="AJ115" i="3" s="1"/>
  <c r="AH103" i="3"/>
  <c r="AP216" i="3"/>
  <c r="AH119" i="3"/>
  <c r="AI119" i="3" s="1"/>
  <c r="AK119" i="3" s="1"/>
  <c r="AL262" i="3"/>
  <c r="AM262" i="3" s="1"/>
  <c r="AO262" i="3" s="1"/>
  <c r="AL77" i="3"/>
  <c r="AN77" i="3" s="1"/>
  <c r="AL31" i="3"/>
  <c r="AM31" i="3" s="1"/>
  <c r="AO31" i="3" s="1"/>
  <c r="AL195" i="3"/>
  <c r="AN195" i="3" s="1"/>
  <c r="AL141" i="3"/>
  <c r="AN141" i="3" s="1"/>
  <c r="AL275" i="3"/>
  <c r="AN275" i="3" s="1"/>
  <c r="AH159" i="3"/>
  <c r="AI87" i="3"/>
  <c r="AK87" i="3" s="1"/>
  <c r="AJ87" i="3"/>
  <c r="AI235" i="3"/>
  <c r="AK235" i="3" s="1"/>
  <c r="AJ235" i="3"/>
  <c r="AL48" i="3"/>
  <c r="AG172" i="4"/>
  <c r="AI172" i="4" s="1"/>
  <c r="AH172" i="4"/>
  <c r="AH188" i="4"/>
  <c r="AG188" i="4"/>
  <c r="AI188" i="4" s="1"/>
  <c r="AH147" i="4"/>
  <c r="AG147" i="4"/>
  <c r="AI147" i="4" s="1"/>
  <c r="AH151" i="4"/>
  <c r="AG151" i="4"/>
  <c r="AI151" i="4" s="1"/>
  <c r="AG210" i="4"/>
  <c r="AI210" i="4" s="1"/>
  <c r="AH210" i="4"/>
  <c r="AK211" i="4"/>
  <c r="AM211" i="4" s="1"/>
  <c r="AL211" i="4"/>
  <c r="AG159" i="4"/>
  <c r="AI159" i="4" s="1"/>
  <c r="AH159" i="4"/>
  <c r="AJ144" i="4"/>
  <c r="AF174" i="4"/>
  <c r="AG163" i="4"/>
  <c r="AI163" i="4" s="1"/>
  <c r="AH163" i="4"/>
  <c r="AG206" i="4"/>
  <c r="AI206" i="4" s="1"/>
  <c r="AH206" i="4"/>
  <c r="AK192" i="4"/>
  <c r="AM192" i="4" s="1"/>
  <c r="AL192" i="4"/>
  <c r="AJ158" i="4"/>
  <c r="AJ168" i="4"/>
  <c r="AL162" i="4"/>
  <c r="AK162" i="4"/>
  <c r="AM162" i="4" s="1"/>
  <c r="AH184" i="4"/>
  <c r="AG184" i="4"/>
  <c r="AI184" i="4" s="1"/>
  <c r="AL165" i="4"/>
  <c r="AJ171" i="4"/>
  <c r="AH196" i="4"/>
  <c r="AG196" i="4"/>
  <c r="AI196" i="4" s="1"/>
  <c r="AJ153" i="4"/>
  <c r="AJ157" i="4"/>
  <c r="AF181" i="4"/>
  <c r="AJ155" i="4"/>
  <c r="AF178" i="4"/>
  <c r="AF189" i="4"/>
  <c r="AH180" i="4"/>
  <c r="AG180" i="4"/>
  <c r="AI180" i="4" s="1"/>
  <c r="AG200" i="4"/>
  <c r="AI200" i="4" s="1"/>
  <c r="AH200" i="4"/>
  <c r="AK156" i="4"/>
  <c r="AM156" i="4" s="1"/>
  <c r="AL156" i="4"/>
  <c r="AP72" i="4"/>
  <c r="AG63" i="4"/>
  <c r="AI63" i="4" s="1"/>
  <c r="AH63" i="4"/>
  <c r="AH14" i="4"/>
  <c r="AG14" i="4"/>
  <c r="AI14" i="4" s="1"/>
  <c r="AH61" i="4"/>
  <c r="AG61" i="4"/>
  <c r="AI61" i="4" s="1"/>
  <c r="AG134" i="4"/>
  <c r="AI134" i="4" s="1"/>
  <c r="AH134" i="4"/>
  <c r="AL39" i="4"/>
  <c r="AK39" i="4"/>
  <c r="AM39" i="4" s="1"/>
  <c r="AG136" i="4"/>
  <c r="AI136" i="4" s="1"/>
  <c r="AH136" i="4"/>
  <c r="AG78" i="4"/>
  <c r="AI78" i="4" s="1"/>
  <c r="AH78" i="4"/>
  <c r="AG108" i="4"/>
  <c r="AI108" i="4" s="1"/>
  <c r="AH108" i="4"/>
  <c r="AG22" i="4"/>
  <c r="AI22" i="4" s="1"/>
  <c r="AH22" i="4"/>
  <c r="AG77" i="4"/>
  <c r="AI77" i="4" s="1"/>
  <c r="AG122" i="4"/>
  <c r="AI122" i="4" s="1"/>
  <c r="AH122" i="4"/>
  <c r="AG11" i="4"/>
  <c r="AI11" i="4" s="1"/>
  <c r="AH11" i="4"/>
  <c r="AJ52" i="4"/>
  <c r="AL55" i="4"/>
  <c r="AK55" i="4"/>
  <c r="AM55" i="4" s="1"/>
  <c r="AL26" i="4"/>
  <c r="AK26" i="4"/>
  <c r="AM26" i="4" s="1"/>
  <c r="AH33" i="4"/>
  <c r="AG33" i="4"/>
  <c r="AI33" i="4" s="1"/>
  <c r="AH69" i="4"/>
  <c r="AG69" i="4"/>
  <c r="AI69" i="4" s="1"/>
  <c r="AH116" i="4"/>
  <c r="AG116" i="4"/>
  <c r="AI116" i="4" s="1"/>
  <c r="AG82" i="4"/>
  <c r="AI82" i="4" s="1"/>
  <c r="AH82" i="4"/>
  <c r="AH140" i="4"/>
  <c r="AG140" i="4"/>
  <c r="AI140" i="4" s="1"/>
  <c r="AG18" i="4"/>
  <c r="AI18" i="4" s="1"/>
  <c r="AH18" i="4"/>
  <c r="AF6" i="4"/>
  <c r="AG28" i="4"/>
  <c r="AI28" i="4" s="1"/>
  <c r="AH28" i="4"/>
  <c r="AN42" i="4"/>
  <c r="AN54" i="4"/>
  <c r="AF106" i="4"/>
  <c r="AL105" i="4"/>
  <c r="AK105" i="4"/>
  <c r="AM105" i="4" s="1"/>
  <c r="AK38" i="4"/>
  <c r="AM38" i="4" s="1"/>
  <c r="AL38" i="4"/>
  <c r="AG98" i="4"/>
  <c r="AI98" i="4" s="1"/>
  <c r="AH98" i="4"/>
  <c r="AH93" i="4"/>
  <c r="AG93" i="4"/>
  <c r="AI93" i="4" s="1"/>
  <c r="AH137" i="4"/>
  <c r="AG137" i="4"/>
  <c r="AI137" i="4" s="1"/>
  <c r="AJ21" i="4"/>
  <c r="AL87" i="4"/>
  <c r="AH73" i="4"/>
  <c r="AG73" i="4"/>
  <c r="AI73" i="4" s="1"/>
  <c r="AJ40" i="4"/>
  <c r="AJ30" i="4"/>
  <c r="AH13" i="4"/>
  <c r="AG13" i="4"/>
  <c r="AI13" i="4" s="1"/>
  <c r="AG70" i="4"/>
  <c r="AI70" i="4" s="1"/>
  <c r="AH70" i="4"/>
  <c r="AJ35" i="4"/>
  <c r="AG130" i="4"/>
  <c r="AI130" i="4" s="1"/>
  <c r="AH130" i="4"/>
  <c r="AJ114" i="4"/>
  <c r="AF113" i="4"/>
  <c r="AJ100" i="4"/>
  <c r="AK25" i="4"/>
  <c r="AM25" i="4" s="1"/>
  <c r="AL25" i="4"/>
  <c r="AS71" i="4"/>
  <c r="AU71" i="4" s="1"/>
  <c r="AF94" i="4"/>
  <c r="AG4" i="4"/>
  <c r="AI4" i="4" s="1"/>
  <c r="AH4" i="4"/>
  <c r="AL138" i="4"/>
  <c r="AL45" i="4"/>
  <c r="AK45" i="4"/>
  <c r="AM45" i="4" s="1"/>
  <c r="AK7" i="4"/>
  <c r="AM7" i="4" s="1"/>
  <c r="AL7" i="4"/>
  <c r="AJ3" i="4"/>
  <c r="AJ20" i="4"/>
  <c r="AF129" i="4"/>
  <c r="AJ74" i="4"/>
  <c r="AJ104" i="4"/>
  <c r="AJ68" i="4"/>
  <c r="AI258" i="3"/>
  <c r="AK258" i="3" s="1"/>
  <c r="AJ258" i="3"/>
  <c r="AM183" i="3"/>
  <c r="AO183" i="3" s="1"/>
  <c r="AN183" i="3"/>
  <c r="AI18" i="3"/>
  <c r="AK18" i="3" s="1"/>
  <c r="AJ18" i="3"/>
  <c r="AJ263" i="3"/>
  <c r="AI263" i="3"/>
  <c r="AK263" i="3" s="1"/>
  <c r="AM223" i="3"/>
  <c r="AO223" i="3" s="1"/>
  <c r="AN223" i="3"/>
  <c r="AJ205" i="3"/>
  <c r="AI205" i="3"/>
  <c r="AK205" i="3" s="1"/>
  <c r="AJ110" i="3"/>
  <c r="AI110" i="3"/>
  <c r="AK110" i="3" s="1"/>
  <c r="AM251" i="3"/>
  <c r="AO251" i="3" s="1"/>
  <c r="AJ5" i="3"/>
  <c r="AI5" i="3"/>
  <c r="AK5" i="3" s="1"/>
  <c r="AI192" i="3"/>
  <c r="AK192" i="3" s="1"/>
  <c r="AJ192" i="3"/>
  <c r="AL204" i="3"/>
  <c r="AN102" i="3"/>
  <c r="AM102" i="3"/>
  <c r="AO102" i="3" s="1"/>
  <c r="AL104" i="3"/>
  <c r="AM245" i="3"/>
  <c r="AO245" i="3" s="1"/>
  <c r="AN245" i="3"/>
  <c r="AN81" i="3"/>
  <c r="AM81" i="3"/>
  <c r="AO81" i="3" s="1"/>
  <c r="AL271" i="3"/>
  <c r="AH122" i="3"/>
  <c r="AJ259" i="3"/>
  <c r="AI259" i="3"/>
  <c r="AK259" i="3" s="1"/>
  <c r="AI80" i="3"/>
  <c r="AK80" i="3" s="1"/>
  <c r="AJ80" i="3"/>
  <c r="AM206" i="3"/>
  <c r="AO206" i="3" s="1"/>
  <c r="AN206" i="3"/>
  <c r="AI127" i="3"/>
  <c r="AK127" i="3" s="1"/>
  <c r="AJ127" i="3"/>
  <c r="AJ53" i="3"/>
  <c r="AI53" i="3"/>
  <c r="AK53" i="3" s="1"/>
  <c r="AM75" i="3"/>
  <c r="AO75" i="3" s="1"/>
  <c r="AN75" i="3"/>
  <c r="AJ39" i="3"/>
  <c r="AI39" i="3"/>
  <c r="AK39" i="3" s="1"/>
  <c r="AM96" i="3"/>
  <c r="AO96" i="3" s="1"/>
  <c r="AN96" i="3"/>
  <c r="AN59" i="3"/>
  <c r="AN217" i="3"/>
  <c r="AN243" i="3"/>
  <c r="AM243" i="3"/>
  <c r="AO243" i="3" s="1"/>
  <c r="AJ196" i="3"/>
  <c r="AI196" i="3"/>
  <c r="AK196" i="3" s="1"/>
  <c r="AM92" i="3"/>
  <c r="AO92" i="3" s="1"/>
  <c r="AN92" i="3"/>
  <c r="AJ97" i="3"/>
  <c r="AI97" i="3"/>
  <c r="AK97" i="3" s="1"/>
  <c r="AN23" i="3"/>
  <c r="AM23" i="3"/>
  <c r="AO23" i="3" s="1"/>
  <c r="AM230" i="3"/>
  <c r="AO230" i="3" s="1"/>
  <c r="AN230" i="3"/>
  <c r="AI63" i="3"/>
  <c r="AK63" i="3" s="1"/>
  <c r="AJ63" i="3"/>
  <c r="AI188" i="3"/>
  <c r="AK188" i="3" s="1"/>
  <c r="AJ188" i="3"/>
  <c r="AJ267" i="3"/>
  <c r="AI267" i="3"/>
  <c r="AK267" i="3" s="1"/>
  <c r="AI24" i="3"/>
  <c r="AK24" i="3" s="1"/>
  <c r="AJ24" i="3"/>
  <c r="AJ49" i="3"/>
  <c r="AI49" i="3"/>
  <c r="AK49" i="3" s="1"/>
  <c r="AI121" i="3"/>
  <c r="AK121" i="3" s="1"/>
  <c r="AJ121" i="3"/>
  <c r="AI179" i="3"/>
  <c r="AK179" i="3" s="1"/>
  <c r="AJ179" i="3"/>
  <c r="AI6" i="3"/>
  <c r="AK6" i="3" s="1"/>
  <c r="AJ6" i="3"/>
  <c r="AJ114" i="3"/>
  <c r="AI114" i="3"/>
  <c r="AK114" i="3" s="1"/>
  <c r="AI222" i="3"/>
  <c r="AK222" i="3" s="1"/>
  <c r="AJ222" i="3"/>
  <c r="AL254" i="3"/>
  <c r="AI180" i="3"/>
  <c r="AK180" i="3" s="1"/>
  <c r="AJ180" i="3"/>
  <c r="AM120" i="3"/>
  <c r="AO120" i="3" s="1"/>
  <c r="AN120" i="3"/>
  <c r="AJ229" i="3"/>
  <c r="AI229" i="3"/>
  <c r="AK229" i="3" s="1"/>
  <c r="AI242" i="3"/>
  <c r="AK242" i="3" s="1"/>
  <c r="AJ242" i="3"/>
  <c r="AJ209" i="3"/>
  <c r="AI209" i="3"/>
  <c r="AK209" i="3" s="1"/>
  <c r="AI256" i="3"/>
  <c r="AK256" i="3" s="1"/>
  <c r="AJ256" i="3"/>
  <c r="AJ89" i="3"/>
  <c r="AI89" i="3"/>
  <c r="AK89" i="3" s="1"/>
  <c r="AJ57" i="3"/>
  <c r="AI57" i="3"/>
  <c r="AK57" i="3" s="1"/>
  <c r="AM79" i="3"/>
  <c r="AO79" i="3" s="1"/>
  <c r="AN79" i="3"/>
  <c r="AI44" i="3"/>
  <c r="AK44" i="3" s="1"/>
  <c r="AJ44" i="3"/>
  <c r="AI270" i="3"/>
  <c r="AK270" i="3" s="1"/>
  <c r="AJ270" i="3"/>
  <c r="AM167" i="3"/>
  <c r="AO167" i="3" s="1"/>
  <c r="AN167" i="3"/>
  <c r="AL193" i="3"/>
  <c r="AL69" i="3"/>
  <c r="AL238" i="3"/>
  <c r="AL189" i="3"/>
  <c r="AM257" i="3"/>
  <c r="AO257" i="3" s="1"/>
  <c r="AN257" i="3"/>
  <c r="AM234" i="3"/>
  <c r="AO234" i="3" s="1"/>
  <c r="AN234" i="3"/>
  <c r="AI33" i="3"/>
  <c r="AK33" i="3" s="1"/>
  <c r="AJ33" i="3"/>
  <c r="AM100" i="3"/>
  <c r="AO100" i="3" s="1"/>
  <c r="AN100" i="3"/>
  <c r="AI107" i="3"/>
  <c r="AK107" i="3" s="1"/>
  <c r="AJ107" i="3"/>
  <c r="AL225" i="3"/>
  <c r="AI198" i="3"/>
  <c r="AK198" i="3" s="1"/>
  <c r="AJ198" i="3"/>
  <c r="AJ93" i="3"/>
  <c r="AI93" i="3"/>
  <c r="AK93" i="3" s="1"/>
  <c r="AL88" i="3"/>
  <c r="AI211" i="3"/>
  <c r="AK211" i="3" s="1"/>
  <c r="AJ211" i="3"/>
  <c r="AJ65" i="3"/>
  <c r="AI65" i="3"/>
  <c r="AK65" i="3" s="1"/>
  <c r="AL150" i="3"/>
  <c r="AL86" i="3"/>
  <c r="AJ172" i="3"/>
  <c r="AI172" i="3"/>
  <c r="AK172" i="3" s="1"/>
  <c r="AL133" i="3"/>
  <c r="AL176" i="3"/>
  <c r="AL108" i="3"/>
  <c r="AP190" i="3"/>
  <c r="AL237" i="3"/>
  <c r="AJ130" i="3"/>
  <c r="AI130" i="3"/>
  <c r="AK130" i="3" s="1"/>
  <c r="AL197" i="3"/>
  <c r="AN219" i="3"/>
  <c r="AJ145" i="3"/>
  <c r="AI145" i="3"/>
  <c r="AK145" i="3" s="1"/>
  <c r="AJ169" i="3"/>
  <c r="AI169" i="3"/>
  <c r="AK169" i="3" s="1"/>
  <c r="AM231" i="3"/>
  <c r="AO231" i="3" s="1"/>
  <c r="AN231" i="3"/>
  <c r="AL144" i="3"/>
  <c r="AM143" i="3"/>
  <c r="AO143" i="3" s="1"/>
  <c r="AN143" i="3"/>
  <c r="AJ184" i="3"/>
  <c r="AI184" i="3"/>
  <c r="AK184" i="3" s="1"/>
  <c r="AL30" i="3"/>
  <c r="AL112" i="3"/>
  <c r="AH62" i="3"/>
  <c r="AP78" i="3"/>
  <c r="AL73" i="3"/>
  <c r="AL228" i="3"/>
  <c r="AL147" i="3"/>
  <c r="AL163" i="3"/>
  <c r="AG202" i="4" l="1"/>
  <c r="AI202" i="4" s="1"/>
  <c r="BO4" i="4"/>
  <c r="BO24" i="4"/>
  <c r="AH5" i="4"/>
  <c r="AJ5" i="4" s="1"/>
  <c r="AL34" i="4"/>
  <c r="AN34" i="4" s="1"/>
  <c r="AP34" i="4" s="1"/>
  <c r="AK89" i="4"/>
  <c r="AM89" i="4" s="1"/>
  <c r="AP187" i="4"/>
  <c r="AO187" i="4"/>
  <c r="AQ187" i="4" s="1"/>
  <c r="AH19" i="4"/>
  <c r="BS173" i="4"/>
  <c r="BQ177" i="4"/>
  <c r="AH62" i="4"/>
  <c r="AJ62" i="4" s="1"/>
  <c r="BK148" i="4"/>
  <c r="BM54" i="4"/>
  <c r="BN201" i="4"/>
  <c r="BP201" i="4" s="1"/>
  <c r="AN209" i="4"/>
  <c r="AO209" i="4" s="1"/>
  <c r="AQ209" i="4" s="1"/>
  <c r="BM28" i="3"/>
  <c r="AJ244" i="3"/>
  <c r="AL244" i="3" s="1"/>
  <c r="AM244" i="3" s="1"/>
  <c r="AO244" i="3" s="1"/>
  <c r="AL10" i="3"/>
  <c r="AM125" i="3"/>
  <c r="AO125" i="3" s="1"/>
  <c r="AJ276" i="3"/>
  <c r="AL129" i="3"/>
  <c r="BD5" i="3"/>
  <c r="BF5" i="3" s="1"/>
  <c r="BI176" i="3"/>
  <c r="BK176" i="3" s="1"/>
  <c r="BL176" i="3" s="1"/>
  <c r="BN176" i="3" s="1"/>
  <c r="AL161" i="3"/>
  <c r="BG166" i="3"/>
  <c r="BI198" i="3"/>
  <c r="AM250" i="3"/>
  <c r="AO250" i="3" s="1"/>
  <c r="AM29" i="3"/>
  <c r="AO29" i="3" s="1"/>
  <c r="AJ215" i="3"/>
  <c r="AI215" i="3"/>
  <c r="AK215" i="3" s="1"/>
  <c r="AL170" i="3"/>
  <c r="AN170" i="3" s="1"/>
  <c r="AI36" i="3"/>
  <c r="AK36" i="3" s="1"/>
  <c r="AJ36" i="3"/>
  <c r="AL36" i="3" s="1"/>
  <c r="AN187" i="3"/>
  <c r="AM187" i="3"/>
  <c r="AO187" i="3" s="1"/>
  <c r="BH112" i="3"/>
  <c r="BJ112" i="3" s="1"/>
  <c r="BI112" i="3"/>
  <c r="BI2" i="3"/>
  <c r="BH2" i="3"/>
  <c r="BJ2" i="3" s="1"/>
  <c r="AN19" i="3"/>
  <c r="AL25" i="3"/>
  <c r="AM25" i="3" s="1"/>
  <c r="AO25" i="3" s="1"/>
  <c r="BI168" i="3"/>
  <c r="BH25" i="3"/>
  <c r="BJ25" i="3" s="1"/>
  <c r="BM251" i="3"/>
  <c r="BO251" i="3" s="1"/>
  <c r="BD45" i="3"/>
  <c r="BF45" i="3" s="1"/>
  <c r="BE248" i="3"/>
  <c r="BE175" i="3"/>
  <c r="BG175" i="3" s="1"/>
  <c r="BH175" i="3" s="1"/>
  <c r="BJ175" i="3" s="1"/>
  <c r="BH110" i="3"/>
  <c r="BJ110" i="3" s="1"/>
  <c r="AN124" i="3"/>
  <c r="AP124" i="3" s="1"/>
  <c r="AJ164" i="3"/>
  <c r="AL153" i="3"/>
  <c r="AM153" i="3" s="1"/>
  <c r="AO153" i="3" s="1"/>
  <c r="BM96" i="3"/>
  <c r="BO96" i="3" s="1"/>
  <c r="AN22" i="3"/>
  <c r="AP22" i="3" s="1"/>
  <c r="BI61" i="3"/>
  <c r="AP148" i="3"/>
  <c r="BG74" i="3"/>
  <c r="BH74" i="3" s="1"/>
  <c r="BJ74" i="3" s="1"/>
  <c r="AL15" i="3"/>
  <c r="BD208" i="3"/>
  <c r="BF208" i="3" s="1"/>
  <c r="BG181" i="3"/>
  <c r="BH181" i="3" s="1"/>
  <c r="BJ181" i="3" s="1"/>
  <c r="AL45" i="3"/>
  <c r="AM45" i="3" s="1"/>
  <c r="AO45" i="3" s="1"/>
  <c r="AL55" i="3"/>
  <c r="AN55" i="3" s="1"/>
  <c r="BI15" i="3"/>
  <c r="BH15" i="3"/>
  <c r="BJ15" i="3" s="1"/>
  <c r="AM274" i="3"/>
  <c r="AO274" i="3" s="1"/>
  <c r="AN274" i="3"/>
  <c r="AL2" i="3"/>
  <c r="BM262" i="3"/>
  <c r="BO262" i="3" s="1"/>
  <c r="BP262" i="3" s="1"/>
  <c r="BR262" i="3" s="1"/>
  <c r="BI277" i="3"/>
  <c r="BK277" i="3" s="1"/>
  <c r="BL277" i="3" s="1"/>
  <c r="BN277" i="3" s="1"/>
  <c r="AN113" i="3"/>
  <c r="AP113" i="3" s="1"/>
  <c r="AL126" i="3"/>
  <c r="AN126" i="3" s="1"/>
  <c r="BD135" i="3"/>
  <c r="BF135" i="3" s="1"/>
  <c r="BI137" i="3"/>
  <c r="BK137" i="3" s="1"/>
  <c r="BM137" i="3" s="1"/>
  <c r="BI205" i="3"/>
  <c r="BK205" i="3" s="1"/>
  <c r="BL205" i="3" s="1"/>
  <c r="BN205" i="3" s="1"/>
  <c r="BG37" i="3"/>
  <c r="BE154" i="3"/>
  <c r="BD154" i="3"/>
  <c r="BF154" i="3" s="1"/>
  <c r="BK148" i="3"/>
  <c r="BD257" i="3"/>
  <c r="BF257" i="3" s="1"/>
  <c r="AJ17" i="3"/>
  <c r="AL17" i="3" s="1"/>
  <c r="AL210" i="3"/>
  <c r="BK275" i="3"/>
  <c r="BI62" i="3"/>
  <c r="BK62" i="3" s="1"/>
  <c r="BM62" i="3" s="1"/>
  <c r="BO109" i="3"/>
  <c r="BQ109" i="3" s="1"/>
  <c r="AL83" i="3"/>
  <c r="AM34" i="3"/>
  <c r="AO34" i="3" s="1"/>
  <c r="AN34" i="3"/>
  <c r="AP34" i="3" s="1"/>
  <c r="AN117" i="3"/>
  <c r="AP117" i="3" s="1"/>
  <c r="AL165" i="3"/>
  <c r="AN165" i="3" s="1"/>
  <c r="AL166" i="3"/>
  <c r="BM177" i="3"/>
  <c r="BO177" i="3" s="1"/>
  <c r="BQ177" i="3" s="1"/>
  <c r="BE49" i="3"/>
  <c r="BG49" i="3" s="1"/>
  <c r="AN67" i="3"/>
  <c r="AP67" i="3" s="1"/>
  <c r="AL111" i="3"/>
  <c r="AM111" i="3" s="1"/>
  <c r="AO111" i="3" s="1"/>
  <c r="BE231" i="3"/>
  <c r="BG231" i="3" s="1"/>
  <c r="BI231" i="3" s="1"/>
  <c r="AM175" i="3"/>
  <c r="AO175" i="3" s="1"/>
  <c r="BG44" i="3"/>
  <c r="AL9" i="3"/>
  <c r="AL35" i="3"/>
  <c r="AM35" i="3" s="1"/>
  <c r="AO35" i="3" s="1"/>
  <c r="AM195" i="3"/>
  <c r="AO195" i="3" s="1"/>
  <c r="AM247" i="3"/>
  <c r="AO247" i="3" s="1"/>
  <c r="BM273" i="3"/>
  <c r="BH69" i="3"/>
  <c r="BJ69" i="3" s="1"/>
  <c r="AN74" i="3"/>
  <c r="AP74" i="3" s="1"/>
  <c r="BG88" i="3"/>
  <c r="BH88" i="3" s="1"/>
  <c r="BJ88" i="3" s="1"/>
  <c r="BG93" i="3"/>
  <c r="BI48" i="3"/>
  <c r="BH48" i="3"/>
  <c r="BJ48" i="3" s="1"/>
  <c r="BG171" i="3"/>
  <c r="AL201" i="3"/>
  <c r="AM201" i="3" s="1"/>
  <c r="AO201" i="3" s="1"/>
  <c r="AJ146" i="3"/>
  <c r="AL146" i="3" s="1"/>
  <c r="AM146" i="3" s="1"/>
  <c r="AO146" i="3" s="1"/>
  <c r="BM173" i="3"/>
  <c r="BO173" i="3" s="1"/>
  <c r="BQ173" i="3" s="1"/>
  <c r="BD261" i="3"/>
  <c r="AN149" i="3"/>
  <c r="AM149" i="3"/>
  <c r="AO149" i="3" s="1"/>
  <c r="BI179" i="3"/>
  <c r="BH179" i="3"/>
  <c r="BJ179" i="3" s="1"/>
  <c r="AM221" i="3"/>
  <c r="AO221" i="3" s="1"/>
  <c r="AN221" i="3"/>
  <c r="AI115" i="3"/>
  <c r="AK115" i="3" s="1"/>
  <c r="AJ236" i="3"/>
  <c r="AL236" i="3" s="1"/>
  <c r="AJ90" i="3"/>
  <c r="AL90" i="3" s="1"/>
  <c r="AM90" i="3" s="1"/>
  <c r="AO90" i="3" s="1"/>
  <c r="AI140" i="3"/>
  <c r="AK140" i="3" s="1"/>
  <c r="BK105" i="3"/>
  <c r="BL105" i="3" s="1"/>
  <c r="BN105" i="3" s="1"/>
  <c r="BL227" i="3"/>
  <c r="BN227" i="3" s="1"/>
  <c r="BI133" i="3"/>
  <c r="BK133" i="3" s="1"/>
  <c r="BI130" i="3"/>
  <c r="BK130" i="3" s="1"/>
  <c r="BI178" i="3"/>
  <c r="BK178" i="3" s="1"/>
  <c r="BL178" i="3" s="1"/>
  <c r="BN178" i="3" s="1"/>
  <c r="BI97" i="3"/>
  <c r="BK97" i="3" s="1"/>
  <c r="BM14" i="3"/>
  <c r="BO14" i="3" s="1"/>
  <c r="BQ14" i="3" s="1"/>
  <c r="BH160" i="3"/>
  <c r="BJ160" i="3" s="1"/>
  <c r="BD124" i="3"/>
  <c r="BF124" i="3" s="1"/>
  <c r="AN21" i="3"/>
  <c r="AM21" i="3"/>
  <c r="AO21" i="3" s="1"/>
  <c r="AP14" i="3"/>
  <c r="AN248" i="3"/>
  <c r="AP248" i="3" s="1"/>
  <c r="BI27" i="3"/>
  <c r="BK27" i="3" s="1"/>
  <c r="BM27" i="3" s="1"/>
  <c r="BM118" i="3"/>
  <c r="BI146" i="3"/>
  <c r="BK146" i="3" s="1"/>
  <c r="BM146" i="3" s="1"/>
  <c r="BI243" i="3"/>
  <c r="BK243" i="3" s="1"/>
  <c r="BL243" i="3" s="1"/>
  <c r="BN243" i="3" s="1"/>
  <c r="BH270" i="3"/>
  <c r="BJ270" i="3" s="1"/>
  <c r="BD191" i="3"/>
  <c r="BF191" i="3" s="1"/>
  <c r="AP151" i="3"/>
  <c r="BD150" i="3"/>
  <c r="BF150" i="3" s="1"/>
  <c r="BE150" i="3"/>
  <c r="AN60" i="3"/>
  <c r="AM60" i="3"/>
  <c r="AO60" i="3" s="1"/>
  <c r="BI88" i="3"/>
  <c r="AL106" i="3"/>
  <c r="AN232" i="3"/>
  <c r="AP232" i="3" s="1"/>
  <c r="AM155" i="3"/>
  <c r="AO155" i="3" s="1"/>
  <c r="AM77" i="3"/>
  <c r="AO77" i="3" s="1"/>
  <c r="BI214" i="3"/>
  <c r="BI209" i="3"/>
  <c r="BK209" i="3" s="1"/>
  <c r="BM209" i="3" s="1"/>
  <c r="BD167" i="3"/>
  <c r="BF167" i="3" s="1"/>
  <c r="AL177" i="3"/>
  <c r="AM177" i="3" s="1"/>
  <c r="AO177" i="3" s="1"/>
  <c r="AL46" i="3"/>
  <c r="AL28" i="3"/>
  <c r="BG263" i="3"/>
  <c r="BG7" i="3"/>
  <c r="BH7" i="3" s="1"/>
  <c r="BJ7" i="3" s="1"/>
  <c r="BG152" i="3"/>
  <c r="BG216" i="3"/>
  <c r="BI216" i="3" s="1"/>
  <c r="BG82" i="3"/>
  <c r="BG16" i="3"/>
  <c r="AL120" i="4"/>
  <c r="AK120" i="4"/>
  <c r="AM120" i="4" s="1"/>
  <c r="AP203" i="4"/>
  <c r="AN57" i="4"/>
  <c r="AP57" i="4" s="1"/>
  <c r="AH23" i="4"/>
  <c r="BM163" i="4"/>
  <c r="BK13" i="4"/>
  <c r="AJ16" i="4"/>
  <c r="AN89" i="4"/>
  <c r="AO131" i="4"/>
  <c r="AQ131" i="4" s="1"/>
  <c r="BQ116" i="4"/>
  <c r="BR116" i="4" s="1"/>
  <c r="BT116" i="4" s="1"/>
  <c r="BN171" i="4"/>
  <c r="BP171" i="4" s="1"/>
  <c r="AJ64" i="4"/>
  <c r="AH29" i="4"/>
  <c r="AL32" i="4"/>
  <c r="AN32" i="4" s="1"/>
  <c r="AG197" i="4"/>
  <c r="BO209" i="4"/>
  <c r="BN209" i="4"/>
  <c r="BP209" i="4" s="1"/>
  <c r="BK111" i="4"/>
  <c r="AG199" i="4"/>
  <c r="AI199" i="4" s="1"/>
  <c r="AJ175" i="4"/>
  <c r="AL175" i="4" s="1"/>
  <c r="BM152" i="4"/>
  <c r="AL67" i="4"/>
  <c r="AN67" i="4" s="1"/>
  <c r="AP67" i="4" s="1"/>
  <c r="BN115" i="4"/>
  <c r="BP115" i="4" s="1"/>
  <c r="AG84" i="4"/>
  <c r="AI84" i="4" s="1"/>
  <c r="BM102" i="4"/>
  <c r="AL83" i="4"/>
  <c r="AN83" i="4" s="1"/>
  <c r="AH126" i="4"/>
  <c r="AJ126" i="4" s="1"/>
  <c r="AK126" i="4" s="1"/>
  <c r="AM126" i="4" s="1"/>
  <c r="AK133" i="4"/>
  <c r="AM133" i="4" s="1"/>
  <c r="AL133" i="4"/>
  <c r="AK36" i="4"/>
  <c r="AM36" i="4" s="1"/>
  <c r="AL36" i="4"/>
  <c r="AL103" i="4"/>
  <c r="AG173" i="4"/>
  <c r="AI173" i="4" s="1"/>
  <c r="AJ185" i="4"/>
  <c r="AL185" i="4" s="1"/>
  <c r="AH198" i="4"/>
  <c r="BJ65" i="4"/>
  <c r="BL65" i="4" s="1"/>
  <c r="AJ49" i="4"/>
  <c r="AO89" i="4"/>
  <c r="AQ89" i="4" s="1"/>
  <c r="AP89" i="4"/>
  <c r="BO62" i="4"/>
  <c r="BN62" i="4"/>
  <c r="BP62" i="4" s="1"/>
  <c r="AL75" i="4"/>
  <c r="AN75" i="4" s="1"/>
  <c r="BM166" i="4"/>
  <c r="BN6" i="4"/>
  <c r="BP6" i="4" s="1"/>
  <c r="BO10" i="4"/>
  <c r="BQ10" i="4" s="1"/>
  <c r="BR10" i="4" s="1"/>
  <c r="BT10" i="4" s="1"/>
  <c r="AJ15" i="4"/>
  <c r="AP142" i="4"/>
  <c r="AG90" i="4"/>
  <c r="AI90" i="4" s="1"/>
  <c r="AG148" i="4"/>
  <c r="AI148" i="4" s="1"/>
  <c r="AO164" i="4"/>
  <c r="AQ164" i="4" s="1"/>
  <c r="AL146" i="4"/>
  <c r="BN97" i="4"/>
  <c r="BS124" i="4"/>
  <c r="BU124" i="4" s="1"/>
  <c r="BV124" i="4" s="1"/>
  <c r="BX124" i="4" s="1"/>
  <c r="BN29" i="4"/>
  <c r="BP29" i="4" s="1"/>
  <c r="AJ58" i="4"/>
  <c r="BR39" i="4"/>
  <c r="BT39" i="4" s="1"/>
  <c r="BM32" i="4"/>
  <c r="BM80" i="4"/>
  <c r="BO161" i="4"/>
  <c r="BQ161" i="4" s="1"/>
  <c r="AJ99" i="4"/>
  <c r="AK99" i="4" s="1"/>
  <c r="AM99" i="4" s="1"/>
  <c r="BM112" i="4"/>
  <c r="BO112" i="4" s="1"/>
  <c r="AJ205" i="4"/>
  <c r="AJ183" i="4"/>
  <c r="BO101" i="4"/>
  <c r="BN101" i="4"/>
  <c r="BP101" i="4" s="1"/>
  <c r="BO31" i="4"/>
  <c r="BQ31" i="4" s="1"/>
  <c r="BK139" i="4"/>
  <c r="BM139" i="4" s="1"/>
  <c r="BN139" i="4" s="1"/>
  <c r="BP139" i="4" s="1"/>
  <c r="BN20" i="4"/>
  <c r="BP20" i="4" s="1"/>
  <c r="BN46" i="4"/>
  <c r="BP46" i="4" s="1"/>
  <c r="AI121" i="4"/>
  <c r="AJ121" i="4"/>
  <c r="AG107" i="4"/>
  <c r="AI107" i="4" s="1"/>
  <c r="AH107" i="4"/>
  <c r="BJ7" i="4"/>
  <c r="BL7" i="4" s="1"/>
  <c r="BK7" i="4"/>
  <c r="AJ37" i="4"/>
  <c r="AG27" i="4"/>
  <c r="AI27" i="4" s="1"/>
  <c r="AN154" i="4"/>
  <c r="AO154" i="4" s="1"/>
  <c r="AQ154" i="4" s="1"/>
  <c r="AL193" i="4"/>
  <c r="BQ21" i="4"/>
  <c r="BQ8" i="4"/>
  <c r="BR8" i="4" s="1"/>
  <c r="BT8" i="4" s="1"/>
  <c r="BO82" i="4"/>
  <c r="BQ82" i="4" s="1"/>
  <c r="BS82" i="4" s="1"/>
  <c r="BR96" i="4"/>
  <c r="BT96" i="4" s="1"/>
  <c r="BN158" i="4"/>
  <c r="BP158" i="4" s="1"/>
  <c r="AK175" i="4"/>
  <c r="AM175" i="4" s="1"/>
  <c r="AN105" i="4"/>
  <c r="AP105" i="4" s="1"/>
  <c r="BK155" i="4"/>
  <c r="BR169" i="4"/>
  <c r="BT169" i="4" s="1"/>
  <c r="BO106" i="4"/>
  <c r="BQ106" i="4" s="1"/>
  <c r="BJ103" i="4"/>
  <c r="BL103" i="4" s="1"/>
  <c r="AL81" i="4"/>
  <c r="AN81" i="4" s="1"/>
  <c r="AK17" i="4"/>
  <c r="AN17" i="4" s="1"/>
  <c r="AK59" i="4"/>
  <c r="AM59" i="4" s="1"/>
  <c r="BM25" i="4"/>
  <c r="AG76" i="4"/>
  <c r="AI76" i="4" s="1"/>
  <c r="AH76" i="4"/>
  <c r="BJ172" i="4"/>
  <c r="BL172" i="4" s="1"/>
  <c r="BK172" i="4"/>
  <c r="AL8" i="4"/>
  <c r="AN8" i="4" s="1"/>
  <c r="BK67" i="4"/>
  <c r="BM67" i="4" s="1"/>
  <c r="AH169" i="4"/>
  <c r="AJ169" i="4" s="1"/>
  <c r="BM15" i="4"/>
  <c r="BM23" i="4"/>
  <c r="BN23" i="4" s="1"/>
  <c r="BP23" i="4" s="1"/>
  <c r="BM76" i="4"/>
  <c r="BM110" i="4"/>
  <c r="BO74" i="4"/>
  <c r="BQ74" i="4" s="1"/>
  <c r="BR74" i="4" s="1"/>
  <c r="BT74" i="4" s="1"/>
  <c r="AR44" i="4"/>
  <c r="AJ176" i="4"/>
  <c r="AK176" i="4" s="1"/>
  <c r="AM176" i="4" s="1"/>
  <c r="BL170" i="4"/>
  <c r="BM170" i="4"/>
  <c r="BN147" i="4"/>
  <c r="BP147" i="4" s="1"/>
  <c r="BO147" i="4"/>
  <c r="AK24" i="4"/>
  <c r="AM24" i="4" s="1"/>
  <c r="AL110" i="4"/>
  <c r="AN110" i="4" s="1"/>
  <c r="BO141" i="4"/>
  <c r="BQ141" i="4" s="1"/>
  <c r="BR141" i="4" s="1"/>
  <c r="BT141" i="4" s="1"/>
  <c r="BO94" i="4"/>
  <c r="BQ94" i="4" s="1"/>
  <c r="BU27" i="4"/>
  <c r="BW27" i="4" s="1"/>
  <c r="BN183" i="4"/>
  <c r="BP183" i="4" s="1"/>
  <c r="BN140" i="4"/>
  <c r="BP140" i="4" s="1"/>
  <c r="BK71" i="4"/>
  <c r="BM71" i="4" s="1"/>
  <c r="BN71" i="4" s="1"/>
  <c r="BP71" i="4" s="1"/>
  <c r="AJ195" i="4"/>
  <c r="AK195" i="4" s="1"/>
  <c r="AM195" i="4" s="1"/>
  <c r="AJ123" i="4"/>
  <c r="AL123" i="4" s="1"/>
  <c r="BQ2" i="4"/>
  <c r="BR2" i="4" s="1"/>
  <c r="BP97" i="4"/>
  <c r="AH65" i="4"/>
  <c r="AJ65" i="4" s="1"/>
  <c r="AL65" i="4" s="1"/>
  <c r="BM111" i="4"/>
  <c r="BN111" i="4" s="1"/>
  <c r="BP111" i="4" s="1"/>
  <c r="BK196" i="4"/>
  <c r="BM196" i="4" s="1"/>
  <c r="BM65" i="4"/>
  <c r="BN65" i="4" s="1"/>
  <c r="BP65" i="4" s="1"/>
  <c r="BL147" i="4"/>
  <c r="AJ50" i="4"/>
  <c r="AK50" i="4" s="1"/>
  <c r="AM50" i="4" s="1"/>
  <c r="BS198" i="4"/>
  <c r="BU198" i="4" s="1"/>
  <c r="BV198" i="4" s="1"/>
  <c r="BX198" i="4" s="1"/>
  <c r="BS180" i="4"/>
  <c r="BU180" i="4" s="1"/>
  <c r="BV180" i="4" s="1"/>
  <c r="BX180" i="4" s="1"/>
  <c r="AJ182" i="4"/>
  <c r="AL182" i="4" s="1"/>
  <c r="BM146" i="4"/>
  <c r="BQ59" i="4"/>
  <c r="BS59" i="4" s="1"/>
  <c r="AO60" i="4"/>
  <c r="AQ60" i="4" s="1"/>
  <c r="AP60" i="4"/>
  <c r="BS127" i="4"/>
  <c r="BR127" i="4"/>
  <c r="BT127" i="4" s="1"/>
  <c r="BJ200" i="4"/>
  <c r="BL200" i="4" s="1"/>
  <c r="BK200" i="4"/>
  <c r="AH53" i="4"/>
  <c r="AG53" i="4"/>
  <c r="AI53" i="4" s="1"/>
  <c r="AG10" i="4"/>
  <c r="AI10" i="4" s="1"/>
  <c r="AO57" i="4"/>
  <c r="AQ57" i="4" s="1"/>
  <c r="AO34" i="4"/>
  <c r="AQ34" i="4" s="1"/>
  <c r="AK86" i="4"/>
  <c r="AM86" i="4" s="1"/>
  <c r="AL102" i="4"/>
  <c r="AN102" i="4" s="1"/>
  <c r="AH186" i="4"/>
  <c r="AJ186" i="4" s="1"/>
  <c r="BM117" i="4"/>
  <c r="BO117" i="4" s="1"/>
  <c r="AL135" i="4"/>
  <c r="AN135" i="4" s="1"/>
  <c r="BM87" i="4"/>
  <c r="AG96" i="4"/>
  <c r="AI96" i="4" s="1"/>
  <c r="AJ208" i="4"/>
  <c r="AK208" i="4" s="1"/>
  <c r="AM208" i="4" s="1"/>
  <c r="AK132" i="4"/>
  <c r="AM132" i="4" s="1"/>
  <c r="AL132" i="4"/>
  <c r="AN7" i="4"/>
  <c r="AO7" i="4" s="1"/>
  <c r="AQ7" i="4" s="1"/>
  <c r="AN138" i="4"/>
  <c r="AO138" i="4" s="1"/>
  <c r="AQ138" i="4" s="1"/>
  <c r="AO111" i="4"/>
  <c r="AR111" i="4" s="1"/>
  <c r="AP56" i="4"/>
  <c r="AR56" i="4" s="1"/>
  <c r="AT56" i="4" s="1"/>
  <c r="AN162" i="4"/>
  <c r="AO162" i="4" s="1"/>
  <c r="AQ162" i="4" s="1"/>
  <c r="AR203" i="4"/>
  <c r="AS203" i="4" s="1"/>
  <c r="AU203" i="4" s="1"/>
  <c r="BR40" i="4"/>
  <c r="BT40" i="4" s="1"/>
  <c r="BS107" i="4"/>
  <c r="BQ125" i="4"/>
  <c r="BR125" i="4" s="1"/>
  <c r="BT125" i="4" s="1"/>
  <c r="AJ112" i="4"/>
  <c r="BJ52" i="4"/>
  <c r="BL52" i="4" s="1"/>
  <c r="BK52" i="4"/>
  <c r="BR119" i="4"/>
  <c r="BT119" i="4" s="1"/>
  <c r="BS119" i="4"/>
  <c r="BM153" i="4"/>
  <c r="AL150" i="4"/>
  <c r="AN150" i="4" s="1"/>
  <c r="BM93" i="4"/>
  <c r="BO93" i="4" s="1"/>
  <c r="BM148" i="4"/>
  <c r="BN148" i="4" s="1"/>
  <c r="BP148" i="4" s="1"/>
  <c r="AJ31" i="4"/>
  <c r="AJ46" i="4"/>
  <c r="AK91" i="4"/>
  <c r="AM91" i="4" s="1"/>
  <c r="AL91" i="4"/>
  <c r="AP128" i="4"/>
  <c r="AO128" i="4"/>
  <c r="AQ128" i="4" s="1"/>
  <c r="BK64" i="4"/>
  <c r="BJ64" i="4"/>
  <c r="BL64" i="4" s="1"/>
  <c r="AJ143" i="4"/>
  <c r="BM105" i="4"/>
  <c r="BM53" i="4"/>
  <c r="BO53" i="4" s="1"/>
  <c r="BO99" i="4"/>
  <c r="BQ99" i="4" s="1"/>
  <c r="AJ170" i="4"/>
  <c r="AK170" i="4" s="1"/>
  <c r="AM170" i="4" s="1"/>
  <c r="AG79" i="4"/>
  <c r="AI79" i="4" s="1"/>
  <c r="AJ29" i="4"/>
  <c r="BJ122" i="4"/>
  <c r="BL122" i="4" s="1"/>
  <c r="BK122" i="4"/>
  <c r="AJ69" i="4"/>
  <c r="AQ142" i="4"/>
  <c r="AK117" i="4"/>
  <c r="AM117" i="4" s="1"/>
  <c r="AJ151" i="4"/>
  <c r="AK151" i="4" s="1"/>
  <c r="AM151" i="4" s="1"/>
  <c r="BK151" i="4"/>
  <c r="BM151" i="4" s="1"/>
  <c r="BO151" i="4" s="1"/>
  <c r="AK43" i="4"/>
  <c r="AM43" i="4" s="1"/>
  <c r="AH177" i="4"/>
  <c r="AJ177" i="4" s="1"/>
  <c r="AL177" i="4" s="1"/>
  <c r="AO167" i="4"/>
  <c r="AQ167" i="4" s="1"/>
  <c r="BN120" i="4"/>
  <c r="BP120" i="4" s="1"/>
  <c r="BJ191" i="4"/>
  <c r="BL191" i="4" s="1"/>
  <c r="AJ207" i="4"/>
  <c r="AL207" i="4" s="1"/>
  <c r="AG66" i="4"/>
  <c r="AI66" i="4" s="1"/>
  <c r="AH66" i="4"/>
  <c r="AL124" i="4"/>
  <c r="AK124" i="4"/>
  <c r="AM124" i="4" s="1"/>
  <c r="BJ16" i="4"/>
  <c r="BL16" i="4" s="1"/>
  <c r="BK16" i="4"/>
  <c r="BJ9" i="4"/>
  <c r="BL9" i="4" s="1"/>
  <c r="BK9" i="4"/>
  <c r="AL208" i="4"/>
  <c r="BN83" i="4"/>
  <c r="BQ83" i="4" s="1"/>
  <c r="AN47" i="4"/>
  <c r="AO47" i="4" s="1"/>
  <c r="AQ47" i="4" s="1"/>
  <c r="AJ188" i="4"/>
  <c r="AL188" i="4" s="1"/>
  <c r="BM143" i="4"/>
  <c r="BN143" i="4" s="1"/>
  <c r="BP143" i="4" s="1"/>
  <c r="BM13" i="4"/>
  <c r="BO13" i="4" s="1"/>
  <c r="BJ168" i="4"/>
  <c r="BL168" i="4" s="1"/>
  <c r="BK168" i="4"/>
  <c r="BJ121" i="4"/>
  <c r="BL121" i="4" s="1"/>
  <c r="BK121" i="4"/>
  <c r="AJ90" i="4"/>
  <c r="AL90" i="4" s="1"/>
  <c r="AK92" i="4"/>
  <c r="AM92" i="4" s="1"/>
  <c r="AN156" i="4"/>
  <c r="AO156" i="4" s="1"/>
  <c r="AQ156" i="4" s="1"/>
  <c r="AL204" i="4"/>
  <c r="AN204" i="4" s="1"/>
  <c r="AP204" i="4" s="1"/>
  <c r="AG194" i="4"/>
  <c r="AI194" i="4" s="1"/>
  <c r="AK145" i="4"/>
  <c r="AM145" i="4" s="1"/>
  <c r="BQ70" i="4"/>
  <c r="BS70" i="4" s="1"/>
  <c r="BM42" i="4"/>
  <c r="BN42" i="4" s="1"/>
  <c r="BP42" i="4" s="1"/>
  <c r="BR188" i="4"/>
  <c r="BT188" i="4" s="1"/>
  <c r="BS144" i="4"/>
  <c r="BU144" i="4" s="1"/>
  <c r="BW144" i="4" s="1"/>
  <c r="BM187" i="4"/>
  <c r="BO187" i="4" s="1"/>
  <c r="BO194" i="4"/>
  <c r="BQ194" i="4" s="1"/>
  <c r="BM174" i="4"/>
  <c r="BO174" i="4" s="1"/>
  <c r="BR165" i="4"/>
  <c r="BT165" i="4" s="1"/>
  <c r="AJ125" i="4"/>
  <c r="BO179" i="4"/>
  <c r="BN179" i="4"/>
  <c r="BP179" i="4" s="1"/>
  <c r="AG166" i="4"/>
  <c r="AI166" i="4" s="1"/>
  <c r="AH166" i="4"/>
  <c r="BM5" i="4"/>
  <c r="AH85" i="4"/>
  <c r="AG85" i="4"/>
  <c r="AI85" i="4" s="1"/>
  <c r="BN208" i="4"/>
  <c r="BP208" i="4" s="1"/>
  <c r="BO208" i="4"/>
  <c r="AH97" i="4"/>
  <c r="AG97" i="4"/>
  <c r="AI97" i="4" s="1"/>
  <c r="BN184" i="4"/>
  <c r="BP184" i="4" s="1"/>
  <c r="BO184" i="4"/>
  <c r="BM192" i="4"/>
  <c r="AJ51" i="4"/>
  <c r="AK64" i="4"/>
  <c r="AM64" i="4" s="1"/>
  <c r="AL64" i="4"/>
  <c r="AN25" i="4"/>
  <c r="AP25" i="4" s="1"/>
  <c r="AJ13" i="4"/>
  <c r="AL13" i="4" s="1"/>
  <c r="AN55" i="4"/>
  <c r="AO55" i="4" s="1"/>
  <c r="AQ55" i="4" s="1"/>
  <c r="AJ14" i="4"/>
  <c r="AK14" i="4" s="1"/>
  <c r="AM14" i="4" s="1"/>
  <c r="AJ184" i="4"/>
  <c r="AK184" i="4" s="1"/>
  <c r="AN211" i="4"/>
  <c r="AO211" i="4" s="1"/>
  <c r="AQ211" i="4" s="1"/>
  <c r="BO205" i="4"/>
  <c r="BQ205" i="4" s="1"/>
  <c r="BQ134" i="4"/>
  <c r="BS134" i="4" s="1"/>
  <c r="BK79" i="4"/>
  <c r="BM79" i="4" s="1"/>
  <c r="BK159" i="4"/>
  <c r="BM159" i="4" s="1"/>
  <c r="AJ2" i="4"/>
  <c r="AK2" i="4" s="1"/>
  <c r="BM17" i="4"/>
  <c r="BJ22" i="4"/>
  <c r="BL22" i="4" s="1"/>
  <c r="BK22" i="4"/>
  <c r="BK60" i="4"/>
  <c r="BJ60" i="4"/>
  <c r="BL60" i="4" s="1"/>
  <c r="BQ68" i="4"/>
  <c r="AJ4" i="4"/>
  <c r="AK4" i="4" s="1"/>
  <c r="AM4" i="4" s="1"/>
  <c r="AJ93" i="4"/>
  <c r="AL93" i="4" s="1"/>
  <c r="AJ28" i="4"/>
  <c r="AK28" i="4" s="1"/>
  <c r="AM28" i="4" s="1"/>
  <c r="AJ18" i="4"/>
  <c r="AL18" i="4" s="1"/>
  <c r="BM129" i="4"/>
  <c r="BN129" i="4" s="1"/>
  <c r="BP129" i="4" s="1"/>
  <c r="AJ161" i="4"/>
  <c r="AG115" i="4"/>
  <c r="AI115" i="4" s="1"/>
  <c r="AH115" i="4"/>
  <c r="AJ41" i="4"/>
  <c r="BM91" i="4"/>
  <c r="BM12" i="4"/>
  <c r="BQ24" i="4"/>
  <c r="BR24" i="4" s="1"/>
  <c r="BT24" i="4" s="1"/>
  <c r="BJ47" i="4"/>
  <c r="BL47" i="4" s="1"/>
  <c r="BK47" i="4"/>
  <c r="BO89" i="4"/>
  <c r="BN89" i="4"/>
  <c r="BP89" i="4" s="1"/>
  <c r="AH141" i="4"/>
  <c r="AG141" i="4"/>
  <c r="AI141" i="4" s="1"/>
  <c r="AI48" i="4"/>
  <c r="AN45" i="4"/>
  <c r="AP45" i="4" s="1"/>
  <c r="AR142" i="4"/>
  <c r="AS142" i="4" s="1"/>
  <c r="AU142" i="4" s="1"/>
  <c r="AJ11" i="4"/>
  <c r="AK11" i="4" s="1"/>
  <c r="AM11" i="4" s="1"/>
  <c r="AJ136" i="4"/>
  <c r="AL136" i="4" s="1"/>
  <c r="AR72" i="4"/>
  <c r="AT72" i="4" s="1"/>
  <c r="AM150" i="4"/>
  <c r="AK149" i="4"/>
  <c r="AM149" i="4" s="1"/>
  <c r="AN192" i="4"/>
  <c r="AP192" i="4" s="1"/>
  <c r="AJ206" i="4"/>
  <c r="AL206" i="4" s="1"/>
  <c r="AN146" i="4"/>
  <c r="AP146" i="4" s="1"/>
  <c r="BM78" i="4"/>
  <c r="BO78" i="4" s="1"/>
  <c r="BQ195" i="4"/>
  <c r="BR195" i="4" s="1"/>
  <c r="BT195" i="4" s="1"/>
  <c r="BM109" i="4"/>
  <c r="BO109" i="4" s="1"/>
  <c r="BR177" i="4"/>
  <c r="BT177" i="4" s="1"/>
  <c r="BQ56" i="4"/>
  <c r="BR56" i="4" s="1"/>
  <c r="BT56" i="4" s="1"/>
  <c r="BO193" i="4"/>
  <c r="BQ193" i="4" s="1"/>
  <c r="BK135" i="4"/>
  <c r="BM135" i="4" s="1"/>
  <c r="BQ97" i="4"/>
  <c r="BR97" i="4" s="1"/>
  <c r="BT97" i="4" s="1"/>
  <c r="BQ204" i="4"/>
  <c r="BR204" i="4" s="1"/>
  <c r="BT204" i="4" s="1"/>
  <c r="BM202" i="4"/>
  <c r="BN202" i="4" s="1"/>
  <c r="BP202" i="4" s="1"/>
  <c r="BP24" i="4"/>
  <c r="BM142" i="4"/>
  <c r="BO142" i="4" s="1"/>
  <c r="BN28" i="4"/>
  <c r="BP28" i="4" s="1"/>
  <c r="BM100" i="4"/>
  <c r="BO100" i="4" s="1"/>
  <c r="BT180" i="4"/>
  <c r="AJ109" i="4"/>
  <c r="BK72" i="4"/>
  <c r="BJ72" i="4"/>
  <c r="BL72" i="4" s="1"/>
  <c r="BN57" i="4"/>
  <c r="BP57" i="4" s="1"/>
  <c r="BO57" i="4"/>
  <c r="AK119" i="4"/>
  <c r="AM119" i="4" s="1"/>
  <c r="AL119" i="4"/>
  <c r="BM30" i="4"/>
  <c r="AN160" i="4"/>
  <c r="AN193" i="4"/>
  <c r="AP193" i="4" s="1"/>
  <c r="AJ194" i="4"/>
  <c r="AL194" i="4" s="1"/>
  <c r="AM193" i="4"/>
  <c r="BS160" i="4"/>
  <c r="BU160" i="4" s="1"/>
  <c r="BS177" i="4"/>
  <c r="BQ88" i="4"/>
  <c r="BR88" i="4" s="1"/>
  <c r="BT88" i="4" s="1"/>
  <c r="BN113" i="4"/>
  <c r="BP113" i="4" s="1"/>
  <c r="BQ158" i="4"/>
  <c r="BR158" i="4" s="1"/>
  <c r="BT158" i="4" s="1"/>
  <c r="BU77" i="4"/>
  <c r="BV77" i="4" s="1"/>
  <c r="BX77" i="4" s="1"/>
  <c r="BQ92" i="4"/>
  <c r="BR92" i="4" s="1"/>
  <c r="BT92" i="4" s="1"/>
  <c r="BO28" i="4"/>
  <c r="BM48" i="4"/>
  <c r="AK139" i="4"/>
  <c r="AM139" i="4" s="1"/>
  <c r="AL139" i="4"/>
  <c r="AK95" i="4"/>
  <c r="AM95" i="4" s="1"/>
  <c r="AL95" i="4"/>
  <c r="AJ127" i="4"/>
  <c r="AJ152" i="4"/>
  <c r="AJ23" i="4"/>
  <c r="AL23" i="4" s="1"/>
  <c r="AJ73" i="4"/>
  <c r="AK73" i="4" s="1"/>
  <c r="AM73" i="4" s="1"/>
  <c r="AN38" i="4"/>
  <c r="AO38" i="4" s="1"/>
  <c r="AQ38" i="4" s="1"/>
  <c r="AJ82" i="4"/>
  <c r="AK82" i="4" s="1"/>
  <c r="AM82" i="4" s="1"/>
  <c r="AJ122" i="4"/>
  <c r="AK122" i="4" s="1"/>
  <c r="AM122" i="4" s="1"/>
  <c r="AJ108" i="4"/>
  <c r="AK108" i="4" s="1"/>
  <c r="AM108" i="4" s="1"/>
  <c r="AJ78" i="4"/>
  <c r="AK78" i="4" s="1"/>
  <c r="AM78" i="4" s="1"/>
  <c r="AJ134" i="4"/>
  <c r="AL134" i="4" s="1"/>
  <c r="AJ19" i="4"/>
  <c r="AL19" i="4" s="1"/>
  <c r="AJ210" i="4"/>
  <c r="AK210" i="4" s="1"/>
  <c r="AM210" i="4" s="1"/>
  <c r="AJ198" i="4"/>
  <c r="AK198" i="4" s="1"/>
  <c r="AM198" i="4" s="1"/>
  <c r="BM126" i="4"/>
  <c r="BO126" i="4" s="1"/>
  <c r="BM45" i="4"/>
  <c r="BN45" i="4" s="1"/>
  <c r="BP45" i="4" s="1"/>
  <c r="BQ123" i="4"/>
  <c r="BR123" i="4" s="1"/>
  <c r="BT123" i="4" s="1"/>
  <c r="BM37" i="4"/>
  <c r="BN37" i="4" s="1"/>
  <c r="BP37" i="4" s="1"/>
  <c r="BQ185" i="4"/>
  <c r="BR185" i="4" s="1"/>
  <c r="BT185" i="4" s="1"/>
  <c r="BQ4" i="4"/>
  <c r="BS4" i="4" s="1"/>
  <c r="BM33" i="4"/>
  <c r="BO33" i="4" s="1"/>
  <c r="BQ178" i="4"/>
  <c r="BR178" i="4" s="1"/>
  <c r="BJ11" i="4"/>
  <c r="BL11" i="4" s="1"/>
  <c r="BK11" i="4"/>
  <c r="AG101" i="4"/>
  <c r="AI101" i="4" s="1"/>
  <c r="AH101" i="4"/>
  <c r="BK36" i="4"/>
  <c r="BJ36" i="4"/>
  <c r="BL36" i="4" s="1"/>
  <c r="AL179" i="4"/>
  <c r="AK179" i="4"/>
  <c r="AM179" i="4" s="1"/>
  <c r="AM61" i="3"/>
  <c r="AO61" i="3" s="1"/>
  <c r="AN61" i="3"/>
  <c r="BI163" i="3"/>
  <c r="BH163" i="3"/>
  <c r="BJ163" i="3" s="1"/>
  <c r="AM233" i="3"/>
  <c r="AO233" i="3" s="1"/>
  <c r="AL192" i="3"/>
  <c r="AN192" i="3" s="1"/>
  <c r="AM252" i="3"/>
  <c r="AO252" i="3" s="1"/>
  <c r="BH213" i="3"/>
  <c r="BJ213" i="3" s="1"/>
  <c r="BH236" i="3"/>
  <c r="BJ236" i="3" s="1"/>
  <c r="BM250" i="3"/>
  <c r="BO250" i="3" s="1"/>
  <c r="BP250" i="3" s="1"/>
  <c r="BR250" i="3" s="1"/>
  <c r="BD91" i="3"/>
  <c r="BF91" i="3" s="1"/>
  <c r="BM155" i="3"/>
  <c r="BO155" i="3" s="1"/>
  <c r="BI84" i="3"/>
  <c r="BG38" i="3"/>
  <c r="BI38" i="3" s="1"/>
  <c r="BK90" i="3"/>
  <c r="BM90" i="3" s="1"/>
  <c r="AL240" i="3"/>
  <c r="AM240" i="3" s="1"/>
  <c r="AO240" i="3" s="1"/>
  <c r="AL99" i="3"/>
  <c r="AP13" i="3"/>
  <c r="AN94" i="3"/>
  <c r="AP94" i="3" s="1"/>
  <c r="BI22" i="3"/>
  <c r="BH22" i="3"/>
  <c r="BJ22" i="3" s="1"/>
  <c r="BH216" i="3"/>
  <c r="BJ216" i="3" s="1"/>
  <c r="AM253" i="3"/>
  <c r="AO253" i="3" s="1"/>
  <c r="AN266" i="3"/>
  <c r="AP266" i="3" s="1"/>
  <c r="AN76" i="3"/>
  <c r="AM273" i="3"/>
  <c r="AO273" i="3" s="1"/>
  <c r="BI58" i="3"/>
  <c r="BK58" i="3" s="1"/>
  <c r="BD245" i="3"/>
  <c r="BF245" i="3" s="1"/>
  <c r="BL8" i="3"/>
  <c r="BN8" i="3" s="1"/>
  <c r="BK184" i="3"/>
  <c r="BL184" i="3" s="1"/>
  <c r="BN184" i="3" s="1"/>
  <c r="BK39" i="3"/>
  <c r="BL39" i="3" s="1"/>
  <c r="BN39" i="3" s="1"/>
  <c r="BG153" i="3"/>
  <c r="BI153" i="3" s="1"/>
  <c r="BK194" i="3"/>
  <c r="BM194" i="3" s="1"/>
  <c r="BE41" i="3"/>
  <c r="BG41" i="3" s="1"/>
  <c r="BH41" i="3" s="1"/>
  <c r="BJ41" i="3" s="1"/>
  <c r="BE188" i="3"/>
  <c r="BD188" i="3"/>
  <c r="BF188" i="3" s="1"/>
  <c r="BI221" i="3"/>
  <c r="BH221" i="3"/>
  <c r="BJ221" i="3" s="1"/>
  <c r="BE125" i="3"/>
  <c r="BD125" i="3"/>
  <c r="BF125" i="3" s="1"/>
  <c r="AM56" i="3"/>
  <c r="AO56" i="3" s="1"/>
  <c r="AN71" i="3"/>
  <c r="AP71" i="3" s="1"/>
  <c r="BI252" i="3"/>
  <c r="BK252" i="3" s="1"/>
  <c r="AL132" i="3"/>
  <c r="BK219" i="3"/>
  <c r="BL219" i="3" s="1"/>
  <c r="BN219" i="3" s="1"/>
  <c r="BK18" i="3"/>
  <c r="BM18" i="3" s="1"/>
  <c r="BD235" i="3"/>
  <c r="BF235" i="3" s="1"/>
  <c r="BE235" i="3"/>
  <c r="AM160" i="3"/>
  <c r="AO160" i="3" s="1"/>
  <c r="AN160" i="3"/>
  <c r="AM98" i="3"/>
  <c r="AO98" i="3" s="1"/>
  <c r="AN98" i="3"/>
  <c r="AN72" i="3"/>
  <c r="AM72" i="3"/>
  <c r="AO72" i="3" s="1"/>
  <c r="AM186" i="3"/>
  <c r="AO186" i="3" s="1"/>
  <c r="AN186" i="3"/>
  <c r="AM255" i="3"/>
  <c r="AO255" i="3" s="1"/>
  <c r="AM260" i="3"/>
  <c r="AO260" i="3" s="1"/>
  <c r="AN84" i="3"/>
  <c r="AP84" i="3" s="1"/>
  <c r="BE142" i="3"/>
  <c r="BG142" i="3" s="1"/>
  <c r="BE23" i="3"/>
  <c r="BG23" i="3" s="1"/>
  <c r="AL66" i="3"/>
  <c r="AN66" i="3" s="1"/>
  <c r="AN201" i="3"/>
  <c r="BH123" i="3"/>
  <c r="BJ123" i="3" s="1"/>
  <c r="BI123" i="3"/>
  <c r="AM269" i="3"/>
  <c r="AO269" i="3" s="1"/>
  <c r="AN158" i="3"/>
  <c r="AP158" i="3" s="1"/>
  <c r="AN239" i="3"/>
  <c r="AM141" i="3"/>
  <c r="AO141" i="3" s="1"/>
  <c r="AN262" i="3"/>
  <c r="AP262" i="3" s="1"/>
  <c r="AM214" i="3"/>
  <c r="AO214" i="3" s="1"/>
  <c r="AM185" i="3"/>
  <c r="AO185" i="3" s="1"/>
  <c r="AL105" i="3"/>
  <c r="AN105" i="3" s="1"/>
  <c r="AL137" i="3"/>
  <c r="AN171" i="3"/>
  <c r="AM91" i="3"/>
  <c r="AP91" i="3" s="1"/>
  <c r="BH76" i="3"/>
  <c r="BJ76" i="3" s="1"/>
  <c r="BH204" i="3"/>
  <c r="BJ204" i="3" s="1"/>
  <c r="BH253" i="3"/>
  <c r="BJ253" i="3" s="1"/>
  <c r="BE120" i="3"/>
  <c r="BI254" i="3"/>
  <c r="BK254" i="3" s="1"/>
  <c r="BL254" i="3" s="1"/>
  <c r="BN254" i="3" s="1"/>
  <c r="AP7" i="3"/>
  <c r="BK61" i="3"/>
  <c r="BL61" i="3" s="1"/>
  <c r="BN61" i="3" s="1"/>
  <c r="AN68" i="3"/>
  <c r="AP68" i="3" s="1"/>
  <c r="BE42" i="3"/>
  <c r="BD42" i="3"/>
  <c r="BF42" i="3" s="1"/>
  <c r="BG215" i="3"/>
  <c r="AL173" i="3"/>
  <c r="AN194" i="3"/>
  <c r="AM194" i="3"/>
  <c r="AO194" i="3" s="1"/>
  <c r="AI156" i="3"/>
  <c r="AK156" i="3" s="1"/>
  <c r="AJ156" i="3"/>
  <c r="AL116" i="3"/>
  <c r="AM182" i="3"/>
  <c r="AO182" i="3" s="1"/>
  <c r="AM157" i="3"/>
  <c r="AO157" i="3" s="1"/>
  <c r="AL264" i="3"/>
  <c r="AP29" i="3"/>
  <c r="BK267" i="3"/>
  <c r="BL267" i="3" s="1"/>
  <c r="BN267" i="3" s="1"/>
  <c r="BM170" i="3"/>
  <c r="BO170" i="3" s="1"/>
  <c r="BG68" i="3"/>
  <c r="BH68" i="3" s="1"/>
  <c r="BJ68" i="3" s="1"/>
  <c r="BG237" i="3"/>
  <c r="BI237" i="3" s="1"/>
  <c r="BG86" i="3"/>
  <c r="BH86" i="3" s="1"/>
  <c r="BJ86" i="3" s="1"/>
  <c r="BI122" i="3"/>
  <c r="BK122" i="3" s="1"/>
  <c r="BM122" i="3" s="1"/>
  <c r="BD66" i="3"/>
  <c r="BF66" i="3" s="1"/>
  <c r="BE66" i="3"/>
  <c r="BD242" i="3"/>
  <c r="BF242" i="3" s="1"/>
  <c r="BE242" i="3"/>
  <c r="AN27" i="3"/>
  <c r="AM27" i="3"/>
  <c r="AO27" i="3" s="1"/>
  <c r="AL54" i="3"/>
  <c r="AM268" i="3"/>
  <c r="AO268" i="3" s="1"/>
  <c r="AN268" i="3"/>
  <c r="AN227" i="3"/>
  <c r="AM227" i="3"/>
  <c r="AO227" i="3" s="1"/>
  <c r="BP117" i="3"/>
  <c r="BR117" i="3" s="1"/>
  <c r="BQ117" i="3"/>
  <c r="AP249" i="3"/>
  <c r="AM207" i="3"/>
  <c r="AO207" i="3" s="1"/>
  <c r="AP125" i="3"/>
  <c r="AN40" i="3"/>
  <c r="AP40" i="3" s="1"/>
  <c r="AN277" i="3"/>
  <c r="AP277" i="3" s="1"/>
  <c r="AP223" i="3"/>
  <c r="AL64" i="3"/>
  <c r="BO89" i="3"/>
  <c r="BP89" i="3" s="1"/>
  <c r="BR89" i="3" s="1"/>
  <c r="BO136" i="3"/>
  <c r="BQ136" i="3" s="1"/>
  <c r="BG134" i="3"/>
  <c r="BH134" i="3" s="1"/>
  <c r="BJ134" i="3" s="1"/>
  <c r="BK129" i="3"/>
  <c r="BL129" i="3" s="1"/>
  <c r="BN129" i="3" s="1"/>
  <c r="BI100" i="3"/>
  <c r="BK100" i="3" s="1"/>
  <c r="BL100" i="3" s="1"/>
  <c r="BN100" i="3" s="1"/>
  <c r="BG119" i="3"/>
  <c r="BH119" i="3" s="1"/>
  <c r="BJ119" i="3" s="1"/>
  <c r="BK84" i="3"/>
  <c r="BL84" i="3" s="1"/>
  <c r="BN84" i="3" s="1"/>
  <c r="BI94" i="3"/>
  <c r="BK94" i="3" s="1"/>
  <c r="BM94" i="3" s="1"/>
  <c r="BE226" i="3"/>
  <c r="BG226" i="3" s="1"/>
  <c r="BH226" i="3" s="1"/>
  <c r="BJ226" i="3" s="1"/>
  <c r="BG210" i="3"/>
  <c r="BH210" i="3" s="1"/>
  <c r="BJ210" i="3" s="1"/>
  <c r="BG13" i="3"/>
  <c r="BK193" i="3"/>
  <c r="BL193" i="3" s="1"/>
  <c r="BN193" i="3" s="1"/>
  <c r="AL164" i="3"/>
  <c r="BG248" i="3"/>
  <c r="AM181" i="3"/>
  <c r="AO181" i="3" s="1"/>
  <c r="AJ82" i="3"/>
  <c r="AL82" i="3" s="1"/>
  <c r="AM82" i="3" s="1"/>
  <c r="AO82" i="3" s="1"/>
  <c r="AP241" i="3"/>
  <c r="BI212" i="3"/>
  <c r="BK212" i="3" s="1"/>
  <c r="BI199" i="3"/>
  <c r="BK199" i="3" s="1"/>
  <c r="BI67" i="3"/>
  <c r="BK67" i="3" s="1"/>
  <c r="BI34" i="3"/>
  <c r="BK34" i="3" s="1"/>
  <c r="BM34" i="3" s="1"/>
  <c r="AJ131" i="3"/>
  <c r="AI131" i="3"/>
  <c r="AK131" i="3" s="1"/>
  <c r="AL51" i="3"/>
  <c r="AN218" i="3"/>
  <c r="AP218" i="3" s="1"/>
  <c r="AN111" i="3"/>
  <c r="AP111" i="3" s="1"/>
  <c r="AN168" i="3"/>
  <c r="AP168" i="3" s="1"/>
  <c r="AM212" i="3"/>
  <c r="AO212" i="3" s="1"/>
  <c r="AN244" i="3"/>
  <c r="AP244" i="3" s="1"/>
  <c r="AL213" i="3"/>
  <c r="AN213" i="3" s="1"/>
  <c r="AM275" i="3"/>
  <c r="AO275" i="3" s="1"/>
  <c r="AL188" i="3"/>
  <c r="AN188" i="3" s="1"/>
  <c r="AN32" i="3"/>
  <c r="AP32" i="3" s="1"/>
  <c r="AN31" i="3"/>
  <c r="AP31" i="3" s="1"/>
  <c r="BG31" i="3"/>
  <c r="BI31" i="3" s="1"/>
  <c r="BK272" i="3"/>
  <c r="BM272" i="3" s="1"/>
  <c r="BK92" i="3"/>
  <c r="BL92" i="3" s="1"/>
  <c r="BN92" i="3" s="1"/>
  <c r="BK64" i="3"/>
  <c r="BL64" i="3" s="1"/>
  <c r="BN64" i="3" s="1"/>
  <c r="BG50" i="3"/>
  <c r="BI50" i="3" s="1"/>
  <c r="BG87" i="3"/>
  <c r="BH87" i="3" s="1"/>
  <c r="BJ87" i="3" s="1"/>
  <c r="AL43" i="3"/>
  <c r="AM43" i="3" s="1"/>
  <c r="AO43" i="3" s="1"/>
  <c r="AL26" i="3"/>
  <c r="BG128" i="3"/>
  <c r="BI128" i="3" s="1"/>
  <c r="BG240" i="3"/>
  <c r="BG224" i="3"/>
  <c r="AI138" i="3"/>
  <c r="AK138" i="3" s="1"/>
  <c r="AN200" i="3"/>
  <c r="AP200" i="3" s="1"/>
  <c r="AJ103" i="3"/>
  <c r="AM85" i="3"/>
  <c r="AP85" i="3" s="1"/>
  <c r="AN226" i="3"/>
  <c r="AN224" i="3"/>
  <c r="AP224" i="3" s="1"/>
  <c r="AP214" i="3"/>
  <c r="AL95" i="3"/>
  <c r="BH54" i="3"/>
  <c r="BJ54" i="3" s="1"/>
  <c r="BG238" i="3"/>
  <c r="BI238" i="3" s="1"/>
  <c r="BK115" i="3"/>
  <c r="BM115" i="3" s="1"/>
  <c r="BI189" i="3"/>
  <c r="BK189" i="3" s="1"/>
  <c r="BM189" i="3" s="1"/>
  <c r="BG75" i="3"/>
  <c r="AI50" i="3"/>
  <c r="AK50" i="3" s="1"/>
  <c r="AJ50" i="3"/>
  <c r="AL256" i="3"/>
  <c r="AM256" i="3" s="1"/>
  <c r="AO256" i="3" s="1"/>
  <c r="AI103" i="3"/>
  <c r="AK103" i="3" s="1"/>
  <c r="AM226" i="3"/>
  <c r="AO226" i="3" s="1"/>
  <c r="AL110" i="3"/>
  <c r="AM110" i="3" s="1"/>
  <c r="AO110" i="3" s="1"/>
  <c r="BO28" i="3"/>
  <c r="BQ28" i="3" s="1"/>
  <c r="BG156" i="3"/>
  <c r="BH156" i="3" s="1"/>
  <c r="BJ156" i="3" s="1"/>
  <c r="BG116" i="3"/>
  <c r="BH116" i="3" s="1"/>
  <c r="BJ116" i="3" s="1"/>
  <c r="BK79" i="3"/>
  <c r="BM79" i="3" s="1"/>
  <c r="BK161" i="3"/>
  <c r="BM161" i="3" s="1"/>
  <c r="BK36" i="3"/>
  <c r="BL36" i="3" s="1"/>
  <c r="BN36" i="3" s="1"/>
  <c r="BG222" i="3"/>
  <c r="BH222" i="3" s="1"/>
  <c r="BJ222" i="3" s="1"/>
  <c r="BF226" i="3"/>
  <c r="BG47" i="3"/>
  <c r="BH47" i="3" s="1"/>
  <c r="BJ47" i="3" s="1"/>
  <c r="BH139" i="3"/>
  <c r="BJ139" i="3" s="1"/>
  <c r="BI139" i="3"/>
  <c r="BG264" i="3"/>
  <c r="BG113" i="3"/>
  <c r="BG132" i="3"/>
  <c r="AN109" i="3"/>
  <c r="AM109" i="3"/>
  <c r="AO109" i="3" s="1"/>
  <c r="AL58" i="3"/>
  <c r="BG56" i="3"/>
  <c r="BG211" i="3"/>
  <c r="BJ189" i="3"/>
  <c r="BG186" i="3"/>
  <c r="BI186" i="3" s="1"/>
  <c r="AM4" i="3"/>
  <c r="AO4" i="3" s="1"/>
  <c r="AN4" i="3"/>
  <c r="AM12" i="3"/>
  <c r="AO12" i="3" s="1"/>
  <c r="AN12" i="3"/>
  <c r="AO208" i="3"/>
  <c r="BG111" i="3"/>
  <c r="BI111" i="3" s="1"/>
  <c r="BH143" i="3"/>
  <c r="BJ143" i="3" s="1"/>
  <c r="BG183" i="3"/>
  <c r="BI225" i="3"/>
  <c r="BH225" i="3"/>
  <c r="BJ225" i="3" s="1"/>
  <c r="BG72" i="3"/>
  <c r="AM135" i="3"/>
  <c r="AO135" i="3" s="1"/>
  <c r="AN135" i="3"/>
  <c r="BI197" i="3"/>
  <c r="BH197" i="3"/>
  <c r="BJ197" i="3" s="1"/>
  <c r="BE164" i="3"/>
  <c r="BD164" i="3"/>
  <c r="BF164" i="3" s="1"/>
  <c r="AJ272" i="3"/>
  <c r="AL272" i="3" s="1"/>
  <c r="AM272" i="3" s="1"/>
  <c r="AO272" i="3" s="1"/>
  <c r="AN208" i="3"/>
  <c r="AP208" i="3" s="1"/>
  <c r="AM154" i="3"/>
  <c r="AO154" i="3" s="1"/>
  <c r="AL42" i="3"/>
  <c r="AM42" i="3" s="1"/>
  <c r="AO42" i="3" s="1"/>
  <c r="BH107" i="3"/>
  <c r="BK107" i="3" s="1"/>
  <c r="BD63" i="3"/>
  <c r="BF63" i="3" s="1"/>
  <c r="BR151" i="3"/>
  <c r="BG78" i="3"/>
  <c r="BI78" i="3" s="1"/>
  <c r="BE218" i="3"/>
  <c r="BG218" i="3" s="1"/>
  <c r="BH218" i="3" s="1"/>
  <c r="BJ218" i="3" s="1"/>
  <c r="BE159" i="3"/>
  <c r="BD159" i="3"/>
  <c r="BF159" i="3" s="1"/>
  <c r="BG149" i="3"/>
  <c r="AN46" i="3"/>
  <c r="AM46" i="3"/>
  <c r="AO46" i="3" s="1"/>
  <c r="AP255" i="3"/>
  <c r="AP217" i="3"/>
  <c r="AJ119" i="3"/>
  <c r="AL119" i="3" s="1"/>
  <c r="AN119" i="3" s="1"/>
  <c r="AL198" i="3"/>
  <c r="AM198" i="3" s="1"/>
  <c r="AO198" i="3" s="1"/>
  <c r="AP257" i="3"/>
  <c r="AJ142" i="3"/>
  <c r="AL142" i="3" s="1"/>
  <c r="AM142" i="3" s="1"/>
  <c r="AO142" i="3" s="1"/>
  <c r="AM220" i="3"/>
  <c r="AO220" i="3" s="1"/>
  <c r="AL229" i="3"/>
  <c r="AM229" i="3" s="1"/>
  <c r="AO229" i="3" s="1"/>
  <c r="AN20" i="3"/>
  <c r="AP20" i="3" s="1"/>
  <c r="AP247" i="3"/>
  <c r="AN70" i="3"/>
  <c r="AP70" i="3" s="1"/>
  <c r="AN123" i="3"/>
  <c r="AP123" i="3" s="1"/>
  <c r="AN134" i="3"/>
  <c r="AP134" i="3" s="1"/>
  <c r="AL37" i="3"/>
  <c r="AN37" i="3" s="1"/>
  <c r="BK141" i="3"/>
  <c r="BM141" i="3" s="1"/>
  <c r="BG127" i="3"/>
  <c r="BH127" i="3" s="1"/>
  <c r="BJ127" i="3" s="1"/>
  <c r="BG234" i="3"/>
  <c r="BH234" i="3" s="1"/>
  <c r="BJ234" i="3" s="1"/>
  <c r="BO65" i="3"/>
  <c r="BP65" i="3" s="1"/>
  <c r="BR65" i="3" s="1"/>
  <c r="BK214" i="3"/>
  <c r="BM214" i="3" s="1"/>
  <c r="BK77" i="3"/>
  <c r="BL77" i="3" s="1"/>
  <c r="BN77" i="3" s="1"/>
  <c r="BO273" i="3"/>
  <c r="BP273" i="3" s="1"/>
  <c r="BR273" i="3" s="1"/>
  <c r="BK196" i="3"/>
  <c r="BM196" i="3" s="1"/>
  <c r="BG233" i="3"/>
  <c r="BI233" i="3" s="1"/>
  <c r="BK35" i="3"/>
  <c r="BL35" i="3" s="1"/>
  <c r="BN35" i="3" s="1"/>
  <c r="BG85" i="3"/>
  <c r="BH85" i="3" s="1"/>
  <c r="BJ85" i="3" s="1"/>
  <c r="BI43" i="3"/>
  <c r="BK43" i="3" s="1"/>
  <c r="BQ151" i="3"/>
  <c r="BS151" i="3" s="1"/>
  <c r="BE98" i="3"/>
  <c r="BD98" i="3"/>
  <c r="BF98" i="3" s="1"/>
  <c r="BE102" i="3"/>
  <c r="BD102" i="3"/>
  <c r="BF102" i="3" s="1"/>
  <c r="BE103" i="3"/>
  <c r="BD103" i="3"/>
  <c r="BF103" i="3" s="1"/>
  <c r="BD70" i="3"/>
  <c r="BF70" i="3" s="1"/>
  <c r="BE70" i="3"/>
  <c r="AP219" i="3"/>
  <c r="AP100" i="3"/>
  <c r="AP167" i="3"/>
  <c r="AL121" i="3"/>
  <c r="AN121" i="3" s="1"/>
  <c r="AL49" i="3"/>
  <c r="AN49" i="3" s="1"/>
  <c r="AL276" i="3"/>
  <c r="AM276" i="3" s="1"/>
  <c r="AO276" i="3" s="1"/>
  <c r="AP92" i="3"/>
  <c r="AL127" i="3"/>
  <c r="AM127" i="3" s="1"/>
  <c r="AO127" i="3" s="1"/>
  <c r="BG55" i="3"/>
  <c r="BH55" i="3" s="1"/>
  <c r="BJ55" i="3" s="1"/>
  <c r="BO106" i="3"/>
  <c r="BQ106" i="3" s="1"/>
  <c r="BO118" i="3"/>
  <c r="BQ118" i="3" s="1"/>
  <c r="BG29" i="3"/>
  <c r="BH29" i="3" s="1"/>
  <c r="BJ29" i="3" s="1"/>
  <c r="BG108" i="3"/>
  <c r="BI108" i="3" s="1"/>
  <c r="BK168" i="3"/>
  <c r="BL168" i="3" s="1"/>
  <c r="BN168" i="3" s="1"/>
  <c r="BK126" i="3"/>
  <c r="BL126" i="3" s="1"/>
  <c r="BN126" i="3" s="1"/>
  <c r="BO246" i="3"/>
  <c r="BQ246" i="3" s="1"/>
  <c r="BK172" i="3"/>
  <c r="BL172" i="3" s="1"/>
  <c r="BN172" i="3" s="1"/>
  <c r="BK158" i="3"/>
  <c r="BL158" i="3" s="1"/>
  <c r="BN158" i="3" s="1"/>
  <c r="BK230" i="3"/>
  <c r="BL230" i="3" s="1"/>
  <c r="BN230" i="3" s="1"/>
  <c r="BG190" i="3"/>
  <c r="BO33" i="3"/>
  <c r="BP33" i="3" s="1"/>
  <c r="BO140" i="3"/>
  <c r="BG83" i="3"/>
  <c r="BH83" i="3" s="1"/>
  <c r="BJ83" i="3" s="1"/>
  <c r="BG174" i="3"/>
  <c r="BH174" i="3" s="1"/>
  <c r="BJ174" i="3" s="1"/>
  <c r="BG157" i="3"/>
  <c r="BI157" i="3" s="1"/>
  <c r="BK202" i="3"/>
  <c r="BM202" i="3" s="1"/>
  <c r="BK198" i="3"/>
  <c r="BL198" i="3" s="1"/>
  <c r="BN198" i="3" s="1"/>
  <c r="BG247" i="3"/>
  <c r="BK3" i="3"/>
  <c r="BI81" i="3"/>
  <c r="BH81" i="3"/>
  <c r="BJ81" i="3" s="1"/>
  <c r="BE258" i="3"/>
  <c r="BD258" i="3"/>
  <c r="BF258" i="3" s="1"/>
  <c r="BG220" i="3"/>
  <c r="AL8" i="3"/>
  <c r="BG71" i="3"/>
  <c r="BG40" i="3"/>
  <c r="BH59" i="3"/>
  <c r="BJ59" i="3" s="1"/>
  <c r="BI59" i="3"/>
  <c r="BG99" i="3"/>
  <c r="BP106" i="3"/>
  <c r="BR106" i="3" s="1"/>
  <c r="BI166" i="3"/>
  <c r="BH166" i="3"/>
  <c r="BJ166" i="3" s="1"/>
  <c r="BH255" i="3"/>
  <c r="BJ255" i="3" s="1"/>
  <c r="BI255" i="3"/>
  <c r="BL80" i="3"/>
  <c r="BN80" i="3" s="1"/>
  <c r="BM80" i="3"/>
  <c r="BL131" i="3"/>
  <c r="BN131" i="3" s="1"/>
  <c r="BM131" i="3"/>
  <c r="BG182" i="3"/>
  <c r="BP28" i="3"/>
  <c r="BR28" i="3" s="1"/>
  <c r="BH266" i="3"/>
  <c r="BJ266" i="3" s="1"/>
  <c r="BI266" i="3"/>
  <c r="BK253" i="3"/>
  <c r="BG268" i="3"/>
  <c r="BG32" i="3"/>
  <c r="BK256" i="3"/>
  <c r="BG145" i="3"/>
  <c r="BH17" i="3"/>
  <c r="BJ17" i="3" s="1"/>
  <c r="BI17" i="3"/>
  <c r="BL169" i="3"/>
  <c r="BN169" i="3" s="1"/>
  <c r="BM169" i="3"/>
  <c r="BL271" i="3"/>
  <c r="BN271" i="3" s="1"/>
  <c r="BM271" i="3"/>
  <c r="BO200" i="3"/>
  <c r="BL165" i="3"/>
  <c r="BN165" i="3" s="1"/>
  <c r="BM165" i="3"/>
  <c r="BG5" i="3"/>
  <c r="BH274" i="3"/>
  <c r="BJ274" i="3" s="1"/>
  <c r="BI274" i="3"/>
  <c r="BL223" i="3"/>
  <c r="BN223" i="3" s="1"/>
  <c r="BM223" i="3"/>
  <c r="BG12" i="3"/>
  <c r="BM36" i="3"/>
  <c r="BL10" i="3"/>
  <c r="BN10" i="3" s="1"/>
  <c r="BM10" i="3"/>
  <c r="BE265" i="3"/>
  <c r="BD265" i="3"/>
  <c r="BF265" i="3" s="1"/>
  <c r="BG241" i="3"/>
  <c r="BI26" i="3"/>
  <c r="BH26" i="3"/>
  <c r="BJ26" i="3" s="1"/>
  <c r="BL239" i="3"/>
  <c r="BN239" i="3" s="1"/>
  <c r="BM239" i="3"/>
  <c r="BK207" i="3"/>
  <c r="BE195" i="3"/>
  <c r="BD195" i="3"/>
  <c r="BF195" i="3" s="1"/>
  <c r="BK259" i="3"/>
  <c r="BK203" i="3"/>
  <c r="BK114" i="3"/>
  <c r="BO21" i="3"/>
  <c r="BG245" i="3"/>
  <c r="BK57" i="3"/>
  <c r="BK162" i="3"/>
  <c r="BK121" i="3"/>
  <c r="BK4" i="3"/>
  <c r="BG120" i="3"/>
  <c r="BG91" i="3"/>
  <c r="BK6" i="3"/>
  <c r="BG260" i="3"/>
  <c r="BG249" i="3"/>
  <c r="BK60" i="3"/>
  <c r="BG217" i="3"/>
  <c r="BL51" i="3"/>
  <c r="BN51" i="3" s="1"/>
  <c r="BM51" i="3"/>
  <c r="BG180" i="3"/>
  <c r="BI73" i="3"/>
  <c r="BH73" i="3"/>
  <c r="BJ73" i="3" s="1"/>
  <c r="BP46" i="3"/>
  <c r="BR46" i="3" s="1"/>
  <c r="BQ46" i="3"/>
  <c r="BL201" i="3"/>
  <c r="BN201" i="3" s="1"/>
  <c r="BM201" i="3"/>
  <c r="BG19" i="3"/>
  <c r="BG244" i="3"/>
  <c r="BK112" i="3"/>
  <c r="BG9" i="3"/>
  <c r="BO276" i="3"/>
  <c r="BK101" i="3"/>
  <c r="BE269" i="3"/>
  <c r="BD269" i="3"/>
  <c r="BF269" i="3" s="1"/>
  <c r="BH171" i="3"/>
  <c r="BJ171" i="3" s="1"/>
  <c r="BI171" i="3"/>
  <c r="BL148" i="3"/>
  <c r="BN148" i="3" s="1"/>
  <c r="BM148" i="3"/>
  <c r="BE95" i="3"/>
  <c r="BD95" i="3"/>
  <c r="BF95" i="3" s="1"/>
  <c r="BM228" i="3"/>
  <c r="BL228" i="3"/>
  <c r="BN228" i="3" s="1"/>
  <c r="BH11" i="3"/>
  <c r="BJ11" i="3" s="1"/>
  <c r="BI11" i="3"/>
  <c r="BP144" i="3"/>
  <c r="BR144" i="3" s="1"/>
  <c r="BQ144" i="3"/>
  <c r="BL187" i="3"/>
  <c r="BN187" i="3" s="1"/>
  <c r="BM187" i="3"/>
  <c r="BM64" i="3"/>
  <c r="BE20" i="3"/>
  <c r="BD20" i="3"/>
  <c r="BF20" i="3" s="1"/>
  <c r="BI229" i="3"/>
  <c r="BH229" i="3"/>
  <c r="BJ229" i="3" s="1"/>
  <c r="BL161" i="3"/>
  <c r="BN161" i="3" s="1"/>
  <c r="BL202" i="3"/>
  <c r="BN202" i="3" s="1"/>
  <c r="BH52" i="3"/>
  <c r="BJ52" i="3" s="1"/>
  <c r="BI52" i="3"/>
  <c r="BH192" i="3"/>
  <c r="BJ192" i="3" s="1"/>
  <c r="BI192" i="3"/>
  <c r="BL24" i="3"/>
  <c r="BN24" i="3" s="1"/>
  <c r="BM24" i="3"/>
  <c r="BH185" i="3"/>
  <c r="BJ185" i="3" s="1"/>
  <c r="BI185" i="3"/>
  <c r="BK236" i="3"/>
  <c r="BH206" i="3"/>
  <c r="BJ206" i="3" s="1"/>
  <c r="BI206" i="3"/>
  <c r="BH147" i="3"/>
  <c r="BJ147" i="3" s="1"/>
  <c r="BI147" i="3"/>
  <c r="BL275" i="3"/>
  <c r="BN275" i="3" s="1"/>
  <c r="BM275" i="3"/>
  <c r="BM168" i="3"/>
  <c r="BD104" i="3"/>
  <c r="BF104" i="3" s="1"/>
  <c r="BE104" i="3"/>
  <c r="BG30" i="3"/>
  <c r="BL138" i="3"/>
  <c r="BN138" i="3" s="1"/>
  <c r="BM138" i="3"/>
  <c r="BL53" i="3"/>
  <c r="BN53" i="3" s="1"/>
  <c r="BM53" i="3"/>
  <c r="BI232" i="3"/>
  <c r="BH232" i="3"/>
  <c r="BJ232" i="3" s="1"/>
  <c r="BH153" i="3"/>
  <c r="BJ153" i="3" s="1"/>
  <c r="BN102" i="4"/>
  <c r="BP102" i="4" s="1"/>
  <c r="BO102" i="4"/>
  <c r="BO54" i="4"/>
  <c r="BN54" i="4"/>
  <c r="BP54" i="4" s="1"/>
  <c r="BR149" i="4"/>
  <c r="BT149" i="4" s="1"/>
  <c r="BS149" i="4"/>
  <c r="BS182" i="4"/>
  <c r="BR182" i="4"/>
  <c r="BT182" i="4" s="1"/>
  <c r="BN43" i="4"/>
  <c r="BP43" i="4" s="1"/>
  <c r="BO43" i="4"/>
  <c r="BM162" i="4"/>
  <c r="BR61" i="4"/>
  <c r="BT61" i="4" s="1"/>
  <c r="BS61" i="4"/>
  <c r="BM207" i="4"/>
  <c r="BM154" i="4"/>
  <c r="BQ201" i="4"/>
  <c r="BN156" i="4"/>
  <c r="BP156" i="4" s="1"/>
  <c r="BO156" i="4"/>
  <c r="BN90" i="4"/>
  <c r="BP90" i="4" s="1"/>
  <c r="BO90" i="4"/>
  <c r="BM131" i="4"/>
  <c r="BM155" i="4"/>
  <c r="BM34" i="4"/>
  <c r="BN3" i="4"/>
  <c r="BP3" i="4" s="1"/>
  <c r="BO3" i="4"/>
  <c r="BM138" i="4"/>
  <c r="BM128" i="4"/>
  <c r="BM51" i="4"/>
  <c r="BQ164" i="4"/>
  <c r="BO50" i="4"/>
  <c r="BN50" i="4"/>
  <c r="BP50" i="4" s="1"/>
  <c r="BM44" i="4"/>
  <c r="BJ19" i="4"/>
  <c r="BL19" i="4" s="1"/>
  <c r="BK19" i="4"/>
  <c r="BR85" i="4"/>
  <c r="BT85" i="4" s="1"/>
  <c r="BS85" i="4"/>
  <c r="BN181" i="4"/>
  <c r="BP181" i="4" s="1"/>
  <c r="BO181" i="4"/>
  <c r="BN157" i="4"/>
  <c r="BP157" i="4" s="1"/>
  <c r="BO157" i="4"/>
  <c r="BO203" i="4"/>
  <c r="BN203" i="4"/>
  <c r="BP203" i="4" s="1"/>
  <c r="BN41" i="4"/>
  <c r="BP41" i="4" s="1"/>
  <c r="BO41" i="4"/>
  <c r="BJ130" i="4"/>
  <c r="BL130" i="4" s="1"/>
  <c r="BK130" i="4"/>
  <c r="BO58" i="4"/>
  <c r="BN58" i="4"/>
  <c r="BP58" i="4" s="1"/>
  <c r="BQ114" i="4"/>
  <c r="BO49" i="4"/>
  <c r="BN49" i="4"/>
  <c r="BP49" i="4" s="1"/>
  <c r="BN63" i="4"/>
  <c r="BP63" i="4" s="1"/>
  <c r="BO63" i="4"/>
  <c r="BN14" i="4"/>
  <c r="BP14" i="4" s="1"/>
  <c r="BO14" i="4"/>
  <c r="BR81" i="4"/>
  <c r="BT81" i="4" s="1"/>
  <c r="BS81" i="4"/>
  <c r="BN104" i="4"/>
  <c r="BP104" i="4" s="1"/>
  <c r="BO104" i="4"/>
  <c r="BS97" i="4"/>
  <c r="BM38" i="4"/>
  <c r="BM98" i="4"/>
  <c r="BN69" i="4"/>
  <c r="BP69" i="4" s="1"/>
  <c r="BO69" i="4"/>
  <c r="BU107" i="4"/>
  <c r="BR145" i="4"/>
  <c r="BT145" i="4" s="1"/>
  <c r="BS145" i="4"/>
  <c r="BO150" i="4"/>
  <c r="BN150" i="4"/>
  <c r="BP150" i="4" s="1"/>
  <c r="BQ206" i="4"/>
  <c r="BQ118" i="4"/>
  <c r="BO166" i="4"/>
  <c r="BN166" i="4"/>
  <c r="BP166" i="4" s="1"/>
  <c r="BO45" i="4"/>
  <c r="BR95" i="4"/>
  <c r="BT95" i="4" s="1"/>
  <c r="BS95" i="4"/>
  <c r="BS21" i="4"/>
  <c r="BR21" i="4"/>
  <c r="BT21" i="4" s="1"/>
  <c r="BS8" i="4"/>
  <c r="BN151" i="4"/>
  <c r="BP151" i="4" s="1"/>
  <c r="BS185" i="4"/>
  <c r="BJ167" i="4"/>
  <c r="BL167" i="4" s="1"/>
  <c r="BK167" i="4"/>
  <c r="BJ75" i="4"/>
  <c r="BL75" i="4" s="1"/>
  <c r="BK75" i="4"/>
  <c r="BN84" i="4"/>
  <c r="BP84" i="4" s="1"/>
  <c r="BO84" i="4"/>
  <c r="BN190" i="4"/>
  <c r="BP190" i="4" s="1"/>
  <c r="BO190" i="4"/>
  <c r="BR137" i="4"/>
  <c r="BT137" i="4" s="1"/>
  <c r="BS137" i="4"/>
  <c r="BN163" i="4"/>
  <c r="BP163" i="4" s="1"/>
  <c r="BO163" i="4"/>
  <c r="BN110" i="4"/>
  <c r="BP110" i="4" s="1"/>
  <c r="BO110" i="4"/>
  <c r="BJ55" i="4"/>
  <c r="BL55" i="4" s="1"/>
  <c r="BK55" i="4"/>
  <c r="BO66" i="4"/>
  <c r="BN66" i="4"/>
  <c r="BP66" i="4" s="1"/>
  <c r="BQ6" i="4"/>
  <c r="BQ35" i="4"/>
  <c r="BQ133" i="4"/>
  <c r="BR176" i="4"/>
  <c r="BT176" i="4" s="1"/>
  <c r="BS176" i="4"/>
  <c r="BN86" i="4"/>
  <c r="BP86" i="4" s="1"/>
  <c r="BO86" i="4"/>
  <c r="BR108" i="4"/>
  <c r="BT108" i="4" s="1"/>
  <c r="BS108" i="4"/>
  <c r="BQ197" i="4"/>
  <c r="BQ186" i="4"/>
  <c r="BQ189" i="4"/>
  <c r="BQ136" i="4"/>
  <c r="BQ46" i="4"/>
  <c r="BU173" i="4"/>
  <c r="BM199" i="4"/>
  <c r="BM26" i="4"/>
  <c r="BR132" i="4"/>
  <c r="BT132" i="4" s="1"/>
  <c r="BS132" i="4"/>
  <c r="BU73" i="4"/>
  <c r="BM175" i="4"/>
  <c r="BQ18" i="4"/>
  <c r="AL44" i="3"/>
  <c r="AM44" i="3" s="1"/>
  <c r="AO44" i="3" s="1"/>
  <c r="AL57" i="3"/>
  <c r="AN57" i="3" s="1"/>
  <c r="AP76" i="3"/>
  <c r="AP227" i="3"/>
  <c r="AL180" i="3"/>
  <c r="AM180" i="3" s="1"/>
  <c r="AO180" i="3" s="1"/>
  <c r="AL63" i="3"/>
  <c r="AM63" i="3" s="1"/>
  <c r="AP19" i="3"/>
  <c r="AP233" i="3"/>
  <c r="AP206" i="3"/>
  <c r="AL80" i="3"/>
  <c r="AM80" i="3" s="1"/>
  <c r="AO80" i="3" s="1"/>
  <c r="AN48" i="3"/>
  <c r="AM48" i="3"/>
  <c r="AO48" i="3" s="1"/>
  <c r="AP171" i="3"/>
  <c r="AJ38" i="3"/>
  <c r="AI38" i="3"/>
  <c r="AK38" i="3" s="1"/>
  <c r="AL235" i="3"/>
  <c r="AI159" i="3"/>
  <c r="AK159" i="3" s="1"/>
  <c r="AJ159" i="3"/>
  <c r="AM95" i="3"/>
  <c r="AO95" i="3" s="1"/>
  <c r="AN95" i="3"/>
  <c r="AL169" i="3"/>
  <c r="AN169" i="3" s="1"/>
  <c r="AL89" i="3"/>
  <c r="AN89" i="3" s="1"/>
  <c r="AL209" i="3"/>
  <c r="AN209" i="3" s="1"/>
  <c r="AL222" i="3"/>
  <c r="AN222" i="3" s="1"/>
  <c r="AL114" i="3"/>
  <c r="AN114" i="3" s="1"/>
  <c r="AL179" i="3"/>
  <c r="AM179" i="3" s="1"/>
  <c r="AO179" i="3" s="1"/>
  <c r="AL196" i="3"/>
  <c r="AN196" i="3" s="1"/>
  <c r="AP59" i="3"/>
  <c r="AP96" i="3"/>
  <c r="AL53" i="3"/>
  <c r="AN53" i="3" s="1"/>
  <c r="AP251" i="3"/>
  <c r="AL18" i="3"/>
  <c r="AM18" i="3" s="1"/>
  <c r="AO18" i="3" s="1"/>
  <c r="AL258" i="3"/>
  <c r="AM258" i="3" s="1"/>
  <c r="AO258" i="3" s="1"/>
  <c r="AL87" i="3"/>
  <c r="AI41" i="3"/>
  <c r="AK41" i="3" s="1"/>
  <c r="AJ41" i="3"/>
  <c r="AK155" i="4"/>
  <c r="AM155" i="4" s="1"/>
  <c r="AL155" i="4"/>
  <c r="AK157" i="4"/>
  <c r="AM157" i="4" s="1"/>
  <c r="AL157" i="4"/>
  <c r="AL158" i="4"/>
  <c r="AK158" i="4"/>
  <c r="AM158" i="4" s="1"/>
  <c r="AJ173" i="4"/>
  <c r="AJ200" i="4"/>
  <c r="AJ180" i="4"/>
  <c r="AH181" i="4"/>
  <c r="AG181" i="4"/>
  <c r="AI181" i="4" s="1"/>
  <c r="AK153" i="4"/>
  <c r="AM153" i="4" s="1"/>
  <c r="AL153" i="4"/>
  <c r="AK171" i="4"/>
  <c r="AM171" i="4" s="1"/>
  <c r="AL171" i="4"/>
  <c r="AN165" i="4"/>
  <c r="AK190" i="4"/>
  <c r="AM190" i="4" s="1"/>
  <c r="AL190" i="4"/>
  <c r="AJ159" i="4"/>
  <c r="AJ147" i="4"/>
  <c r="AJ202" i="4"/>
  <c r="AJ172" i="4"/>
  <c r="AH189" i="4"/>
  <c r="AG189" i="4"/>
  <c r="AI189" i="4" s="1"/>
  <c r="AG174" i="4"/>
  <c r="AI174" i="4" s="1"/>
  <c r="AH174" i="4"/>
  <c r="AL151" i="4"/>
  <c r="AG178" i="4"/>
  <c r="AI178" i="4" s="1"/>
  <c r="AH178" i="4"/>
  <c r="AJ196" i="4"/>
  <c r="AL168" i="4"/>
  <c r="AK168" i="4"/>
  <c r="AM168" i="4" s="1"/>
  <c r="AL201" i="4"/>
  <c r="AK201" i="4"/>
  <c r="AM201" i="4" s="1"/>
  <c r="AJ163" i="4"/>
  <c r="AK144" i="4"/>
  <c r="AM144" i="4" s="1"/>
  <c r="AL144" i="4"/>
  <c r="AP191" i="4"/>
  <c r="AO191" i="4"/>
  <c r="AQ191" i="4" s="1"/>
  <c r="AL88" i="4"/>
  <c r="AK88" i="4"/>
  <c r="AM88" i="4" s="1"/>
  <c r="AO54" i="4"/>
  <c r="AQ54" i="4" s="1"/>
  <c r="AP54" i="4"/>
  <c r="AK20" i="4"/>
  <c r="AM20" i="4" s="1"/>
  <c r="AL20" i="4"/>
  <c r="AV71" i="4"/>
  <c r="AL9" i="4"/>
  <c r="AK9" i="4"/>
  <c r="AM9" i="4" s="1"/>
  <c r="AL35" i="4"/>
  <c r="AK35" i="4"/>
  <c r="AM35" i="4" s="1"/>
  <c r="AK30" i="4"/>
  <c r="AM30" i="4" s="1"/>
  <c r="AL30" i="4"/>
  <c r="AJ137" i="4"/>
  <c r="AJ98" i="4"/>
  <c r="AL37" i="4"/>
  <c r="AK37" i="4"/>
  <c r="AM37" i="4" s="1"/>
  <c r="AJ140" i="4"/>
  <c r="AR131" i="4"/>
  <c r="AJ33" i="4"/>
  <c r="AJ22" i="4"/>
  <c r="AJ61" i="4"/>
  <c r="AK104" i="4"/>
  <c r="AM104" i="4" s="1"/>
  <c r="AL104" i="4"/>
  <c r="AH129" i="4"/>
  <c r="AG129" i="4"/>
  <c r="AI129" i="4" s="1"/>
  <c r="AK40" i="4"/>
  <c r="AM40" i="4" s="1"/>
  <c r="AL40" i="4"/>
  <c r="AK68" i="4"/>
  <c r="AM68" i="4" s="1"/>
  <c r="AL68" i="4"/>
  <c r="AK74" i="4"/>
  <c r="AM74" i="4" s="1"/>
  <c r="AL74" i="4"/>
  <c r="AK3" i="4"/>
  <c r="AM3" i="4" s="1"/>
  <c r="AL3" i="4"/>
  <c r="AG113" i="4"/>
  <c r="AI113" i="4" s="1"/>
  <c r="AH113" i="4"/>
  <c r="AN87" i="4"/>
  <c r="AK21" i="4"/>
  <c r="AM21" i="4" s="1"/>
  <c r="AL21" i="4"/>
  <c r="AO42" i="4"/>
  <c r="AQ42" i="4" s="1"/>
  <c r="AP42" i="4"/>
  <c r="AJ116" i="4"/>
  <c r="AK52" i="4"/>
  <c r="AM52" i="4" s="1"/>
  <c r="AL52" i="4"/>
  <c r="AJ77" i="4"/>
  <c r="AK19" i="4"/>
  <c r="AM19" i="4" s="1"/>
  <c r="AP7" i="4"/>
  <c r="AK100" i="4"/>
  <c r="AM100" i="4" s="1"/>
  <c r="AL100" i="4"/>
  <c r="AK12" i="4"/>
  <c r="AM12" i="4" s="1"/>
  <c r="AL12" i="4"/>
  <c r="AG6" i="4"/>
  <c r="AI6" i="4" s="1"/>
  <c r="AH6" i="4"/>
  <c r="AK118" i="4"/>
  <c r="AM118" i="4" s="1"/>
  <c r="AL118" i="4"/>
  <c r="AL80" i="4"/>
  <c r="AK80" i="4"/>
  <c r="AM80" i="4" s="1"/>
  <c r="AG94" i="4"/>
  <c r="AI94" i="4" s="1"/>
  <c r="AH94" i="4"/>
  <c r="AK114" i="4"/>
  <c r="AM114" i="4" s="1"/>
  <c r="AL114" i="4"/>
  <c r="AJ130" i="4"/>
  <c r="AJ70" i="4"/>
  <c r="AN103" i="4"/>
  <c r="AN120" i="4"/>
  <c r="AG106" i="4"/>
  <c r="AI106" i="4" s="1"/>
  <c r="AH106" i="4"/>
  <c r="AL48" i="4"/>
  <c r="AK48" i="4"/>
  <c r="AM48" i="4" s="1"/>
  <c r="AJ84" i="4"/>
  <c r="AL69" i="4"/>
  <c r="AK69" i="4"/>
  <c r="AM69" i="4" s="1"/>
  <c r="AN26" i="4"/>
  <c r="AN39" i="4"/>
  <c r="AJ63" i="4"/>
  <c r="AL211" i="3"/>
  <c r="AM211" i="3" s="1"/>
  <c r="AO211" i="3" s="1"/>
  <c r="AN271" i="3"/>
  <c r="AM271" i="3"/>
  <c r="AO271" i="3" s="1"/>
  <c r="AN161" i="3"/>
  <c r="AM161" i="3"/>
  <c r="AO161" i="3" s="1"/>
  <c r="AM104" i="3"/>
  <c r="AO104" i="3" s="1"/>
  <c r="AN104" i="3"/>
  <c r="AM112" i="3"/>
  <c r="AO112" i="3" s="1"/>
  <c r="AN112" i="3"/>
  <c r="AM174" i="3"/>
  <c r="AO174" i="3" s="1"/>
  <c r="AN174" i="3"/>
  <c r="AN176" i="3"/>
  <c r="AM176" i="3"/>
  <c r="AO176" i="3" s="1"/>
  <c r="AL172" i="3"/>
  <c r="AL97" i="3"/>
  <c r="AM147" i="3"/>
  <c r="AO147" i="3" s="1"/>
  <c r="AN147" i="3"/>
  <c r="AN189" i="3"/>
  <c r="AM189" i="3"/>
  <c r="AO189" i="3" s="1"/>
  <c r="AL39" i="3"/>
  <c r="AN127" i="3"/>
  <c r="AM265" i="3"/>
  <c r="AO265" i="3" s="1"/>
  <c r="AN265" i="3"/>
  <c r="AP81" i="3"/>
  <c r="AL5" i="3"/>
  <c r="AL205" i="3"/>
  <c r="AL263" i="3"/>
  <c r="AM163" i="3"/>
  <c r="AO163" i="3" s="1"/>
  <c r="AN163" i="3"/>
  <c r="AN73" i="3"/>
  <c r="AM73" i="3"/>
  <c r="AO73" i="3" s="1"/>
  <c r="AI62" i="3"/>
  <c r="AK62" i="3" s="1"/>
  <c r="AJ62" i="3"/>
  <c r="AM237" i="3"/>
  <c r="AO237" i="3" s="1"/>
  <c r="AN237" i="3"/>
  <c r="AN240" i="3"/>
  <c r="AM150" i="3"/>
  <c r="AO150" i="3" s="1"/>
  <c r="AN150" i="3"/>
  <c r="AN69" i="3"/>
  <c r="AM69" i="3"/>
  <c r="AO69" i="3" s="1"/>
  <c r="AN118" i="3"/>
  <c r="AM118" i="3"/>
  <c r="AO118" i="3" s="1"/>
  <c r="AM144" i="3"/>
  <c r="AO144" i="3" s="1"/>
  <c r="AN144" i="3"/>
  <c r="AN246" i="3"/>
  <c r="AM246" i="3"/>
  <c r="AO246" i="3" s="1"/>
  <c r="AN225" i="3"/>
  <c r="AM225" i="3"/>
  <c r="AO225" i="3" s="1"/>
  <c r="AN180" i="3"/>
  <c r="AJ122" i="3"/>
  <c r="AI122" i="3"/>
  <c r="AK122" i="3" s="1"/>
  <c r="AN153" i="3"/>
  <c r="AM30" i="3"/>
  <c r="AO30" i="3" s="1"/>
  <c r="AN30" i="3"/>
  <c r="AP143" i="3"/>
  <c r="AN133" i="3"/>
  <c r="AM133" i="3"/>
  <c r="AO133" i="3" s="1"/>
  <c r="AM86" i="3"/>
  <c r="AO86" i="3" s="1"/>
  <c r="AN86" i="3"/>
  <c r="AL93" i="3"/>
  <c r="AP220" i="3"/>
  <c r="AP239" i="3"/>
  <c r="AN228" i="3"/>
  <c r="AM228" i="3"/>
  <c r="AO228" i="3" s="1"/>
  <c r="AL184" i="3"/>
  <c r="AP231" i="3"/>
  <c r="AL145" i="3"/>
  <c r="AN197" i="3"/>
  <c r="AM197" i="3"/>
  <c r="AO197" i="3" s="1"/>
  <c r="AL130" i="3"/>
  <c r="AM108" i="3"/>
  <c r="AO108" i="3" s="1"/>
  <c r="AN108" i="3"/>
  <c r="AN106" i="3"/>
  <c r="AM106" i="3"/>
  <c r="AO106" i="3" s="1"/>
  <c r="AL65" i="3"/>
  <c r="AN88" i="3"/>
  <c r="AM88" i="3"/>
  <c r="AO88" i="3" s="1"/>
  <c r="AL107" i="3"/>
  <c r="AL33" i="3"/>
  <c r="AP234" i="3"/>
  <c r="AN238" i="3"/>
  <c r="AM238" i="3"/>
  <c r="AO238" i="3" s="1"/>
  <c r="AN193" i="3"/>
  <c r="AM193" i="3"/>
  <c r="AO193" i="3" s="1"/>
  <c r="AL270" i="3"/>
  <c r="AP79" i="3"/>
  <c r="AP155" i="3"/>
  <c r="AL242" i="3"/>
  <c r="AP120" i="3"/>
  <c r="AN254" i="3"/>
  <c r="AM254" i="3"/>
  <c r="AO254" i="3" s="1"/>
  <c r="AL6" i="3"/>
  <c r="AL24" i="3"/>
  <c r="AL267" i="3"/>
  <c r="AP230" i="3"/>
  <c r="AP23" i="3"/>
  <c r="AP243" i="3"/>
  <c r="AP75" i="3"/>
  <c r="AL259" i="3"/>
  <c r="AM129" i="3"/>
  <c r="AO129" i="3" s="1"/>
  <c r="AN129" i="3"/>
  <c r="AP245" i="3"/>
  <c r="AP102" i="3"/>
  <c r="AN204" i="3"/>
  <c r="AM204" i="3"/>
  <c r="AO204" i="3" s="1"/>
  <c r="AP183" i="3"/>
  <c r="AM2" i="3"/>
  <c r="AO2" i="3" s="1"/>
  <c r="AN2" i="3"/>
  <c r="AR187" i="4" l="1"/>
  <c r="AL73" i="4"/>
  <c r="AQ111" i="4"/>
  <c r="BO65" i="4"/>
  <c r="BQ65" i="4" s="1"/>
  <c r="AL99" i="4"/>
  <c r="AN99" i="4" s="1"/>
  <c r="BQ20" i="4"/>
  <c r="BR20" i="4" s="1"/>
  <c r="BT20" i="4" s="1"/>
  <c r="AP209" i="4"/>
  <c r="AR209" i="4" s="1"/>
  <c r="AS209" i="4" s="1"/>
  <c r="AU209" i="4" s="1"/>
  <c r="BM61" i="3"/>
  <c r="BO61" i="3" s="1"/>
  <c r="AP274" i="3"/>
  <c r="BH38" i="3"/>
  <c r="BJ38" i="3" s="1"/>
  <c r="AP157" i="3"/>
  <c r="BK25" i="3"/>
  <c r="BL25" i="3" s="1"/>
  <c r="BN25" i="3" s="1"/>
  <c r="AM170" i="3"/>
  <c r="AO170" i="3" s="1"/>
  <c r="BK2" i="3"/>
  <c r="BL2" i="3" s="1"/>
  <c r="BN2" i="3" s="1"/>
  <c r="AP187" i="3"/>
  <c r="AN10" i="3"/>
  <c r="AM10" i="3"/>
  <c r="AO10" i="3" s="1"/>
  <c r="BQ65" i="3"/>
  <c r="BH231" i="3"/>
  <c r="BJ231" i="3" s="1"/>
  <c r="BG167" i="3"/>
  <c r="BI167" i="3" s="1"/>
  <c r="AL140" i="3"/>
  <c r="AN140" i="3" s="1"/>
  <c r="AM126" i="3"/>
  <c r="AO126" i="3" s="1"/>
  <c r="AP250" i="3"/>
  <c r="BI181" i="3"/>
  <c r="BK181" i="3" s="1"/>
  <c r="AL215" i="3"/>
  <c r="BI218" i="3"/>
  <c r="BL18" i="3"/>
  <c r="BN18" i="3" s="1"/>
  <c r="BK15" i="3"/>
  <c r="BP136" i="3"/>
  <c r="BR136" i="3" s="1"/>
  <c r="BK179" i="3"/>
  <c r="BL179" i="3" s="1"/>
  <c r="BN179" i="3" s="1"/>
  <c r="BL272" i="3"/>
  <c r="BN272" i="3" s="1"/>
  <c r="AM36" i="3"/>
  <c r="AO36" i="3" s="1"/>
  <c r="AN36" i="3"/>
  <c r="AN110" i="3"/>
  <c r="BI86" i="3"/>
  <c r="BP173" i="3"/>
  <c r="BR173" i="3" s="1"/>
  <c r="BI119" i="3"/>
  <c r="BK119" i="3" s="1"/>
  <c r="BG135" i="3"/>
  <c r="BG208" i="3"/>
  <c r="AP252" i="3"/>
  <c r="BM267" i="3"/>
  <c r="BO267" i="3" s="1"/>
  <c r="AL115" i="3"/>
  <c r="BM205" i="3"/>
  <c r="AM55" i="3"/>
  <c r="AO55" i="3" s="1"/>
  <c r="AN229" i="3"/>
  <c r="AP229" i="3" s="1"/>
  <c r="AN25" i="3"/>
  <c r="BL79" i="3"/>
  <c r="BN79" i="3" s="1"/>
  <c r="BM105" i="3"/>
  <c r="BO105" i="3" s="1"/>
  <c r="AP253" i="3"/>
  <c r="BG124" i="3"/>
  <c r="AN45" i="3"/>
  <c r="AP45" i="3" s="1"/>
  <c r="AM15" i="3"/>
  <c r="AO15" i="3" s="1"/>
  <c r="AN15" i="3"/>
  <c r="AN35" i="3"/>
  <c r="AM188" i="3"/>
  <c r="AO188" i="3" s="1"/>
  <c r="AL138" i="3"/>
  <c r="AM138" i="3" s="1"/>
  <c r="AO138" i="3" s="1"/>
  <c r="BI234" i="3"/>
  <c r="BK234" i="3" s="1"/>
  <c r="BI83" i="3"/>
  <c r="BP177" i="3"/>
  <c r="BR177" i="3" s="1"/>
  <c r="BG45" i="3"/>
  <c r="BH45" i="3" s="1"/>
  <c r="BJ45" i="3" s="1"/>
  <c r="BG257" i="3"/>
  <c r="BH257" i="3" s="1"/>
  <c r="BJ257" i="3" s="1"/>
  <c r="BG150" i="3"/>
  <c r="BI150" i="3" s="1"/>
  <c r="BI74" i="3"/>
  <c r="BK74" i="3" s="1"/>
  <c r="BK110" i="3"/>
  <c r="BG154" i="3"/>
  <c r="BH154" i="3" s="1"/>
  <c r="BJ154" i="3" s="1"/>
  <c r="BM67" i="3"/>
  <c r="BL67" i="3"/>
  <c r="BN67" i="3" s="1"/>
  <c r="BI154" i="3"/>
  <c r="BM158" i="3"/>
  <c r="BG191" i="3"/>
  <c r="BK69" i="3"/>
  <c r="BL69" i="3" s="1"/>
  <c r="BN69" i="3" s="1"/>
  <c r="BP109" i="3"/>
  <c r="BR109" i="3" s="1"/>
  <c r="AP21" i="3"/>
  <c r="AP175" i="3"/>
  <c r="BP14" i="3"/>
  <c r="BR14" i="3" s="1"/>
  <c r="BH238" i="3"/>
  <c r="BJ238" i="3" s="1"/>
  <c r="BM35" i="3"/>
  <c r="BO35" i="3" s="1"/>
  <c r="BS144" i="3"/>
  <c r="AL103" i="3"/>
  <c r="AM103" i="3" s="1"/>
  <c r="AO103" i="3" s="1"/>
  <c r="BK48" i="3"/>
  <c r="BL62" i="3"/>
  <c r="BN62" i="3" s="1"/>
  <c r="AM210" i="3"/>
  <c r="AO210" i="3" s="1"/>
  <c r="AN210" i="3"/>
  <c r="BI37" i="3"/>
  <c r="BH37" i="3"/>
  <c r="BJ37" i="3" s="1"/>
  <c r="AN83" i="3"/>
  <c r="AM83" i="3"/>
  <c r="AO83" i="3" s="1"/>
  <c r="AM222" i="3"/>
  <c r="AO222" i="3" s="1"/>
  <c r="AP98" i="3"/>
  <c r="AP135" i="3"/>
  <c r="BK123" i="3"/>
  <c r="BL123" i="3" s="1"/>
  <c r="BN123" i="3" s="1"/>
  <c r="AP61" i="3"/>
  <c r="BM130" i="3"/>
  <c r="BL130" i="3"/>
  <c r="BN130" i="3" s="1"/>
  <c r="BH142" i="3"/>
  <c r="BJ142" i="3" s="1"/>
  <c r="BI142" i="3"/>
  <c r="BK88" i="3"/>
  <c r="BI44" i="3"/>
  <c r="BH44" i="3"/>
  <c r="BJ44" i="3" s="1"/>
  <c r="BH233" i="3"/>
  <c r="BJ233" i="3" s="1"/>
  <c r="BL146" i="3"/>
  <c r="BN146" i="3" s="1"/>
  <c r="BI55" i="3"/>
  <c r="BI41" i="3"/>
  <c r="BK41" i="3" s="1"/>
  <c r="BL41" i="3" s="1"/>
  <c r="BN41" i="3" s="1"/>
  <c r="BM193" i="3"/>
  <c r="AN43" i="3"/>
  <c r="AP43" i="3" s="1"/>
  <c r="AP77" i="3"/>
  <c r="AP195" i="3"/>
  <c r="AP149" i="3"/>
  <c r="BH93" i="3"/>
  <c r="BJ93" i="3" s="1"/>
  <c r="BI93" i="3"/>
  <c r="BH157" i="3"/>
  <c r="BJ157" i="3" s="1"/>
  <c r="BM126" i="3"/>
  <c r="BM184" i="3"/>
  <c r="BO184" i="3" s="1"/>
  <c r="BL209" i="3"/>
  <c r="BN209" i="3" s="1"/>
  <c r="BK204" i="3"/>
  <c r="BM204" i="3" s="1"/>
  <c r="AM165" i="3"/>
  <c r="AO165" i="3" s="1"/>
  <c r="BF261" i="3"/>
  <c r="BG261" i="3"/>
  <c r="AM37" i="3"/>
  <c r="AO37" i="3" s="1"/>
  <c r="BQ89" i="3"/>
  <c r="BH78" i="3"/>
  <c r="BJ78" i="3" s="1"/>
  <c r="BL27" i="3"/>
  <c r="BN27" i="3" s="1"/>
  <c r="BO227" i="3"/>
  <c r="BP227" i="3" s="1"/>
  <c r="BR227" i="3" s="1"/>
  <c r="AN146" i="3"/>
  <c r="AP146" i="3" s="1"/>
  <c r="BO62" i="3"/>
  <c r="BQ62" i="3" s="1"/>
  <c r="AP60" i="3"/>
  <c r="BK160" i="3"/>
  <c r="BL160" i="3" s="1"/>
  <c r="BN160" i="3" s="1"/>
  <c r="AN9" i="3"/>
  <c r="AM9" i="3"/>
  <c r="AO9" i="3" s="1"/>
  <c r="AN166" i="3"/>
  <c r="AM166" i="3"/>
  <c r="AO166" i="3" s="1"/>
  <c r="BQ155" i="3"/>
  <c r="BP155" i="3"/>
  <c r="BR155" i="3" s="1"/>
  <c r="AP56" i="3"/>
  <c r="AM57" i="3"/>
  <c r="AO57" i="3" s="1"/>
  <c r="AN142" i="3"/>
  <c r="AM53" i="3"/>
  <c r="AO53" i="3" s="1"/>
  <c r="AP186" i="3"/>
  <c r="BP246" i="3"/>
  <c r="BR246" i="3" s="1"/>
  <c r="BL90" i="3"/>
  <c r="BN90" i="3" s="1"/>
  <c r="BO8" i="3"/>
  <c r="BQ8" i="3" s="1"/>
  <c r="BQ250" i="3"/>
  <c r="AN177" i="3"/>
  <c r="AP177" i="3" s="1"/>
  <c r="BK270" i="3"/>
  <c r="BK216" i="3"/>
  <c r="BI263" i="3"/>
  <c r="BH263" i="3"/>
  <c r="BJ263" i="3" s="1"/>
  <c r="BI82" i="3"/>
  <c r="BH82" i="3"/>
  <c r="BJ82" i="3" s="1"/>
  <c r="BH150" i="3"/>
  <c r="BJ150" i="3" s="1"/>
  <c r="AM49" i="3"/>
  <c r="AO49" i="3" s="1"/>
  <c r="AM192" i="3"/>
  <c r="AO192" i="3" s="1"/>
  <c r="BI116" i="3"/>
  <c r="BM77" i="3"/>
  <c r="BG42" i="3"/>
  <c r="BM219" i="3"/>
  <c r="BO219" i="3" s="1"/>
  <c r="BG125" i="3"/>
  <c r="BG188" i="3"/>
  <c r="BI7" i="3"/>
  <c r="BK7" i="3" s="1"/>
  <c r="BL7" i="3" s="1"/>
  <c r="BN7" i="3" s="1"/>
  <c r="BH152" i="3"/>
  <c r="BJ152" i="3" s="1"/>
  <c r="BI152" i="3"/>
  <c r="AN28" i="3"/>
  <c r="AM28" i="3"/>
  <c r="AO28" i="3" s="1"/>
  <c r="AP260" i="3"/>
  <c r="AP221" i="3"/>
  <c r="AP212" i="3"/>
  <c r="AP170" i="3"/>
  <c r="BM129" i="3"/>
  <c r="BO129" i="3" s="1"/>
  <c r="BI68" i="3"/>
  <c r="BH50" i="3"/>
  <c r="BJ50" i="3" s="1"/>
  <c r="BH186" i="3"/>
  <c r="BJ186" i="3" s="1"/>
  <c r="AP273" i="3"/>
  <c r="BG66" i="3"/>
  <c r="BH66" i="3" s="1"/>
  <c r="BJ66" i="3" s="1"/>
  <c r="BL194" i="3"/>
  <c r="BN194" i="3" s="1"/>
  <c r="BG235" i="3"/>
  <c r="BH16" i="3"/>
  <c r="BJ16" i="3" s="1"/>
  <c r="BI16" i="3"/>
  <c r="AI197" i="4"/>
  <c r="AJ197" i="4"/>
  <c r="AL16" i="4"/>
  <c r="AK16" i="4"/>
  <c r="AM16" i="4" s="1"/>
  <c r="AT203" i="4"/>
  <c r="BS116" i="4"/>
  <c r="BN187" i="4"/>
  <c r="BP187" i="4" s="1"/>
  <c r="AN43" i="4"/>
  <c r="AP43" i="4" s="1"/>
  <c r="AN24" i="4"/>
  <c r="AP24" i="4" s="1"/>
  <c r="AO105" i="4"/>
  <c r="AQ105" i="4" s="1"/>
  <c r="BO111" i="4"/>
  <c r="AK182" i="4"/>
  <c r="AM182" i="4" s="1"/>
  <c r="AO32" i="4"/>
  <c r="AQ32" i="4" s="1"/>
  <c r="AP32" i="4"/>
  <c r="AO25" i="4"/>
  <c r="AQ25" i="4" s="1"/>
  <c r="AL210" i="4"/>
  <c r="AN210" i="4" s="1"/>
  <c r="BQ171" i="4"/>
  <c r="AS72" i="4"/>
  <c r="AU72" i="4" s="1"/>
  <c r="AP211" i="4"/>
  <c r="AR211" i="4" s="1"/>
  <c r="BO143" i="4"/>
  <c r="AK90" i="4"/>
  <c r="AM90" i="4" s="1"/>
  <c r="AP154" i="4"/>
  <c r="AK185" i="4"/>
  <c r="AM185" i="4" s="1"/>
  <c r="BN126" i="4"/>
  <c r="BP126" i="4" s="1"/>
  <c r="BS88" i="4"/>
  <c r="BQ208" i="4"/>
  <c r="BR208" i="4" s="1"/>
  <c r="BT208" i="4" s="1"/>
  <c r="BU39" i="4"/>
  <c r="BV39" i="4" s="1"/>
  <c r="BX39" i="4" s="1"/>
  <c r="AJ107" i="4"/>
  <c r="AK107" i="4" s="1"/>
  <c r="AM107" i="4" s="1"/>
  <c r="AN133" i="4"/>
  <c r="AK188" i="4"/>
  <c r="AM188" i="4" s="1"/>
  <c r="BN174" i="4"/>
  <c r="BP174" i="4" s="1"/>
  <c r="BR82" i="4"/>
  <c r="BT82" i="4" s="1"/>
  <c r="BU188" i="4"/>
  <c r="BN109" i="4"/>
  <c r="BP109" i="4" s="1"/>
  <c r="BN53" i="4"/>
  <c r="BP53" i="4" s="1"/>
  <c r="BO152" i="4"/>
  <c r="BQ152" i="4" s="1"/>
  <c r="BR152" i="4" s="1"/>
  <c r="BT152" i="4" s="1"/>
  <c r="BN152" i="4"/>
  <c r="BP152" i="4" s="1"/>
  <c r="AN59" i="4"/>
  <c r="AP59" i="4" s="1"/>
  <c r="AR164" i="4"/>
  <c r="AS164" i="4" s="1"/>
  <c r="AU164" i="4" s="1"/>
  <c r="BQ115" i="4"/>
  <c r="BR115" i="4" s="1"/>
  <c r="BT115" i="4" s="1"/>
  <c r="AL176" i="4"/>
  <c r="AN176" i="4" s="1"/>
  <c r="AO176" i="4" s="1"/>
  <c r="AQ176" i="4" s="1"/>
  <c r="BQ29" i="4"/>
  <c r="BR29" i="4" s="1"/>
  <c r="BT29" i="4" s="1"/>
  <c r="AJ199" i="4"/>
  <c r="BM7" i="4"/>
  <c r="BN7" i="4" s="1"/>
  <c r="BP7" i="4" s="1"/>
  <c r="AR89" i="4"/>
  <c r="AN36" i="4"/>
  <c r="BQ209" i="4"/>
  <c r="AO17" i="4"/>
  <c r="AQ17" i="4" s="1"/>
  <c r="AP17" i="4"/>
  <c r="AP8" i="4"/>
  <c r="AO8" i="4"/>
  <c r="AQ8" i="4" s="1"/>
  <c r="BR161" i="4"/>
  <c r="BT161" i="4" s="1"/>
  <c r="BS161" i="4"/>
  <c r="AK49" i="4"/>
  <c r="AM49" i="4" s="1"/>
  <c r="AL49" i="4"/>
  <c r="AN49" i="4" s="1"/>
  <c r="AO49" i="4" s="1"/>
  <c r="AQ49" i="4" s="1"/>
  <c r="AO59" i="4"/>
  <c r="AQ59" i="4" s="1"/>
  <c r="AJ27" i="4"/>
  <c r="AL78" i="4"/>
  <c r="AJ148" i="4"/>
  <c r="AL148" i="4" s="1"/>
  <c r="AO146" i="4"/>
  <c r="AQ146" i="4" s="1"/>
  <c r="BR4" i="4"/>
  <c r="BT4" i="4" s="1"/>
  <c r="BS24" i="4"/>
  <c r="AM17" i="4"/>
  <c r="BQ101" i="4"/>
  <c r="BS101" i="4" s="1"/>
  <c r="BM16" i="4"/>
  <c r="AJ66" i="4"/>
  <c r="AK66" i="4" s="1"/>
  <c r="AM66" i="4" s="1"/>
  <c r="AR60" i="4"/>
  <c r="AT60" i="4" s="1"/>
  <c r="BQ62" i="4"/>
  <c r="BU169" i="4"/>
  <c r="BV169" i="4" s="1"/>
  <c r="BX169" i="4" s="1"/>
  <c r="BN112" i="4"/>
  <c r="BP112" i="4" s="1"/>
  <c r="AK58" i="4"/>
  <c r="AM58" i="4" s="1"/>
  <c r="AL58" i="4"/>
  <c r="AP36" i="4"/>
  <c r="AO36" i="4"/>
  <c r="AQ36" i="4" s="1"/>
  <c r="BV27" i="4"/>
  <c r="BX27" i="4" s="1"/>
  <c r="BW77" i="4"/>
  <c r="BN13" i="4"/>
  <c r="BP13" i="4" s="1"/>
  <c r="BS2" i="4"/>
  <c r="BU2" i="4" s="1"/>
  <c r="BV2" i="4" s="1"/>
  <c r="BX2" i="4" s="1"/>
  <c r="BM9" i="4"/>
  <c r="BO9" i="4" s="1"/>
  <c r="AK65" i="4"/>
  <c r="AM65" i="4" s="1"/>
  <c r="AL15" i="4"/>
  <c r="AK15" i="4"/>
  <c r="AM15" i="4" s="1"/>
  <c r="AN118" i="4"/>
  <c r="AP118" i="4" s="1"/>
  <c r="AL183" i="4"/>
  <c r="AK183" i="4"/>
  <c r="AM183" i="4" s="1"/>
  <c r="AL50" i="4"/>
  <c r="AN50" i="4" s="1"/>
  <c r="AL205" i="4"/>
  <c r="AK205" i="4"/>
  <c r="AM205" i="4" s="1"/>
  <c r="BN80" i="4"/>
  <c r="BP80" i="4" s="1"/>
  <c r="BO80" i="4"/>
  <c r="BN32" i="4"/>
  <c r="BP32" i="4" s="1"/>
  <c r="BO32" i="4"/>
  <c r="BQ183" i="4"/>
  <c r="AK123" i="4"/>
  <c r="AM123" i="4" s="1"/>
  <c r="BS125" i="4"/>
  <c r="BU125" i="4" s="1"/>
  <c r="BW125" i="4" s="1"/>
  <c r="AK121" i="4"/>
  <c r="AM121" i="4" s="1"/>
  <c r="AL121" i="4"/>
  <c r="BU96" i="4"/>
  <c r="BV96" i="4" s="1"/>
  <c r="BX96" i="4" s="1"/>
  <c r="BO148" i="4"/>
  <c r="BQ148" i="4" s="1"/>
  <c r="AN175" i="4"/>
  <c r="BS10" i="4"/>
  <c r="BS158" i="4"/>
  <c r="BU158" i="4" s="1"/>
  <c r="BW158" i="4" s="1"/>
  <c r="BM103" i="4"/>
  <c r="AO81" i="4"/>
  <c r="AQ81" i="4" s="1"/>
  <c r="AP81" i="4"/>
  <c r="AO110" i="4"/>
  <c r="AQ110" i="4" s="1"/>
  <c r="AP110" i="4"/>
  <c r="BO67" i="4"/>
  <c r="BN67" i="4"/>
  <c r="BP67" i="4" s="1"/>
  <c r="AS44" i="4"/>
  <c r="AU44" i="4" s="1"/>
  <c r="AT44" i="4"/>
  <c r="AO67" i="4"/>
  <c r="AQ67" i="4" s="1"/>
  <c r="AL4" i="4"/>
  <c r="AN4" i="4" s="1"/>
  <c r="AP4" i="4" s="1"/>
  <c r="AP162" i="4"/>
  <c r="AR162" i="4" s="1"/>
  <c r="AT209" i="4"/>
  <c r="AV209" i="4" s="1"/>
  <c r="BW169" i="4"/>
  <c r="BY169" i="4" s="1"/>
  <c r="BS195" i="4"/>
  <c r="BU195" i="4" s="1"/>
  <c r="BS92" i="4"/>
  <c r="BU92" i="4" s="1"/>
  <c r="BS56" i="4"/>
  <c r="BU56" i="4" s="1"/>
  <c r="AL195" i="4"/>
  <c r="AN195" i="4" s="1"/>
  <c r="BM168" i="4"/>
  <c r="BO168" i="4" s="1"/>
  <c r="BQ111" i="4"/>
  <c r="BO23" i="4"/>
  <c r="BQ23" i="4" s="1"/>
  <c r="BS23" i="4" s="1"/>
  <c r="BO170" i="4"/>
  <c r="BN170" i="4"/>
  <c r="BP170" i="4" s="1"/>
  <c r="BN15" i="4"/>
  <c r="BP15" i="4" s="1"/>
  <c r="BO15" i="4"/>
  <c r="AJ76" i="4"/>
  <c r="AL126" i="4"/>
  <c r="AN126" i="4" s="1"/>
  <c r="BO42" i="4"/>
  <c r="BQ42" i="4" s="1"/>
  <c r="BS42" i="4" s="1"/>
  <c r="BO139" i="4"/>
  <c r="BQ139" i="4" s="1"/>
  <c r="BN117" i="4"/>
  <c r="BP117" i="4" s="1"/>
  <c r="BQ147" i="4"/>
  <c r="BS147" i="4" s="1"/>
  <c r="BR134" i="4"/>
  <c r="BT134" i="4" s="1"/>
  <c r="AJ96" i="4"/>
  <c r="AK96" i="4" s="1"/>
  <c r="AM96" i="4" s="1"/>
  <c r="AN86" i="4"/>
  <c r="AP86" i="4" s="1"/>
  <c r="BR59" i="4"/>
  <c r="BT59" i="4" s="1"/>
  <c r="AN182" i="4"/>
  <c r="AO182" i="4" s="1"/>
  <c r="AQ182" i="4" s="1"/>
  <c r="BM172" i="4"/>
  <c r="BU127" i="4"/>
  <c r="BV127" i="4" s="1"/>
  <c r="BX127" i="4" s="1"/>
  <c r="BQ28" i="4"/>
  <c r="BM121" i="4"/>
  <c r="AJ79" i="4"/>
  <c r="AK79" i="4" s="1"/>
  <c r="AM79" i="4" s="1"/>
  <c r="BO76" i="4"/>
  <c r="BN76" i="4"/>
  <c r="BP76" i="4" s="1"/>
  <c r="BN25" i="4"/>
  <c r="BP25" i="4" s="1"/>
  <c r="BO25" i="4"/>
  <c r="BO129" i="4"/>
  <c r="BQ129" i="4" s="1"/>
  <c r="AP55" i="4"/>
  <c r="AR55" i="4" s="1"/>
  <c r="AS55" i="4" s="1"/>
  <c r="AO204" i="4"/>
  <c r="AQ204" i="4" s="1"/>
  <c r="BU165" i="4"/>
  <c r="BW165" i="4" s="1"/>
  <c r="BS29" i="4"/>
  <c r="BU29" i="4" s="1"/>
  <c r="BW29" i="4" s="1"/>
  <c r="BN142" i="4"/>
  <c r="BP142" i="4" s="1"/>
  <c r="BO202" i="4"/>
  <c r="BQ202" i="4" s="1"/>
  <c r="BR202" i="4" s="1"/>
  <c r="BT202" i="4" s="1"/>
  <c r="BO71" i="4"/>
  <c r="BQ71" i="4" s="1"/>
  <c r="BR71" i="4" s="1"/>
  <c r="BT71" i="4" s="1"/>
  <c r="BQ140" i="4"/>
  <c r="BR140" i="4" s="1"/>
  <c r="BT140" i="4" s="1"/>
  <c r="BM191" i="4"/>
  <c r="BO191" i="4" s="1"/>
  <c r="BN93" i="4"/>
  <c r="BP93" i="4" s="1"/>
  <c r="AR128" i="4"/>
  <c r="AS128" i="4" s="1"/>
  <c r="AU128" i="4" s="1"/>
  <c r="BN146" i="4"/>
  <c r="BP146" i="4" s="1"/>
  <c r="BO146" i="4"/>
  <c r="AK194" i="4"/>
  <c r="AM194" i="4" s="1"/>
  <c r="BN196" i="4"/>
  <c r="BP196" i="4" s="1"/>
  <c r="BO196" i="4"/>
  <c r="AP138" i="4"/>
  <c r="AR138" i="4" s="1"/>
  <c r="AS138" i="4" s="1"/>
  <c r="AU138" i="4" s="1"/>
  <c r="AK23" i="4"/>
  <c r="AM23" i="4" s="1"/>
  <c r="AR57" i="4"/>
  <c r="AS57" i="4" s="1"/>
  <c r="AU57" i="4" s="1"/>
  <c r="AK134" i="4"/>
  <c r="AM134" i="4" s="1"/>
  <c r="AR42" i="4"/>
  <c r="AS42" i="4" s="1"/>
  <c r="AU42" i="4" s="1"/>
  <c r="BS178" i="4"/>
  <c r="BN78" i="4"/>
  <c r="BP78" i="4" s="1"/>
  <c r="AN179" i="4"/>
  <c r="AP179" i="4" s="1"/>
  <c r="AR34" i="4"/>
  <c r="AS34" i="4" s="1"/>
  <c r="BP83" i="4"/>
  <c r="AN91" i="4"/>
  <c r="AP91" i="4" s="1"/>
  <c r="BM52" i="4"/>
  <c r="BO52" i="4" s="1"/>
  <c r="BM200" i="4"/>
  <c r="BN200" i="4" s="1"/>
  <c r="BP200" i="4" s="1"/>
  <c r="AO99" i="4"/>
  <c r="AQ99" i="4" s="1"/>
  <c r="AP99" i="4"/>
  <c r="AS111" i="4"/>
  <c r="AU111" i="4" s="1"/>
  <c r="AT111" i="4"/>
  <c r="AL108" i="4"/>
  <c r="AL11" i="4"/>
  <c r="AN11" i="4" s="1"/>
  <c r="AL82" i="4"/>
  <c r="AN82" i="4" s="1"/>
  <c r="BS20" i="4"/>
  <c r="BU20" i="4" s="1"/>
  <c r="BO37" i="4"/>
  <c r="BQ120" i="4"/>
  <c r="BR120" i="4" s="1"/>
  <c r="BT120" i="4" s="1"/>
  <c r="AJ141" i="4"/>
  <c r="AJ97" i="4"/>
  <c r="AK97" i="4" s="1"/>
  <c r="AM97" i="4" s="1"/>
  <c r="AR167" i="4"/>
  <c r="BN153" i="4"/>
  <c r="BP153" i="4" s="1"/>
  <c r="BO153" i="4"/>
  <c r="AP182" i="4"/>
  <c r="AK143" i="4"/>
  <c r="AM143" i="4" s="1"/>
  <c r="AL143" i="4"/>
  <c r="AL31" i="4"/>
  <c r="AK31" i="4"/>
  <c r="AM31" i="4" s="1"/>
  <c r="AK18" i="4"/>
  <c r="AM18" i="4" s="1"/>
  <c r="BU40" i="4"/>
  <c r="BW40" i="4" s="1"/>
  <c r="BN100" i="4"/>
  <c r="BP100" i="4" s="1"/>
  <c r="AL170" i="4"/>
  <c r="AN170" i="4" s="1"/>
  <c r="AJ10" i="4"/>
  <c r="BM64" i="4"/>
  <c r="BO87" i="4"/>
  <c r="BN87" i="4"/>
  <c r="BP87" i="4" s="1"/>
  <c r="AJ53" i="4"/>
  <c r="AN104" i="4"/>
  <c r="AO104" i="4" s="1"/>
  <c r="AQ104" i="4" s="1"/>
  <c r="BN105" i="4"/>
  <c r="BP105" i="4" s="1"/>
  <c r="BO105" i="4"/>
  <c r="AL46" i="4"/>
  <c r="AK46" i="4"/>
  <c r="AM46" i="4" s="1"/>
  <c r="BU119" i="4"/>
  <c r="AK112" i="4"/>
  <c r="AM112" i="4" s="1"/>
  <c r="AL112" i="4"/>
  <c r="AN132" i="4"/>
  <c r="BR83" i="4"/>
  <c r="BT83" i="4" s="1"/>
  <c r="BS83" i="4"/>
  <c r="BN168" i="4"/>
  <c r="BP168" i="4" s="1"/>
  <c r="AN92" i="4"/>
  <c r="AO92" i="4" s="1"/>
  <c r="AQ92" i="4" s="1"/>
  <c r="AO43" i="4"/>
  <c r="AQ43" i="4" s="1"/>
  <c r="AN108" i="4"/>
  <c r="AP108" i="4" s="1"/>
  <c r="BS204" i="4"/>
  <c r="BU204" i="4" s="1"/>
  <c r="BU177" i="4"/>
  <c r="BV177" i="4" s="1"/>
  <c r="BX177" i="4" s="1"/>
  <c r="AK207" i="4"/>
  <c r="AM207" i="4" s="1"/>
  <c r="AN124" i="4"/>
  <c r="AL62" i="4"/>
  <c r="AK62" i="4"/>
  <c r="AM62" i="4" s="1"/>
  <c r="AO24" i="4"/>
  <c r="AQ24" i="4" s="1"/>
  <c r="AN52" i="4"/>
  <c r="AO52" i="4" s="1"/>
  <c r="AQ52" i="4" s="1"/>
  <c r="AK13" i="4"/>
  <c r="AM13" i="4" s="1"/>
  <c r="AS56" i="4"/>
  <c r="AU56" i="4" s="1"/>
  <c r="AK93" i="4"/>
  <c r="AM93" i="4" s="1"/>
  <c r="AP47" i="4"/>
  <c r="AR47" i="4" s="1"/>
  <c r="AL14" i="4"/>
  <c r="AL198" i="4"/>
  <c r="AN198" i="4" s="1"/>
  <c r="AN153" i="4"/>
  <c r="AO153" i="4" s="1"/>
  <c r="AQ153" i="4" s="1"/>
  <c r="AK206" i="4"/>
  <c r="AM206" i="4" s="1"/>
  <c r="AO192" i="4"/>
  <c r="AQ192" i="4" s="1"/>
  <c r="AN157" i="4"/>
  <c r="AP157" i="4" s="1"/>
  <c r="BN33" i="4"/>
  <c r="BP33" i="4" s="1"/>
  <c r="BS123" i="4"/>
  <c r="BU123" i="4" s="1"/>
  <c r="BQ203" i="4"/>
  <c r="BS203" i="4" s="1"/>
  <c r="BQ156" i="4"/>
  <c r="BR156" i="4" s="1"/>
  <c r="BT156" i="4" s="1"/>
  <c r="BQ43" i="4"/>
  <c r="BS43" i="4" s="1"/>
  <c r="BS208" i="4"/>
  <c r="BU208" i="4" s="1"/>
  <c r="BV208" i="4" s="1"/>
  <c r="BX208" i="4" s="1"/>
  <c r="AJ115" i="4"/>
  <c r="AL115" i="4" s="1"/>
  <c r="BO16" i="4"/>
  <c r="BN16" i="4"/>
  <c r="BP16" i="4" s="1"/>
  <c r="AL29" i="4"/>
  <c r="AK29" i="4"/>
  <c r="AM29" i="4" s="1"/>
  <c r="AL79" i="4"/>
  <c r="AN12" i="4"/>
  <c r="AP12" i="4" s="1"/>
  <c r="AN117" i="4"/>
  <c r="AM184" i="4"/>
  <c r="BQ184" i="4"/>
  <c r="BS184" i="4" s="1"/>
  <c r="AJ166" i="4"/>
  <c r="AK166" i="4" s="1"/>
  <c r="AM166" i="4" s="1"/>
  <c r="BQ179" i="4"/>
  <c r="BS179" i="4" s="1"/>
  <c r="AN208" i="4"/>
  <c r="BM122" i="4"/>
  <c r="AN65" i="4"/>
  <c r="AL122" i="4"/>
  <c r="AN3" i="4"/>
  <c r="AP3" i="4" s="1"/>
  <c r="AN90" i="4"/>
  <c r="AO90" i="4" s="1"/>
  <c r="AQ90" i="4" s="1"/>
  <c r="AL184" i="4"/>
  <c r="AN184" i="4" s="1"/>
  <c r="AP184" i="4" s="1"/>
  <c r="AP156" i="4"/>
  <c r="AR156" i="4" s="1"/>
  <c r="AT156" i="4" s="1"/>
  <c r="BU137" i="4"/>
  <c r="BW137" i="4" s="1"/>
  <c r="BR70" i="4"/>
  <c r="BT70" i="4" s="1"/>
  <c r="BQ41" i="4"/>
  <c r="BR41" i="4" s="1"/>
  <c r="BT41" i="4" s="1"/>
  <c r="BU85" i="4"/>
  <c r="BV85" i="4" s="1"/>
  <c r="BX85" i="4" s="1"/>
  <c r="BQ3" i="4"/>
  <c r="BR3" i="4" s="1"/>
  <c r="BT3" i="4" s="1"/>
  <c r="BM36" i="4"/>
  <c r="BN36" i="4" s="1"/>
  <c r="BP36" i="4" s="1"/>
  <c r="AN139" i="4"/>
  <c r="AO139" i="4" s="1"/>
  <c r="AQ139" i="4" s="1"/>
  <c r="AL2" i="4"/>
  <c r="AN2" i="4" s="1"/>
  <c r="AO83" i="4"/>
  <c r="AQ83" i="4" s="1"/>
  <c r="AP83" i="4"/>
  <c r="BR68" i="4"/>
  <c r="BT68" i="4" s="1"/>
  <c r="BS68" i="4"/>
  <c r="BM22" i="4"/>
  <c r="AN64" i="4"/>
  <c r="BN192" i="4"/>
  <c r="BP192" i="4" s="1"/>
  <c r="BO192" i="4"/>
  <c r="BO5" i="4"/>
  <c r="BN5" i="4"/>
  <c r="BP5" i="4" s="1"/>
  <c r="AL41" i="4"/>
  <c r="AK41" i="4"/>
  <c r="AM41" i="4" s="1"/>
  <c r="AN114" i="4"/>
  <c r="AO114" i="4" s="1"/>
  <c r="AQ114" i="4" s="1"/>
  <c r="AN78" i="4"/>
  <c r="AO78" i="4" s="1"/>
  <c r="AQ78" i="4" s="1"/>
  <c r="AL28" i="4"/>
  <c r="AN28" i="4" s="1"/>
  <c r="AO28" i="4" s="1"/>
  <c r="AQ28" i="4" s="1"/>
  <c r="AJ129" i="4"/>
  <c r="AL129" i="4" s="1"/>
  <c r="AN188" i="4"/>
  <c r="AO188" i="4" s="1"/>
  <c r="AP176" i="4"/>
  <c r="BQ58" i="4"/>
  <c r="BQ181" i="4"/>
  <c r="BR181" i="4" s="1"/>
  <c r="BT181" i="4" s="1"/>
  <c r="BM19" i="4"/>
  <c r="BN19" i="4" s="1"/>
  <c r="BP19" i="4" s="1"/>
  <c r="BU149" i="4"/>
  <c r="BV149" i="4" s="1"/>
  <c r="BX149" i="4" s="1"/>
  <c r="BQ54" i="4"/>
  <c r="AM2" i="4"/>
  <c r="BO12" i="4"/>
  <c r="BN12" i="4"/>
  <c r="BP12" i="4" s="1"/>
  <c r="BM60" i="4"/>
  <c r="BO17" i="4"/>
  <c r="BN17" i="4"/>
  <c r="BP17" i="4" s="1"/>
  <c r="AK125" i="4"/>
  <c r="AM125" i="4" s="1"/>
  <c r="AL125" i="4"/>
  <c r="BS74" i="4"/>
  <c r="BU74" i="4" s="1"/>
  <c r="BQ104" i="4"/>
  <c r="BQ49" i="4"/>
  <c r="BS49" i="4" s="1"/>
  <c r="BM130" i="4"/>
  <c r="BO130" i="4" s="1"/>
  <c r="BQ50" i="4"/>
  <c r="BR50" i="4" s="1"/>
  <c r="BT50" i="4" s="1"/>
  <c r="BM72" i="4"/>
  <c r="BN72" i="4" s="1"/>
  <c r="BP72" i="4" s="1"/>
  <c r="BQ89" i="4"/>
  <c r="BS89" i="4" s="1"/>
  <c r="BN91" i="4"/>
  <c r="BP91" i="4" s="1"/>
  <c r="BO91" i="4"/>
  <c r="AL161" i="4"/>
  <c r="AK161" i="4"/>
  <c r="AM161" i="4" s="1"/>
  <c r="AK51" i="4"/>
  <c r="AM51" i="4" s="1"/>
  <c r="AL51" i="4"/>
  <c r="AJ85" i="4"/>
  <c r="AN145" i="4"/>
  <c r="BU178" i="4"/>
  <c r="BV178" i="4" s="1"/>
  <c r="BX178" i="4" s="1"/>
  <c r="AP135" i="4"/>
  <c r="AO135" i="4"/>
  <c r="AQ135" i="4" s="1"/>
  <c r="AK152" i="4"/>
  <c r="AM152" i="4" s="1"/>
  <c r="AL152" i="4"/>
  <c r="AK169" i="4"/>
  <c r="AM169" i="4" s="1"/>
  <c r="AL169" i="4"/>
  <c r="AO45" i="4"/>
  <c r="AQ45" i="4" s="1"/>
  <c r="AP38" i="4"/>
  <c r="AR38" i="4" s="1"/>
  <c r="AS38" i="4" s="1"/>
  <c r="AU38" i="4" s="1"/>
  <c r="AK177" i="4"/>
  <c r="AM177" i="4" s="1"/>
  <c r="AN144" i="4"/>
  <c r="AP144" i="4" s="1"/>
  <c r="AO193" i="4"/>
  <c r="AR193" i="4" s="1"/>
  <c r="AN190" i="4"/>
  <c r="AO190" i="4" s="1"/>
  <c r="AQ190" i="4" s="1"/>
  <c r="AN158" i="4"/>
  <c r="AP158" i="4" s="1"/>
  <c r="AN155" i="4"/>
  <c r="AP155" i="4" s="1"/>
  <c r="BU132" i="4"/>
  <c r="BV132" i="4" s="1"/>
  <c r="BX132" i="4" s="1"/>
  <c r="BU116" i="4"/>
  <c r="BW116" i="4" s="1"/>
  <c r="BT178" i="4"/>
  <c r="BU185" i="4"/>
  <c r="BV185" i="4" s="1"/>
  <c r="BX185" i="4" s="1"/>
  <c r="BQ14" i="4"/>
  <c r="BS14" i="4" s="1"/>
  <c r="BQ157" i="4"/>
  <c r="BS157" i="4" s="1"/>
  <c r="BY77" i="4"/>
  <c r="BM11" i="4"/>
  <c r="BS99" i="4"/>
  <c r="BR99" i="4"/>
  <c r="BT99" i="4" s="1"/>
  <c r="AN119" i="4"/>
  <c r="BQ57" i="4"/>
  <c r="BT2" i="4"/>
  <c r="BM47" i="4"/>
  <c r="BQ113" i="4"/>
  <c r="AN122" i="4"/>
  <c r="AO122" i="4" s="1"/>
  <c r="AQ122" i="4" s="1"/>
  <c r="AT142" i="4"/>
  <c r="AV142" i="4" s="1"/>
  <c r="AN69" i="4"/>
  <c r="AP69" i="4" s="1"/>
  <c r="AN80" i="4"/>
  <c r="AO80" i="4" s="1"/>
  <c r="AQ80" i="4" s="1"/>
  <c r="AR105" i="4"/>
  <c r="AT105" i="4" s="1"/>
  <c r="AN73" i="4"/>
  <c r="AP73" i="4" s="1"/>
  <c r="AK136" i="4"/>
  <c r="AM136" i="4" s="1"/>
  <c r="AN171" i="4"/>
  <c r="AO171" i="4" s="1"/>
  <c r="AQ171" i="4" s="1"/>
  <c r="AJ181" i="4"/>
  <c r="AK181" i="4" s="1"/>
  <c r="AM181" i="4" s="1"/>
  <c r="BS141" i="4"/>
  <c r="BU141" i="4" s="1"/>
  <c r="BR101" i="4"/>
  <c r="BT101" i="4" s="1"/>
  <c r="BW198" i="4"/>
  <c r="BY198" i="4" s="1"/>
  <c r="BW180" i="4"/>
  <c r="BY180" i="4" s="1"/>
  <c r="BU145" i="4"/>
  <c r="BV145" i="4" s="1"/>
  <c r="BX145" i="4" s="1"/>
  <c r="BV144" i="4"/>
  <c r="BX144" i="4" s="1"/>
  <c r="BW124" i="4"/>
  <c r="BY124" i="4" s="1"/>
  <c r="AK127" i="4"/>
  <c r="AM127" i="4" s="1"/>
  <c r="AL127" i="4"/>
  <c r="AL5" i="4"/>
  <c r="AK5" i="4"/>
  <c r="AM5" i="4" s="1"/>
  <c r="BN48" i="4"/>
  <c r="BP48" i="4" s="1"/>
  <c r="BO48" i="4"/>
  <c r="AN149" i="4"/>
  <c r="BN30" i="4"/>
  <c r="BP30" i="4" s="1"/>
  <c r="BO30" i="4"/>
  <c r="AK141" i="4"/>
  <c r="AM141" i="4" s="1"/>
  <c r="AL141" i="4"/>
  <c r="AJ6" i="4"/>
  <c r="AK6" i="4" s="1"/>
  <c r="AM6" i="4" s="1"/>
  <c r="AN40" i="4"/>
  <c r="AP40" i="4" s="1"/>
  <c r="AN37" i="4"/>
  <c r="AP37" i="4" s="1"/>
  <c r="AN20" i="4"/>
  <c r="AO20" i="4" s="1"/>
  <c r="AV72" i="4"/>
  <c r="AR191" i="4"/>
  <c r="AT191" i="4" s="1"/>
  <c r="AR146" i="4"/>
  <c r="AT146" i="4" s="1"/>
  <c r="BQ86" i="4"/>
  <c r="BS86" i="4" s="1"/>
  <c r="BQ143" i="4"/>
  <c r="BR143" i="4" s="1"/>
  <c r="BT143" i="4" s="1"/>
  <c r="BU21" i="4"/>
  <c r="BV21" i="4" s="1"/>
  <c r="BX21" i="4" s="1"/>
  <c r="BU95" i="4"/>
  <c r="BV95" i="4" s="1"/>
  <c r="BQ45" i="4"/>
  <c r="BS45" i="4" s="1"/>
  <c r="BQ166" i="4"/>
  <c r="BS166" i="4" s="1"/>
  <c r="BU81" i="4"/>
  <c r="BV81" i="4" s="1"/>
  <c r="BX81" i="4" s="1"/>
  <c r="BQ63" i="4"/>
  <c r="BS63" i="4" s="1"/>
  <c r="BQ13" i="4"/>
  <c r="BS13" i="4" s="1"/>
  <c r="BQ90" i="4"/>
  <c r="BR90" i="4" s="1"/>
  <c r="BT90" i="4" s="1"/>
  <c r="AJ101" i="4"/>
  <c r="AN95" i="4"/>
  <c r="AP160" i="4"/>
  <c r="AO160" i="4"/>
  <c r="AQ160" i="4" s="1"/>
  <c r="AL109" i="4"/>
  <c r="AK109" i="4"/>
  <c r="AM109" i="4" s="1"/>
  <c r="BH128" i="3"/>
  <c r="BJ128" i="3" s="1"/>
  <c r="BI125" i="3"/>
  <c r="BH125" i="3"/>
  <c r="BJ125" i="3" s="1"/>
  <c r="BI222" i="3"/>
  <c r="BK222" i="3" s="1"/>
  <c r="BH237" i="3"/>
  <c r="BJ237" i="3" s="1"/>
  <c r="BI210" i="3"/>
  <c r="BK210" i="3" s="1"/>
  <c r="BM39" i="3"/>
  <c r="BO39" i="3" s="1"/>
  <c r="BM92" i="3"/>
  <c r="BO92" i="3" s="1"/>
  <c r="BQ92" i="3" s="1"/>
  <c r="BL214" i="3"/>
  <c r="BN214" i="3" s="1"/>
  <c r="AP109" i="3"/>
  <c r="BK163" i="3"/>
  <c r="BL163" i="3" s="1"/>
  <c r="BN163" i="3" s="1"/>
  <c r="AL131" i="3"/>
  <c r="AN131" i="3" s="1"/>
  <c r="BK22" i="3"/>
  <c r="AN99" i="3"/>
  <c r="AM99" i="3"/>
  <c r="AO99" i="3" s="1"/>
  <c r="AM213" i="3"/>
  <c r="AO213" i="3" s="1"/>
  <c r="AL62" i="3"/>
  <c r="AM62" i="3" s="1"/>
  <c r="AO62" i="3" s="1"/>
  <c r="BK229" i="3"/>
  <c r="BM229" i="3" s="1"/>
  <c r="BM179" i="3"/>
  <c r="BO179" i="3" s="1"/>
  <c r="BL196" i="3"/>
  <c r="BN196" i="3" s="1"/>
  <c r="BK213" i="3"/>
  <c r="AM66" i="3"/>
  <c r="AO66" i="3" s="1"/>
  <c r="AN132" i="3"/>
  <c r="AM132" i="3"/>
  <c r="AO132" i="3" s="1"/>
  <c r="BK221" i="3"/>
  <c r="AM89" i="3"/>
  <c r="AO89" i="3" s="1"/>
  <c r="BK185" i="3"/>
  <c r="BM185" i="3" s="1"/>
  <c r="BO24" i="3"/>
  <c r="BP24" i="3" s="1"/>
  <c r="BR24" i="3" s="1"/>
  <c r="BH167" i="3"/>
  <c r="BJ167" i="3" s="1"/>
  <c r="BI47" i="3"/>
  <c r="BK47" i="3" s="1"/>
  <c r="BM2" i="3"/>
  <c r="BO2" i="3" s="1"/>
  <c r="BP2" i="3" s="1"/>
  <c r="AO91" i="3"/>
  <c r="AP160" i="3"/>
  <c r="BM212" i="3"/>
  <c r="BL212" i="3"/>
  <c r="BN212" i="3" s="1"/>
  <c r="AM173" i="3"/>
  <c r="AO173" i="3" s="1"/>
  <c r="AN173" i="3"/>
  <c r="AN90" i="3"/>
  <c r="AP90" i="3" s="1"/>
  <c r="AP72" i="3"/>
  <c r="AP182" i="3"/>
  <c r="AP269" i="3"/>
  <c r="AP226" i="3"/>
  <c r="AP27" i="3"/>
  <c r="AP275" i="3"/>
  <c r="AN272" i="3"/>
  <c r="AP272" i="3" s="1"/>
  <c r="AN258" i="3"/>
  <c r="AP258" i="3" s="1"/>
  <c r="AN256" i="3"/>
  <c r="AN198" i="3"/>
  <c r="AP198" i="3" s="1"/>
  <c r="AP126" i="3"/>
  <c r="BI87" i="3"/>
  <c r="BK87" i="3" s="1"/>
  <c r="BM87" i="3" s="1"/>
  <c r="BL94" i="3"/>
  <c r="BN94" i="3" s="1"/>
  <c r="BH31" i="3"/>
  <c r="BJ31" i="3" s="1"/>
  <c r="BH111" i="3"/>
  <c r="BJ111" i="3" s="1"/>
  <c r="BM100" i="3"/>
  <c r="BO100" i="3" s="1"/>
  <c r="BM243" i="3"/>
  <c r="BO243" i="3" s="1"/>
  <c r="BL141" i="3"/>
  <c r="BN141" i="3" s="1"/>
  <c r="BI66" i="3"/>
  <c r="BK66" i="3" s="1"/>
  <c r="BL66" i="3" s="1"/>
  <c r="BN66" i="3" s="1"/>
  <c r="BM84" i="3"/>
  <c r="BO84" i="3" s="1"/>
  <c r="BP84" i="3" s="1"/>
  <c r="BR84" i="3" s="1"/>
  <c r="BL34" i="3"/>
  <c r="BN34" i="3" s="1"/>
  <c r="BL189" i="3"/>
  <c r="BN189" i="3" s="1"/>
  <c r="BI134" i="3"/>
  <c r="BK134" i="3" s="1"/>
  <c r="BQ262" i="3"/>
  <c r="AP141" i="3"/>
  <c r="BM178" i="3"/>
  <c r="BO178" i="3" s="1"/>
  <c r="BG242" i="3"/>
  <c r="AM116" i="3"/>
  <c r="AO116" i="3" s="1"/>
  <c r="AN116" i="3"/>
  <c r="AP194" i="3"/>
  <c r="BK68" i="3"/>
  <c r="BL68" i="3" s="1"/>
  <c r="BN68" i="3" s="1"/>
  <c r="BL122" i="3"/>
  <c r="BN122" i="3" s="1"/>
  <c r="AM105" i="3"/>
  <c r="AO105" i="3" s="1"/>
  <c r="BI175" i="3"/>
  <c r="BK175" i="3" s="1"/>
  <c r="AN264" i="3"/>
  <c r="AM264" i="3"/>
  <c r="AO264" i="3" s="1"/>
  <c r="BH215" i="3"/>
  <c r="BJ215" i="3" s="1"/>
  <c r="BI215" i="3"/>
  <c r="AP185" i="3"/>
  <c r="AP181" i="3"/>
  <c r="AM121" i="3"/>
  <c r="AO121" i="3" s="1"/>
  <c r="AN82" i="3"/>
  <c r="AP82" i="3" s="1"/>
  <c r="AL159" i="3"/>
  <c r="AM159" i="3" s="1"/>
  <c r="AO159" i="3" s="1"/>
  <c r="BL115" i="3"/>
  <c r="BN115" i="3" s="1"/>
  <c r="BQ273" i="3"/>
  <c r="BK76" i="3"/>
  <c r="BM76" i="3" s="1"/>
  <c r="BK139" i="3"/>
  <c r="BL139" i="3" s="1"/>
  <c r="BN139" i="3" s="1"/>
  <c r="AL50" i="3"/>
  <c r="AN50" i="3" s="1"/>
  <c r="BS117" i="3"/>
  <c r="AP268" i="3"/>
  <c r="AM54" i="3"/>
  <c r="AO54" i="3" s="1"/>
  <c r="AN54" i="3"/>
  <c r="AL156" i="3"/>
  <c r="AN137" i="3"/>
  <c r="AM137" i="3"/>
  <c r="AO137" i="3" s="1"/>
  <c r="AP201" i="3"/>
  <c r="BL199" i="3"/>
  <c r="BN199" i="3" s="1"/>
  <c r="BM199" i="3"/>
  <c r="BO199" i="3" s="1"/>
  <c r="BQ199" i="3" s="1"/>
  <c r="BI224" i="3"/>
  <c r="BH224" i="3"/>
  <c r="BJ224" i="3" s="1"/>
  <c r="AM17" i="3"/>
  <c r="AO17" i="3" s="1"/>
  <c r="AN17" i="3"/>
  <c r="AN44" i="3"/>
  <c r="AP44" i="3" s="1"/>
  <c r="AL41" i="3"/>
  <c r="AM41" i="3" s="1"/>
  <c r="AO41" i="3" s="1"/>
  <c r="BO53" i="3"/>
  <c r="BQ53" i="3" s="1"/>
  <c r="BO138" i="3"/>
  <c r="BQ138" i="3" s="1"/>
  <c r="BM230" i="3"/>
  <c r="BO230" i="3" s="1"/>
  <c r="BK38" i="3"/>
  <c r="BL38" i="3" s="1"/>
  <c r="BN38" i="3" s="1"/>
  <c r="BM277" i="3"/>
  <c r="BO277" i="3" s="1"/>
  <c r="BK11" i="3"/>
  <c r="BM11" i="3" s="1"/>
  <c r="BP118" i="3"/>
  <c r="BS118" i="3" s="1"/>
  <c r="BO201" i="3"/>
  <c r="BQ201" i="3" s="1"/>
  <c r="BI156" i="3"/>
  <c r="BK156" i="3" s="1"/>
  <c r="BM156" i="3" s="1"/>
  <c r="BH108" i="3"/>
  <c r="BJ108" i="3" s="1"/>
  <c r="BS28" i="3"/>
  <c r="AP154" i="3"/>
  <c r="BG63" i="3"/>
  <c r="BL137" i="3"/>
  <c r="BO137" i="3" s="1"/>
  <c r="BQ137" i="3" s="1"/>
  <c r="AP4" i="3"/>
  <c r="AP207" i="3"/>
  <c r="BH240" i="3"/>
  <c r="BJ240" i="3" s="1"/>
  <c r="BI240" i="3"/>
  <c r="BI226" i="3"/>
  <c r="BK226" i="3" s="1"/>
  <c r="BI85" i="3"/>
  <c r="BK85" i="3" s="1"/>
  <c r="BM176" i="3"/>
  <c r="BO176" i="3" s="1"/>
  <c r="BQ176" i="3" s="1"/>
  <c r="BI23" i="3"/>
  <c r="BH23" i="3"/>
  <c r="BJ23" i="3" s="1"/>
  <c r="AN51" i="3"/>
  <c r="AM51" i="3"/>
  <c r="AO51" i="3" s="1"/>
  <c r="BH248" i="3"/>
  <c r="BJ248" i="3" s="1"/>
  <c r="BI248" i="3"/>
  <c r="BH13" i="3"/>
  <c r="BJ13" i="3" s="1"/>
  <c r="BI13" i="3"/>
  <c r="AP73" i="3"/>
  <c r="BK231" i="3"/>
  <c r="BL231" i="3" s="1"/>
  <c r="BN231" i="3" s="1"/>
  <c r="AM119" i="3"/>
  <c r="AO119" i="3" s="1"/>
  <c r="AP150" i="3"/>
  <c r="BK147" i="3"/>
  <c r="BM147" i="3" s="1"/>
  <c r="BK116" i="3"/>
  <c r="BM116" i="3" s="1"/>
  <c r="BO18" i="3"/>
  <c r="BQ18" i="3" s="1"/>
  <c r="BK266" i="3"/>
  <c r="BL266" i="3" s="1"/>
  <c r="BN266" i="3" s="1"/>
  <c r="AP46" i="3"/>
  <c r="AM26" i="3"/>
  <c r="AO26" i="3" s="1"/>
  <c r="AN26" i="3"/>
  <c r="AM164" i="3"/>
  <c r="AO164" i="3" s="1"/>
  <c r="AN164" i="3"/>
  <c r="AM64" i="3"/>
  <c r="AO64" i="3" s="1"/>
  <c r="AN64" i="3"/>
  <c r="BR33" i="3"/>
  <c r="BK81" i="3"/>
  <c r="BM81" i="3" s="1"/>
  <c r="BG70" i="3"/>
  <c r="BK143" i="3"/>
  <c r="BI56" i="3"/>
  <c r="BH56" i="3"/>
  <c r="BJ56" i="3" s="1"/>
  <c r="BH132" i="3"/>
  <c r="BJ132" i="3" s="1"/>
  <c r="BI132" i="3"/>
  <c r="AO85" i="3"/>
  <c r="AP240" i="3"/>
  <c r="AM169" i="3"/>
  <c r="AO169" i="3" s="1"/>
  <c r="AN18" i="3"/>
  <c r="AP18" i="3" s="1"/>
  <c r="BG265" i="3"/>
  <c r="BI265" i="3" s="1"/>
  <c r="BM198" i="3"/>
  <c r="BO198" i="3" s="1"/>
  <c r="BQ33" i="3"/>
  <c r="BS33" i="3" s="1"/>
  <c r="BK255" i="3"/>
  <c r="BL255" i="3" s="1"/>
  <c r="BN255" i="3" s="1"/>
  <c r="BK225" i="3"/>
  <c r="AM58" i="3"/>
  <c r="AO58" i="3" s="1"/>
  <c r="AN58" i="3"/>
  <c r="BH113" i="3"/>
  <c r="BJ113" i="3" s="1"/>
  <c r="BI113" i="3"/>
  <c r="BH75" i="3"/>
  <c r="BJ75" i="3" s="1"/>
  <c r="BI75" i="3"/>
  <c r="AP222" i="3"/>
  <c r="AN80" i="3"/>
  <c r="AP80" i="3" s="1"/>
  <c r="AP104" i="3"/>
  <c r="BS65" i="3"/>
  <c r="BK206" i="3"/>
  <c r="BM206" i="3" s="1"/>
  <c r="BK52" i="3"/>
  <c r="BM52" i="3" s="1"/>
  <c r="BO126" i="3"/>
  <c r="BQ126" i="3" s="1"/>
  <c r="BO272" i="3"/>
  <c r="BP272" i="3" s="1"/>
  <c r="BR272" i="3" s="1"/>
  <c r="BG269" i="3"/>
  <c r="BI269" i="3" s="1"/>
  <c r="BK73" i="3"/>
  <c r="BL73" i="3" s="1"/>
  <c r="BN73" i="3" s="1"/>
  <c r="BG195" i="3"/>
  <c r="BH195" i="3" s="1"/>
  <c r="BJ195" i="3" s="1"/>
  <c r="BK197" i="3"/>
  <c r="BH72" i="3"/>
  <c r="BJ72" i="3" s="1"/>
  <c r="BI72" i="3"/>
  <c r="BH183" i="3"/>
  <c r="BJ183" i="3" s="1"/>
  <c r="BI183" i="3"/>
  <c r="AP12" i="3"/>
  <c r="BK54" i="3"/>
  <c r="BI264" i="3"/>
  <c r="BH264" i="3"/>
  <c r="BJ264" i="3" s="1"/>
  <c r="BL97" i="3"/>
  <c r="BN97" i="3" s="1"/>
  <c r="BM97" i="3"/>
  <c r="BH211" i="3"/>
  <c r="BJ211" i="3" s="1"/>
  <c r="BI211" i="3"/>
  <c r="BL107" i="3"/>
  <c r="BN107" i="3" s="1"/>
  <c r="BM107" i="3"/>
  <c r="AM209" i="3"/>
  <c r="AO209" i="3" s="1"/>
  <c r="AP48" i="3"/>
  <c r="AO63" i="3"/>
  <c r="BI190" i="3"/>
  <c r="BM172" i="3"/>
  <c r="BO172" i="3" s="1"/>
  <c r="BP172" i="3" s="1"/>
  <c r="BR172" i="3" s="1"/>
  <c r="BI174" i="3"/>
  <c r="BK174" i="3" s="1"/>
  <c r="BL174" i="3" s="1"/>
  <c r="BN174" i="3" s="1"/>
  <c r="BO228" i="3"/>
  <c r="BO90" i="3"/>
  <c r="BP90" i="3" s="1"/>
  <c r="BR90" i="3" s="1"/>
  <c r="BQ140" i="3"/>
  <c r="BH71" i="3"/>
  <c r="BJ71" i="3" s="1"/>
  <c r="BI71" i="3"/>
  <c r="BG258" i="3"/>
  <c r="BM3" i="3"/>
  <c r="BL3" i="3"/>
  <c r="BN3" i="3" s="1"/>
  <c r="BI49" i="3"/>
  <c r="BH49" i="3"/>
  <c r="BJ49" i="3" s="1"/>
  <c r="BG98" i="3"/>
  <c r="BJ107" i="3"/>
  <c r="BI149" i="3"/>
  <c r="BH149" i="3"/>
  <c r="BJ149" i="3" s="1"/>
  <c r="BG164" i="3"/>
  <c r="BH135" i="3"/>
  <c r="BJ135" i="3" s="1"/>
  <c r="BI135" i="3"/>
  <c r="AN179" i="3"/>
  <c r="AP179" i="3" s="1"/>
  <c r="AN276" i="3"/>
  <c r="AP276" i="3" s="1"/>
  <c r="AP69" i="3"/>
  <c r="AN42" i="3"/>
  <c r="AP42" i="3" s="1"/>
  <c r="BK232" i="3"/>
  <c r="BL232" i="3" s="1"/>
  <c r="BN232" i="3" s="1"/>
  <c r="BH190" i="3"/>
  <c r="BJ190" i="3" s="1"/>
  <c r="BM254" i="3"/>
  <c r="BO254" i="3" s="1"/>
  <c r="BP254" i="3" s="1"/>
  <c r="BO158" i="3"/>
  <c r="BQ158" i="3" s="1"/>
  <c r="BI127" i="3"/>
  <c r="BK127" i="3" s="1"/>
  <c r="BM127" i="3" s="1"/>
  <c r="BO239" i="3"/>
  <c r="BP239" i="3" s="1"/>
  <c r="BR239" i="3" s="1"/>
  <c r="BP140" i="3"/>
  <c r="BR140" i="3" s="1"/>
  <c r="BO271" i="3"/>
  <c r="BQ271" i="3" s="1"/>
  <c r="BI29" i="3"/>
  <c r="BK29" i="3" s="1"/>
  <c r="BL29" i="3" s="1"/>
  <c r="BN29" i="3" s="1"/>
  <c r="BK166" i="3"/>
  <c r="BL166" i="3" s="1"/>
  <c r="BN166" i="3" s="1"/>
  <c r="AN8" i="3"/>
  <c r="AM8" i="3"/>
  <c r="AO8" i="3" s="1"/>
  <c r="BH247" i="3"/>
  <c r="BJ247" i="3" s="1"/>
  <c r="BI247" i="3"/>
  <c r="AP238" i="3"/>
  <c r="AP88" i="3"/>
  <c r="AP108" i="3"/>
  <c r="AP256" i="3"/>
  <c r="AP112" i="3"/>
  <c r="AP95" i="3"/>
  <c r="BK86" i="3"/>
  <c r="BM86" i="3" s="1"/>
  <c r="BO275" i="3"/>
  <c r="BQ275" i="3" s="1"/>
  <c r="BO187" i="3"/>
  <c r="BQ187" i="3" s="1"/>
  <c r="BO51" i="3"/>
  <c r="BQ51" i="3" s="1"/>
  <c r="BK26" i="3"/>
  <c r="BM26" i="3" s="1"/>
  <c r="BO205" i="3"/>
  <c r="BQ205" i="3" s="1"/>
  <c r="BO36" i="3"/>
  <c r="BQ36" i="3" s="1"/>
  <c r="BO80" i="3"/>
  <c r="BP80" i="3" s="1"/>
  <c r="BR80" i="3" s="1"/>
  <c r="BK59" i="3"/>
  <c r="BM59" i="3" s="1"/>
  <c r="BH220" i="3"/>
  <c r="BJ220" i="3" s="1"/>
  <c r="BI220" i="3"/>
  <c r="BO193" i="3"/>
  <c r="BG103" i="3"/>
  <c r="BG102" i="3"/>
  <c r="BG159" i="3"/>
  <c r="BO94" i="3"/>
  <c r="BM252" i="3"/>
  <c r="BL252" i="3"/>
  <c r="BN252" i="3" s="1"/>
  <c r="BL229" i="3"/>
  <c r="BN229" i="3" s="1"/>
  <c r="BP92" i="3"/>
  <c r="BR92" i="3" s="1"/>
  <c r="BL101" i="3"/>
  <c r="BN101" i="3" s="1"/>
  <c r="BM101" i="3"/>
  <c r="BH180" i="3"/>
  <c r="BJ180" i="3" s="1"/>
  <c r="BI180" i="3"/>
  <c r="BL60" i="3"/>
  <c r="BN60" i="3" s="1"/>
  <c r="BM60" i="3"/>
  <c r="BL6" i="3"/>
  <c r="BN6" i="3" s="1"/>
  <c r="BM6" i="3"/>
  <c r="BL121" i="3"/>
  <c r="BN121" i="3" s="1"/>
  <c r="BM121" i="3"/>
  <c r="BP8" i="3"/>
  <c r="BR8" i="3" s="1"/>
  <c r="BP21" i="3"/>
  <c r="BR21" i="3" s="1"/>
  <c r="BQ21" i="3"/>
  <c r="BL114" i="3"/>
  <c r="BN114" i="3" s="1"/>
  <c r="BM114" i="3"/>
  <c r="BL259" i="3"/>
  <c r="BN259" i="3" s="1"/>
  <c r="BM259" i="3"/>
  <c r="BO189" i="3"/>
  <c r="BI268" i="3"/>
  <c r="BH268" i="3"/>
  <c r="BJ268" i="3" s="1"/>
  <c r="BK218" i="3"/>
  <c r="BO79" i="3"/>
  <c r="BK233" i="3"/>
  <c r="BG104" i="3"/>
  <c r="BK31" i="3"/>
  <c r="BK55" i="3"/>
  <c r="BO161" i="3"/>
  <c r="BK83" i="3"/>
  <c r="BO67" i="3"/>
  <c r="BS273" i="3"/>
  <c r="BO77" i="3"/>
  <c r="BS177" i="3"/>
  <c r="BP276" i="3"/>
  <c r="BR276" i="3" s="1"/>
  <c r="BQ276" i="3"/>
  <c r="BL43" i="3"/>
  <c r="BN43" i="3" s="1"/>
  <c r="BM43" i="3"/>
  <c r="BH19" i="3"/>
  <c r="BJ19" i="3" s="1"/>
  <c r="BI19" i="3"/>
  <c r="BI257" i="3"/>
  <c r="BL15" i="3"/>
  <c r="BN15" i="3" s="1"/>
  <c r="BM15" i="3"/>
  <c r="BI91" i="3"/>
  <c r="BH91" i="3"/>
  <c r="BJ91" i="3" s="1"/>
  <c r="BL162" i="3"/>
  <c r="BN162" i="3" s="1"/>
  <c r="BM162" i="3"/>
  <c r="BI245" i="3"/>
  <c r="BH245" i="3"/>
  <c r="BJ245" i="3" s="1"/>
  <c r="BL203" i="3"/>
  <c r="BN203" i="3" s="1"/>
  <c r="BM203" i="3"/>
  <c r="BL207" i="3"/>
  <c r="BN207" i="3" s="1"/>
  <c r="BM207" i="3"/>
  <c r="BI241" i="3"/>
  <c r="BH241" i="3"/>
  <c r="BJ241" i="3" s="1"/>
  <c r="BO10" i="3"/>
  <c r="BO223" i="3"/>
  <c r="BK274" i="3"/>
  <c r="BO209" i="3"/>
  <c r="BP251" i="3"/>
  <c r="BR251" i="3" s="1"/>
  <c r="BQ251" i="3"/>
  <c r="BK17" i="3"/>
  <c r="BM256" i="3"/>
  <c r="BL256" i="3"/>
  <c r="BN256" i="3" s="1"/>
  <c r="BS250" i="3"/>
  <c r="BI182" i="3"/>
  <c r="BH182" i="3"/>
  <c r="BJ182" i="3" s="1"/>
  <c r="BS262" i="3"/>
  <c r="BS106" i="3"/>
  <c r="BO27" i="3"/>
  <c r="BK153" i="3"/>
  <c r="BO168" i="3"/>
  <c r="BS89" i="3"/>
  <c r="BK192" i="3"/>
  <c r="BO202" i="3"/>
  <c r="BG20" i="3"/>
  <c r="BO64" i="3"/>
  <c r="BG95" i="3"/>
  <c r="BO148" i="3"/>
  <c r="BK171" i="3"/>
  <c r="BI9" i="3"/>
  <c r="BH9" i="3"/>
  <c r="BJ9" i="3" s="1"/>
  <c r="BP61" i="3"/>
  <c r="BR61" i="3" s="1"/>
  <c r="BQ61" i="3"/>
  <c r="BS46" i="3"/>
  <c r="BI249" i="3"/>
  <c r="BH249" i="3"/>
  <c r="BJ249" i="3" s="1"/>
  <c r="BI120" i="3"/>
  <c r="BH120" i="3"/>
  <c r="BJ120" i="3" s="1"/>
  <c r="BL57" i="3"/>
  <c r="BN57" i="3" s="1"/>
  <c r="BM57" i="3"/>
  <c r="BI12" i="3"/>
  <c r="BH12" i="3"/>
  <c r="BJ12" i="3" s="1"/>
  <c r="BO165" i="3"/>
  <c r="BO169" i="3"/>
  <c r="BQ170" i="3"/>
  <c r="BP170" i="3"/>
  <c r="BR170" i="3" s="1"/>
  <c r="BO131" i="3"/>
  <c r="BM58" i="3"/>
  <c r="BL58" i="3"/>
  <c r="BN58" i="3" s="1"/>
  <c r="BP53" i="3"/>
  <c r="BR53" i="3" s="1"/>
  <c r="BI30" i="3"/>
  <c r="BH30" i="3"/>
  <c r="BJ30" i="3" s="1"/>
  <c r="BL236" i="3"/>
  <c r="BN236" i="3" s="1"/>
  <c r="BM236" i="3"/>
  <c r="BP126" i="3"/>
  <c r="BR126" i="3" s="1"/>
  <c r="BQ228" i="3"/>
  <c r="BL112" i="3"/>
  <c r="BN112" i="3" s="1"/>
  <c r="BM112" i="3"/>
  <c r="BI244" i="3"/>
  <c r="BH244" i="3"/>
  <c r="BJ244" i="3" s="1"/>
  <c r="BM133" i="3"/>
  <c r="BL133" i="3"/>
  <c r="BN133" i="3" s="1"/>
  <c r="BI217" i="3"/>
  <c r="BH217" i="3"/>
  <c r="BJ217" i="3" s="1"/>
  <c r="BI260" i="3"/>
  <c r="BH260" i="3"/>
  <c r="BJ260" i="3" s="1"/>
  <c r="BM4" i="3"/>
  <c r="BL4" i="3"/>
  <c r="BN4" i="3" s="1"/>
  <c r="BI5" i="3"/>
  <c r="BH5" i="3"/>
  <c r="BJ5" i="3" s="1"/>
  <c r="BQ200" i="3"/>
  <c r="BP200" i="3"/>
  <c r="BR200" i="3" s="1"/>
  <c r="BI145" i="3"/>
  <c r="BH145" i="3"/>
  <c r="BJ145" i="3" s="1"/>
  <c r="BP96" i="3"/>
  <c r="BR96" i="3" s="1"/>
  <c r="BQ96" i="3"/>
  <c r="BI32" i="3"/>
  <c r="BH32" i="3"/>
  <c r="BJ32" i="3" s="1"/>
  <c r="BM253" i="3"/>
  <c r="BL253" i="3"/>
  <c r="BN253" i="3" s="1"/>
  <c r="BI99" i="3"/>
  <c r="BH99" i="3"/>
  <c r="BJ99" i="3" s="1"/>
  <c r="BI40" i="3"/>
  <c r="BH40" i="3"/>
  <c r="BJ40" i="3" s="1"/>
  <c r="BN26" i="4"/>
  <c r="BP26" i="4" s="1"/>
  <c r="BO26" i="4"/>
  <c r="BV165" i="4"/>
  <c r="BX165" i="4" s="1"/>
  <c r="BR136" i="4"/>
  <c r="BT136" i="4" s="1"/>
  <c r="BS136" i="4"/>
  <c r="BR186" i="4"/>
  <c r="BT186" i="4" s="1"/>
  <c r="BS186" i="4"/>
  <c r="BV141" i="4"/>
  <c r="BX141" i="4" s="1"/>
  <c r="BW141" i="4"/>
  <c r="BV137" i="4"/>
  <c r="BX137" i="4" s="1"/>
  <c r="BR118" i="4"/>
  <c r="BT118" i="4" s="1"/>
  <c r="BS118" i="4"/>
  <c r="BR147" i="4"/>
  <c r="BT147" i="4" s="1"/>
  <c r="BN98" i="4"/>
  <c r="BP98" i="4" s="1"/>
  <c r="BO98" i="4"/>
  <c r="BV160" i="4"/>
  <c r="BX160" i="4" s="1"/>
  <c r="BW160" i="4"/>
  <c r="BR114" i="4"/>
  <c r="BT114" i="4" s="1"/>
  <c r="BS114" i="4"/>
  <c r="BR203" i="4"/>
  <c r="BT203" i="4" s="1"/>
  <c r="BR164" i="4"/>
  <c r="BT164" i="4" s="1"/>
  <c r="BS164" i="4"/>
  <c r="BR31" i="4"/>
  <c r="BT31" i="4" s="1"/>
  <c r="BS31" i="4"/>
  <c r="BO207" i="4"/>
  <c r="BN207" i="4"/>
  <c r="BP207" i="4" s="1"/>
  <c r="BO162" i="4"/>
  <c r="BN162" i="4"/>
  <c r="BP162" i="4" s="1"/>
  <c r="BS54" i="4"/>
  <c r="BR54" i="4"/>
  <c r="BT54" i="4" s="1"/>
  <c r="BS18" i="4"/>
  <c r="BR18" i="4"/>
  <c r="BT18" i="4" s="1"/>
  <c r="BN175" i="4"/>
  <c r="BP175" i="4" s="1"/>
  <c r="BO175" i="4"/>
  <c r="BO199" i="4"/>
  <c r="BN199" i="4"/>
  <c r="BP199" i="4" s="1"/>
  <c r="BR46" i="4"/>
  <c r="BT46" i="4" s="1"/>
  <c r="BS46" i="4"/>
  <c r="BR197" i="4"/>
  <c r="BT197" i="4" s="1"/>
  <c r="BS197" i="4"/>
  <c r="BR86" i="4"/>
  <c r="BT86" i="4" s="1"/>
  <c r="BR133" i="4"/>
  <c r="BT133" i="4" s="1"/>
  <c r="BS133" i="4"/>
  <c r="BQ66" i="4"/>
  <c r="BN159" i="4"/>
  <c r="BP159" i="4" s="1"/>
  <c r="BO159" i="4"/>
  <c r="BR28" i="4"/>
  <c r="BT28" i="4" s="1"/>
  <c r="BS28" i="4"/>
  <c r="BQ69" i="4"/>
  <c r="BR104" i="4"/>
  <c r="BT104" i="4" s="1"/>
  <c r="BS104" i="4"/>
  <c r="BV188" i="4"/>
  <c r="BX188" i="4" s="1"/>
  <c r="BW188" i="4"/>
  <c r="BQ109" i="4"/>
  <c r="BO44" i="4"/>
  <c r="BN44" i="4"/>
  <c r="BP44" i="4" s="1"/>
  <c r="BN51" i="4"/>
  <c r="BP51" i="4" s="1"/>
  <c r="BO51" i="4"/>
  <c r="BR205" i="4"/>
  <c r="BT205" i="4" s="1"/>
  <c r="BS205" i="4"/>
  <c r="BU61" i="4"/>
  <c r="BU182" i="4"/>
  <c r="BV73" i="4"/>
  <c r="BX73" i="4" s="1"/>
  <c r="BW73" i="4"/>
  <c r="BV173" i="4"/>
  <c r="BX173" i="4" s="1"/>
  <c r="BW173" i="4"/>
  <c r="BR171" i="4"/>
  <c r="BT171" i="4" s="1"/>
  <c r="BS171" i="4"/>
  <c r="BU108" i="4"/>
  <c r="BU176" i="4"/>
  <c r="BR35" i="4"/>
  <c r="BT35" i="4" s="1"/>
  <c r="BS35" i="4"/>
  <c r="BM55" i="4"/>
  <c r="BQ163" i="4"/>
  <c r="BQ84" i="4"/>
  <c r="BQ150" i="4"/>
  <c r="BR194" i="4"/>
  <c r="BT194" i="4" s="1"/>
  <c r="BS194" i="4"/>
  <c r="BR106" i="4"/>
  <c r="BT106" i="4" s="1"/>
  <c r="BS106" i="4"/>
  <c r="BQ187" i="4"/>
  <c r="BU97" i="4"/>
  <c r="BR193" i="4"/>
  <c r="BT193" i="4" s="1"/>
  <c r="BS193" i="4"/>
  <c r="BU88" i="4"/>
  <c r="BU24" i="4"/>
  <c r="BN128" i="4"/>
  <c r="BP128" i="4" s="1"/>
  <c r="BO128" i="4"/>
  <c r="BS140" i="4"/>
  <c r="BN34" i="4"/>
  <c r="BP34" i="4" s="1"/>
  <c r="BO34" i="4"/>
  <c r="BN155" i="4"/>
  <c r="BP155" i="4" s="1"/>
  <c r="BO155" i="4"/>
  <c r="BR201" i="4"/>
  <c r="BT201" i="4" s="1"/>
  <c r="BS201" i="4"/>
  <c r="BQ102" i="4"/>
  <c r="BN79" i="4"/>
  <c r="BP79" i="4" s="1"/>
  <c r="BO79" i="4"/>
  <c r="BR189" i="4"/>
  <c r="BT189" i="4" s="1"/>
  <c r="BS189" i="4"/>
  <c r="BS183" i="4"/>
  <c r="BR183" i="4"/>
  <c r="BT183" i="4" s="1"/>
  <c r="BR6" i="4"/>
  <c r="BT6" i="4" s="1"/>
  <c r="BS6" i="4"/>
  <c r="BV40" i="4"/>
  <c r="BX40" i="4" s="1"/>
  <c r="BQ110" i="4"/>
  <c r="BQ190" i="4"/>
  <c r="BU10" i="4"/>
  <c r="BU4" i="4"/>
  <c r="BM75" i="4"/>
  <c r="BM167" i="4"/>
  <c r="BQ37" i="4"/>
  <c r="BQ151" i="4"/>
  <c r="BU8" i="4"/>
  <c r="BR206" i="4"/>
  <c r="BT206" i="4" s="1"/>
  <c r="BS206" i="4"/>
  <c r="BV107" i="4"/>
  <c r="BX107" i="4" s="1"/>
  <c r="BW107" i="4"/>
  <c r="BN38" i="4"/>
  <c r="BP38" i="4" s="1"/>
  <c r="BO38" i="4"/>
  <c r="BN135" i="4"/>
  <c r="BP135" i="4" s="1"/>
  <c r="BO135" i="4"/>
  <c r="BR94" i="4"/>
  <c r="BT94" i="4" s="1"/>
  <c r="BS94" i="4"/>
  <c r="BS58" i="4"/>
  <c r="BR58" i="4"/>
  <c r="BT58" i="4" s="1"/>
  <c r="BS50" i="4"/>
  <c r="BO138" i="4"/>
  <c r="BN138" i="4"/>
  <c r="BP138" i="4" s="1"/>
  <c r="BN131" i="4"/>
  <c r="BP131" i="4" s="1"/>
  <c r="BO131" i="4"/>
  <c r="BO154" i="4"/>
  <c r="BN154" i="4"/>
  <c r="BP154" i="4" s="1"/>
  <c r="AP133" i="3"/>
  <c r="AP2" i="3"/>
  <c r="AP106" i="3"/>
  <c r="AP35" i="3"/>
  <c r="AL122" i="3"/>
  <c r="AM122" i="3" s="1"/>
  <c r="AO122" i="3" s="1"/>
  <c r="AP118" i="3"/>
  <c r="AN63" i="3"/>
  <c r="AP63" i="3" s="1"/>
  <c r="AP188" i="3"/>
  <c r="AP147" i="3"/>
  <c r="AM114" i="3"/>
  <c r="AO114" i="3" s="1"/>
  <c r="AN211" i="3"/>
  <c r="AP211" i="3" s="1"/>
  <c r="AL38" i="3"/>
  <c r="AP204" i="3"/>
  <c r="AP254" i="3"/>
  <c r="AP30" i="3"/>
  <c r="AP265" i="3"/>
  <c r="AM196" i="3"/>
  <c r="AO196" i="3" s="1"/>
  <c r="AN87" i="3"/>
  <c r="AM87" i="3"/>
  <c r="AO87" i="3" s="1"/>
  <c r="AP174" i="3"/>
  <c r="AP110" i="3"/>
  <c r="AP271" i="3"/>
  <c r="AP25" i="3"/>
  <c r="AM235" i="3"/>
  <c r="AO235" i="3" s="1"/>
  <c r="AN235" i="3"/>
  <c r="AL147" i="4"/>
  <c r="AK147" i="4"/>
  <c r="AM147" i="4" s="1"/>
  <c r="AO165" i="4"/>
  <c r="AQ165" i="4" s="1"/>
  <c r="AP165" i="4"/>
  <c r="AS156" i="4"/>
  <c r="AU156" i="4" s="1"/>
  <c r="AK172" i="4"/>
  <c r="AM172" i="4" s="1"/>
  <c r="AL172" i="4"/>
  <c r="AL173" i="4"/>
  <c r="AK173" i="4"/>
  <c r="AM173" i="4" s="1"/>
  <c r="AK163" i="4"/>
  <c r="AM163" i="4" s="1"/>
  <c r="AL163" i="4"/>
  <c r="AK196" i="4"/>
  <c r="AM196" i="4" s="1"/>
  <c r="AL196" i="4"/>
  <c r="AK200" i="4"/>
  <c r="AM200" i="4" s="1"/>
  <c r="AL200" i="4"/>
  <c r="AO144" i="4"/>
  <c r="AN168" i="4"/>
  <c r="AP150" i="4"/>
  <c r="AO150" i="4"/>
  <c r="AQ150" i="4" s="1"/>
  <c r="AJ189" i="4"/>
  <c r="AK159" i="4"/>
  <c r="AM159" i="4" s="1"/>
  <c r="AL159" i="4"/>
  <c r="AK186" i="4"/>
  <c r="AM186" i="4" s="1"/>
  <c r="AL186" i="4"/>
  <c r="AR176" i="4"/>
  <c r="AN185" i="4"/>
  <c r="AN201" i="4"/>
  <c r="AK148" i="4"/>
  <c r="AM148" i="4" s="1"/>
  <c r="AJ178" i="4"/>
  <c r="AN151" i="4"/>
  <c r="AV203" i="4"/>
  <c r="AJ174" i="4"/>
  <c r="AR154" i="4"/>
  <c r="AK202" i="4"/>
  <c r="AM202" i="4" s="1"/>
  <c r="AL202" i="4"/>
  <c r="AK180" i="4"/>
  <c r="AM180" i="4" s="1"/>
  <c r="AL180" i="4"/>
  <c r="AO120" i="4"/>
  <c r="AQ120" i="4" s="1"/>
  <c r="AP120" i="4"/>
  <c r="AO102" i="4"/>
  <c r="AQ102" i="4" s="1"/>
  <c r="AP102" i="4"/>
  <c r="AT57" i="4"/>
  <c r="AR25" i="4"/>
  <c r="AN134" i="4"/>
  <c r="AL116" i="4"/>
  <c r="AK116" i="4"/>
  <c r="AM116" i="4" s="1"/>
  <c r="AO87" i="4"/>
  <c r="AQ87" i="4" s="1"/>
  <c r="AP87" i="4"/>
  <c r="AN68" i="4"/>
  <c r="AO75" i="4"/>
  <c r="AQ75" i="4" s="1"/>
  <c r="AP75" i="4"/>
  <c r="AL22" i="4"/>
  <c r="AK22" i="4"/>
  <c r="AM22" i="4" s="1"/>
  <c r="AK140" i="4"/>
  <c r="AM140" i="4" s="1"/>
  <c r="AL140" i="4"/>
  <c r="AK98" i="4"/>
  <c r="AM98" i="4" s="1"/>
  <c r="AL98" i="4"/>
  <c r="AN30" i="4"/>
  <c r="AP20" i="4"/>
  <c r="AL63" i="4"/>
  <c r="AK63" i="4"/>
  <c r="AM63" i="4" s="1"/>
  <c r="AO26" i="4"/>
  <c r="AQ26" i="4" s="1"/>
  <c r="AP26" i="4"/>
  <c r="AL84" i="4"/>
  <c r="AK84" i="4"/>
  <c r="AM84" i="4" s="1"/>
  <c r="AO103" i="4"/>
  <c r="AQ103" i="4" s="1"/>
  <c r="AP103" i="4"/>
  <c r="AP80" i="4"/>
  <c r="AL6" i="4"/>
  <c r="AR7" i="4"/>
  <c r="AL77" i="4"/>
  <c r="AK77" i="4"/>
  <c r="AM77" i="4" s="1"/>
  <c r="AN21" i="4"/>
  <c r="AP28" i="4"/>
  <c r="AP104" i="4"/>
  <c r="AL33" i="4"/>
  <c r="AK33" i="4"/>
  <c r="AM33" i="4" s="1"/>
  <c r="AL137" i="4"/>
  <c r="AK137" i="4"/>
  <c r="AM137" i="4" s="1"/>
  <c r="AN9" i="4"/>
  <c r="AK130" i="4"/>
  <c r="AM130" i="4" s="1"/>
  <c r="AL130" i="4"/>
  <c r="AS131" i="4"/>
  <c r="AU131" i="4" s="1"/>
  <c r="AT131" i="4"/>
  <c r="AO39" i="4"/>
  <c r="AQ39" i="4" s="1"/>
  <c r="AP39" i="4"/>
  <c r="AL27" i="4"/>
  <c r="AK27" i="4"/>
  <c r="AM27" i="4" s="1"/>
  <c r="AN48" i="4"/>
  <c r="AJ106" i="4"/>
  <c r="AK70" i="4"/>
  <c r="AM70" i="4" s="1"/>
  <c r="AL70" i="4"/>
  <c r="AJ94" i="4"/>
  <c r="AN100" i="4"/>
  <c r="AN19" i="4"/>
  <c r="AN13" i="4"/>
  <c r="AJ113" i="4"/>
  <c r="AN74" i="4"/>
  <c r="AN23" i="4"/>
  <c r="AL61" i="4"/>
  <c r="AK61" i="4"/>
  <c r="AM61" i="4" s="1"/>
  <c r="AN35" i="4"/>
  <c r="AN14" i="4"/>
  <c r="AR54" i="4"/>
  <c r="AN88" i="4"/>
  <c r="AN267" i="3"/>
  <c r="AM267" i="3"/>
  <c r="AO267" i="3" s="1"/>
  <c r="AN242" i="3"/>
  <c r="AM242" i="3"/>
  <c r="AO242" i="3" s="1"/>
  <c r="AM107" i="3"/>
  <c r="AO107" i="3" s="1"/>
  <c r="AN107" i="3"/>
  <c r="AM236" i="3"/>
  <c r="AO236" i="3" s="1"/>
  <c r="AN236" i="3"/>
  <c r="AM24" i="3"/>
  <c r="AO24" i="3" s="1"/>
  <c r="AN24" i="3"/>
  <c r="AN270" i="3"/>
  <c r="AM270" i="3"/>
  <c r="AO270" i="3" s="1"/>
  <c r="AP193" i="3"/>
  <c r="AN65" i="3"/>
  <c r="AM65" i="3"/>
  <c r="AO65" i="3" s="1"/>
  <c r="AN184" i="3"/>
  <c r="AM184" i="3"/>
  <c r="AO184" i="3" s="1"/>
  <c r="AN93" i="3"/>
  <c r="AM93" i="3"/>
  <c r="AO93" i="3" s="1"/>
  <c r="AP246" i="3"/>
  <c r="AN263" i="3"/>
  <c r="AM263" i="3"/>
  <c r="AO263" i="3" s="1"/>
  <c r="AN39" i="3"/>
  <c r="AM39" i="3"/>
  <c r="AO39" i="3" s="1"/>
  <c r="AN172" i="3"/>
  <c r="AM172" i="3"/>
  <c r="AO172" i="3" s="1"/>
  <c r="AM6" i="3"/>
  <c r="AO6" i="3" s="1"/>
  <c r="AN6" i="3"/>
  <c r="AP197" i="3"/>
  <c r="AP228" i="3"/>
  <c r="AP153" i="3"/>
  <c r="AP89" i="3"/>
  <c r="AP163" i="3"/>
  <c r="AN205" i="3"/>
  <c r="AM205" i="3"/>
  <c r="AO205" i="3" s="1"/>
  <c r="AP161" i="3"/>
  <c r="AP129" i="3"/>
  <c r="AN259" i="3"/>
  <c r="AM259" i="3"/>
  <c r="AO259" i="3" s="1"/>
  <c r="AM115" i="3"/>
  <c r="AO115" i="3" s="1"/>
  <c r="AN115" i="3"/>
  <c r="AM33" i="3"/>
  <c r="AO33" i="3" s="1"/>
  <c r="AN33" i="3"/>
  <c r="AN130" i="3"/>
  <c r="AM130" i="3"/>
  <c r="AO130" i="3" s="1"/>
  <c r="AN145" i="3"/>
  <c r="AM145" i="3"/>
  <c r="AO145" i="3" s="1"/>
  <c r="AP86" i="3"/>
  <c r="AP180" i="3"/>
  <c r="AP225" i="3"/>
  <c r="AP144" i="3"/>
  <c r="AP209" i="3"/>
  <c r="AP142" i="3"/>
  <c r="AP237" i="3"/>
  <c r="AN5" i="3"/>
  <c r="AM5" i="3"/>
  <c r="AO5" i="3" s="1"/>
  <c r="AP127" i="3"/>
  <c r="AP189" i="3"/>
  <c r="AN97" i="3"/>
  <c r="AM97" i="3"/>
  <c r="AO97" i="3" s="1"/>
  <c r="AP176" i="3"/>
  <c r="AP49" i="4" l="1"/>
  <c r="BW39" i="4"/>
  <c r="BY39" i="4" s="1"/>
  <c r="AR32" i="4"/>
  <c r="AK129" i="4"/>
  <c r="AM129" i="4" s="1"/>
  <c r="BW96" i="4"/>
  <c r="BQ174" i="4"/>
  <c r="BQ53" i="4"/>
  <c r="BW208" i="4"/>
  <c r="BY208" i="4" s="1"/>
  <c r="AN205" i="4"/>
  <c r="AT164" i="4"/>
  <c r="AV164" i="4" s="1"/>
  <c r="AR43" i="4"/>
  <c r="AS43" i="4" s="1"/>
  <c r="AU43" i="4" s="1"/>
  <c r="AS187" i="4"/>
  <c r="AU187" i="4" s="1"/>
  <c r="AT187" i="4"/>
  <c r="AP210" i="3"/>
  <c r="BK190" i="3"/>
  <c r="AM215" i="3"/>
  <c r="AO215" i="3"/>
  <c r="AN215" i="3"/>
  <c r="BL127" i="3"/>
  <c r="BN127" i="3" s="1"/>
  <c r="AP10" i="3"/>
  <c r="AN62" i="3"/>
  <c r="BS136" i="3"/>
  <c r="BK167" i="3"/>
  <c r="BM167" i="3" s="1"/>
  <c r="BS173" i="3"/>
  <c r="BH265" i="3"/>
  <c r="BJ265" i="3" s="1"/>
  <c r="AM140" i="3"/>
  <c r="AP213" i="3"/>
  <c r="AP121" i="3"/>
  <c r="BM25" i="3"/>
  <c r="BO25" i="3" s="1"/>
  <c r="AP36" i="3"/>
  <c r="BM160" i="3"/>
  <c r="AP49" i="3"/>
  <c r="BK186" i="3"/>
  <c r="BM186" i="3" s="1"/>
  <c r="BM123" i="3"/>
  <c r="BO123" i="3" s="1"/>
  <c r="BM7" i="3"/>
  <c r="BO7" i="3" s="1"/>
  <c r="BP7" i="3" s="1"/>
  <c r="BR7" i="3" s="1"/>
  <c r="BO130" i="3"/>
  <c r="BH208" i="3"/>
  <c r="BJ208" i="3" s="1"/>
  <c r="BI208" i="3"/>
  <c r="BP158" i="3"/>
  <c r="BR158" i="3" s="1"/>
  <c r="BK238" i="3"/>
  <c r="BL11" i="3"/>
  <c r="BN11" i="3" s="1"/>
  <c r="BM110" i="3"/>
  <c r="BL110" i="3"/>
  <c r="BN110" i="3" s="1"/>
  <c r="AP114" i="3"/>
  <c r="BI195" i="3"/>
  <c r="BK195" i="3" s="1"/>
  <c r="BQ24" i="3"/>
  <c r="BS24" i="3" s="1"/>
  <c r="BL76" i="3"/>
  <c r="BN76" i="3" s="1"/>
  <c r="AP53" i="3"/>
  <c r="AN138" i="3"/>
  <c r="AP138" i="3" s="1"/>
  <c r="BK248" i="3"/>
  <c r="BM248" i="3" s="1"/>
  <c r="AN103" i="3"/>
  <c r="AP103" i="3" s="1"/>
  <c r="BM74" i="3"/>
  <c r="BL74" i="3"/>
  <c r="BH269" i="3"/>
  <c r="BJ269" i="3" s="1"/>
  <c r="BI45" i="3"/>
  <c r="BK45" i="3" s="1"/>
  <c r="BM68" i="3"/>
  <c r="AP55" i="3"/>
  <c r="BI124" i="3"/>
  <c r="BH124" i="3"/>
  <c r="BM255" i="3"/>
  <c r="BO255" i="3" s="1"/>
  <c r="BL186" i="3"/>
  <c r="BN186" i="3" s="1"/>
  <c r="AP15" i="3"/>
  <c r="BK108" i="3"/>
  <c r="BL108" i="3" s="1"/>
  <c r="BN108" i="3" s="1"/>
  <c r="BS155" i="3"/>
  <c r="AP17" i="3"/>
  <c r="BM69" i="3"/>
  <c r="BO69" i="3" s="1"/>
  <c r="BP69" i="3" s="1"/>
  <c r="BR69" i="3" s="1"/>
  <c r="BK37" i="3"/>
  <c r="BM48" i="3"/>
  <c r="BL48" i="3"/>
  <c r="BN48" i="3" s="1"/>
  <c r="BL181" i="3"/>
  <c r="BN181" i="3" s="1"/>
  <c r="BM181" i="3"/>
  <c r="BH191" i="3"/>
  <c r="BJ191" i="3" s="1"/>
  <c r="BI191" i="3"/>
  <c r="AP192" i="3"/>
  <c r="AN159" i="3"/>
  <c r="BK78" i="3"/>
  <c r="BL78" i="3" s="1"/>
  <c r="BN78" i="3" s="1"/>
  <c r="BK128" i="3"/>
  <c r="BM128" i="3" s="1"/>
  <c r="BP62" i="3"/>
  <c r="BR62" i="3" s="1"/>
  <c r="BO214" i="3"/>
  <c r="BP214" i="3" s="1"/>
  <c r="BR214" i="3" s="1"/>
  <c r="BS14" i="3"/>
  <c r="BK237" i="3"/>
  <c r="BO34" i="3"/>
  <c r="BP34" i="3" s="1"/>
  <c r="BR34" i="3" s="1"/>
  <c r="BO146" i="3"/>
  <c r="BP146" i="3" s="1"/>
  <c r="AM131" i="3"/>
  <c r="AO131" i="3" s="1"/>
  <c r="BK154" i="3"/>
  <c r="BS109" i="3"/>
  <c r="BL206" i="3"/>
  <c r="BN206" i="3" s="1"/>
  <c r="BO141" i="3"/>
  <c r="BP141" i="3" s="1"/>
  <c r="BR141" i="3" s="1"/>
  <c r="BL147" i="3"/>
  <c r="BN147" i="3" s="1"/>
  <c r="BK113" i="3"/>
  <c r="BL113" i="3" s="1"/>
  <c r="BN113" i="3" s="1"/>
  <c r="BS140" i="3"/>
  <c r="AP83" i="3"/>
  <c r="AN41" i="3"/>
  <c r="AP41" i="3" s="1"/>
  <c r="BM73" i="3"/>
  <c r="BM266" i="3"/>
  <c r="BO266" i="3" s="1"/>
  <c r="BK111" i="3"/>
  <c r="BM111" i="3" s="1"/>
  <c r="AP116" i="3"/>
  <c r="AP166" i="3"/>
  <c r="BI261" i="3"/>
  <c r="BH261" i="3"/>
  <c r="BJ261" i="3" s="1"/>
  <c r="BK93" i="3"/>
  <c r="BK44" i="3"/>
  <c r="AP165" i="3"/>
  <c r="BP205" i="3"/>
  <c r="BR205" i="3" s="1"/>
  <c r="BO115" i="3"/>
  <c r="BP115" i="3" s="1"/>
  <c r="BR115" i="3" s="1"/>
  <c r="BS246" i="3"/>
  <c r="BL116" i="3"/>
  <c r="BN116" i="3" s="1"/>
  <c r="BK50" i="3"/>
  <c r="BL50" i="3" s="1"/>
  <c r="BN50" i="3" s="1"/>
  <c r="AP57" i="3"/>
  <c r="AM50" i="3"/>
  <c r="AO50" i="3" s="1"/>
  <c r="BL128" i="3"/>
  <c r="BN128" i="3" s="1"/>
  <c r="BO194" i="3"/>
  <c r="BM88" i="3"/>
  <c r="BL88" i="3"/>
  <c r="BN88" i="3" s="1"/>
  <c r="AP37" i="3"/>
  <c r="BP271" i="3"/>
  <c r="BR271" i="3" s="1"/>
  <c r="BQ239" i="3"/>
  <c r="BS239" i="3" s="1"/>
  <c r="BK157" i="3"/>
  <c r="BM157" i="3" s="1"/>
  <c r="BM174" i="3"/>
  <c r="BO174" i="3" s="1"/>
  <c r="BL81" i="3"/>
  <c r="BN81" i="3" s="1"/>
  <c r="BQ227" i="3"/>
  <c r="BS227" i="3" s="1"/>
  <c r="BN137" i="3"/>
  <c r="BL204" i="3"/>
  <c r="BN204" i="3" s="1"/>
  <c r="BK142" i="3"/>
  <c r="AP9" i="3"/>
  <c r="BQ100" i="3"/>
  <c r="BP100" i="3"/>
  <c r="BR100" i="3" s="1"/>
  <c r="AP145" i="3"/>
  <c r="AN122" i="3"/>
  <c r="AP122" i="3" s="1"/>
  <c r="BO68" i="3"/>
  <c r="BP68" i="3" s="1"/>
  <c r="BR68" i="3" s="1"/>
  <c r="BK132" i="3"/>
  <c r="BM132" i="3" s="1"/>
  <c r="AP164" i="3"/>
  <c r="BO196" i="3"/>
  <c r="BP196" i="3" s="1"/>
  <c r="BR196" i="3" s="1"/>
  <c r="BM163" i="3"/>
  <c r="BO163" i="3" s="1"/>
  <c r="BP163" i="3" s="1"/>
  <c r="BR163" i="3" s="1"/>
  <c r="BR118" i="3"/>
  <c r="AP264" i="3"/>
  <c r="BO160" i="3"/>
  <c r="AP28" i="3"/>
  <c r="BH188" i="3"/>
  <c r="BJ188" i="3" s="1"/>
  <c r="BI188" i="3"/>
  <c r="BP187" i="3"/>
  <c r="BR187" i="3" s="1"/>
  <c r="BO60" i="3"/>
  <c r="BQ60" i="3" s="1"/>
  <c r="BP275" i="3"/>
  <c r="BR275" i="3" s="1"/>
  <c r="BK215" i="3"/>
  <c r="BM215" i="3" s="1"/>
  <c r="BK16" i="3"/>
  <c r="BK152" i="3"/>
  <c r="BK150" i="3"/>
  <c r="BK263" i="3"/>
  <c r="BS92" i="3"/>
  <c r="BL216" i="3"/>
  <c r="BN216" i="3" s="1"/>
  <c r="BM216" i="3"/>
  <c r="AP132" i="3"/>
  <c r="BH235" i="3"/>
  <c r="BJ235" i="3" s="1"/>
  <c r="BI235" i="3"/>
  <c r="BH42" i="3"/>
  <c r="BJ42" i="3" s="1"/>
  <c r="BI42" i="3"/>
  <c r="BK82" i="3"/>
  <c r="BM270" i="3"/>
  <c r="BL270" i="3"/>
  <c r="BN270" i="3" s="1"/>
  <c r="AO40" i="4"/>
  <c r="AQ40" i="4" s="1"/>
  <c r="AN207" i="4"/>
  <c r="BQ142" i="4"/>
  <c r="BS142" i="4" s="1"/>
  <c r="BS152" i="4"/>
  <c r="BU152" i="4" s="1"/>
  <c r="AN16" i="4"/>
  <c r="BW178" i="4"/>
  <c r="BU134" i="4"/>
  <c r="BO7" i="4"/>
  <c r="BQ7" i="4" s="1"/>
  <c r="AT32" i="4"/>
  <c r="AS32" i="4"/>
  <c r="AU32" i="4" s="1"/>
  <c r="AL197" i="4"/>
  <c r="AK197" i="4"/>
  <c r="AM197" i="4" s="1"/>
  <c r="AO118" i="4"/>
  <c r="AQ118" i="4" s="1"/>
  <c r="BR89" i="4"/>
  <c r="BT89" i="4" s="1"/>
  <c r="BY27" i="4"/>
  <c r="AT42" i="4"/>
  <c r="AV42" i="4" s="1"/>
  <c r="AN177" i="4"/>
  <c r="AP177" i="4" s="1"/>
  <c r="BV125" i="4"/>
  <c r="BX125" i="4" s="1"/>
  <c r="BR45" i="4"/>
  <c r="BT45" i="4" s="1"/>
  <c r="AN194" i="4"/>
  <c r="AO194" i="4" s="1"/>
  <c r="AQ194" i="4" s="1"/>
  <c r="AR17" i="4"/>
  <c r="AT17" i="4" s="1"/>
  <c r="AL107" i="4"/>
  <c r="BR209" i="4"/>
  <c r="BT209" i="4" s="1"/>
  <c r="BS209" i="4"/>
  <c r="AL199" i="4"/>
  <c r="AK199" i="4"/>
  <c r="AM199" i="4" s="1"/>
  <c r="AO3" i="4"/>
  <c r="AQ3" i="4" s="1"/>
  <c r="BU82" i="4"/>
  <c r="BW82" i="4" s="1"/>
  <c r="BS115" i="4"/>
  <c r="BQ126" i="4"/>
  <c r="BR126" i="4" s="1"/>
  <c r="BT126" i="4" s="1"/>
  <c r="BQ100" i="4"/>
  <c r="BS100" i="4" s="1"/>
  <c r="AP153" i="4"/>
  <c r="AR153" i="4" s="1"/>
  <c r="BU161" i="4"/>
  <c r="BV161" i="4" s="1"/>
  <c r="BX161" i="4" s="1"/>
  <c r="AU34" i="4"/>
  <c r="BQ93" i="4"/>
  <c r="BR93" i="4" s="1"/>
  <c r="BT93" i="4" s="1"/>
  <c r="AR59" i="4"/>
  <c r="AS59" i="4" s="1"/>
  <c r="AU59" i="4" s="1"/>
  <c r="BO200" i="4"/>
  <c r="BQ200" i="4" s="1"/>
  <c r="BS200" i="4" s="1"/>
  <c r="AS60" i="4"/>
  <c r="AU60" i="4" s="1"/>
  <c r="AS89" i="4"/>
  <c r="AU89" i="4" s="1"/>
  <c r="AT89" i="4"/>
  <c r="AO133" i="4"/>
  <c r="AQ133" i="4" s="1"/>
  <c r="AP133" i="4"/>
  <c r="AP50" i="4"/>
  <c r="AO50" i="4"/>
  <c r="AQ50" i="4" s="1"/>
  <c r="AP126" i="4"/>
  <c r="AO126" i="4"/>
  <c r="AQ126" i="4" s="1"/>
  <c r="AL181" i="4"/>
  <c r="BS202" i="4"/>
  <c r="BU202" i="4" s="1"/>
  <c r="BW202" i="4" s="1"/>
  <c r="AR8" i="4"/>
  <c r="AN123" i="4"/>
  <c r="AO179" i="4"/>
  <c r="AQ179" i="4" s="1"/>
  <c r="AL66" i="4"/>
  <c r="AN66" i="4" s="1"/>
  <c r="BU59" i="4"/>
  <c r="BV59" i="4" s="1"/>
  <c r="BX59" i="4" s="1"/>
  <c r="BN9" i="4"/>
  <c r="BP9" i="4" s="1"/>
  <c r="BQ170" i="4"/>
  <c r="BS170" i="4" s="1"/>
  <c r="AN15" i="4"/>
  <c r="AR36" i="4"/>
  <c r="AO155" i="4"/>
  <c r="AQ155" i="4" s="1"/>
  <c r="BW127" i="4"/>
  <c r="BR63" i="4"/>
  <c r="BT63" i="4" s="1"/>
  <c r="BS71" i="4"/>
  <c r="BU71" i="4" s="1"/>
  <c r="BO72" i="4"/>
  <c r="BQ72" i="4" s="1"/>
  <c r="BR72" i="4" s="1"/>
  <c r="BT72" i="4" s="1"/>
  <c r="AT34" i="4"/>
  <c r="AV34" i="4" s="1"/>
  <c r="BQ15" i="4"/>
  <c r="BR15" i="4" s="1"/>
  <c r="BT15" i="4" s="1"/>
  <c r="AV44" i="4"/>
  <c r="AR110" i="4"/>
  <c r="AT110" i="4" s="1"/>
  <c r="BQ112" i="4"/>
  <c r="BS112" i="4" s="1"/>
  <c r="BQ32" i="4"/>
  <c r="AN58" i="4"/>
  <c r="BS62" i="4"/>
  <c r="BR62" i="4"/>
  <c r="BT62" i="4" s="1"/>
  <c r="AR99" i="4"/>
  <c r="AS99" i="4" s="1"/>
  <c r="AU99" i="4" s="1"/>
  <c r="BQ146" i="4"/>
  <c r="BR146" i="4" s="1"/>
  <c r="BT146" i="4" s="1"/>
  <c r="AR81" i="4"/>
  <c r="AT81" i="4" s="1"/>
  <c r="AN107" i="4"/>
  <c r="AO107" i="4" s="1"/>
  <c r="AQ107" i="4" s="1"/>
  <c r="BQ80" i="4"/>
  <c r="BR184" i="4"/>
  <c r="BT184" i="4" s="1"/>
  <c r="BQ153" i="4"/>
  <c r="BR153" i="4" s="1"/>
  <c r="BT153" i="4" s="1"/>
  <c r="AN183" i="4"/>
  <c r="AR192" i="4"/>
  <c r="AS192" i="4" s="1"/>
  <c r="AU192" i="4" s="1"/>
  <c r="BQ87" i="4"/>
  <c r="BS87" i="4" s="1"/>
  <c r="AO205" i="4"/>
  <c r="AQ205" i="4" s="1"/>
  <c r="AP205" i="4"/>
  <c r="BW132" i="4"/>
  <c r="BY132" i="4" s="1"/>
  <c r="BY144" i="4"/>
  <c r="BW81" i="4"/>
  <c r="BW2" i="4"/>
  <c r="BO103" i="4"/>
  <c r="BN103" i="4"/>
  <c r="BP103" i="4" s="1"/>
  <c r="BS148" i="4"/>
  <c r="BR148" i="4"/>
  <c r="BT148" i="4" s="1"/>
  <c r="AP175" i="4"/>
  <c r="AO175" i="4"/>
  <c r="AQ175" i="4" s="1"/>
  <c r="AN18" i="4"/>
  <c r="AP18" i="4" s="1"/>
  <c r="AP114" i="4"/>
  <c r="AR114" i="4" s="1"/>
  <c r="AP139" i="4"/>
  <c r="AR139" i="4" s="1"/>
  <c r="AS139" i="4" s="1"/>
  <c r="AU139" i="4" s="1"/>
  <c r="AL97" i="4"/>
  <c r="AN31" i="4"/>
  <c r="AP31" i="4" s="1"/>
  <c r="AN143" i="4"/>
  <c r="AO143" i="4" s="1"/>
  <c r="AQ143" i="4" s="1"/>
  <c r="AR182" i="4"/>
  <c r="AR179" i="4"/>
  <c r="AN121" i="4"/>
  <c r="AO170" i="4"/>
  <c r="AQ170" i="4" s="1"/>
  <c r="AP170" i="4"/>
  <c r="AP11" i="4"/>
  <c r="AO11" i="4"/>
  <c r="AQ11" i="4" s="1"/>
  <c r="AO198" i="4"/>
  <c r="AQ198" i="4" s="1"/>
  <c r="AP198" i="4"/>
  <c r="AK76" i="4"/>
  <c r="AM76" i="4" s="1"/>
  <c r="AL76" i="4"/>
  <c r="BN191" i="4"/>
  <c r="BP191" i="4" s="1"/>
  <c r="BQ67" i="4"/>
  <c r="BR67" i="4" s="1"/>
  <c r="BT67" i="4" s="1"/>
  <c r="BU83" i="4"/>
  <c r="AT128" i="4"/>
  <c r="AV128" i="4" s="1"/>
  <c r="BO121" i="4"/>
  <c r="BN121" i="4"/>
  <c r="BP121" i="4" s="1"/>
  <c r="BN172" i="4"/>
  <c r="BP172" i="4" s="1"/>
  <c r="BO172" i="4"/>
  <c r="AR150" i="4"/>
  <c r="AS150" i="4" s="1"/>
  <c r="AU150" i="4" s="1"/>
  <c r="BW149" i="4"/>
  <c r="BW85" i="4"/>
  <c r="BS156" i="4"/>
  <c r="BS120" i="4"/>
  <c r="BU120" i="4" s="1"/>
  <c r="BV158" i="4"/>
  <c r="BX158" i="4" s="1"/>
  <c r="BQ117" i="4"/>
  <c r="AL96" i="4"/>
  <c r="AN96" i="4" s="1"/>
  <c r="AR204" i="4"/>
  <c r="AO91" i="4"/>
  <c r="AQ91" i="4" s="1"/>
  <c r="BR23" i="4"/>
  <c r="BT23" i="4" s="1"/>
  <c r="BQ76" i="4"/>
  <c r="BS111" i="4"/>
  <c r="BR111" i="4"/>
  <c r="BT111" i="4" s="1"/>
  <c r="AN93" i="4"/>
  <c r="AP52" i="4"/>
  <c r="AR52" i="4" s="1"/>
  <c r="AN116" i="4"/>
  <c r="AP116" i="4" s="1"/>
  <c r="AO4" i="4"/>
  <c r="AQ4" i="4" s="1"/>
  <c r="AP190" i="4"/>
  <c r="AR190" i="4" s="1"/>
  <c r="BQ78" i="4"/>
  <c r="BS78" i="4" s="1"/>
  <c r="AN79" i="4"/>
  <c r="AP79" i="4" s="1"/>
  <c r="BN52" i="4"/>
  <c r="BP52" i="4" s="1"/>
  <c r="AV111" i="4"/>
  <c r="AO86" i="4"/>
  <c r="AQ86" i="4" s="1"/>
  <c r="BQ25" i="4"/>
  <c r="AR67" i="4"/>
  <c r="BQ12" i="4"/>
  <c r="BS12" i="4" s="1"/>
  <c r="AV60" i="4"/>
  <c r="BQ5" i="4"/>
  <c r="BR5" i="4" s="1"/>
  <c r="BT5" i="4" s="1"/>
  <c r="BQ154" i="4"/>
  <c r="BR154" i="4" s="1"/>
  <c r="BT154" i="4" s="1"/>
  <c r="AN112" i="4"/>
  <c r="AP112" i="4" s="1"/>
  <c r="BQ196" i="4"/>
  <c r="BV119" i="4"/>
  <c r="BX119" i="4" s="1"/>
  <c r="BW119" i="4"/>
  <c r="AO73" i="4"/>
  <c r="AQ73" i="4" s="1"/>
  <c r="AP78" i="4"/>
  <c r="AS191" i="4"/>
  <c r="AU191" i="4" s="1"/>
  <c r="BU70" i="4"/>
  <c r="AV56" i="4"/>
  <c r="AN125" i="4"/>
  <c r="AO125" i="4" s="1"/>
  <c r="AQ125" i="4" s="1"/>
  <c r="BQ192" i="4"/>
  <c r="BS192" i="4" s="1"/>
  <c r="BU68" i="4"/>
  <c r="BV68" i="4" s="1"/>
  <c r="BX68" i="4" s="1"/>
  <c r="AP132" i="4"/>
  <c r="AO132" i="4"/>
  <c r="AQ132" i="4" s="1"/>
  <c r="AS167" i="4"/>
  <c r="AU167" i="4" s="1"/>
  <c r="AT167" i="4"/>
  <c r="AK10" i="4"/>
  <c r="AM10" i="4" s="1"/>
  <c r="AL10" i="4"/>
  <c r="AP122" i="4"/>
  <c r="AR122" i="4" s="1"/>
  <c r="AO108" i="4"/>
  <c r="AQ108" i="4" s="1"/>
  <c r="AO157" i="4"/>
  <c r="AQ157" i="4" s="1"/>
  <c r="BS3" i="4"/>
  <c r="AN51" i="4"/>
  <c r="AO51" i="4" s="1"/>
  <c r="AQ51" i="4" s="1"/>
  <c r="AK115" i="4"/>
  <c r="AM115" i="4" s="1"/>
  <c r="AN62" i="4"/>
  <c r="AP62" i="4" s="1"/>
  <c r="AR24" i="4"/>
  <c r="AN46" i="4"/>
  <c r="AL53" i="4"/>
  <c r="AK53" i="4"/>
  <c r="AM53" i="4" s="1"/>
  <c r="BU189" i="4"/>
  <c r="BV189" i="4" s="1"/>
  <c r="BX189" i="4" s="1"/>
  <c r="BU118" i="4"/>
  <c r="BV118" i="4" s="1"/>
  <c r="BX118" i="4" s="1"/>
  <c r="AR83" i="4"/>
  <c r="AT83" i="4" s="1"/>
  <c r="BQ105" i="4"/>
  <c r="BN64" i="4"/>
  <c r="BP64" i="4" s="1"/>
  <c r="BO64" i="4"/>
  <c r="AO65" i="4"/>
  <c r="AQ65" i="4" s="1"/>
  <c r="AP65" i="4"/>
  <c r="AO117" i="4"/>
  <c r="AQ117" i="4" s="1"/>
  <c r="AP117" i="4"/>
  <c r="AN129" i="4"/>
  <c r="AP129" i="4" s="1"/>
  <c r="BR142" i="4"/>
  <c r="BT142" i="4" s="1"/>
  <c r="BS126" i="4"/>
  <c r="BU126" i="4" s="1"/>
  <c r="BR179" i="4"/>
  <c r="BU179" i="4" s="1"/>
  <c r="BN122" i="4"/>
  <c r="BP122" i="4" s="1"/>
  <c r="BO122" i="4"/>
  <c r="AN206" i="4"/>
  <c r="AP92" i="4"/>
  <c r="AR92" i="4" s="1"/>
  <c r="AO12" i="4"/>
  <c r="AQ12" i="4" s="1"/>
  <c r="BW177" i="4"/>
  <c r="BY177" i="4" s="1"/>
  <c r="BU50" i="4"/>
  <c r="BW50" i="4" s="1"/>
  <c r="BR43" i="4"/>
  <c r="BT43" i="4" s="1"/>
  <c r="BR157" i="4"/>
  <c r="BT157" i="4" s="1"/>
  <c r="BN130" i="4"/>
  <c r="BP130" i="4" s="1"/>
  <c r="BY188" i="4"/>
  <c r="BQ162" i="4"/>
  <c r="BS162" i="4" s="1"/>
  <c r="BS181" i="4"/>
  <c r="BU181" i="4" s="1"/>
  <c r="BV181" i="4" s="1"/>
  <c r="BX181" i="4" s="1"/>
  <c r="BU99" i="4"/>
  <c r="BV99" i="4" s="1"/>
  <c r="BX99" i="4" s="1"/>
  <c r="AL166" i="4"/>
  <c r="AN166" i="4" s="1"/>
  <c r="AP166" i="4" s="1"/>
  <c r="AN41" i="4"/>
  <c r="BQ33" i="4"/>
  <c r="AO208" i="4"/>
  <c r="AQ208" i="4" s="1"/>
  <c r="AP208" i="4"/>
  <c r="AO124" i="4"/>
  <c r="AQ124" i="4" s="1"/>
  <c r="AP124" i="4"/>
  <c r="AQ188" i="4"/>
  <c r="AP90" i="4"/>
  <c r="AR90" i="4" s="1"/>
  <c r="AO69" i="4"/>
  <c r="AQ69" i="4" s="1"/>
  <c r="AN196" i="4"/>
  <c r="AP196" i="4" s="1"/>
  <c r="BO19" i="4"/>
  <c r="BQ19" i="4" s="1"/>
  <c r="BU197" i="4"/>
  <c r="BW197" i="4" s="1"/>
  <c r="BU46" i="4"/>
  <c r="BV46" i="4" s="1"/>
  <c r="BX46" i="4" s="1"/>
  <c r="BW21" i="4"/>
  <c r="BY21" i="4" s="1"/>
  <c r="BR42" i="4"/>
  <c r="BT42" i="4" s="1"/>
  <c r="AN29" i="4"/>
  <c r="BQ16" i="4"/>
  <c r="BQ168" i="4"/>
  <c r="AO145" i="4"/>
  <c r="AQ145" i="4" s="1"/>
  <c r="AP145" i="4"/>
  <c r="BN60" i="4"/>
  <c r="BP60" i="4" s="1"/>
  <c r="BO60" i="4"/>
  <c r="AP64" i="4"/>
  <c r="AO64" i="4"/>
  <c r="AQ64" i="4" s="1"/>
  <c r="AN130" i="4"/>
  <c r="AP130" i="4" s="1"/>
  <c r="AU55" i="4"/>
  <c r="AO37" i="4"/>
  <c r="AQ37" i="4" s="1"/>
  <c r="AP188" i="4"/>
  <c r="AR188" i="4" s="1"/>
  <c r="AN147" i="4"/>
  <c r="AP147" i="4" s="1"/>
  <c r="BR13" i="4"/>
  <c r="BT13" i="4" s="1"/>
  <c r="BR14" i="4"/>
  <c r="BT14" i="4" s="1"/>
  <c r="BY96" i="4"/>
  <c r="BU193" i="4"/>
  <c r="BV193" i="4" s="1"/>
  <c r="BX193" i="4" s="1"/>
  <c r="BU171" i="4"/>
  <c r="BW171" i="4" s="1"/>
  <c r="BS143" i="4"/>
  <c r="BU143" i="4" s="1"/>
  <c r="BW143" i="4" s="1"/>
  <c r="BU86" i="4"/>
  <c r="BW86" i="4" s="1"/>
  <c r="BO36" i="4"/>
  <c r="BQ36" i="4" s="1"/>
  <c r="BR36" i="4" s="1"/>
  <c r="BT36" i="4" s="1"/>
  <c r="BU89" i="4"/>
  <c r="BW89" i="4" s="1"/>
  <c r="AN127" i="4"/>
  <c r="AP127" i="4" s="1"/>
  <c r="BU115" i="4"/>
  <c r="BV115" i="4" s="1"/>
  <c r="BX115" i="4" s="1"/>
  <c r="AR135" i="4"/>
  <c r="AS135" i="4" s="1"/>
  <c r="AU135" i="4" s="1"/>
  <c r="AL85" i="4"/>
  <c r="AK85" i="4"/>
  <c r="AM85" i="4" s="1"/>
  <c r="BR65" i="4"/>
  <c r="BT65" i="4" s="1"/>
  <c r="BS65" i="4"/>
  <c r="AP207" i="4"/>
  <c r="AO207" i="4"/>
  <c r="AQ207" i="4" s="1"/>
  <c r="BO22" i="4"/>
  <c r="BN22" i="4"/>
  <c r="BP22" i="4" s="1"/>
  <c r="AT55" i="4"/>
  <c r="AV55" i="4" s="1"/>
  <c r="AT43" i="4"/>
  <c r="AV43" i="4" s="1"/>
  <c r="AR102" i="4"/>
  <c r="AT102" i="4" s="1"/>
  <c r="AO184" i="4"/>
  <c r="AQ184" i="4" s="1"/>
  <c r="AQ144" i="4"/>
  <c r="AT192" i="4"/>
  <c r="AV192" i="4" s="1"/>
  <c r="BQ131" i="4"/>
  <c r="BS131" i="4" s="1"/>
  <c r="BV29" i="4"/>
  <c r="BX29" i="4" s="1"/>
  <c r="BU201" i="4"/>
  <c r="BV201" i="4" s="1"/>
  <c r="BX201" i="4" s="1"/>
  <c r="BQ128" i="4"/>
  <c r="BR128" i="4" s="1"/>
  <c r="BT128" i="4" s="1"/>
  <c r="BW185" i="4"/>
  <c r="BY185" i="4" s="1"/>
  <c r="BS41" i="4"/>
  <c r="BU41" i="4" s="1"/>
  <c r="BV41" i="4" s="1"/>
  <c r="BX41" i="4" s="1"/>
  <c r="BR49" i="4"/>
  <c r="BT49" i="4" s="1"/>
  <c r="BQ91" i="4"/>
  <c r="AN97" i="4"/>
  <c r="BR192" i="4"/>
  <c r="BT192" i="4" s="1"/>
  <c r="AR4" i="4"/>
  <c r="AS4" i="4" s="1"/>
  <c r="AU4" i="4" s="1"/>
  <c r="AN98" i="4"/>
  <c r="AO98" i="4" s="1"/>
  <c r="AQ98" i="4" s="1"/>
  <c r="AR75" i="4"/>
  <c r="AS75" i="4" s="1"/>
  <c r="AU75" i="4" s="1"/>
  <c r="AN159" i="4"/>
  <c r="AP159" i="4" s="1"/>
  <c r="BY173" i="4"/>
  <c r="BU205" i="4"/>
  <c r="BV205" i="4" s="1"/>
  <c r="BX205" i="4" s="1"/>
  <c r="BQ51" i="4"/>
  <c r="BU156" i="4"/>
  <c r="BV156" i="4" s="1"/>
  <c r="BX156" i="4" s="1"/>
  <c r="BU31" i="4"/>
  <c r="BV31" i="4" s="1"/>
  <c r="BX31" i="4" s="1"/>
  <c r="BY81" i="4"/>
  <c r="AR45" i="4"/>
  <c r="AN161" i="4"/>
  <c r="BQ17" i="4"/>
  <c r="AT193" i="4"/>
  <c r="AS193" i="4"/>
  <c r="AU193" i="4" s="1"/>
  <c r="AP195" i="4"/>
  <c r="AO195" i="4"/>
  <c r="AQ195" i="4" s="1"/>
  <c r="AP95" i="4"/>
  <c r="AO95" i="4"/>
  <c r="AQ95" i="4" s="1"/>
  <c r="BR57" i="4"/>
  <c r="BT57" i="4" s="1"/>
  <c r="BS57" i="4"/>
  <c r="AT138" i="4"/>
  <c r="AV138" i="4" s="1"/>
  <c r="AR26" i="4"/>
  <c r="AT26" i="4" s="1"/>
  <c r="AQ20" i="4"/>
  <c r="AN202" i="4"/>
  <c r="AO202" i="4" s="1"/>
  <c r="AO158" i="4"/>
  <c r="AQ158" i="4" s="1"/>
  <c r="AN163" i="4"/>
  <c r="AO163" i="4" s="1"/>
  <c r="AQ163" i="4" s="1"/>
  <c r="AP171" i="4"/>
  <c r="AR171" i="4" s="1"/>
  <c r="AS171" i="4" s="1"/>
  <c r="AU171" i="4" s="1"/>
  <c r="AN172" i="4"/>
  <c r="AP172" i="4" s="1"/>
  <c r="BY85" i="4"/>
  <c r="BU94" i="4"/>
  <c r="BW94" i="4" s="1"/>
  <c r="BQ38" i="4"/>
  <c r="BR38" i="4" s="1"/>
  <c r="BT38" i="4" s="1"/>
  <c r="BW145" i="4"/>
  <c r="BY145" i="4" s="1"/>
  <c r="BR166" i="4"/>
  <c r="BT166" i="4" s="1"/>
  <c r="BY178" i="4"/>
  <c r="BU106" i="4"/>
  <c r="BV106" i="4" s="1"/>
  <c r="BU3" i="4"/>
  <c r="BW3" i="4" s="1"/>
  <c r="BU104" i="4"/>
  <c r="BV104" i="4" s="1"/>
  <c r="BX104" i="4" s="1"/>
  <c r="BQ159" i="4"/>
  <c r="BS159" i="4" s="1"/>
  <c r="BQ199" i="4"/>
  <c r="BS199" i="4" s="1"/>
  <c r="BY125" i="4"/>
  <c r="BU164" i="4"/>
  <c r="BV164" i="4" s="1"/>
  <c r="BX164" i="4" s="1"/>
  <c r="BU147" i="4"/>
  <c r="BW147" i="4" s="1"/>
  <c r="BX95" i="4"/>
  <c r="BY141" i="4"/>
  <c r="BU186" i="4"/>
  <c r="BV186" i="4" s="1"/>
  <c r="BX186" i="4" s="1"/>
  <c r="AN109" i="4"/>
  <c r="AK101" i="4"/>
  <c r="AM101" i="4" s="1"/>
  <c r="AL101" i="4"/>
  <c r="BY2" i="4"/>
  <c r="AQ193" i="4"/>
  <c r="BO47" i="4"/>
  <c r="BN47" i="4"/>
  <c r="BP47" i="4" s="1"/>
  <c r="AP119" i="4"/>
  <c r="AO119" i="4"/>
  <c r="AQ119" i="4" s="1"/>
  <c r="AN152" i="4"/>
  <c r="AN136" i="4"/>
  <c r="BR113" i="4"/>
  <c r="BT113" i="4" s="1"/>
  <c r="BS113" i="4"/>
  <c r="AS105" i="4"/>
  <c r="AU105" i="4" s="1"/>
  <c r="AT38" i="4"/>
  <c r="AV38" i="4" s="1"/>
  <c r="BU101" i="4"/>
  <c r="BV101" i="4" s="1"/>
  <c r="BX101" i="4" s="1"/>
  <c r="BU54" i="4"/>
  <c r="BW54" i="4" s="1"/>
  <c r="BS90" i="4"/>
  <c r="BU90" i="4" s="1"/>
  <c r="BW95" i="4"/>
  <c r="BY95" i="4" s="1"/>
  <c r="BV116" i="4"/>
  <c r="BX116" i="4" s="1"/>
  <c r="BS53" i="4"/>
  <c r="BR53" i="4"/>
  <c r="BT53" i="4" s="1"/>
  <c r="BO11" i="4"/>
  <c r="BN11" i="4"/>
  <c r="BP11" i="4" s="1"/>
  <c r="AS146" i="4"/>
  <c r="AU146" i="4" s="1"/>
  <c r="AV131" i="4"/>
  <c r="AN6" i="4"/>
  <c r="AO6" i="4" s="1"/>
  <c r="AQ6" i="4" s="1"/>
  <c r="AR78" i="4"/>
  <c r="AS78" i="4" s="1"/>
  <c r="AU78" i="4" s="1"/>
  <c r="AN173" i="4"/>
  <c r="AP173" i="4" s="1"/>
  <c r="BY107" i="4"/>
  <c r="BU206" i="4"/>
  <c r="BQ34" i="4"/>
  <c r="BR34" i="4" s="1"/>
  <c r="BT34" i="4" s="1"/>
  <c r="BU35" i="4"/>
  <c r="BV35" i="4" s="1"/>
  <c r="BX35" i="4" s="1"/>
  <c r="BQ175" i="4"/>
  <c r="BR175" i="4" s="1"/>
  <c r="BT175" i="4" s="1"/>
  <c r="BY160" i="4"/>
  <c r="BY137" i="4"/>
  <c r="BU136" i="4"/>
  <c r="BV136" i="4" s="1"/>
  <c r="BX136" i="4" s="1"/>
  <c r="AP2" i="4"/>
  <c r="AO2" i="4"/>
  <c r="AQ2" i="4" s="1"/>
  <c r="AR160" i="4"/>
  <c r="AN141" i="4"/>
  <c r="BQ30" i="4"/>
  <c r="AP149" i="4"/>
  <c r="AO149" i="4"/>
  <c r="AQ149" i="4" s="1"/>
  <c r="BQ48" i="4"/>
  <c r="AN5" i="4"/>
  <c r="AN169" i="4"/>
  <c r="BP219" i="3"/>
  <c r="BR219" i="3" s="1"/>
  <c r="BQ219" i="3"/>
  <c r="BS271" i="3"/>
  <c r="BL47" i="3"/>
  <c r="BN47" i="3" s="1"/>
  <c r="BM47" i="3"/>
  <c r="AP99" i="3"/>
  <c r="BL22" i="3"/>
  <c r="BN22" i="3" s="1"/>
  <c r="BM22" i="3"/>
  <c r="AP119" i="3"/>
  <c r="BM66" i="3"/>
  <c r="BO66" i="3" s="1"/>
  <c r="BL26" i="3"/>
  <c r="BN26" i="3" s="1"/>
  <c r="BL185" i="3"/>
  <c r="BN185" i="3" s="1"/>
  <c r="AP173" i="3"/>
  <c r="BM221" i="3"/>
  <c r="BL221" i="3"/>
  <c r="BN221" i="3" s="1"/>
  <c r="BL213" i="3"/>
  <c r="BN213" i="3" s="1"/>
  <c r="BM213" i="3"/>
  <c r="AP66" i="3"/>
  <c r="BK125" i="3"/>
  <c r="AP62" i="3"/>
  <c r="BK72" i="3"/>
  <c r="BM72" i="3" s="1"/>
  <c r="BP277" i="3"/>
  <c r="BR277" i="3" s="1"/>
  <c r="BQ277" i="3"/>
  <c r="BP201" i="3"/>
  <c r="BR201" i="3" s="1"/>
  <c r="BP137" i="3"/>
  <c r="BR137" i="3" s="1"/>
  <c r="AP137" i="3"/>
  <c r="BM175" i="3"/>
  <c r="BL175" i="3"/>
  <c r="BN175" i="3" s="1"/>
  <c r="AP5" i="3"/>
  <c r="BK145" i="3"/>
  <c r="BM145" i="3" s="1"/>
  <c r="BK5" i="3"/>
  <c r="BL5" i="3" s="1"/>
  <c r="BN5" i="3" s="1"/>
  <c r="BP36" i="3"/>
  <c r="BR36" i="3" s="1"/>
  <c r="BP51" i="3"/>
  <c r="BR51" i="3" s="1"/>
  <c r="BQ90" i="3"/>
  <c r="BS90" i="3" s="1"/>
  <c r="BL52" i="3"/>
  <c r="BN52" i="3" s="1"/>
  <c r="BQ172" i="3"/>
  <c r="BS172" i="3" s="1"/>
  <c r="BP138" i="3"/>
  <c r="BR138" i="3" s="1"/>
  <c r="BM232" i="3"/>
  <c r="BO232" i="3" s="1"/>
  <c r="BM139" i="3"/>
  <c r="BO139" i="3" s="1"/>
  <c r="AN156" i="3"/>
  <c r="AM156" i="3"/>
  <c r="AO156" i="3" s="1"/>
  <c r="BH242" i="3"/>
  <c r="BJ242" i="3" s="1"/>
  <c r="BI242" i="3"/>
  <c r="BO122" i="3"/>
  <c r="BP18" i="3"/>
  <c r="BR18" i="3" s="1"/>
  <c r="BO212" i="3"/>
  <c r="BM231" i="3"/>
  <c r="BO231" i="3" s="1"/>
  <c r="BL59" i="3"/>
  <c r="BN59" i="3" s="1"/>
  <c r="BP199" i="3"/>
  <c r="BR199" i="3" s="1"/>
  <c r="BK247" i="3"/>
  <c r="BM247" i="3" s="1"/>
  <c r="BO107" i="3"/>
  <c r="AP58" i="3"/>
  <c r="AP64" i="3"/>
  <c r="AP26" i="3"/>
  <c r="AP51" i="3"/>
  <c r="BK224" i="3"/>
  <c r="BL224" i="3" s="1"/>
  <c r="BN224" i="3" s="1"/>
  <c r="AP54" i="3"/>
  <c r="AP105" i="3"/>
  <c r="AP169" i="3"/>
  <c r="AP205" i="3"/>
  <c r="AP263" i="3"/>
  <c r="BM166" i="3"/>
  <c r="BO166" i="3" s="1"/>
  <c r="BM41" i="3"/>
  <c r="BO41" i="3" s="1"/>
  <c r="BQ41" i="3" s="1"/>
  <c r="BP228" i="3"/>
  <c r="BR228" i="3" s="1"/>
  <c r="BK268" i="3"/>
  <c r="BL268" i="3" s="1"/>
  <c r="BN268" i="3" s="1"/>
  <c r="BQ272" i="3"/>
  <c r="BS272" i="3" s="1"/>
  <c r="BM38" i="3"/>
  <c r="BO38" i="3" s="1"/>
  <c r="BP38" i="3" s="1"/>
  <c r="BR38" i="3" s="1"/>
  <c r="BL86" i="3"/>
  <c r="BN86" i="3" s="1"/>
  <c r="BK49" i="3"/>
  <c r="BM49" i="3" s="1"/>
  <c r="BK23" i="3"/>
  <c r="BH63" i="3"/>
  <c r="BJ63" i="3" s="1"/>
  <c r="BI63" i="3"/>
  <c r="BO256" i="3"/>
  <c r="BP256" i="3" s="1"/>
  <c r="BR256" i="3" s="1"/>
  <c r="BS53" i="3"/>
  <c r="BL156" i="3"/>
  <c r="BN156" i="3" s="1"/>
  <c r="BK264" i="3"/>
  <c r="BL264" i="3" s="1"/>
  <c r="BN264" i="3" s="1"/>
  <c r="BK13" i="3"/>
  <c r="BK240" i="3"/>
  <c r="BK244" i="3"/>
  <c r="BL244" i="3" s="1"/>
  <c r="BN244" i="3" s="1"/>
  <c r="BQ84" i="3"/>
  <c r="BS84" i="3" s="1"/>
  <c r="BM54" i="3"/>
  <c r="BL54" i="3"/>
  <c r="BN54" i="3" s="1"/>
  <c r="AP259" i="3"/>
  <c r="BO57" i="3"/>
  <c r="BP57" i="3" s="1"/>
  <c r="BR57" i="3" s="1"/>
  <c r="BK245" i="3"/>
  <c r="BQ80" i="3"/>
  <c r="BS80" i="3" s="1"/>
  <c r="BO186" i="3"/>
  <c r="BQ186" i="3" s="1"/>
  <c r="BK220" i="3"/>
  <c r="BM220" i="3" s="1"/>
  <c r="BQ2" i="3"/>
  <c r="BS2" i="3" s="1"/>
  <c r="BO3" i="3"/>
  <c r="BP3" i="3" s="1"/>
  <c r="BM113" i="3"/>
  <c r="BK56" i="3"/>
  <c r="AP196" i="3"/>
  <c r="BO162" i="3"/>
  <c r="BQ162" i="3" s="1"/>
  <c r="BK19" i="3"/>
  <c r="BM19" i="3" s="1"/>
  <c r="BO101" i="3"/>
  <c r="BP101" i="3" s="1"/>
  <c r="BR101" i="3" s="1"/>
  <c r="BO11" i="3"/>
  <c r="BP11" i="3" s="1"/>
  <c r="BR11" i="3" s="1"/>
  <c r="BL87" i="3"/>
  <c r="BN87" i="3" s="1"/>
  <c r="BK211" i="3"/>
  <c r="BO97" i="3"/>
  <c r="BK183" i="3"/>
  <c r="BM197" i="3"/>
  <c r="BL197" i="3"/>
  <c r="BN197" i="3" s="1"/>
  <c r="BM225" i="3"/>
  <c r="BL225" i="3"/>
  <c r="BN225" i="3" s="1"/>
  <c r="BM143" i="3"/>
  <c r="BL143" i="3"/>
  <c r="BN143" i="3" s="1"/>
  <c r="BK75" i="3"/>
  <c r="BI70" i="3"/>
  <c r="BH70" i="3"/>
  <c r="BJ70" i="3" s="1"/>
  <c r="BH102" i="3"/>
  <c r="BJ102" i="3" s="1"/>
  <c r="BI102" i="3"/>
  <c r="BH164" i="3"/>
  <c r="BJ164" i="3" s="1"/>
  <c r="BI164" i="3"/>
  <c r="BI258" i="3"/>
  <c r="BH258" i="3"/>
  <c r="BJ258" i="3" s="1"/>
  <c r="BO73" i="3"/>
  <c r="BP73" i="3" s="1"/>
  <c r="BR73" i="3" s="1"/>
  <c r="BO127" i="3"/>
  <c r="BR254" i="3"/>
  <c r="BO207" i="3"/>
  <c r="BP207" i="3" s="1"/>
  <c r="BR207" i="3" s="1"/>
  <c r="BO203" i="3"/>
  <c r="BP203" i="3" s="1"/>
  <c r="BR203" i="3" s="1"/>
  <c r="BM29" i="3"/>
  <c r="BO29" i="3" s="1"/>
  <c r="BP29" i="3" s="1"/>
  <c r="BR29" i="3" s="1"/>
  <c r="BP176" i="3"/>
  <c r="BS176" i="3" s="1"/>
  <c r="BK180" i="3"/>
  <c r="BL180" i="3" s="1"/>
  <c r="BN180" i="3" s="1"/>
  <c r="BH103" i="3"/>
  <c r="BJ103" i="3" s="1"/>
  <c r="BI103" i="3"/>
  <c r="BK135" i="3"/>
  <c r="BQ178" i="3"/>
  <c r="BP178" i="3"/>
  <c r="BR178" i="3" s="1"/>
  <c r="BH98" i="3"/>
  <c r="BJ98" i="3" s="1"/>
  <c r="BI98" i="3"/>
  <c r="BK71" i="3"/>
  <c r="BQ254" i="3"/>
  <c r="BS254" i="3" s="1"/>
  <c r="BK12" i="3"/>
  <c r="BM12" i="3" s="1"/>
  <c r="BO259" i="3"/>
  <c r="BQ259" i="3" s="1"/>
  <c r="BQ193" i="3"/>
  <c r="BP193" i="3"/>
  <c r="BR193" i="3" s="1"/>
  <c r="BL247" i="3"/>
  <c r="BN247" i="3" s="1"/>
  <c r="AP8" i="3"/>
  <c r="BR2" i="3"/>
  <c r="AP115" i="3"/>
  <c r="BS96" i="3"/>
  <c r="BO236" i="3"/>
  <c r="BP236" i="3" s="1"/>
  <c r="BR236" i="3" s="1"/>
  <c r="BS61" i="3"/>
  <c r="BK9" i="3"/>
  <c r="BL9" i="3" s="1"/>
  <c r="BN9" i="3" s="1"/>
  <c r="BK182" i="3"/>
  <c r="BM182" i="3" s="1"/>
  <c r="BS276" i="3"/>
  <c r="BO121" i="3"/>
  <c r="BQ121" i="3" s="1"/>
  <c r="BO116" i="3"/>
  <c r="BP116" i="3" s="1"/>
  <c r="BR116" i="3" s="1"/>
  <c r="BO185" i="3"/>
  <c r="BQ185" i="3" s="1"/>
  <c r="BI159" i="3"/>
  <c r="BH159" i="3"/>
  <c r="BJ159" i="3" s="1"/>
  <c r="BK149" i="3"/>
  <c r="BK99" i="3"/>
  <c r="BK32" i="3"/>
  <c r="BS200" i="3"/>
  <c r="BK260" i="3"/>
  <c r="BK217" i="3"/>
  <c r="BO133" i="3"/>
  <c r="BS170" i="3"/>
  <c r="BM119" i="3"/>
  <c r="BL119" i="3"/>
  <c r="BN119" i="3" s="1"/>
  <c r="BK249" i="3"/>
  <c r="BL171" i="3"/>
  <c r="BN171" i="3" s="1"/>
  <c r="BM171" i="3"/>
  <c r="BP39" i="3"/>
  <c r="BR39" i="3" s="1"/>
  <c r="BQ39" i="3"/>
  <c r="BP64" i="3"/>
  <c r="BR64" i="3" s="1"/>
  <c r="BQ64" i="3"/>
  <c r="BP202" i="3"/>
  <c r="BR202" i="3" s="1"/>
  <c r="BQ202" i="3"/>
  <c r="BM234" i="3"/>
  <c r="BL234" i="3"/>
  <c r="BN234" i="3" s="1"/>
  <c r="BP25" i="3"/>
  <c r="BR25" i="3" s="1"/>
  <c r="BQ25" i="3"/>
  <c r="BQ129" i="3"/>
  <c r="BP129" i="3"/>
  <c r="BR129" i="3" s="1"/>
  <c r="BL226" i="3"/>
  <c r="BN226" i="3" s="1"/>
  <c r="BM226" i="3"/>
  <c r="BL17" i="3"/>
  <c r="BN17" i="3" s="1"/>
  <c r="BM17" i="3"/>
  <c r="BS251" i="3"/>
  <c r="BK91" i="3"/>
  <c r="BL83" i="3"/>
  <c r="BN83" i="3" s="1"/>
  <c r="BM83" i="3"/>
  <c r="BL55" i="3"/>
  <c r="BN55" i="3" s="1"/>
  <c r="BM55" i="3"/>
  <c r="BM237" i="3"/>
  <c r="BL237" i="3"/>
  <c r="BN237" i="3" s="1"/>
  <c r="BL218" i="3"/>
  <c r="BN218" i="3" s="1"/>
  <c r="BM218" i="3"/>
  <c r="BS8" i="3"/>
  <c r="BP60" i="3"/>
  <c r="BR60" i="3" s="1"/>
  <c r="BM5" i="3"/>
  <c r="BK40" i="3"/>
  <c r="BO253" i="3"/>
  <c r="BS205" i="3"/>
  <c r="BO4" i="3"/>
  <c r="BO112" i="3"/>
  <c r="BS126" i="3"/>
  <c r="BS138" i="3"/>
  <c r="BO58" i="3"/>
  <c r="BP165" i="3"/>
  <c r="BR165" i="3" s="1"/>
  <c r="BQ165" i="3"/>
  <c r="BM78" i="3"/>
  <c r="BK120" i="3"/>
  <c r="BP184" i="3"/>
  <c r="BR184" i="3" s="1"/>
  <c r="BQ184" i="3"/>
  <c r="BP148" i="3"/>
  <c r="BR148" i="3" s="1"/>
  <c r="BQ148" i="3"/>
  <c r="BL210" i="3"/>
  <c r="BN210" i="3" s="1"/>
  <c r="BM210" i="3"/>
  <c r="BL134" i="3"/>
  <c r="BN134" i="3" s="1"/>
  <c r="BM134" i="3"/>
  <c r="BL274" i="3"/>
  <c r="BN274" i="3" s="1"/>
  <c r="BM274" i="3"/>
  <c r="BP198" i="3"/>
  <c r="BR198" i="3" s="1"/>
  <c r="BQ198" i="3"/>
  <c r="BK241" i="3"/>
  <c r="BO15" i="3"/>
  <c r="BK257" i="3"/>
  <c r="BO43" i="3"/>
  <c r="BP77" i="3"/>
  <c r="BR77" i="3" s="1"/>
  <c r="BQ77" i="3"/>
  <c r="BQ161" i="3"/>
  <c r="BP161" i="3"/>
  <c r="BR161" i="3" s="1"/>
  <c r="BH104" i="3"/>
  <c r="BJ104" i="3" s="1"/>
  <c r="BI104" i="3"/>
  <c r="BK265" i="3"/>
  <c r="BO114" i="3"/>
  <c r="BS21" i="3"/>
  <c r="BO6" i="3"/>
  <c r="BO229" i="3"/>
  <c r="BP94" i="3"/>
  <c r="BR94" i="3" s="1"/>
  <c r="BQ94" i="3"/>
  <c r="BI95" i="3"/>
  <c r="BH95" i="3"/>
  <c r="BJ95" i="3" s="1"/>
  <c r="BM238" i="3"/>
  <c r="BL238" i="3"/>
  <c r="BN238" i="3" s="1"/>
  <c r="BP35" i="3"/>
  <c r="BR35" i="3" s="1"/>
  <c r="BQ35" i="3"/>
  <c r="BP130" i="3"/>
  <c r="BR130" i="3" s="1"/>
  <c r="BQ130" i="3"/>
  <c r="BL192" i="3"/>
  <c r="BN192" i="3" s="1"/>
  <c r="BM192" i="3"/>
  <c r="BM153" i="3"/>
  <c r="BL153" i="3"/>
  <c r="BN153" i="3" s="1"/>
  <c r="BP27" i="3"/>
  <c r="BR27" i="3" s="1"/>
  <c r="BQ27" i="3"/>
  <c r="BP223" i="3"/>
  <c r="BR223" i="3" s="1"/>
  <c r="BQ223" i="3"/>
  <c r="BP10" i="3"/>
  <c r="BR10" i="3" s="1"/>
  <c r="BQ10" i="3"/>
  <c r="BM245" i="3"/>
  <c r="BL245" i="3"/>
  <c r="BN245" i="3" s="1"/>
  <c r="BL19" i="3"/>
  <c r="BN19" i="3" s="1"/>
  <c r="BP105" i="3"/>
  <c r="BR105" i="3" s="1"/>
  <c r="BQ105" i="3"/>
  <c r="BP243" i="3"/>
  <c r="BR243" i="3" s="1"/>
  <c r="BQ243" i="3"/>
  <c r="BM85" i="3"/>
  <c r="BL85" i="3"/>
  <c r="BN85" i="3" s="1"/>
  <c r="BL31" i="3"/>
  <c r="BN31" i="3" s="1"/>
  <c r="BM31" i="3"/>
  <c r="BP230" i="3"/>
  <c r="BR230" i="3" s="1"/>
  <c r="BQ230" i="3"/>
  <c r="BM233" i="3"/>
  <c r="BL233" i="3"/>
  <c r="BN233" i="3" s="1"/>
  <c r="BL222" i="3"/>
  <c r="BN222" i="3" s="1"/>
  <c r="BM222" i="3"/>
  <c r="BP189" i="3"/>
  <c r="BR189" i="3" s="1"/>
  <c r="BQ189" i="3"/>
  <c r="BQ116" i="3"/>
  <c r="BK30" i="3"/>
  <c r="BP131" i="3"/>
  <c r="BR131" i="3" s="1"/>
  <c r="BQ131" i="3"/>
  <c r="BP169" i="3"/>
  <c r="BR169" i="3" s="1"/>
  <c r="BQ169" i="3"/>
  <c r="BP179" i="3"/>
  <c r="BR179" i="3" s="1"/>
  <c r="BQ179" i="3"/>
  <c r="BQ163" i="3"/>
  <c r="BI20" i="3"/>
  <c r="BH20" i="3"/>
  <c r="BJ20" i="3" s="1"/>
  <c r="BP168" i="3"/>
  <c r="BR168" i="3" s="1"/>
  <c r="BQ168" i="3"/>
  <c r="BQ209" i="3"/>
  <c r="BP209" i="3"/>
  <c r="BR209" i="3" s="1"/>
  <c r="BL167" i="3"/>
  <c r="BN167" i="3" s="1"/>
  <c r="BQ67" i="3"/>
  <c r="BP67" i="3"/>
  <c r="BR67" i="3" s="1"/>
  <c r="BP267" i="3"/>
  <c r="BR267" i="3" s="1"/>
  <c r="BQ267" i="3"/>
  <c r="BM190" i="3"/>
  <c r="BL190" i="3"/>
  <c r="BN190" i="3" s="1"/>
  <c r="BP79" i="3"/>
  <c r="BR79" i="3" s="1"/>
  <c r="BQ79" i="3"/>
  <c r="BL157" i="3"/>
  <c r="BN157" i="3" s="1"/>
  <c r="BO252" i="3"/>
  <c r="BV50" i="4"/>
  <c r="BX50" i="4" s="1"/>
  <c r="BV123" i="4"/>
  <c r="BX123" i="4" s="1"/>
  <c r="BW123" i="4"/>
  <c r="BV20" i="4"/>
  <c r="BX20" i="4" s="1"/>
  <c r="BW20" i="4"/>
  <c r="BV24" i="4"/>
  <c r="BX24" i="4" s="1"/>
  <c r="BW24" i="4"/>
  <c r="BW134" i="4"/>
  <c r="BV134" i="4"/>
  <c r="BX134" i="4" s="1"/>
  <c r="BR84" i="4"/>
  <c r="BT84" i="4" s="1"/>
  <c r="BS84" i="4"/>
  <c r="BS174" i="4"/>
  <c r="BR174" i="4"/>
  <c r="BT174" i="4" s="1"/>
  <c r="BW108" i="4"/>
  <c r="BV108" i="4"/>
  <c r="BX108" i="4" s="1"/>
  <c r="BR51" i="4"/>
  <c r="BT51" i="4" s="1"/>
  <c r="BS51" i="4"/>
  <c r="BS109" i="4"/>
  <c r="BR109" i="4"/>
  <c r="BT109" i="4" s="1"/>
  <c r="BW31" i="4"/>
  <c r="BV4" i="4"/>
  <c r="BX4" i="4" s="1"/>
  <c r="BW4" i="4"/>
  <c r="BR110" i="4"/>
  <c r="BT110" i="4" s="1"/>
  <c r="BS110" i="4"/>
  <c r="BW189" i="4"/>
  <c r="BV204" i="4"/>
  <c r="BX204" i="4" s="1"/>
  <c r="BW204" i="4"/>
  <c r="BQ138" i="4"/>
  <c r="BU58" i="4"/>
  <c r="BR37" i="4"/>
  <c r="BT37" i="4" s="1"/>
  <c r="BS37" i="4"/>
  <c r="BN167" i="4"/>
  <c r="BP167" i="4" s="1"/>
  <c r="BO167" i="4"/>
  <c r="BV10" i="4"/>
  <c r="BX10" i="4" s="1"/>
  <c r="BW10" i="4"/>
  <c r="BY40" i="4"/>
  <c r="BR102" i="4"/>
  <c r="BT102" i="4" s="1"/>
  <c r="BS102" i="4"/>
  <c r="BW97" i="4"/>
  <c r="BV97" i="4"/>
  <c r="BX97" i="4" s="1"/>
  <c r="BS150" i="4"/>
  <c r="BR150" i="4"/>
  <c r="BT150" i="4" s="1"/>
  <c r="BR139" i="4"/>
  <c r="BT139" i="4" s="1"/>
  <c r="BS139" i="4"/>
  <c r="BV171" i="4"/>
  <c r="BX171" i="4" s="1"/>
  <c r="BV182" i="4"/>
  <c r="BX182" i="4" s="1"/>
  <c r="BW182" i="4"/>
  <c r="BV61" i="4"/>
  <c r="BX61" i="4" s="1"/>
  <c r="BW61" i="4"/>
  <c r="BQ44" i="4"/>
  <c r="BR159" i="4"/>
  <c r="BT159" i="4" s="1"/>
  <c r="BS175" i="4"/>
  <c r="BU18" i="4"/>
  <c r="BU203" i="4"/>
  <c r="BY149" i="4"/>
  <c r="BQ135" i="4"/>
  <c r="BV8" i="4"/>
  <c r="BX8" i="4" s="1"/>
  <c r="BW8" i="4"/>
  <c r="BN75" i="4"/>
  <c r="BP75" i="4" s="1"/>
  <c r="BO75" i="4"/>
  <c r="BR190" i="4"/>
  <c r="BT190" i="4" s="1"/>
  <c r="BS190" i="4"/>
  <c r="BU6" i="4"/>
  <c r="BU183" i="4"/>
  <c r="BQ79" i="4"/>
  <c r="BQ155" i="4"/>
  <c r="BW56" i="4"/>
  <c r="BV56" i="4"/>
  <c r="BX56" i="4" s="1"/>
  <c r="BU140" i="4"/>
  <c r="BY127" i="4"/>
  <c r="BS187" i="4"/>
  <c r="BR187" i="4"/>
  <c r="BT187" i="4" s="1"/>
  <c r="BU194" i="4"/>
  <c r="BS129" i="4"/>
  <c r="BR129" i="4"/>
  <c r="BT129" i="4" s="1"/>
  <c r="BR163" i="4"/>
  <c r="BT163" i="4" s="1"/>
  <c r="BS163" i="4"/>
  <c r="BN55" i="4"/>
  <c r="BP55" i="4" s="1"/>
  <c r="BO55" i="4"/>
  <c r="BY73" i="4"/>
  <c r="BW74" i="4"/>
  <c r="BV74" i="4"/>
  <c r="BX74" i="4" s="1"/>
  <c r="BU28" i="4"/>
  <c r="BS66" i="4"/>
  <c r="BR66" i="4"/>
  <c r="BT66" i="4" s="1"/>
  <c r="BU133" i="4"/>
  <c r="BQ207" i="4"/>
  <c r="BU114" i="4"/>
  <c r="BU49" i="4"/>
  <c r="BQ98" i="4"/>
  <c r="BY165" i="4"/>
  <c r="BQ26" i="4"/>
  <c r="BR151" i="4"/>
  <c r="BT151" i="4" s="1"/>
  <c r="BS151" i="4"/>
  <c r="BV88" i="4"/>
  <c r="BX88" i="4" s="1"/>
  <c r="BW88" i="4"/>
  <c r="BV92" i="4"/>
  <c r="BX92" i="4" s="1"/>
  <c r="BW92" i="4"/>
  <c r="BV176" i="4"/>
  <c r="BX176" i="4" s="1"/>
  <c r="BW176" i="4"/>
  <c r="BR69" i="4"/>
  <c r="BT69" i="4" s="1"/>
  <c r="BS69" i="4"/>
  <c r="BW195" i="4"/>
  <c r="BV195" i="4"/>
  <c r="BX195" i="4" s="1"/>
  <c r="AP33" i="3"/>
  <c r="AP39" i="3"/>
  <c r="AP235" i="3"/>
  <c r="AP172" i="3"/>
  <c r="AP270" i="3"/>
  <c r="AP130" i="3"/>
  <c r="AP6" i="3"/>
  <c r="AP65" i="3"/>
  <c r="AP236" i="3"/>
  <c r="AP107" i="3"/>
  <c r="AP87" i="3"/>
  <c r="AM38" i="3"/>
  <c r="AO38" i="3" s="1"/>
  <c r="AN38" i="3"/>
  <c r="AP159" i="3"/>
  <c r="AP151" i="4"/>
  <c r="AO151" i="4"/>
  <c r="AQ151" i="4" s="1"/>
  <c r="AS176" i="4"/>
  <c r="AU176" i="4" s="1"/>
  <c r="AT176" i="4"/>
  <c r="AP163" i="4"/>
  <c r="AT211" i="4"/>
  <c r="AS211" i="4"/>
  <c r="AU211" i="4" s="1"/>
  <c r="AK178" i="4"/>
  <c r="AM178" i="4" s="1"/>
  <c r="AL178" i="4"/>
  <c r="AP201" i="4"/>
  <c r="AO201" i="4"/>
  <c r="AQ201" i="4" s="1"/>
  <c r="AN186" i="4"/>
  <c r="AL189" i="4"/>
  <c r="AK189" i="4"/>
  <c r="AM189" i="4" s="1"/>
  <c r="AS179" i="4"/>
  <c r="AU179" i="4" s="1"/>
  <c r="AT179" i="4"/>
  <c r="AR144" i="4"/>
  <c r="AN181" i="4"/>
  <c r="AT162" i="4"/>
  <c r="AS162" i="4"/>
  <c r="AU162" i="4" s="1"/>
  <c r="AS154" i="4"/>
  <c r="AU154" i="4" s="1"/>
  <c r="AT154" i="4"/>
  <c r="AO210" i="4"/>
  <c r="AQ210" i="4" s="1"/>
  <c r="AP210" i="4"/>
  <c r="AK174" i="4"/>
  <c r="AM174" i="4" s="1"/>
  <c r="AL174" i="4"/>
  <c r="AN180" i="4"/>
  <c r="AN148" i="4"/>
  <c r="AP185" i="4"/>
  <c r="AO185" i="4"/>
  <c r="AQ185" i="4" s="1"/>
  <c r="AR184" i="4"/>
  <c r="AO168" i="4"/>
  <c r="AQ168" i="4" s="1"/>
  <c r="AP168" i="4"/>
  <c r="AN200" i="4"/>
  <c r="AV156" i="4"/>
  <c r="AR165" i="4"/>
  <c r="AP14" i="4"/>
  <c r="AO14" i="4"/>
  <c r="AQ14" i="4" s="1"/>
  <c r="AK94" i="4"/>
  <c r="AM94" i="4" s="1"/>
  <c r="AL94" i="4"/>
  <c r="AN63" i="4"/>
  <c r="AO68" i="4"/>
  <c r="AQ68" i="4" s="1"/>
  <c r="AP68" i="4"/>
  <c r="AR49" i="4"/>
  <c r="AO134" i="4"/>
  <c r="AQ134" i="4" s="1"/>
  <c r="AP134" i="4"/>
  <c r="AO74" i="4"/>
  <c r="AQ74" i="4" s="1"/>
  <c r="AP74" i="4"/>
  <c r="AK106" i="4"/>
  <c r="AM106" i="4" s="1"/>
  <c r="AL106" i="4"/>
  <c r="AN27" i="4"/>
  <c r="AN33" i="4"/>
  <c r="AP35" i="4"/>
  <c r="AO35" i="4"/>
  <c r="AQ35" i="4" s="1"/>
  <c r="AN61" i="4"/>
  <c r="AK113" i="4"/>
  <c r="AM113" i="4" s="1"/>
  <c r="AL113" i="4"/>
  <c r="AO48" i="4"/>
  <c r="AQ48" i="4" s="1"/>
  <c r="AP48" i="4"/>
  <c r="AP9" i="4"/>
  <c r="AO9" i="4"/>
  <c r="AQ9" i="4" s="1"/>
  <c r="AN137" i="4"/>
  <c r="AR104" i="4"/>
  <c r="AP93" i="4"/>
  <c r="AO93" i="4"/>
  <c r="AQ93" i="4" s="1"/>
  <c r="AO21" i="4"/>
  <c r="AQ21" i="4" s="1"/>
  <c r="AP21" i="4"/>
  <c r="AR103" i="4"/>
  <c r="AN84" i="4"/>
  <c r="AR11" i="4"/>
  <c r="AN22" i="4"/>
  <c r="AT25" i="4"/>
  <c r="AS25" i="4"/>
  <c r="AU25" i="4" s="1"/>
  <c r="AV57" i="4"/>
  <c r="AR120" i="4"/>
  <c r="AS54" i="4"/>
  <c r="AU54" i="4" s="1"/>
  <c r="AT54" i="4"/>
  <c r="AO18" i="4"/>
  <c r="AQ18" i="4" s="1"/>
  <c r="AP100" i="4"/>
  <c r="AO100" i="4"/>
  <c r="AQ100" i="4" s="1"/>
  <c r="AP88" i="4"/>
  <c r="AO88" i="4"/>
  <c r="AQ88" i="4" s="1"/>
  <c r="AS47" i="4"/>
  <c r="AU47" i="4" s="1"/>
  <c r="AT47" i="4"/>
  <c r="AP23" i="4"/>
  <c r="AO23" i="4"/>
  <c r="AQ23" i="4" s="1"/>
  <c r="AP13" i="4"/>
  <c r="AO13" i="4"/>
  <c r="AQ13" i="4" s="1"/>
  <c r="AP19" i="4"/>
  <c r="AO19" i="4"/>
  <c r="AQ19" i="4" s="1"/>
  <c r="AN70" i="4"/>
  <c r="AR39" i="4"/>
  <c r="AR28" i="4"/>
  <c r="AN77" i="4"/>
  <c r="AS7" i="4"/>
  <c r="AU7" i="4" s="1"/>
  <c r="AT7" i="4"/>
  <c r="AR80" i="4"/>
  <c r="AR126" i="4"/>
  <c r="AR20" i="4"/>
  <c r="AR3" i="4"/>
  <c r="AO82" i="4"/>
  <c r="AQ82" i="4" s="1"/>
  <c r="AP82" i="4"/>
  <c r="AO30" i="4"/>
  <c r="AQ30" i="4" s="1"/>
  <c r="AP30" i="4"/>
  <c r="AN140" i="4"/>
  <c r="AR87" i="4"/>
  <c r="AP184" i="3"/>
  <c r="AP97" i="3"/>
  <c r="AP93" i="3"/>
  <c r="AP24" i="3"/>
  <c r="AP242" i="3"/>
  <c r="AP267" i="3"/>
  <c r="AR118" i="4" l="1"/>
  <c r="AT118" i="4" s="1"/>
  <c r="BR87" i="4"/>
  <c r="BT87" i="4" s="1"/>
  <c r="AS110" i="4"/>
  <c r="AU110" i="4" s="1"/>
  <c r="AP107" i="4"/>
  <c r="AR40" i="4"/>
  <c r="AO177" i="4"/>
  <c r="AQ177" i="4" s="1"/>
  <c r="BW161" i="4"/>
  <c r="BW68" i="4"/>
  <c r="BW104" i="4"/>
  <c r="AR12" i="4"/>
  <c r="AT12" i="4" s="1"/>
  <c r="BS5" i="4"/>
  <c r="BS146" i="4"/>
  <c r="AR170" i="4"/>
  <c r="AV187" i="4"/>
  <c r="BK208" i="3"/>
  <c r="BM208" i="3" s="1"/>
  <c r="AP215" i="3"/>
  <c r="BP162" i="3"/>
  <c r="BR162" i="3" s="1"/>
  <c r="BM108" i="3"/>
  <c r="BO76" i="3"/>
  <c r="BP76" i="3" s="1"/>
  <c r="BR76" i="3" s="1"/>
  <c r="BQ7" i="3"/>
  <c r="BS7" i="3" s="1"/>
  <c r="AO140" i="3"/>
  <c r="AP140" i="3"/>
  <c r="BQ214" i="3"/>
  <c r="BS187" i="3"/>
  <c r="BR146" i="3"/>
  <c r="BO74" i="3"/>
  <c r="BQ74" i="3" s="1"/>
  <c r="BQ115" i="3"/>
  <c r="BM244" i="3"/>
  <c r="BO244" i="3" s="1"/>
  <c r="BQ146" i="3"/>
  <c r="BS146" i="3" s="1"/>
  <c r="BS158" i="3"/>
  <c r="BO206" i="3"/>
  <c r="BQ207" i="3"/>
  <c r="BS207" i="3" s="1"/>
  <c r="BK269" i="3"/>
  <c r="BL248" i="3"/>
  <c r="BN248" i="3" s="1"/>
  <c r="BL208" i="3"/>
  <c r="BN208" i="3" s="1"/>
  <c r="BQ34" i="3"/>
  <c r="BS34" i="3" s="1"/>
  <c r="BO81" i="3"/>
  <c r="BM50" i="3"/>
  <c r="BO50" i="3" s="1"/>
  <c r="BQ50" i="3" s="1"/>
  <c r="BO26" i="3"/>
  <c r="BQ26" i="3" s="1"/>
  <c r="BM264" i="3"/>
  <c r="BL111" i="3"/>
  <c r="BO111" i="3" s="1"/>
  <c r="BL215" i="3"/>
  <c r="BN215" i="3" s="1"/>
  <c r="BS36" i="3"/>
  <c r="BL220" i="3"/>
  <c r="BN220" i="3" s="1"/>
  <c r="BM224" i="3"/>
  <c r="AP131" i="3"/>
  <c r="BK124" i="3"/>
  <c r="BJ124" i="3"/>
  <c r="BP74" i="3"/>
  <c r="BR74" i="3" s="1"/>
  <c r="BQ68" i="3"/>
  <c r="BS68" i="3" s="1"/>
  <c r="AP50" i="3"/>
  <c r="BQ141" i="3"/>
  <c r="BS141" i="3" s="1"/>
  <c r="BK191" i="3"/>
  <c r="BN74" i="3"/>
  <c r="BO110" i="3"/>
  <c r="BP121" i="3"/>
  <c r="BN111" i="3"/>
  <c r="BO88" i="3"/>
  <c r="BQ256" i="3"/>
  <c r="BS256" i="3" s="1"/>
  <c r="BO147" i="3"/>
  <c r="BS51" i="3"/>
  <c r="BS62" i="3"/>
  <c r="BM154" i="3"/>
  <c r="BL154" i="3"/>
  <c r="BN154" i="3" s="1"/>
  <c r="BM268" i="3"/>
  <c r="BQ69" i="3"/>
  <c r="BS69" i="3" s="1"/>
  <c r="BS277" i="3"/>
  <c r="BS275" i="3"/>
  <c r="BO128" i="3"/>
  <c r="BQ128" i="3" s="1"/>
  <c r="BO48" i="3"/>
  <c r="BP186" i="3"/>
  <c r="BR186" i="3" s="1"/>
  <c r="BQ11" i="3"/>
  <c r="BL132" i="3"/>
  <c r="BN132" i="3" s="1"/>
  <c r="BO181" i="3"/>
  <c r="BM37" i="3"/>
  <c r="BL37" i="3"/>
  <c r="BN37" i="3" s="1"/>
  <c r="BK261" i="3"/>
  <c r="BP266" i="3"/>
  <c r="BR266" i="3" s="1"/>
  <c r="BQ266" i="3"/>
  <c r="BM93" i="3"/>
  <c r="BL93" i="3"/>
  <c r="BN93" i="3" s="1"/>
  <c r="BL72" i="3"/>
  <c r="BN72" i="3" s="1"/>
  <c r="BO221" i="3"/>
  <c r="BQ221" i="3" s="1"/>
  <c r="BK188" i="3"/>
  <c r="BM142" i="3"/>
  <c r="BL142" i="3"/>
  <c r="BN142" i="3" s="1"/>
  <c r="BP194" i="3"/>
  <c r="BR194" i="3" s="1"/>
  <c r="BQ194" i="3"/>
  <c r="BL145" i="3"/>
  <c r="BN145" i="3" s="1"/>
  <c r="BQ196" i="3"/>
  <c r="BS196" i="3" s="1"/>
  <c r="BP185" i="3"/>
  <c r="BR185" i="3" s="1"/>
  <c r="BP41" i="3"/>
  <c r="BR41" i="3" s="1"/>
  <c r="BQ57" i="3"/>
  <c r="BS57" i="3" s="1"/>
  <c r="BO197" i="3"/>
  <c r="BP197" i="3" s="1"/>
  <c r="BR197" i="3" s="1"/>
  <c r="BS100" i="3"/>
  <c r="BO270" i="3"/>
  <c r="BK235" i="3"/>
  <c r="BM235" i="3" s="1"/>
  <c r="BM44" i="3"/>
  <c r="BL44" i="3"/>
  <c r="BN44" i="3" s="1"/>
  <c r="BO204" i="3"/>
  <c r="BO52" i="3"/>
  <c r="BP52" i="3" s="1"/>
  <c r="BR52" i="3" s="1"/>
  <c r="BK42" i="3"/>
  <c r="BM263" i="3"/>
  <c r="BL263" i="3"/>
  <c r="BN263" i="3" s="1"/>
  <c r="BO132" i="3"/>
  <c r="BP132" i="3" s="1"/>
  <c r="BR132" i="3" s="1"/>
  <c r="BO213" i="3"/>
  <c r="BO22" i="3"/>
  <c r="BP22" i="3" s="1"/>
  <c r="BR22" i="3" s="1"/>
  <c r="BO216" i="3"/>
  <c r="BL150" i="3"/>
  <c r="BN150" i="3" s="1"/>
  <c r="BM150" i="3"/>
  <c r="BL152" i="3"/>
  <c r="BN152" i="3" s="1"/>
  <c r="BM152" i="3"/>
  <c r="BS105" i="3"/>
  <c r="BS148" i="3"/>
  <c r="BM82" i="3"/>
  <c r="BL82" i="3"/>
  <c r="BN82" i="3" s="1"/>
  <c r="BM16" i="3"/>
  <c r="BL16" i="3"/>
  <c r="BN16" i="3" s="1"/>
  <c r="BQ160" i="3"/>
  <c r="BP160" i="3"/>
  <c r="BR160" i="3" s="1"/>
  <c r="AT4" i="4"/>
  <c r="AO116" i="4"/>
  <c r="AQ116" i="4" s="1"/>
  <c r="BV82" i="4"/>
  <c r="BX82" i="4" s="1"/>
  <c r="BS38" i="4"/>
  <c r="BU38" i="4" s="1"/>
  <c r="BS67" i="4"/>
  <c r="BU67" i="4" s="1"/>
  <c r="AN197" i="4"/>
  <c r="AT99" i="4"/>
  <c r="AR157" i="4"/>
  <c r="AS157" i="4" s="1"/>
  <c r="AU157" i="4" s="1"/>
  <c r="BU63" i="4"/>
  <c r="BV63" i="4" s="1"/>
  <c r="BX63" i="4" s="1"/>
  <c r="BR200" i="4"/>
  <c r="BT200" i="4" s="1"/>
  <c r="AV146" i="4"/>
  <c r="BR199" i="4"/>
  <c r="BT199" i="4" s="1"/>
  <c r="BU43" i="4"/>
  <c r="AP194" i="4"/>
  <c r="AR194" i="4" s="1"/>
  <c r="AT59" i="4"/>
  <c r="AV59" i="4" s="1"/>
  <c r="BS15" i="4"/>
  <c r="BU15" i="4" s="1"/>
  <c r="AS81" i="4"/>
  <c r="AU81" i="4" s="1"/>
  <c r="AN199" i="4"/>
  <c r="AO199" i="4" s="1"/>
  <c r="AQ199" i="4" s="1"/>
  <c r="AV32" i="4"/>
  <c r="AO16" i="4"/>
  <c r="AQ16" i="4" s="1"/>
  <c r="AP16" i="4"/>
  <c r="AR155" i="4"/>
  <c r="BU142" i="4"/>
  <c r="BY158" i="4"/>
  <c r="AP125" i="4"/>
  <c r="BS93" i="4"/>
  <c r="BU93" i="4" s="1"/>
  <c r="AS17" i="4"/>
  <c r="BR170" i="4"/>
  <c r="BT170" i="4" s="1"/>
  <c r="BU23" i="4"/>
  <c r="BW23" i="4" s="1"/>
  <c r="AR175" i="4"/>
  <c r="AR133" i="4"/>
  <c r="BV147" i="4"/>
  <c r="BX147" i="4" s="1"/>
  <c r="BS36" i="4"/>
  <c r="BU36" i="4" s="1"/>
  <c r="BV36" i="4" s="1"/>
  <c r="BX36" i="4" s="1"/>
  <c r="BS153" i="4"/>
  <c r="BQ9" i="4"/>
  <c r="AS102" i="4"/>
  <c r="AU102" i="4" s="1"/>
  <c r="BQ191" i="4"/>
  <c r="AS118" i="4"/>
  <c r="AV118" i="4" s="1"/>
  <c r="AR198" i="4"/>
  <c r="BU45" i="4"/>
  <c r="BU148" i="4"/>
  <c r="BR100" i="4"/>
  <c r="BT100" i="4" s="1"/>
  <c r="AV89" i="4"/>
  <c r="BU209" i="4"/>
  <c r="BV71" i="4"/>
  <c r="BX71" i="4" s="1"/>
  <c r="BW71" i="4"/>
  <c r="AO58" i="4"/>
  <c r="AQ58" i="4" s="1"/>
  <c r="AP58" i="4"/>
  <c r="AR58" i="4" s="1"/>
  <c r="AT36" i="4"/>
  <c r="AS36" i="4"/>
  <c r="AU36" i="4" s="1"/>
  <c r="AT8" i="4"/>
  <c r="AS8" i="4"/>
  <c r="AU8" i="4" s="1"/>
  <c r="AR37" i="4"/>
  <c r="AO173" i="4"/>
  <c r="AQ173" i="4" s="1"/>
  <c r="BU184" i="4"/>
  <c r="BV184" i="4" s="1"/>
  <c r="BX184" i="4" s="1"/>
  <c r="BR112" i="4"/>
  <c r="BT112" i="4" s="1"/>
  <c r="BR32" i="4"/>
  <c r="BT32" i="4" s="1"/>
  <c r="BS32" i="4"/>
  <c r="AO15" i="4"/>
  <c r="AQ15" i="4" s="1"/>
  <c r="AP15" i="4"/>
  <c r="AR15" i="4" s="1"/>
  <c r="AR134" i="4"/>
  <c r="BR131" i="4"/>
  <c r="BT131" i="4" s="1"/>
  <c r="BW59" i="4"/>
  <c r="BY59" i="4" s="1"/>
  <c r="AP143" i="4"/>
  <c r="AR143" i="4" s="1"/>
  <c r="AN76" i="4"/>
  <c r="AO76" i="4" s="1"/>
  <c r="AQ76" i="4" s="1"/>
  <c r="BU62" i="4"/>
  <c r="AO123" i="4"/>
  <c r="AQ123" i="4" s="1"/>
  <c r="AP123" i="4"/>
  <c r="AR123" i="4" s="1"/>
  <c r="AS123" i="4" s="1"/>
  <c r="AU123" i="4" s="1"/>
  <c r="AR50" i="4"/>
  <c r="AT90" i="4"/>
  <c r="AV90" i="4" s="1"/>
  <c r="AS90" i="4"/>
  <c r="AU90" i="4" s="1"/>
  <c r="AR107" i="4"/>
  <c r="AS107" i="4" s="1"/>
  <c r="AU107" i="4" s="1"/>
  <c r="AR205" i="4"/>
  <c r="AP183" i="4"/>
  <c r="AO183" i="4"/>
  <c r="AQ183" i="4" s="1"/>
  <c r="AN115" i="4"/>
  <c r="AP115" i="4" s="1"/>
  <c r="AP51" i="4"/>
  <c r="BQ103" i="4"/>
  <c r="BR103" i="4" s="1"/>
  <c r="BT103" i="4" s="1"/>
  <c r="BS80" i="4"/>
  <c r="BR80" i="4"/>
  <c r="BT80" i="4" s="1"/>
  <c r="AT182" i="4"/>
  <c r="AS182" i="4"/>
  <c r="AU182" i="4" s="1"/>
  <c r="AR73" i="4"/>
  <c r="AT73" i="4" s="1"/>
  <c r="BU200" i="4"/>
  <c r="BR12" i="4"/>
  <c r="BT12" i="4" s="1"/>
  <c r="AO31" i="4"/>
  <c r="AQ31" i="4" s="1"/>
  <c r="AV110" i="4"/>
  <c r="AP121" i="4"/>
  <c r="AO121" i="4"/>
  <c r="AQ121" i="4" s="1"/>
  <c r="BR7" i="4"/>
  <c r="BT7" i="4" s="1"/>
  <c r="BS7" i="4"/>
  <c r="BR78" i="4"/>
  <c r="BT78" i="4" s="1"/>
  <c r="AO62" i="4"/>
  <c r="AQ62" i="4" s="1"/>
  <c r="AO112" i="4"/>
  <c r="AQ112" i="4" s="1"/>
  <c r="BQ121" i="4"/>
  <c r="AV81" i="4"/>
  <c r="AT175" i="4"/>
  <c r="AS175" i="4"/>
  <c r="AU175" i="4" s="1"/>
  <c r="AT150" i="4"/>
  <c r="BS128" i="4"/>
  <c r="BU128" i="4" s="1"/>
  <c r="BW184" i="4"/>
  <c r="BY184" i="4" s="1"/>
  <c r="AR117" i="4"/>
  <c r="AS117" i="4" s="1"/>
  <c r="AU117" i="4" s="1"/>
  <c r="BV120" i="4"/>
  <c r="BX120" i="4" s="1"/>
  <c r="BW120" i="4"/>
  <c r="BS76" i="4"/>
  <c r="BR76" i="4"/>
  <c r="BT76" i="4" s="1"/>
  <c r="AS204" i="4"/>
  <c r="AU204" i="4" s="1"/>
  <c r="AT204" i="4"/>
  <c r="BW201" i="4"/>
  <c r="BS25" i="4"/>
  <c r="BR25" i="4"/>
  <c r="BT25" i="4" s="1"/>
  <c r="AO66" i="4"/>
  <c r="AQ66" i="4" s="1"/>
  <c r="AP66" i="4"/>
  <c r="BQ172" i="4"/>
  <c r="BW83" i="4"/>
  <c r="BV83" i="4"/>
  <c r="BX83" i="4" s="1"/>
  <c r="AR91" i="4"/>
  <c r="AT67" i="4"/>
  <c r="AS67" i="4"/>
  <c r="AU67" i="4" s="1"/>
  <c r="BW136" i="4"/>
  <c r="BY136" i="4" s="1"/>
  <c r="BV197" i="4"/>
  <c r="BX197" i="4" s="1"/>
  <c r="BV3" i="4"/>
  <c r="BX3" i="4" s="1"/>
  <c r="BQ52" i="4"/>
  <c r="BS52" i="4" s="1"/>
  <c r="BR117" i="4"/>
  <c r="BT117" i="4" s="1"/>
  <c r="BS117" i="4"/>
  <c r="AP76" i="4"/>
  <c r="AS12" i="4"/>
  <c r="AU12" i="4" s="1"/>
  <c r="AO172" i="4"/>
  <c r="AQ172" i="4" s="1"/>
  <c r="BV86" i="4"/>
  <c r="BX86" i="4" s="1"/>
  <c r="BV202" i="4"/>
  <c r="BX202" i="4" s="1"/>
  <c r="BS72" i="4"/>
  <c r="BU72" i="4" s="1"/>
  <c r="BV89" i="4"/>
  <c r="BX89" i="4" s="1"/>
  <c r="AO79" i="4"/>
  <c r="AQ79" i="4" s="1"/>
  <c r="BQ64" i="4"/>
  <c r="BS64" i="4" s="1"/>
  <c r="BU111" i="4"/>
  <c r="AR86" i="4"/>
  <c r="AT135" i="4"/>
  <c r="AV135" i="4" s="1"/>
  <c r="BW99" i="4"/>
  <c r="BY99" i="4" s="1"/>
  <c r="BS196" i="4"/>
  <c r="BR196" i="4"/>
  <c r="BT196" i="4" s="1"/>
  <c r="BY29" i="4"/>
  <c r="BW118" i="4"/>
  <c r="BY118" i="4" s="1"/>
  <c r="BV54" i="4"/>
  <c r="BX54" i="4" s="1"/>
  <c r="AR18" i="4"/>
  <c r="AS18" i="4" s="1"/>
  <c r="AU18" i="4" s="1"/>
  <c r="AV191" i="4"/>
  <c r="BS154" i="4"/>
  <c r="BU154" i="4" s="1"/>
  <c r="BW154" i="4" s="1"/>
  <c r="BU146" i="4"/>
  <c r="BV143" i="4"/>
  <c r="BX143" i="4" s="1"/>
  <c r="AR108" i="4"/>
  <c r="AS108" i="4" s="1"/>
  <c r="AU108" i="4" s="1"/>
  <c r="AR208" i="4"/>
  <c r="AN10" i="4"/>
  <c r="AO10" i="4" s="1"/>
  <c r="AQ10" i="4" s="1"/>
  <c r="BU153" i="4"/>
  <c r="BW153" i="4" s="1"/>
  <c r="BV67" i="4"/>
  <c r="BX67" i="4" s="1"/>
  <c r="BW67" i="4"/>
  <c r="AS73" i="4"/>
  <c r="AU73" i="4" s="1"/>
  <c r="BU87" i="4"/>
  <c r="BW87" i="4" s="1"/>
  <c r="BU53" i="4"/>
  <c r="BV53" i="4" s="1"/>
  <c r="BX53" i="4" s="1"/>
  <c r="BU42" i="4"/>
  <c r="AO166" i="4"/>
  <c r="AQ166" i="4" s="1"/>
  <c r="AR64" i="4"/>
  <c r="AT64" i="4" s="1"/>
  <c r="AR69" i="4"/>
  <c r="AN53" i="4"/>
  <c r="AT24" i="4"/>
  <c r="AS24" i="4"/>
  <c r="AU24" i="4" s="1"/>
  <c r="AR132" i="4"/>
  <c r="AR125" i="4"/>
  <c r="AR82" i="4"/>
  <c r="AT82" i="4" s="1"/>
  <c r="AO159" i="4"/>
  <c r="AQ159" i="4" s="1"/>
  <c r="BW115" i="4"/>
  <c r="BY115" i="4" s="1"/>
  <c r="AS83" i="4"/>
  <c r="AU83" i="4" s="1"/>
  <c r="BQ60" i="4"/>
  <c r="BR60" i="4" s="1"/>
  <c r="BT60" i="4" s="1"/>
  <c r="AR145" i="4"/>
  <c r="AS145" i="4" s="1"/>
  <c r="AU145" i="4" s="1"/>
  <c r="AR124" i="4"/>
  <c r="AS124" i="4" s="1"/>
  <c r="AU124" i="4" s="1"/>
  <c r="BQ122" i="4"/>
  <c r="BS122" i="4" s="1"/>
  <c r="AO46" i="4"/>
  <c r="AQ46" i="4" s="1"/>
  <c r="AP46" i="4"/>
  <c r="AV167" i="4"/>
  <c r="BV70" i="4"/>
  <c r="BX70" i="4" s="1"/>
  <c r="BW70" i="4"/>
  <c r="AO129" i="4"/>
  <c r="AQ129" i="4" s="1"/>
  <c r="BY201" i="4"/>
  <c r="BY189" i="4"/>
  <c r="BU192" i="4"/>
  <c r="BV192" i="4" s="1"/>
  <c r="BX192" i="4" s="1"/>
  <c r="BR52" i="4"/>
  <c r="BT52" i="4" s="1"/>
  <c r="BR105" i="4"/>
  <c r="BT105" i="4" s="1"/>
  <c r="BS105" i="4"/>
  <c r="BW152" i="4"/>
  <c r="BV152" i="4"/>
  <c r="BX152" i="4" s="1"/>
  <c r="BY119" i="4"/>
  <c r="AT194" i="4"/>
  <c r="AS194" i="4"/>
  <c r="AU194" i="4" s="1"/>
  <c r="BV179" i="4"/>
  <c r="BX179" i="4" s="1"/>
  <c r="BW179" i="4"/>
  <c r="AP29" i="4"/>
  <c r="AO29" i="4"/>
  <c r="AQ29" i="4" s="1"/>
  <c r="AO196" i="4"/>
  <c r="AQ196" i="4" s="1"/>
  <c r="BY97" i="4"/>
  <c r="BT179" i="4"/>
  <c r="AT78" i="4"/>
  <c r="AV78" i="4" s="1"/>
  <c r="AR68" i="4"/>
  <c r="AS68" i="4" s="1"/>
  <c r="AU68" i="4" s="1"/>
  <c r="AP98" i="4"/>
  <c r="AR98" i="4" s="1"/>
  <c r="AT98" i="4" s="1"/>
  <c r="AO130" i="4"/>
  <c r="AQ130" i="4" s="1"/>
  <c r="AS26" i="4"/>
  <c r="AU26" i="4" s="1"/>
  <c r="AN189" i="4"/>
  <c r="AO189" i="4" s="1"/>
  <c r="AQ189" i="4" s="1"/>
  <c r="BR162" i="4"/>
  <c r="BT162" i="4" s="1"/>
  <c r="BW46" i="4"/>
  <c r="BY46" i="4" s="1"/>
  <c r="BU157" i="4"/>
  <c r="BW157" i="4" s="1"/>
  <c r="BW181" i="4"/>
  <c r="BY181" i="4" s="1"/>
  <c r="BW193" i="4"/>
  <c r="BY193" i="4" s="1"/>
  <c r="BU102" i="4"/>
  <c r="BW102" i="4" s="1"/>
  <c r="BU166" i="4"/>
  <c r="BW166" i="4" s="1"/>
  <c r="BW164" i="4"/>
  <c r="BY164" i="4" s="1"/>
  <c r="BW156" i="4"/>
  <c r="BY156" i="4" s="1"/>
  <c r="BS34" i="4"/>
  <c r="BU34" i="4" s="1"/>
  <c r="AT139" i="4"/>
  <c r="AV139" i="4" s="1"/>
  <c r="AQ202" i="4"/>
  <c r="AV83" i="4"/>
  <c r="BU5" i="4"/>
  <c r="BW5" i="4" s="1"/>
  <c r="BR168" i="4"/>
  <c r="BT168" i="4" s="1"/>
  <c r="BS168" i="4"/>
  <c r="BS33" i="4"/>
  <c r="BR33" i="4"/>
  <c r="BT33" i="4" s="1"/>
  <c r="AP206" i="4"/>
  <c r="AO206" i="4"/>
  <c r="AQ206" i="4" s="1"/>
  <c r="BR122" i="4"/>
  <c r="BT122" i="4" s="1"/>
  <c r="BQ130" i="4"/>
  <c r="BW53" i="4"/>
  <c r="BY53" i="4" s="1"/>
  <c r="BY54" i="4"/>
  <c r="BU14" i="4"/>
  <c r="AN113" i="4"/>
  <c r="AP113" i="4" s="1"/>
  <c r="BY61" i="4"/>
  <c r="AO127" i="4"/>
  <c r="AQ127" i="4" s="1"/>
  <c r="BS16" i="4"/>
  <c r="BR16" i="4"/>
  <c r="BT16" i="4" s="1"/>
  <c r="AP41" i="4"/>
  <c r="AO41" i="4"/>
  <c r="AQ41" i="4" s="1"/>
  <c r="AR65" i="4"/>
  <c r="BR17" i="4"/>
  <c r="BT17" i="4" s="1"/>
  <c r="BS17" i="4"/>
  <c r="AP96" i="4"/>
  <c r="AO96" i="4"/>
  <c r="AQ96" i="4" s="1"/>
  <c r="AR30" i="4"/>
  <c r="AS30" i="4" s="1"/>
  <c r="AU30" i="4" s="1"/>
  <c r="AV7" i="4"/>
  <c r="AR48" i="4"/>
  <c r="AS48" i="4" s="1"/>
  <c r="AU48" i="4" s="1"/>
  <c r="AT171" i="4"/>
  <c r="AV171" i="4" s="1"/>
  <c r="AV162" i="4"/>
  <c r="AO147" i="4"/>
  <c r="AQ147" i="4" s="1"/>
  <c r="BW41" i="4"/>
  <c r="BY41" i="4" s="1"/>
  <c r="BW205" i="4"/>
  <c r="BY205" i="4" s="1"/>
  <c r="BW101" i="4"/>
  <c r="BY101" i="4" s="1"/>
  <c r="BW35" i="4"/>
  <c r="BY35" i="4" s="1"/>
  <c r="BX106" i="4"/>
  <c r="BQ11" i="4"/>
  <c r="BS11" i="4" s="1"/>
  <c r="AR119" i="4"/>
  <c r="AT119" i="4" s="1"/>
  <c r="AO161" i="4"/>
  <c r="AQ161" i="4" s="1"/>
  <c r="AP161" i="4"/>
  <c r="BY68" i="4"/>
  <c r="BQ22" i="4"/>
  <c r="BU65" i="4"/>
  <c r="AR51" i="4"/>
  <c r="AT75" i="4"/>
  <c r="AV75" i="4" s="1"/>
  <c r="AV150" i="4"/>
  <c r="AP202" i="4"/>
  <c r="AR202" i="4" s="1"/>
  <c r="BW63" i="4"/>
  <c r="BY63" i="4" s="1"/>
  <c r="BW106" i="4"/>
  <c r="BY106" i="4" s="1"/>
  <c r="AS45" i="4"/>
  <c r="AU45" i="4" s="1"/>
  <c r="AT45" i="4"/>
  <c r="BW192" i="4"/>
  <c r="AP97" i="4"/>
  <c r="AO97" i="4"/>
  <c r="AQ97" i="4" s="1"/>
  <c r="BS60" i="4"/>
  <c r="AR88" i="4"/>
  <c r="AT88" i="4" s="1"/>
  <c r="AN106" i="4"/>
  <c r="AO106" i="4" s="1"/>
  <c r="AQ106" i="4" s="1"/>
  <c r="AN174" i="4"/>
  <c r="AO174" i="4" s="1"/>
  <c r="AQ174" i="4" s="1"/>
  <c r="BY31" i="4"/>
  <c r="AR149" i="4"/>
  <c r="AT149" i="4" s="1"/>
  <c r="AV12" i="4"/>
  <c r="BQ47" i="4"/>
  <c r="BU57" i="4"/>
  <c r="AR195" i="4"/>
  <c r="AS195" i="4" s="1"/>
  <c r="AU195" i="4" s="1"/>
  <c r="AS170" i="4"/>
  <c r="AU170" i="4" s="1"/>
  <c r="AT170" i="4"/>
  <c r="BR91" i="4"/>
  <c r="BT91" i="4" s="1"/>
  <c r="BS91" i="4"/>
  <c r="AR207" i="4"/>
  <c r="AN85" i="4"/>
  <c r="BU13" i="4"/>
  <c r="AT123" i="4"/>
  <c r="AP152" i="4"/>
  <c r="AO152" i="4"/>
  <c r="AQ152" i="4" s="1"/>
  <c r="AV47" i="4"/>
  <c r="AR74" i="4"/>
  <c r="AS74" i="4" s="1"/>
  <c r="AU74" i="4" s="1"/>
  <c r="AV99" i="4"/>
  <c r="AP6" i="4"/>
  <c r="AR6" i="4" s="1"/>
  <c r="AS6" i="4" s="1"/>
  <c r="AU6" i="4" s="1"/>
  <c r="AV105" i="4"/>
  <c r="BY195" i="4"/>
  <c r="BU129" i="4"/>
  <c r="BW129" i="4" s="1"/>
  <c r="BU187" i="4"/>
  <c r="BW187" i="4" s="1"/>
  <c r="BQ75" i="4"/>
  <c r="BS75" i="4" s="1"/>
  <c r="BU37" i="4"/>
  <c r="BV37" i="4" s="1"/>
  <c r="BX37" i="4" s="1"/>
  <c r="BV94" i="4"/>
  <c r="BX94" i="4" s="1"/>
  <c r="BW206" i="4"/>
  <c r="AP5" i="4"/>
  <c r="AO5" i="4"/>
  <c r="AQ5" i="4" s="1"/>
  <c r="BS30" i="4"/>
  <c r="BR30" i="4"/>
  <c r="BT30" i="4" s="1"/>
  <c r="AR2" i="4"/>
  <c r="BU113" i="4"/>
  <c r="AN101" i="4"/>
  <c r="AV193" i="4"/>
  <c r="BY104" i="4"/>
  <c r="AR177" i="4"/>
  <c r="AT177" i="4" s="1"/>
  <c r="BY82" i="4"/>
  <c r="BW186" i="4"/>
  <c r="BY186" i="4" s="1"/>
  <c r="BV206" i="4"/>
  <c r="BX206" i="4" s="1"/>
  <c r="BR48" i="4"/>
  <c r="BT48" i="4" s="1"/>
  <c r="BS48" i="4"/>
  <c r="AP141" i="4"/>
  <c r="AO141" i="4"/>
  <c r="AQ141" i="4" s="1"/>
  <c r="AR158" i="4"/>
  <c r="AR163" i="4"/>
  <c r="AS163" i="4" s="1"/>
  <c r="AU163" i="4" s="1"/>
  <c r="AV4" i="4"/>
  <c r="AN178" i="4"/>
  <c r="AO178" i="4" s="1"/>
  <c r="AQ178" i="4" s="1"/>
  <c r="BY116" i="4"/>
  <c r="BY108" i="4"/>
  <c r="AO169" i="4"/>
  <c r="AQ169" i="4" s="1"/>
  <c r="AP169" i="4"/>
  <c r="AT160" i="4"/>
  <c r="AS160" i="4"/>
  <c r="AU160" i="4" s="1"/>
  <c r="AO136" i="4"/>
  <c r="AQ136" i="4" s="1"/>
  <c r="AP136" i="4"/>
  <c r="AO109" i="4"/>
  <c r="AQ109" i="4" s="1"/>
  <c r="AP109" i="4"/>
  <c r="AR95" i="4"/>
  <c r="BP166" i="3"/>
  <c r="BR166" i="3" s="1"/>
  <c r="BQ166" i="3"/>
  <c r="BP111" i="3"/>
  <c r="BR111" i="3" s="1"/>
  <c r="BQ111" i="3"/>
  <c r="BQ38" i="3"/>
  <c r="BS38" i="3" s="1"/>
  <c r="BQ76" i="3"/>
  <c r="BS76" i="3" s="1"/>
  <c r="BS18" i="3"/>
  <c r="BS219" i="3"/>
  <c r="BS168" i="3"/>
  <c r="BQ22" i="3"/>
  <c r="BS22" i="3" s="1"/>
  <c r="BS199" i="3"/>
  <c r="BK63" i="3"/>
  <c r="BL63" i="3" s="1"/>
  <c r="BN63" i="3" s="1"/>
  <c r="BL125" i="3"/>
  <c r="BN125" i="3" s="1"/>
  <c r="BM125" i="3"/>
  <c r="BP221" i="3"/>
  <c r="BR221" i="3" s="1"/>
  <c r="BO47" i="3"/>
  <c r="BO59" i="3"/>
  <c r="BP59" i="3" s="1"/>
  <c r="BR59" i="3" s="1"/>
  <c r="BR3" i="3"/>
  <c r="BO175" i="3"/>
  <c r="BM9" i="3"/>
  <c r="BO9" i="3" s="1"/>
  <c r="BS137" i="3"/>
  <c r="BS201" i="3"/>
  <c r="BO208" i="3"/>
  <c r="BP123" i="3"/>
  <c r="BR123" i="3" s="1"/>
  <c r="BQ123" i="3"/>
  <c r="BP212" i="3"/>
  <c r="BR212" i="3" s="1"/>
  <c r="BQ212" i="3"/>
  <c r="BQ107" i="3"/>
  <c r="BP107" i="3"/>
  <c r="BR107" i="3" s="1"/>
  <c r="BP122" i="3"/>
  <c r="BR122" i="3" s="1"/>
  <c r="BQ122" i="3"/>
  <c r="BM180" i="3"/>
  <c r="BO180" i="3" s="1"/>
  <c r="BO156" i="3"/>
  <c r="BP156" i="3" s="1"/>
  <c r="BR156" i="3" s="1"/>
  <c r="BS60" i="3"/>
  <c r="BL49" i="3"/>
  <c r="BN49" i="3" s="1"/>
  <c r="BK242" i="3"/>
  <c r="AP156" i="3"/>
  <c r="BS178" i="3"/>
  <c r="BK70" i="3"/>
  <c r="BL70" i="3" s="1"/>
  <c r="BN70" i="3" s="1"/>
  <c r="BO87" i="3"/>
  <c r="BO54" i="3"/>
  <c r="BL240" i="3"/>
  <c r="BN240" i="3" s="1"/>
  <c r="BM240" i="3"/>
  <c r="BL182" i="3"/>
  <c r="BN182" i="3" s="1"/>
  <c r="BL12" i="3"/>
  <c r="BN12" i="3" s="1"/>
  <c r="BQ29" i="3"/>
  <c r="BS29" i="3" s="1"/>
  <c r="BO86" i="3"/>
  <c r="BP86" i="3" s="1"/>
  <c r="BR86" i="3" s="1"/>
  <c r="BQ3" i="3"/>
  <c r="BS3" i="3" s="1"/>
  <c r="BK98" i="3"/>
  <c r="BL98" i="3" s="1"/>
  <c r="BN98" i="3" s="1"/>
  <c r="BS228" i="3"/>
  <c r="BM13" i="3"/>
  <c r="BL13" i="3"/>
  <c r="BN13" i="3" s="1"/>
  <c r="BO248" i="3"/>
  <c r="BO224" i="3"/>
  <c r="BM23" i="3"/>
  <c r="BL23" i="3"/>
  <c r="BN23" i="3" s="1"/>
  <c r="BO210" i="3"/>
  <c r="BP210" i="3" s="1"/>
  <c r="BR210" i="3" s="1"/>
  <c r="BS184" i="3"/>
  <c r="BO5" i="3"/>
  <c r="BP5" i="3" s="1"/>
  <c r="BR5" i="3" s="1"/>
  <c r="BO108" i="3"/>
  <c r="BQ108" i="3" s="1"/>
  <c r="BO247" i="3"/>
  <c r="BP247" i="3" s="1"/>
  <c r="BR247" i="3" s="1"/>
  <c r="BO113" i="3"/>
  <c r="BS185" i="3"/>
  <c r="BS230" i="3"/>
  <c r="BS223" i="3"/>
  <c r="BS94" i="3"/>
  <c r="BS77" i="3"/>
  <c r="BS198" i="3"/>
  <c r="BQ203" i="3"/>
  <c r="BS64" i="3"/>
  <c r="BM75" i="3"/>
  <c r="BL75" i="3"/>
  <c r="BN75" i="3" s="1"/>
  <c r="BO225" i="3"/>
  <c r="BL183" i="3"/>
  <c r="BN183" i="3" s="1"/>
  <c r="BM183" i="3"/>
  <c r="BM56" i="3"/>
  <c r="BL56" i="3"/>
  <c r="BN56" i="3" s="1"/>
  <c r="BQ101" i="3"/>
  <c r="BS101" i="3" s="1"/>
  <c r="BR121" i="3"/>
  <c r="BQ73" i="3"/>
  <c r="BS73" i="3" s="1"/>
  <c r="BK103" i="3"/>
  <c r="BL103" i="3" s="1"/>
  <c r="BN103" i="3" s="1"/>
  <c r="BO264" i="3"/>
  <c r="BP97" i="3"/>
  <c r="BR97" i="3" s="1"/>
  <c r="BQ97" i="3"/>
  <c r="BP139" i="3"/>
  <c r="BR139" i="3" s="1"/>
  <c r="BQ139" i="3"/>
  <c r="BS79" i="3"/>
  <c r="BO167" i="3"/>
  <c r="BQ167" i="3" s="1"/>
  <c r="BS115" i="3"/>
  <c r="BS169" i="3"/>
  <c r="BS189" i="3"/>
  <c r="BO222" i="3"/>
  <c r="BP222" i="3" s="1"/>
  <c r="BR222" i="3" s="1"/>
  <c r="BO31" i="3"/>
  <c r="BQ31" i="3" s="1"/>
  <c r="BS10" i="3"/>
  <c r="BK104" i="3"/>
  <c r="BM104" i="3" s="1"/>
  <c r="BK102" i="3"/>
  <c r="BL102" i="3" s="1"/>
  <c r="BN102" i="3" s="1"/>
  <c r="BO143" i="3"/>
  <c r="BM211" i="3"/>
  <c r="BL211" i="3"/>
  <c r="BN211" i="3" s="1"/>
  <c r="BS116" i="3"/>
  <c r="BR176" i="3"/>
  <c r="BO190" i="3"/>
  <c r="BQ190" i="3" s="1"/>
  <c r="BS121" i="3"/>
  <c r="BP259" i="3"/>
  <c r="BR259" i="3" s="1"/>
  <c r="BS27" i="3"/>
  <c r="BS35" i="3"/>
  <c r="BQ236" i="3"/>
  <c r="BS236" i="3" s="1"/>
  <c r="BQ127" i="3"/>
  <c r="BO274" i="3"/>
  <c r="BQ274" i="3" s="1"/>
  <c r="BS165" i="3"/>
  <c r="BS203" i="3"/>
  <c r="BS202" i="3"/>
  <c r="BO119" i="3"/>
  <c r="BQ119" i="3" s="1"/>
  <c r="BM149" i="3"/>
  <c r="BL149" i="3"/>
  <c r="BN149" i="3" s="1"/>
  <c r="BK159" i="3"/>
  <c r="BS186" i="3"/>
  <c r="BS209" i="3"/>
  <c r="BO245" i="3"/>
  <c r="BQ245" i="3" s="1"/>
  <c r="BP127" i="3"/>
  <c r="BR127" i="3" s="1"/>
  <c r="BS161" i="3"/>
  <c r="BP81" i="3"/>
  <c r="BR81" i="3" s="1"/>
  <c r="BQ81" i="3"/>
  <c r="BL135" i="3"/>
  <c r="BN135" i="3" s="1"/>
  <c r="BM135" i="3"/>
  <c r="BK258" i="3"/>
  <c r="BS131" i="3"/>
  <c r="BO85" i="3"/>
  <c r="BQ85" i="3" s="1"/>
  <c r="BS130" i="3"/>
  <c r="BK95" i="3"/>
  <c r="BL95" i="3" s="1"/>
  <c r="BN95" i="3" s="1"/>
  <c r="BO134" i="3"/>
  <c r="BQ134" i="3" s="1"/>
  <c r="BO218" i="3"/>
  <c r="BP218" i="3" s="1"/>
  <c r="BO55" i="3"/>
  <c r="BQ55" i="3" s="1"/>
  <c r="BS162" i="3"/>
  <c r="BO226" i="3"/>
  <c r="BP226" i="3" s="1"/>
  <c r="BO234" i="3"/>
  <c r="BQ234" i="3" s="1"/>
  <c r="BS193" i="3"/>
  <c r="BM71" i="3"/>
  <c r="BL71" i="3"/>
  <c r="BN71" i="3" s="1"/>
  <c r="BK164" i="3"/>
  <c r="BP190" i="3"/>
  <c r="BR190" i="3" s="1"/>
  <c r="BM195" i="3"/>
  <c r="BL195" i="3"/>
  <c r="BN195" i="3" s="1"/>
  <c r="BP147" i="3"/>
  <c r="BR147" i="3" s="1"/>
  <c r="BQ147" i="3"/>
  <c r="BQ114" i="3"/>
  <c r="BP114" i="3"/>
  <c r="BR114" i="3" s="1"/>
  <c r="BM241" i="3"/>
  <c r="BL241" i="3"/>
  <c r="BN241" i="3" s="1"/>
  <c r="BM120" i="3"/>
  <c r="BL120" i="3"/>
  <c r="BN120" i="3" s="1"/>
  <c r="BQ58" i="3"/>
  <c r="BP58" i="3"/>
  <c r="BR58" i="3" s="1"/>
  <c r="BP231" i="3"/>
  <c r="BR231" i="3" s="1"/>
  <c r="BQ231" i="3"/>
  <c r="BP112" i="3"/>
  <c r="BR112" i="3" s="1"/>
  <c r="BQ112" i="3"/>
  <c r="BQ253" i="3"/>
  <c r="BP253" i="3"/>
  <c r="BR253" i="3" s="1"/>
  <c r="BM91" i="3"/>
  <c r="BL91" i="3"/>
  <c r="BN91" i="3" s="1"/>
  <c r="BM260" i="3"/>
  <c r="BL260" i="3"/>
  <c r="BN260" i="3" s="1"/>
  <c r="BO19" i="3"/>
  <c r="BO238" i="3"/>
  <c r="BQ229" i="3"/>
  <c r="BP229" i="3"/>
  <c r="BR229" i="3" s="1"/>
  <c r="BL45" i="3"/>
  <c r="BN45" i="3" s="1"/>
  <c r="BM45" i="3"/>
  <c r="BP43" i="3"/>
  <c r="BR43" i="3" s="1"/>
  <c r="BQ43" i="3"/>
  <c r="BQ4" i="3"/>
  <c r="BP4" i="3"/>
  <c r="BR4" i="3" s="1"/>
  <c r="BO237" i="3"/>
  <c r="BM249" i="3"/>
  <c r="BL249" i="3"/>
  <c r="BN249" i="3" s="1"/>
  <c r="BK20" i="3"/>
  <c r="BO268" i="3"/>
  <c r="BS243" i="3"/>
  <c r="BO153" i="3"/>
  <c r="BO192" i="3"/>
  <c r="BQ174" i="3"/>
  <c r="BP174" i="3"/>
  <c r="BR174" i="3" s="1"/>
  <c r="BP6" i="3"/>
  <c r="BR6" i="3" s="1"/>
  <c r="BQ6" i="3"/>
  <c r="BM265" i="3"/>
  <c r="BL265" i="3"/>
  <c r="BN265" i="3" s="1"/>
  <c r="BM257" i="3"/>
  <c r="BL257" i="3"/>
  <c r="BN257" i="3" s="1"/>
  <c r="BP232" i="3"/>
  <c r="BR232" i="3" s="1"/>
  <c r="BQ232" i="3"/>
  <c r="BP66" i="3"/>
  <c r="BR66" i="3" s="1"/>
  <c r="BQ66" i="3"/>
  <c r="BM40" i="3"/>
  <c r="BL40" i="3"/>
  <c r="BN40" i="3" s="1"/>
  <c r="BS11" i="3"/>
  <c r="BS129" i="3"/>
  <c r="BM32" i="3"/>
  <c r="BL32" i="3"/>
  <c r="BN32" i="3" s="1"/>
  <c r="BQ252" i="3"/>
  <c r="BP252" i="3"/>
  <c r="BR252" i="3" s="1"/>
  <c r="BS267" i="3"/>
  <c r="BS67" i="3"/>
  <c r="BO157" i="3"/>
  <c r="BS163" i="3"/>
  <c r="BS179" i="3"/>
  <c r="BM30" i="3"/>
  <c r="BL30" i="3"/>
  <c r="BN30" i="3" s="1"/>
  <c r="BO233" i="3"/>
  <c r="BP15" i="3"/>
  <c r="BR15" i="3" s="1"/>
  <c r="BQ15" i="3"/>
  <c r="BS214" i="3"/>
  <c r="BO78" i="3"/>
  <c r="BP255" i="3"/>
  <c r="BR255" i="3" s="1"/>
  <c r="BQ255" i="3"/>
  <c r="BM269" i="3"/>
  <c r="BL269" i="3"/>
  <c r="BN269" i="3" s="1"/>
  <c r="BP50" i="3"/>
  <c r="BR50" i="3" s="1"/>
  <c r="BO83" i="3"/>
  <c r="BO17" i="3"/>
  <c r="BS25" i="3"/>
  <c r="BS39" i="3"/>
  <c r="BO171" i="3"/>
  <c r="BQ133" i="3"/>
  <c r="BP133" i="3"/>
  <c r="BR133" i="3" s="1"/>
  <c r="BM217" i="3"/>
  <c r="BL217" i="3"/>
  <c r="BN217" i="3" s="1"/>
  <c r="BM99" i="3"/>
  <c r="BL99" i="3"/>
  <c r="BN99" i="3" s="1"/>
  <c r="BY161" i="4"/>
  <c r="BU151" i="4"/>
  <c r="BW49" i="4"/>
  <c r="BV49" i="4"/>
  <c r="BX49" i="4" s="1"/>
  <c r="BV133" i="4"/>
  <c r="BX133" i="4" s="1"/>
  <c r="BW133" i="4"/>
  <c r="BR155" i="4"/>
  <c r="BT155" i="4" s="1"/>
  <c r="BS155" i="4"/>
  <c r="BV6" i="4"/>
  <c r="BX6" i="4" s="1"/>
  <c r="BW6" i="4"/>
  <c r="BU175" i="4"/>
  <c r="BU159" i="4"/>
  <c r="BW58" i="4"/>
  <c r="BV58" i="4"/>
  <c r="BX58" i="4" s="1"/>
  <c r="BU110" i="4"/>
  <c r="BU84" i="4"/>
  <c r="BY123" i="4"/>
  <c r="BR26" i="4"/>
  <c r="BT26" i="4" s="1"/>
  <c r="BS26" i="4"/>
  <c r="BV126" i="4"/>
  <c r="BX126" i="4" s="1"/>
  <c r="BW126" i="4"/>
  <c r="BV114" i="4"/>
  <c r="BX114" i="4" s="1"/>
  <c r="BW114" i="4"/>
  <c r="BV194" i="4"/>
  <c r="BX194" i="4" s="1"/>
  <c r="BW194" i="4"/>
  <c r="BS44" i="4"/>
  <c r="BR44" i="4"/>
  <c r="BT44" i="4" s="1"/>
  <c r="BW142" i="4"/>
  <c r="BV142" i="4"/>
  <c r="BX142" i="4" s="1"/>
  <c r="BS138" i="4"/>
  <c r="BR138" i="4"/>
  <c r="BT138" i="4" s="1"/>
  <c r="BU69" i="4"/>
  <c r="BY88" i="4"/>
  <c r="BW45" i="4"/>
  <c r="BV45" i="4"/>
  <c r="BX45" i="4" s="1"/>
  <c r="BV90" i="4"/>
  <c r="BX90" i="4" s="1"/>
  <c r="BW90" i="4"/>
  <c r="BY74" i="4"/>
  <c r="BS191" i="4"/>
  <c r="BR191" i="4"/>
  <c r="BT191" i="4" s="1"/>
  <c r="BQ55" i="4"/>
  <c r="BU163" i="4"/>
  <c r="BY56" i="4"/>
  <c r="BR79" i="4"/>
  <c r="BT79" i="4" s="1"/>
  <c r="BS79" i="4"/>
  <c r="BU190" i="4"/>
  <c r="BR135" i="4"/>
  <c r="BT135" i="4" s="1"/>
  <c r="BS135" i="4"/>
  <c r="BW203" i="4"/>
  <c r="BV203" i="4"/>
  <c r="BX203" i="4" s="1"/>
  <c r="BW18" i="4"/>
  <c r="BV18" i="4"/>
  <c r="BX18" i="4" s="1"/>
  <c r="BY86" i="4"/>
  <c r="BU150" i="4"/>
  <c r="BQ167" i="4"/>
  <c r="BY204" i="4"/>
  <c r="BY4" i="4"/>
  <c r="BY202" i="4"/>
  <c r="BU109" i="4"/>
  <c r="BU174" i="4"/>
  <c r="BY134" i="4"/>
  <c r="BY176" i="4"/>
  <c r="BY92" i="4"/>
  <c r="BR98" i="4"/>
  <c r="BT98" i="4" s="1"/>
  <c r="BS98" i="4"/>
  <c r="BS207" i="4"/>
  <c r="BR207" i="4"/>
  <c r="BT207" i="4" s="1"/>
  <c r="BU66" i="4"/>
  <c r="BW28" i="4"/>
  <c r="BV28" i="4"/>
  <c r="BX28" i="4" s="1"/>
  <c r="BV43" i="4"/>
  <c r="BX43" i="4" s="1"/>
  <c r="BW43" i="4"/>
  <c r="BV140" i="4"/>
  <c r="BX140" i="4" s="1"/>
  <c r="BW140" i="4"/>
  <c r="BW183" i="4"/>
  <c r="BV183" i="4"/>
  <c r="BX183" i="4" s="1"/>
  <c r="BY8" i="4"/>
  <c r="BR19" i="4"/>
  <c r="BT19" i="4" s="1"/>
  <c r="BS19" i="4"/>
  <c r="BY182" i="4"/>
  <c r="BY171" i="4"/>
  <c r="BU139" i="4"/>
  <c r="BY10" i="4"/>
  <c r="BY147" i="4"/>
  <c r="BU51" i="4"/>
  <c r="BY24" i="4"/>
  <c r="BY20" i="4"/>
  <c r="BY50" i="4"/>
  <c r="AP38" i="3"/>
  <c r="AT165" i="4"/>
  <c r="AS165" i="4"/>
  <c r="AU165" i="4" s="1"/>
  <c r="AS153" i="4"/>
  <c r="AU153" i="4" s="1"/>
  <c r="AT153" i="4"/>
  <c r="AS190" i="4"/>
  <c r="AU190" i="4" s="1"/>
  <c r="AT190" i="4"/>
  <c r="AP200" i="4"/>
  <c r="AO200" i="4"/>
  <c r="AQ200" i="4" s="1"/>
  <c r="AS188" i="4"/>
  <c r="AU188" i="4" s="1"/>
  <c r="AT188" i="4"/>
  <c r="AO148" i="4"/>
  <c r="AQ148" i="4" s="1"/>
  <c r="AP148" i="4"/>
  <c r="AP181" i="4"/>
  <c r="AO181" i="4"/>
  <c r="AQ181" i="4" s="1"/>
  <c r="AO186" i="4"/>
  <c r="AQ186" i="4" s="1"/>
  <c r="AP186" i="4"/>
  <c r="AR196" i="4"/>
  <c r="AR168" i="4"/>
  <c r="AS184" i="4"/>
  <c r="AU184" i="4" s="1"/>
  <c r="AT184" i="4"/>
  <c r="AR201" i="4"/>
  <c r="AV211" i="4"/>
  <c r="AV176" i="4"/>
  <c r="AR151" i="4"/>
  <c r="AS155" i="4"/>
  <c r="AU155" i="4" s="1"/>
  <c r="AT155" i="4"/>
  <c r="AR185" i="4"/>
  <c r="AP180" i="4"/>
  <c r="AO180" i="4"/>
  <c r="AQ180" i="4" s="1"/>
  <c r="AS198" i="4"/>
  <c r="AU198" i="4" s="1"/>
  <c r="AT198" i="4"/>
  <c r="AR210" i="4"/>
  <c r="AV154" i="4"/>
  <c r="AS144" i="4"/>
  <c r="AU144" i="4" s="1"/>
  <c r="AT144" i="4"/>
  <c r="AV179" i="4"/>
  <c r="AS122" i="4"/>
  <c r="AU122" i="4" s="1"/>
  <c r="AT122" i="4"/>
  <c r="AP140" i="4"/>
  <c r="AO140" i="4"/>
  <c r="AQ140" i="4" s="1"/>
  <c r="AS3" i="4"/>
  <c r="AU3" i="4" s="1"/>
  <c r="AT3" i="4"/>
  <c r="AR19" i="4"/>
  <c r="AV25" i="4"/>
  <c r="AT52" i="4"/>
  <c r="AS52" i="4"/>
  <c r="AU52" i="4" s="1"/>
  <c r="AS104" i="4"/>
  <c r="AU104" i="4" s="1"/>
  <c r="AT104" i="4"/>
  <c r="AO113" i="4"/>
  <c r="AS98" i="4"/>
  <c r="AU98" i="4" s="1"/>
  <c r="AS82" i="4"/>
  <c r="AU82" i="4" s="1"/>
  <c r="AT37" i="4"/>
  <c r="AS37" i="4"/>
  <c r="AU37" i="4" s="1"/>
  <c r="AS114" i="4"/>
  <c r="AU114" i="4" s="1"/>
  <c r="AT114" i="4"/>
  <c r="AO70" i="4"/>
  <c r="AQ70" i="4" s="1"/>
  <c r="AP70" i="4"/>
  <c r="AR100" i="4"/>
  <c r="AS92" i="4"/>
  <c r="AU92" i="4" s="1"/>
  <c r="AT92" i="4"/>
  <c r="AR9" i="4"/>
  <c r="AP106" i="4"/>
  <c r="AS134" i="4"/>
  <c r="AU134" i="4" s="1"/>
  <c r="AT134" i="4"/>
  <c r="AR116" i="4"/>
  <c r="AS28" i="4"/>
  <c r="AU28" i="4" s="1"/>
  <c r="AT28" i="4"/>
  <c r="AP27" i="4"/>
  <c r="AO27" i="4"/>
  <c r="AQ27" i="4" s="1"/>
  <c r="AS126" i="4"/>
  <c r="AU126" i="4" s="1"/>
  <c r="AT126" i="4"/>
  <c r="AT40" i="4"/>
  <c r="AS40" i="4"/>
  <c r="AU40" i="4" s="1"/>
  <c r="AS39" i="4"/>
  <c r="AU39" i="4" s="1"/>
  <c r="AT39" i="4"/>
  <c r="AR35" i="4"/>
  <c r="AT120" i="4"/>
  <c r="AS120" i="4"/>
  <c r="AU120" i="4" s="1"/>
  <c r="AS11" i="4"/>
  <c r="AU11" i="4" s="1"/>
  <c r="AT11" i="4"/>
  <c r="AS80" i="4"/>
  <c r="AU80" i="4" s="1"/>
  <c r="AT80" i="4"/>
  <c r="AP77" i="4"/>
  <c r="AO77" i="4"/>
  <c r="AQ77" i="4" s="1"/>
  <c r="AR13" i="4"/>
  <c r="AR23" i="4"/>
  <c r="AV54" i="4"/>
  <c r="AP22" i="4"/>
  <c r="AO22" i="4"/>
  <c r="AQ22" i="4" s="1"/>
  <c r="AP84" i="4"/>
  <c r="AO84" i="4"/>
  <c r="AQ84" i="4" s="1"/>
  <c r="AR21" i="4"/>
  <c r="AR93" i="4"/>
  <c r="AP137" i="4"/>
  <c r="AO137" i="4"/>
  <c r="AQ137" i="4" s="1"/>
  <c r="AP61" i="4"/>
  <c r="AO61" i="4"/>
  <c r="AQ61" i="4" s="1"/>
  <c r="AP33" i="4"/>
  <c r="AO33" i="4"/>
  <c r="AQ33" i="4" s="1"/>
  <c r="AV102" i="4"/>
  <c r="AT49" i="4"/>
  <c r="AS49" i="4"/>
  <c r="AU49" i="4" s="1"/>
  <c r="AN94" i="4"/>
  <c r="AR14" i="4"/>
  <c r="AT87" i="4"/>
  <c r="AS87" i="4"/>
  <c r="AU87" i="4" s="1"/>
  <c r="AS20" i="4"/>
  <c r="AU20" i="4" s="1"/>
  <c r="AT20" i="4"/>
  <c r="AS103" i="4"/>
  <c r="AU103" i="4" s="1"/>
  <c r="AT103" i="4"/>
  <c r="AO63" i="4"/>
  <c r="AQ63" i="4" s="1"/>
  <c r="AP63" i="4"/>
  <c r="AP199" i="4" l="1"/>
  <c r="AR199" i="4" s="1"/>
  <c r="BU32" i="4"/>
  <c r="BW32" i="4" s="1"/>
  <c r="BY71" i="4"/>
  <c r="AT145" i="4"/>
  <c r="BV87" i="4"/>
  <c r="BQ218" i="3"/>
  <c r="BP167" i="3"/>
  <c r="BR167" i="3" s="1"/>
  <c r="BO72" i="3"/>
  <c r="BP72" i="3" s="1"/>
  <c r="BR72" i="3" s="1"/>
  <c r="BP206" i="3"/>
  <c r="BR206" i="3" s="1"/>
  <c r="BQ206" i="3"/>
  <c r="BQ5" i="3"/>
  <c r="BO220" i="3"/>
  <c r="BP220" i="3" s="1"/>
  <c r="BR220" i="3" s="1"/>
  <c r="BS266" i="3"/>
  <c r="BP26" i="3"/>
  <c r="BR26" i="3" s="1"/>
  <c r="BQ197" i="3"/>
  <c r="BS41" i="3"/>
  <c r="BP128" i="3"/>
  <c r="BR128" i="3" s="1"/>
  <c r="BO215" i="3"/>
  <c r="BM191" i="3"/>
  <c r="BL191" i="3"/>
  <c r="BN191" i="3" s="1"/>
  <c r="BS166" i="3"/>
  <c r="BQ156" i="3"/>
  <c r="BS156" i="3" s="1"/>
  <c r="BS74" i="3"/>
  <c r="BM70" i="3"/>
  <c r="BO70" i="3" s="1"/>
  <c r="BQ110" i="3"/>
  <c r="BP110" i="3"/>
  <c r="BR110" i="3" s="1"/>
  <c r="BM124" i="3"/>
  <c r="BL124" i="3"/>
  <c r="BO124" i="3" s="1"/>
  <c r="BQ88" i="3"/>
  <c r="BS88" i="3" s="1"/>
  <c r="BP88" i="3"/>
  <c r="BR88" i="3" s="1"/>
  <c r="BP48" i="3"/>
  <c r="BR48" i="3" s="1"/>
  <c r="BQ48" i="3"/>
  <c r="BQ132" i="3"/>
  <c r="BS132" i="3" s="1"/>
  <c r="BO37" i="3"/>
  <c r="BS66" i="3"/>
  <c r="BQ181" i="3"/>
  <c r="BP181" i="3"/>
  <c r="BR181" i="3" s="1"/>
  <c r="BO154" i="3"/>
  <c r="BO12" i="3"/>
  <c r="BQ12" i="3" s="1"/>
  <c r="BO16" i="3"/>
  <c r="BP16" i="3" s="1"/>
  <c r="BR16" i="3" s="1"/>
  <c r="BP31" i="3"/>
  <c r="BR31" i="3" s="1"/>
  <c r="BO142" i="3"/>
  <c r="BP142" i="3" s="1"/>
  <c r="BR142" i="3" s="1"/>
  <c r="BM261" i="3"/>
  <c r="BL261" i="3"/>
  <c r="BN261" i="3" s="1"/>
  <c r="BQ59" i="3"/>
  <c r="BS59" i="3" s="1"/>
  <c r="BM63" i="3"/>
  <c r="BO63" i="3" s="1"/>
  <c r="BQ63" i="3" s="1"/>
  <c r="BL235" i="3"/>
  <c r="BN235" i="3" s="1"/>
  <c r="BP204" i="3"/>
  <c r="BR204" i="3" s="1"/>
  <c r="BQ204" i="3"/>
  <c r="BP270" i="3"/>
  <c r="BR270" i="3" s="1"/>
  <c r="BQ270" i="3"/>
  <c r="BS194" i="3"/>
  <c r="BM188" i="3"/>
  <c r="BL188" i="3"/>
  <c r="BN188" i="3" s="1"/>
  <c r="BO93" i="3"/>
  <c r="BQ52" i="3"/>
  <c r="BS52" i="3" s="1"/>
  <c r="BO145" i="3"/>
  <c r="BP145" i="3" s="1"/>
  <c r="BR145" i="3" s="1"/>
  <c r="BM102" i="3"/>
  <c r="BO102" i="3" s="1"/>
  <c r="BQ86" i="3"/>
  <c r="BS86" i="3" s="1"/>
  <c r="BP234" i="3"/>
  <c r="BR234" i="3" s="1"/>
  <c r="BM95" i="3"/>
  <c r="BO95" i="3" s="1"/>
  <c r="BQ95" i="3" s="1"/>
  <c r="BM98" i="3"/>
  <c r="BO150" i="3"/>
  <c r="BP150" i="3" s="1"/>
  <c r="BR150" i="3" s="1"/>
  <c r="BO44" i="3"/>
  <c r="BP85" i="3"/>
  <c r="BR85" i="3" s="1"/>
  <c r="BO56" i="3"/>
  <c r="BQ56" i="3" s="1"/>
  <c r="BS160" i="3"/>
  <c r="BO82" i="3"/>
  <c r="BP216" i="3"/>
  <c r="BR216" i="3" s="1"/>
  <c r="BQ216" i="3"/>
  <c r="BQ226" i="3"/>
  <c r="BO240" i="3"/>
  <c r="BQ240" i="3" s="1"/>
  <c r="BS123" i="3"/>
  <c r="BS221" i="3"/>
  <c r="BS111" i="3"/>
  <c r="BO152" i="3"/>
  <c r="BO263" i="3"/>
  <c r="BQ16" i="3"/>
  <c r="BQ213" i="3"/>
  <c r="BP213" i="3"/>
  <c r="BR213" i="3" s="1"/>
  <c r="BL42" i="3"/>
  <c r="BN42" i="3" s="1"/>
  <c r="BM42" i="3"/>
  <c r="AT68" i="4"/>
  <c r="BU131" i="4"/>
  <c r="BY120" i="4"/>
  <c r="AR173" i="4"/>
  <c r="AT157" i="4"/>
  <c r="AP189" i="4"/>
  <c r="BY197" i="4"/>
  <c r="AT108" i="4"/>
  <c r="AV108" i="4" s="1"/>
  <c r="AU118" i="4"/>
  <c r="AP197" i="4"/>
  <c r="AO197" i="4"/>
  <c r="AQ197" i="4" s="1"/>
  <c r="BU199" i="4"/>
  <c r="BW199" i="4" s="1"/>
  <c r="BU170" i="4"/>
  <c r="BS103" i="4"/>
  <c r="BU103" i="4" s="1"/>
  <c r="BV103" i="4" s="1"/>
  <c r="BX103" i="4" s="1"/>
  <c r="AR16" i="4"/>
  <c r="BY143" i="4"/>
  <c r="BV166" i="4"/>
  <c r="BX166" i="4" s="1"/>
  <c r="AS64" i="4"/>
  <c r="AU64" i="4" s="1"/>
  <c r="AR112" i="4"/>
  <c r="AS112" i="4" s="1"/>
  <c r="AU112" i="4" s="1"/>
  <c r="AT117" i="4"/>
  <c r="AV117" i="4" s="1"/>
  <c r="BV23" i="4"/>
  <c r="AV36" i="4"/>
  <c r="BV148" i="4"/>
  <c r="BX148" i="4" s="1"/>
  <c r="BW148" i="4"/>
  <c r="BY148" i="4" s="1"/>
  <c r="BS9" i="4"/>
  <c r="BR9" i="4"/>
  <c r="BT9" i="4" s="1"/>
  <c r="AS133" i="4"/>
  <c r="AU133" i="4" s="1"/>
  <c r="AT133" i="4"/>
  <c r="AV133" i="4" s="1"/>
  <c r="AU17" i="4"/>
  <c r="AV17" i="4"/>
  <c r="AP10" i="4"/>
  <c r="BV209" i="4"/>
  <c r="BX209" i="4" s="1"/>
  <c r="BW209" i="4"/>
  <c r="AR159" i="4"/>
  <c r="BR64" i="4"/>
  <c r="BT64" i="4" s="1"/>
  <c r="AR76" i="4"/>
  <c r="AS76" i="4" s="1"/>
  <c r="AU76" i="4" s="1"/>
  <c r="AV175" i="4"/>
  <c r="AT107" i="4"/>
  <c r="BU100" i="4"/>
  <c r="AT15" i="4"/>
  <c r="AS15" i="4"/>
  <c r="AU15" i="4" s="1"/>
  <c r="AT58" i="4"/>
  <c r="AS58" i="4"/>
  <c r="AU58" i="4" s="1"/>
  <c r="AT30" i="4"/>
  <c r="AV30" i="4" s="1"/>
  <c r="AS177" i="4"/>
  <c r="AU177" i="4" s="1"/>
  <c r="AV8" i="4"/>
  <c r="AO115" i="4"/>
  <c r="AQ115" i="4" s="1"/>
  <c r="BU112" i="4"/>
  <c r="BV62" i="4"/>
  <c r="BX62" i="4" s="1"/>
  <c r="BW62" i="4"/>
  <c r="AS88" i="4"/>
  <c r="AU88" i="4" s="1"/>
  <c r="AT50" i="4"/>
  <c r="AS50" i="4"/>
  <c r="AU50" i="4" s="1"/>
  <c r="BU52" i="4"/>
  <c r="AS205" i="4"/>
  <c r="AU205" i="4" s="1"/>
  <c r="AT205" i="4"/>
  <c r="AV67" i="4"/>
  <c r="BU25" i="4"/>
  <c r="BW25" i="4" s="1"/>
  <c r="AR121" i="4"/>
  <c r="AT121" i="4" s="1"/>
  <c r="AV107" i="4"/>
  <c r="BU80" i="4"/>
  <c r="BU7" i="4"/>
  <c r="BW7" i="4" s="1"/>
  <c r="BU122" i="4"/>
  <c r="BV122" i="4" s="1"/>
  <c r="BX122" i="4" s="1"/>
  <c r="AR183" i="4"/>
  <c r="BV128" i="4"/>
  <c r="BX128" i="4" s="1"/>
  <c r="BW128" i="4"/>
  <c r="AS121" i="4"/>
  <c r="AU121" i="4" s="1"/>
  <c r="AT18" i="4"/>
  <c r="AV18" i="4" s="1"/>
  <c r="BV157" i="4"/>
  <c r="BX157" i="4" s="1"/>
  <c r="BU12" i="4"/>
  <c r="AR79" i="4"/>
  <c r="BU168" i="4"/>
  <c r="BV168" i="4" s="1"/>
  <c r="BX168" i="4" s="1"/>
  <c r="BY152" i="4"/>
  <c r="AT112" i="4"/>
  <c r="AV112" i="4" s="1"/>
  <c r="BU117" i="4"/>
  <c r="AR66" i="4"/>
  <c r="AT66" i="4" s="1"/>
  <c r="BS121" i="4"/>
  <c r="BR121" i="4"/>
  <c r="BT121" i="4" s="1"/>
  <c r="BV200" i="4"/>
  <c r="BX200" i="4" s="1"/>
  <c r="BW200" i="4"/>
  <c r="AV194" i="4"/>
  <c r="BU78" i="4"/>
  <c r="BV78" i="4" s="1"/>
  <c r="BX78" i="4" s="1"/>
  <c r="AR31" i="4"/>
  <c r="AT31" i="4" s="1"/>
  <c r="AV182" i="4"/>
  <c r="AR62" i="4"/>
  <c r="BV170" i="4"/>
  <c r="BX170" i="4" s="1"/>
  <c r="BW170" i="4"/>
  <c r="BS172" i="4"/>
  <c r="BR172" i="4"/>
  <c r="BT172" i="4" s="1"/>
  <c r="BV25" i="4"/>
  <c r="BX25" i="4" s="1"/>
  <c r="AV73" i="4"/>
  <c r="BY3" i="4"/>
  <c r="BV187" i="4"/>
  <c r="BX187" i="4" s="1"/>
  <c r="AS119" i="4"/>
  <c r="AU119" i="4" s="1"/>
  <c r="BU91" i="4"/>
  <c r="BW91" i="4" s="1"/>
  <c r="BV5" i="4"/>
  <c r="BX5" i="4" s="1"/>
  <c r="AS86" i="4"/>
  <c r="AU86" i="4" s="1"/>
  <c r="AT86" i="4"/>
  <c r="BV111" i="4"/>
  <c r="BX111" i="4" s="1"/>
  <c r="BW111" i="4"/>
  <c r="AS91" i="4"/>
  <c r="AU91" i="4" s="1"/>
  <c r="AT91" i="4"/>
  <c r="BU76" i="4"/>
  <c r="BW15" i="4"/>
  <c r="BV15" i="4"/>
  <c r="BX15" i="4" s="1"/>
  <c r="AV204" i="4"/>
  <c r="AR147" i="4"/>
  <c r="AR33" i="4"/>
  <c r="AR22" i="4"/>
  <c r="AT22" i="4" s="1"/>
  <c r="AR172" i="4"/>
  <c r="AT172" i="4" s="1"/>
  <c r="AV184" i="4"/>
  <c r="BY94" i="4"/>
  <c r="BY67" i="4"/>
  <c r="BR11" i="4"/>
  <c r="BT11" i="4" s="1"/>
  <c r="BY89" i="4"/>
  <c r="BV153" i="4"/>
  <c r="BX153" i="4" s="1"/>
  <c r="AR166" i="4"/>
  <c r="BY83" i="4"/>
  <c r="BY28" i="4"/>
  <c r="BY90" i="4"/>
  <c r="BU105" i="4"/>
  <c r="BY70" i="4"/>
  <c r="AR46" i="4"/>
  <c r="AS46" i="4" s="1"/>
  <c r="AU46" i="4" s="1"/>
  <c r="BU196" i="4"/>
  <c r="BU16" i="4"/>
  <c r="BV16" i="4" s="1"/>
  <c r="BX16" i="4" s="1"/>
  <c r="AR206" i="4"/>
  <c r="AS206" i="4" s="1"/>
  <c r="AU206" i="4" s="1"/>
  <c r="AV24" i="4"/>
  <c r="AS208" i="4"/>
  <c r="AU208" i="4" s="1"/>
  <c r="AT208" i="4"/>
  <c r="BW146" i="4"/>
  <c r="BV146" i="4"/>
  <c r="BX146" i="4" s="1"/>
  <c r="BW105" i="4"/>
  <c r="BV105" i="4"/>
  <c r="BX105" i="4" s="1"/>
  <c r="BV52" i="4"/>
  <c r="BX52" i="4" s="1"/>
  <c r="BW52" i="4"/>
  <c r="AP53" i="4"/>
  <c r="AO53" i="4"/>
  <c r="AQ53" i="4" s="1"/>
  <c r="BV42" i="4"/>
  <c r="BX42" i="4" s="1"/>
  <c r="BW42" i="4"/>
  <c r="AP178" i="4"/>
  <c r="AR178" i="4" s="1"/>
  <c r="AS178" i="4" s="1"/>
  <c r="AU178" i="4" s="1"/>
  <c r="BR75" i="4"/>
  <c r="BT75" i="4" s="1"/>
  <c r="AR130" i="4"/>
  <c r="AR129" i="4"/>
  <c r="AQ113" i="4"/>
  <c r="BU64" i="4"/>
  <c r="AS132" i="4"/>
  <c r="AU132" i="4" s="1"/>
  <c r="AT132" i="4"/>
  <c r="AS69" i="4"/>
  <c r="AU69" i="4" s="1"/>
  <c r="AT69" i="4"/>
  <c r="AS31" i="4"/>
  <c r="AU31" i="4" s="1"/>
  <c r="AT74" i="4"/>
  <c r="AV74" i="4" s="1"/>
  <c r="BY194" i="4"/>
  <c r="AR136" i="4"/>
  <c r="AT136" i="4" s="1"/>
  <c r="BW36" i="4"/>
  <c r="BY36" i="4" s="1"/>
  <c r="AT124" i="4"/>
  <c r="AV124" i="4" s="1"/>
  <c r="BU162" i="4"/>
  <c r="BW162" i="4" s="1"/>
  <c r="AR10" i="4"/>
  <c r="AV68" i="4"/>
  <c r="AS143" i="4"/>
  <c r="AU143" i="4" s="1"/>
  <c r="AT143" i="4"/>
  <c r="AS125" i="4"/>
  <c r="AU125" i="4" s="1"/>
  <c r="AT125" i="4"/>
  <c r="AR180" i="4"/>
  <c r="AS180" i="4" s="1"/>
  <c r="AU180" i="4" s="1"/>
  <c r="AT163" i="4"/>
  <c r="AV163" i="4" s="1"/>
  <c r="AV26" i="4"/>
  <c r="AT48" i="4"/>
  <c r="AV48" i="4" s="1"/>
  <c r="AP174" i="4"/>
  <c r="AR174" i="4" s="1"/>
  <c r="BV102" i="4"/>
  <c r="BX102" i="4" s="1"/>
  <c r="BV199" i="4"/>
  <c r="BX199" i="4" s="1"/>
  <c r="AT195" i="4"/>
  <c r="AV195" i="4" s="1"/>
  <c r="AR141" i="4"/>
  <c r="AT141" i="4" s="1"/>
  <c r="AS149" i="4"/>
  <c r="AU149" i="4" s="1"/>
  <c r="BY192" i="4"/>
  <c r="AR96" i="4"/>
  <c r="AS96" i="4" s="1"/>
  <c r="AU96" i="4" s="1"/>
  <c r="AR41" i="4"/>
  <c r="BU33" i="4"/>
  <c r="AR29" i="4"/>
  <c r="BY179" i="4"/>
  <c r="BV93" i="4"/>
  <c r="BX93" i="4" s="1"/>
  <c r="BW93" i="4"/>
  <c r="BW16" i="4"/>
  <c r="BW78" i="4"/>
  <c r="BW122" i="4"/>
  <c r="BY18" i="4"/>
  <c r="AT6" i="4"/>
  <c r="AV6" i="4" s="1"/>
  <c r="BY183" i="4"/>
  <c r="BY126" i="4"/>
  <c r="BR47" i="4"/>
  <c r="BT47" i="4" s="1"/>
  <c r="BU48" i="4"/>
  <c r="BV48" i="4" s="1"/>
  <c r="BX48" i="4" s="1"/>
  <c r="AV45" i="4"/>
  <c r="AR161" i="4"/>
  <c r="AT65" i="4"/>
  <c r="AS65" i="4"/>
  <c r="AU65" i="4" s="1"/>
  <c r="BW14" i="4"/>
  <c r="BV14" i="4"/>
  <c r="BX14" i="4" s="1"/>
  <c r="BS130" i="4"/>
  <c r="BR130" i="4"/>
  <c r="BT130" i="4" s="1"/>
  <c r="AR127" i="4"/>
  <c r="AS207" i="4"/>
  <c r="AU207" i="4" s="1"/>
  <c r="AT207" i="4"/>
  <c r="BW65" i="4"/>
  <c r="BV65" i="4"/>
  <c r="BX65" i="4" s="1"/>
  <c r="AV39" i="4"/>
  <c r="AV40" i="4"/>
  <c r="AR113" i="4"/>
  <c r="AS113" i="4" s="1"/>
  <c r="AU113" i="4" s="1"/>
  <c r="AR186" i="4"/>
  <c r="AS186" i="4" s="1"/>
  <c r="AU186" i="4" s="1"/>
  <c r="AR200" i="4"/>
  <c r="AS200" i="4" s="1"/>
  <c r="AU200" i="4" s="1"/>
  <c r="BU135" i="4"/>
  <c r="BV135" i="4" s="1"/>
  <c r="BX135" i="4" s="1"/>
  <c r="BU79" i="4"/>
  <c r="BV79" i="4" s="1"/>
  <c r="BX79" i="4" s="1"/>
  <c r="BS47" i="4"/>
  <c r="BU30" i="4"/>
  <c r="BW30" i="4" s="1"/>
  <c r="BV91" i="4"/>
  <c r="BX91" i="4" s="1"/>
  <c r="AR97" i="4"/>
  <c r="BR22" i="4"/>
  <c r="BT22" i="4" s="1"/>
  <c r="BS22" i="4"/>
  <c r="AV145" i="4"/>
  <c r="AR115" i="4"/>
  <c r="AR181" i="4"/>
  <c r="AT181" i="4" s="1"/>
  <c r="AV190" i="4"/>
  <c r="BW37" i="4"/>
  <c r="BY37" i="4" s="1"/>
  <c r="BV154" i="4"/>
  <c r="BX154" i="4" s="1"/>
  <c r="BW13" i="4"/>
  <c r="BV13" i="4"/>
  <c r="BX13" i="4" s="1"/>
  <c r="BV57" i="4"/>
  <c r="BX57" i="4" s="1"/>
  <c r="BW57" i="4"/>
  <c r="BU60" i="4"/>
  <c r="AS51" i="4"/>
  <c r="AU51" i="4" s="1"/>
  <c r="AT51" i="4"/>
  <c r="BU17" i="4"/>
  <c r="AV134" i="4"/>
  <c r="AO85" i="4"/>
  <c r="AQ85" i="4" s="1"/>
  <c r="AP85" i="4"/>
  <c r="AV170" i="4"/>
  <c r="BV12" i="4"/>
  <c r="BX12" i="4" s="1"/>
  <c r="BW12" i="4"/>
  <c r="BU207" i="4"/>
  <c r="BW207" i="4" s="1"/>
  <c r="AO101" i="4"/>
  <c r="AQ101" i="4" s="1"/>
  <c r="AP101" i="4"/>
  <c r="BV113" i="4"/>
  <c r="BX113" i="4" s="1"/>
  <c r="BW113" i="4"/>
  <c r="AR5" i="4"/>
  <c r="AV123" i="4"/>
  <c r="AT2" i="4"/>
  <c r="AS2" i="4"/>
  <c r="AU2" i="4" s="1"/>
  <c r="BY45" i="4"/>
  <c r="BU138" i="4"/>
  <c r="BW138" i="4" s="1"/>
  <c r="AR63" i="4"/>
  <c r="AT63" i="4" s="1"/>
  <c r="AV103" i="4"/>
  <c r="AR137" i="4"/>
  <c r="AT137" i="4" s="1"/>
  <c r="AV92" i="4"/>
  <c r="AV82" i="4"/>
  <c r="AV144" i="4"/>
  <c r="AV157" i="4"/>
  <c r="AV188" i="4"/>
  <c r="BY43" i="4"/>
  <c r="BY114" i="4"/>
  <c r="BY58" i="4"/>
  <c r="BU155" i="4"/>
  <c r="BV155" i="4" s="1"/>
  <c r="BX155" i="4" s="1"/>
  <c r="BV129" i="4"/>
  <c r="BY129" i="4" s="1"/>
  <c r="AT95" i="4"/>
  <c r="AS95" i="4"/>
  <c r="AU95" i="4" s="1"/>
  <c r="AV160" i="4"/>
  <c r="AT158" i="4"/>
  <c r="AS158" i="4"/>
  <c r="AU158" i="4" s="1"/>
  <c r="BW72" i="4"/>
  <c r="BV72" i="4"/>
  <c r="BX72" i="4" s="1"/>
  <c r="AV119" i="4"/>
  <c r="AR152" i="4"/>
  <c r="AV28" i="4"/>
  <c r="AR70" i="4"/>
  <c r="AT70" i="4" s="1"/>
  <c r="BY206" i="4"/>
  <c r="BY157" i="4"/>
  <c r="BY133" i="4"/>
  <c r="AR109" i="4"/>
  <c r="AR169" i="4"/>
  <c r="BL104" i="3"/>
  <c r="BO104" i="3" s="1"/>
  <c r="BP245" i="3"/>
  <c r="BR245" i="3" s="1"/>
  <c r="BQ247" i="3"/>
  <c r="BS247" i="3" s="1"/>
  <c r="BS122" i="3"/>
  <c r="BO125" i="3"/>
  <c r="BQ47" i="3"/>
  <c r="BP47" i="3"/>
  <c r="BR47" i="3" s="1"/>
  <c r="BS139" i="3"/>
  <c r="BQ215" i="3"/>
  <c r="BP215" i="3"/>
  <c r="BR215" i="3" s="1"/>
  <c r="BO91" i="3"/>
  <c r="BP91" i="3" s="1"/>
  <c r="BR91" i="3" s="1"/>
  <c r="BQ222" i="3"/>
  <c r="BS222" i="3" s="1"/>
  <c r="BO49" i="3"/>
  <c r="BS167" i="3"/>
  <c r="BM242" i="3"/>
  <c r="BL242" i="3"/>
  <c r="BN242" i="3" s="1"/>
  <c r="BS107" i="3"/>
  <c r="BQ208" i="3"/>
  <c r="BP208" i="3"/>
  <c r="BR208" i="3" s="1"/>
  <c r="BP175" i="3"/>
  <c r="BR175" i="3" s="1"/>
  <c r="BQ175" i="3"/>
  <c r="BQ210" i="3"/>
  <c r="BS210" i="3" s="1"/>
  <c r="BP274" i="3"/>
  <c r="BR274" i="3" s="1"/>
  <c r="BO45" i="3"/>
  <c r="BP45" i="3" s="1"/>
  <c r="BR45" i="3" s="1"/>
  <c r="BP108" i="3"/>
  <c r="BR108" i="3" s="1"/>
  <c r="BP55" i="3"/>
  <c r="BR55" i="3" s="1"/>
  <c r="BQ72" i="3"/>
  <c r="BS72" i="3" s="1"/>
  <c r="BS212" i="3"/>
  <c r="BP224" i="3"/>
  <c r="BR224" i="3" s="1"/>
  <c r="BQ224" i="3"/>
  <c r="BS26" i="3"/>
  <c r="BO149" i="3"/>
  <c r="BP149" i="3" s="1"/>
  <c r="BR149" i="3" s="1"/>
  <c r="BQ113" i="3"/>
  <c r="BP113" i="3"/>
  <c r="BR113" i="3" s="1"/>
  <c r="BP248" i="3"/>
  <c r="BR248" i="3" s="1"/>
  <c r="BQ248" i="3"/>
  <c r="BM103" i="3"/>
  <c r="BO103" i="3" s="1"/>
  <c r="BP103" i="3" s="1"/>
  <c r="BR103" i="3" s="1"/>
  <c r="BQ54" i="3"/>
  <c r="BP54" i="3"/>
  <c r="BR54" i="3" s="1"/>
  <c r="BS43" i="3"/>
  <c r="BP134" i="3"/>
  <c r="BR134" i="3" s="1"/>
  <c r="BS197" i="3"/>
  <c r="BO23" i="3"/>
  <c r="BO13" i="3"/>
  <c r="BQ87" i="3"/>
  <c r="BP87" i="3"/>
  <c r="BR87" i="3" s="1"/>
  <c r="BO182" i="3"/>
  <c r="BR218" i="3"/>
  <c r="BP264" i="3"/>
  <c r="BR264" i="3" s="1"/>
  <c r="BQ264" i="3"/>
  <c r="BQ225" i="3"/>
  <c r="BP225" i="3"/>
  <c r="BR225" i="3" s="1"/>
  <c r="BS133" i="3"/>
  <c r="BR226" i="3"/>
  <c r="BO211" i="3"/>
  <c r="BS253" i="3"/>
  <c r="BS231" i="3"/>
  <c r="BS58" i="3"/>
  <c r="BS81" i="3"/>
  <c r="BS97" i="3"/>
  <c r="BO183" i="3"/>
  <c r="BO75" i="3"/>
  <c r="BS232" i="3"/>
  <c r="BP143" i="3"/>
  <c r="BR143" i="3" s="1"/>
  <c r="BQ143" i="3"/>
  <c r="BP119" i="3"/>
  <c r="BS119" i="3" s="1"/>
  <c r="BO241" i="3"/>
  <c r="BQ241" i="3" s="1"/>
  <c r="BQ220" i="3"/>
  <c r="BL258" i="3"/>
  <c r="BN258" i="3" s="1"/>
  <c r="BM258" i="3"/>
  <c r="BM159" i="3"/>
  <c r="BL159" i="3"/>
  <c r="BN159" i="3" s="1"/>
  <c r="BS127" i="3"/>
  <c r="BS174" i="3"/>
  <c r="BO249" i="3"/>
  <c r="BQ249" i="3" s="1"/>
  <c r="BS4" i="3"/>
  <c r="BO195" i="3"/>
  <c r="BQ195" i="3" s="1"/>
  <c r="BS190" i="3"/>
  <c r="BO71" i="3"/>
  <c r="BO135" i="3"/>
  <c r="BO98" i="3"/>
  <c r="BS15" i="3"/>
  <c r="BS226" i="3"/>
  <c r="BS218" i="3"/>
  <c r="BS147" i="3"/>
  <c r="BL164" i="3"/>
  <c r="BN164" i="3" s="1"/>
  <c r="BM164" i="3"/>
  <c r="BS259" i="3"/>
  <c r="BP63" i="3"/>
  <c r="BR63" i="3" s="1"/>
  <c r="BP180" i="3"/>
  <c r="BR180" i="3" s="1"/>
  <c r="BQ180" i="3"/>
  <c r="BO30" i="3"/>
  <c r="BS6" i="3"/>
  <c r="BQ153" i="3"/>
  <c r="BP153" i="3"/>
  <c r="BR153" i="3" s="1"/>
  <c r="BP238" i="3"/>
  <c r="BR238" i="3" s="1"/>
  <c r="BQ238" i="3"/>
  <c r="BP19" i="3"/>
  <c r="BR19" i="3" s="1"/>
  <c r="BQ19" i="3"/>
  <c r="BO120" i="3"/>
  <c r="BQ70" i="3"/>
  <c r="BP70" i="3"/>
  <c r="BR70" i="3" s="1"/>
  <c r="BQ244" i="3"/>
  <c r="BP244" i="3"/>
  <c r="BR244" i="3" s="1"/>
  <c r="BM20" i="3"/>
  <c r="BL20" i="3"/>
  <c r="BN20" i="3" s="1"/>
  <c r="BQ237" i="3"/>
  <c r="BP237" i="3"/>
  <c r="BR237" i="3" s="1"/>
  <c r="BP195" i="3"/>
  <c r="BR195" i="3" s="1"/>
  <c r="BP17" i="3"/>
  <c r="BR17" i="3" s="1"/>
  <c r="BQ17" i="3"/>
  <c r="BO99" i="3"/>
  <c r="BO217" i="3"/>
  <c r="BP171" i="3"/>
  <c r="BR171" i="3" s="1"/>
  <c r="BQ171" i="3"/>
  <c r="BS50" i="3"/>
  <c r="BO269" i="3"/>
  <c r="BQ78" i="3"/>
  <c r="BP78" i="3"/>
  <c r="BR78" i="3" s="1"/>
  <c r="BQ233" i="3"/>
  <c r="BP233" i="3"/>
  <c r="BR233" i="3" s="1"/>
  <c r="BQ9" i="3"/>
  <c r="BP9" i="3"/>
  <c r="BR9" i="3" s="1"/>
  <c r="BQ157" i="3"/>
  <c r="BP157" i="3"/>
  <c r="BR157" i="3" s="1"/>
  <c r="BS252" i="3"/>
  <c r="BO32" i="3"/>
  <c r="BO40" i="3"/>
  <c r="BO265" i="3"/>
  <c r="BQ268" i="3"/>
  <c r="BP268" i="3"/>
  <c r="BR268" i="3" s="1"/>
  <c r="BO260" i="3"/>
  <c r="BS112" i="3"/>
  <c r="BS114" i="3"/>
  <c r="BP83" i="3"/>
  <c r="BR83" i="3" s="1"/>
  <c r="BQ83" i="3"/>
  <c r="BS255" i="3"/>
  <c r="BO257" i="3"/>
  <c r="BP192" i="3"/>
  <c r="BR192" i="3" s="1"/>
  <c r="BQ192" i="3"/>
  <c r="BS5" i="3"/>
  <c r="BQ45" i="3"/>
  <c r="BS229" i="3"/>
  <c r="BQ91" i="3"/>
  <c r="BW174" i="4"/>
  <c r="BV174" i="4"/>
  <c r="BX174" i="4" s="1"/>
  <c r="BR167" i="4"/>
  <c r="BT167" i="4" s="1"/>
  <c r="BS167" i="4"/>
  <c r="BV69" i="4"/>
  <c r="BX69" i="4" s="1"/>
  <c r="BW69" i="4"/>
  <c r="BV38" i="4"/>
  <c r="BX38" i="4" s="1"/>
  <c r="BW38" i="4"/>
  <c r="BV84" i="4"/>
  <c r="BX84" i="4" s="1"/>
  <c r="BW84" i="4"/>
  <c r="BV51" i="4"/>
  <c r="BX51" i="4" s="1"/>
  <c r="BW51" i="4"/>
  <c r="BY140" i="4"/>
  <c r="BW66" i="4"/>
  <c r="BV66" i="4"/>
  <c r="BX66" i="4" s="1"/>
  <c r="BW109" i="4"/>
  <c r="BV109" i="4"/>
  <c r="BX109" i="4" s="1"/>
  <c r="BW150" i="4"/>
  <c r="BV150" i="4"/>
  <c r="BX150" i="4" s="1"/>
  <c r="BV163" i="4"/>
  <c r="BX163" i="4" s="1"/>
  <c r="BW163" i="4"/>
  <c r="BU191" i="4"/>
  <c r="BV110" i="4"/>
  <c r="BX110" i="4" s="1"/>
  <c r="BW110" i="4"/>
  <c r="BV159" i="4"/>
  <c r="BX159" i="4" s="1"/>
  <c r="BW159" i="4"/>
  <c r="BY187" i="4"/>
  <c r="BY49" i="4"/>
  <c r="BV151" i="4"/>
  <c r="BX151" i="4" s="1"/>
  <c r="BW151" i="4"/>
  <c r="BV34" i="4"/>
  <c r="BX34" i="4" s="1"/>
  <c r="BW34" i="4"/>
  <c r="BV131" i="4"/>
  <c r="BX131" i="4" s="1"/>
  <c r="BW131" i="4"/>
  <c r="BV190" i="4"/>
  <c r="BX190" i="4" s="1"/>
  <c r="BW190" i="4"/>
  <c r="BV139" i="4"/>
  <c r="BX139" i="4" s="1"/>
  <c r="BW139" i="4"/>
  <c r="BY166" i="4"/>
  <c r="BU19" i="4"/>
  <c r="BU98" i="4"/>
  <c r="BY203" i="4"/>
  <c r="BR55" i="4"/>
  <c r="BT55" i="4" s="1"/>
  <c r="BS55" i="4"/>
  <c r="BY142" i="4"/>
  <c r="BU44" i="4"/>
  <c r="BU26" i="4"/>
  <c r="BV175" i="4"/>
  <c r="BX175" i="4" s="1"/>
  <c r="BW175" i="4"/>
  <c r="BY6" i="4"/>
  <c r="AS151" i="4"/>
  <c r="AU151" i="4" s="1"/>
  <c r="AT151" i="4"/>
  <c r="AS210" i="4"/>
  <c r="AU210" i="4" s="1"/>
  <c r="AT210" i="4"/>
  <c r="AT185" i="4"/>
  <c r="AS185" i="4"/>
  <c r="AU185" i="4" s="1"/>
  <c r="AV198" i="4"/>
  <c r="AV155" i="4"/>
  <c r="AT147" i="4"/>
  <c r="AS147" i="4"/>
  <c r="AU147" i="4" s="1"/>
  <c r="AR148" i="4"/>
  <c r="AR189" i="4"/>
  <c r="AV153" i="4"/>
  <c r="AV165" i="4"/>
  <c r="AT201" i="4"/>
  <c r="AS201" i="4"/>
  <c r="AU201" i="4" s="1"/>
  <c r="AS196" i="4"/>
  <c r="AU196" i="4" s="1"/>
  <c r="AT196" i="4"/>
  <c r="AT173" i="4"/>
  <c r="AS173" i="4"/>
  <c r="AU173" i="4" s="1"/>
  <c r="AV177" i="4"/>
  <c r="AS159" i="4"/>
  <c r="AU159" i="4" s="1"/>
  <c r="AT159" i="4"/>
  <c r="AS202" i="4"/>
  <c r="AU202" i="4" s="1"/>
  <c r="AT202" i="4"/>
  <c r="AT168" i="4"/>
  <c r="AS168" i="4"/>
  <c r="AU168" i="4" s="1"/>
  <c r="AT33" i="4"/>
  <c r="AS33" i="4"/>
  <c r="AU33" i="4" s="1"/>
  <c r="AS22" i="4"/>
  <c r="AU22" i="4" s="1"/>
  <c r="AT14" i="4"/>
  <c r="AS14" i="4"/>
  <c r="AU14" i="4" s="1"/>
  <c r="AR84" i="4"/>
  <c r="AT23" i="4"/>
  <c r="AS23" i="4"/>
  <c r="AU23" i="4" s="1"/>
  <c r="AV121" i="4"/>
  <c r="AR77" i="4"/>
  <c r="AV120" i="4"/>
  <c r="AT116" i="4"/>
  <c r="AS116" i="4"/>
  <c r="AU116" i="4" s="1"/>
  <c r="AR106" i="4"/>
  <c r="AS100" i="4"/>
  <c r="AU100" i="4" s="1"/>
  <c r="AT100" i="4"/>
  <c r="AT19" i="4"/>
  <c r="AS19" i="4"/>
  <c r="AU19" i="4" s="1"/>
  <c r="AR140" i="4"/>
  <c r="AT9" i="4"/>
  <c r="AS9" i="4"/>
  <c r="AU9" i="4" s="1"/>
  <c r="AO94" i="4"/>
  <c r="AQ94" i="4" s="1"/>
  <c r="AP94" i="4"/>
  <c r="AT93" i="4"/>
  <c r="AS93" i="4"/>
  <c r="AU93" i="4" s="1"/>
  <c r="AT13" i="4"/>
  <c r="AS13" i="4"/>
  <c r="AU13" i="4" s="1"/>
  <c r="AV11" i="4"/>
  <c r="AV20" i="4"/>
  <c r="AV87" i="4"/>
  <c r="AV49" i="4"/>
  <c r="AR61" i="4"/>
  <c r="AT21" i="4"/>
  <c r="AS21" i="4"/>
  <c r="AU21" i="4" s="1"/>
  <c r="AV80" i="4"/>
  <c r="AV126" i="4"/>
  <c r="AR27" i="4"/>
  <c r="AV114" i="4"/>
  <c r="AV37" i="4"/>
  <c r="AV98" i="4"/>
  <c r="AV104" i="4"/>
  <c r="AV52" i="4"/>
  <c r="AV3" i="4"/>
  <c r="AV122" i="4"/>
  <c r="AT35" i="4"/>
  <c r="AS35" i="4"/>
  <c r="AU35" i="4" s="1"/>
  <c r="AS199" i="4" l="1"/>
  <c r="AU199" i="4" s="1"/>
  <c r="AT199" i="4"/>
  <c r="AV199" i="4" s="1"/>
  <c r="AS66" i="4"/>
  <c r="AU66" i="4" s="1"/>
  <c r="AS70" i="4"/>
  <c r="AU70" i="4" s="1"/>
  <c r="BV32" i="4"/>
  <c r="BU9" i="4"/>
  <c r="BW9" i="4" s="1"/>
  <c r="BX87" i="4"/>
  <c r="BY87" i="4"/>
  <c r="BS234" i="3"/>
  <c r="BS206" i="3"/>
  <c r="BS128" i="3"/>
  <c r="BS31" i="3"/>
  <c r="BN124" i="3"/>
  <c r="BS110" i="3"/>
  <c r="BQ124" i="3"/>
  <c r="BP124" i="3"/>
  <c r="BR124" i="3" s="1"/>
  <c r="BO191" i="3"/>
  <c r="BQ142" i="3"/>
  <c r="BS142" i="3" s="1"/>
  <c r="BP37" i="3"/>
  <c r="BR37" i="3" s="1"/>
  <c r="BQ37" i="3"/>
  <c r="BP12" i="3"/>
  <c r="BR12" i="3" s="1"/>
  <c r="BQ154" i="3"/>
  <c r="BP154" i="3"/>
  <c r="BR154" i="3" s="1"/>
  <c r="BS270" i="3"/>
  <c r="BS181" i="3"/>
  <c r="BS48" i="3"/>
  <c r="BS245" i="3"/>
  <c r="BQ103" i="3"/>
  <c r="BS103" i="3" s="1"/>
  <c r="BO42" i="3"/>
  <c r="BQ150" i="3"/>
  <c r="BS150" i="3" s="1"/>
  <c r="BO188" i="3"/>
  <c r="BQ188" i="3" s="1"/>
  <c r="BS204" i="3"/>
  <c r="BS274" i="3"/>
  <c r="BO261" i="3"/>
  <c r="BP93" i="3"/>
  <c r="BR93" i="3" s="1"/>
  <c r="BQ93" i="3"/>
  <c r="BQ145" i="3"/>
  <c r="BS145" i="3" s="1"/>
  <c r="BP240" i="3"/>
  <c r="BR240" i="3" s="1"/>
  <c r="BO235" i="3"/>
  <c r="BQ235" i="3" s="1"/>
  <c r="BS85" i="3"/>
  <c r="BQ149" i="3"/>
  <c r="BS149" i="3" s="1"/>
  <c r="BS134" i="3"/>
  <c r="BS55" i="3"/>
  <c r="BQ44" i="3"/>
  <c r="BP44" i="3"/>
  <c r="BR44" i="3" s="1"/>
  <c r="BP104" i="3"/>
  <c r="BR104" i="3" s="1"/>
  <c r="BQ104" i="3"/>
  <c r="BP56" i="3"/>
  <c r="BR56" i="3" s="1"/>
  <c r="BP263" i="3"/>
  <c r="BR263" i="3" s="1"/>
  <c r="BQ263" i="3"/>
  <c r="BS216" i="3"/>
  <c r="BP152" i="3"/>
  <c r="BR152" i="3" s="1"/>
  <c r="BQ152" i="3"/>
  <c r="BN104" i="3"/>
  <c r="BS213" i="3"/>
  <c r="BS16" i="3"/>
  <c r="BQ82" i="3"/>
  <c r="BP82" i="3"/>
  <c r="BR82" i="3" s="1"/>
  <c r="AS16" i="4"/>
  <c r="AU16" i="4" s="1"/>
  <c r="AT16" i="4"/>
  <c r="AV16" i="4" s="1"/>
  <c r="AV64" i="4"/>
  <c r="BW168" i="4"/>
  <c r="AR197" i="4"/>
  <c r="AS63" i="4"/>
  <c r="AU63" i="4" s="1"/>
  <c r="BU11" i="4"/>
  <c r="BW11" i="4" s="1"/>
  <c r="BW100" i="4"/>
  <c r="BV100" i="4"/>
  <c r="BX100" i="4" s="1"/>
  <c r="BX23" i="4"/>
  <c r="BY23" i="4"/>
  <c r="AT46" i="4"/>
  <c r="AT76" i="4"/>
  <c r="BW103" i="4"/>
  <c r="BY103" i="4" s="1"/>
  <c r="BY128" i="4"/>
  <c r="BY25" i="4"/>
  <c r="BY111" i="4"/>
  <c r="BY209" i="4"/>
  <c r="AV88" i="4"/>
  <c r="BV7" i="4"/>
  <c r="BX7" i="4" s="1"/>
  <c r="BY62" i="4"/>
  <c r="AV58" i="4"/>
  <c r="AT206" i="4"/>
  <c r="AV206" i="4" s="1"/>
  <c r="BY153" i="4"/>
  <c r="BY200" i="4"/>
  <c r="AV50" i="4"/>
  <c r="BV112" i="4"/>
  <c r="BX112" i="4" s="1"/>
  <c r="BW112" i="4"/>
  <c r="AV15" i="4"/>
  <c r="BY7" i="4"/>
  <c r="AS183" i="4"/>
  <c r="AU183" i="4" s="1"/>
  <c r="AT183" i="4"/>
  <c r="AV205" i="4"/>
  <c r="AV70" i="4"/>
  <c r="BV80" i="4"/>
  <c r="BX80" i="4" s="1"/>
  <c r="BW80" i="4"/>
  <c r="BV117" i="4"/>
  <c r="BX117" i="4" s="1"/>
  <c r="BW117" i="4"/>
  <c r="BY5" i="4"/>
  <c r="AT62" i="4"/>
  <c r="AS62" i="4"/>
  <c r="AU62" i="4" s="1"/>
  <c r="AS79" i="4"/>
  <c r="AU79" i="4" s="1"/>
  <c r="AT79" i="4"/>
  <c r="AT186" i="4"/>
  <c r="AV186" i="4" s="1"/>
  <c r="BU121" i="4"/>
  <c r="BY102" i="4"/>
  <c r="AV149" i="4"/>
  <c r="BY154" i="4"/>
  <c r="BW79" i="4"/>
  <c r="BW48" i="4"/>
  <c r="BY48" i="4" s="1"/>
  <c r="AS137" i="4"/>
  <c r="AU137" i="4" s="1"/>
  <c r="AS172" i="4"/>
  <c r="AU172" i="4" s="1"/>
  <c r="AS136" i="4"/>
  <c r="AU136" i="4" s="1"/>
  <c r="AS166" i="4"/>
  <c r="AU166" i="4" s="1"/>
  <c r="AT166" i="4"/>
  <c r="AV66" i="4"/>
  <c r="BU172" i="4"/>
  <c r="BU75" i="4"/>
  <c r="BV75" i="4" s="1"/>
  <c r="BX75" i="4" s="1"/>
  <c r="AV125" i="4"/>
  <c r="AV132" i="4"/>
  <c r="AV46" i="4"/>
  <c r="BY146" i="4"/>
  <c r="BY15" i="4"/>
  <c r="AV91" i="4"/>
  <c r="AV86" i="4"/>
  <c r="BY170" i="4"/>
  <c r="AV208" i="4"/>
  <c r="AV76" i="4"/>
  <c r="BV76" i="4"/>
  <c r="BX76" i="4" s="1"/>
  <c r="BW76" i="4"/>
  <c r="BU47" i="4"/>
  <c r="BV47" i="4" s="1"/>
  <c r="BX47" i="4" s="1"/>
  <c r="BY122" i="4"/>
  <c r="BW135" i="4"/>
  <c r="BY135" i="4" s="1"/>
  <c r="AT96" i="4"/>
  <c r="AV96" i="4" s="1"/>
  <c r="BV196" i="4"/>
  <c r="BX196" i="4" s="1"/>
  <c r="BW196" i="4"/>
  <c r="AR85" i="4"/>
  <c r="AS85" i="4" s="1"/>
  <c r="AU85" i="4" s="1"/>
  <c r="AV51" i="4"/>
  <c r="BY91" i="4"/>
  <c r="BV162" i="4"/>
  <c r="BY78" i="4"/>
  <c r="BY42" i="4"/>
  <c r="BY52" i="4"/>
  <c r="AT129" i="4"/>
  <c r="AS129" i="4"/>
  <c r="AU129" i="4" s="1"/>
  <c r="AS141" i="4"/>
  <c r="AU141" i="4" s="1"/>
  <c r="AS130" i="4"/>
  <c r="AU130" i="4" s="1"/>
  <c r="AT130" i="4"/>
  <c r="AT200" i="4"/>
  <c r="AV200" i="4" s="1"/>
  <c r="AT180" i="4"/>
  <c r="BW155" i="4"/>
  <c r="BY155" i="4" s="1"/>
  <c r="BY110" i="4"/>
  <c r="BV30" i="4"/>
  <c r="BX30" i="4" s="1"/>
  <c r="BY13" i="4"/>
  <c r="BY65" i="4"/>
  <c r="BU130" i="4"/>
  <c r="BV130" i="4" s="1"/>
  <c r="BX130" i="4" s="1"/>
  <c r="AS10" i="4"/>
  <c r="AU10" i="4" s="1"/>
  <c r="AT10" i="4"/>
  <c r="AV31" i="4"/>
  <c r="BY93" i="4"/>
  <c r="AV143" i="4"/>
  <c r="AV69" i="4"/>
  <c r="BV64" i="4"/>
  <c r="BX64" i="4" s="1"/>
  <c r="BW64" i="4"/>
  <c r="AR53" i="4"/>
  <c r="BY105" i="4"/>
  <c r="AS127" i="4"/>
  <c r="AU127" i="4" s="1"/>
  <c r="AT127" i="4"/>
  <c r="AT161" i="4"/>
  <c r="AS161" i="4"/>
  <c r="AU161" i="4" s="1"/>
  <c r="AT113" i="4"/>
  <c r="AV113" i="4" s="1"/>
  <c r="AV65" i="4"/>
  <c r="AS41" i="4"/>
  <c r="AU41" i="4" s="1"/>
  <c r="AT41" i="4"/>
  <c r="BW33" i="4"/>
  <c r="BV33" i="4"/>
  <c r="BX33" i="4" s="1"/>
  <c r="BY16" i="4"/>
  <c r="AS181" i="4"/>
  <c r="AU181" i="4" s="1"/>
  <c r="BY113" i="4"/>
  <c r="BY14" i="4"/>
  <c r="BY168" i="4"/>
  <c r="AT29" i="4"/>
  <c r="AS29" i="4"/>
  <c r="AU29" i="4" s="1"/>
  <c r="BY199" i="4"/>
  <c r="BY79" i="4"/>
  <c r="BX129" i="4"/>
  <c r="BV60" i="4"/>
  <c r="BX60" i="4" s="1"/>
  <c r="BW60" i="4"/>
  <c r="AT178" i="4"/>
  <c r="AV178" i="4" s="1"/>
  <c r="BY84" i="4"/>
  <c r="AR101" i="4"/>
  <c r="AS101" i="4" s="1"/>
  <c r="AU101" i="4" s="1"/>
  <c r="BW17" i="4"/>
  <c r="BV17" i="4"/>
  <c r="BX17" i="4" s="1"/>
  <c r="BY57" i="4"/>
  <c r="BU22" i="4"/>
  <c r="AV207" i="4"/>
  <c r="BV138" i="4"/>
  <c r="BX138" i="4" s="1"/>
  <c r="BV207" i="4"/>
  <c r="BX207" i="4" s="1"/>
  <c r="AT115" i="4"/>
  <c r="AS115" i="4"/>
  <c r="AU115" i="4" s="1"/>
  <c r="AV13" i="4"/>
  <c r="AV33" i="4"/>
  <c r="BY190" i="4"/>
  <c r="BY34" i="4"/>
  <c r="BY51" i="4"/>
  <c r="BY72" i="4"/>
  <c r="BY12" i="4"/>
  <c r="AT97" i="4"/>
  <c r="AS97" i="4"/>
  <c r="AU97" i="4" s="1"/>
  <c r="AV14" i="4"/>
  <c r="BY109" i="4"/>
  <c r="AT109" i="4"/>
  <c r="AS109" i="4"/>
  <c r="AU109" i="4" s="1"/>
  <c r="AS152" i="4"/>
  <c r="AU152" i="4" s="1"/>
  <c r="AT152" i="4"/>
  <c r="AV95" i="4"/>
  <c r="AV93" i="4"/>
  <c r="AV159" i="4"/>
  <c r="AV196" i="4"/>
  <c r="BU55" i="4"/>
  <c r="BW55" i="4" s="1"/>
  <c r="BY38" i="4"/>
  <c r="BY69" i="4"/>
  <c r="BU167" i="4"/>
  <c r="BV167" i="4" s="1"/>
  <c r="BX167" i="4" s="1"/>
  <c r="BY174" i="4"/>
  <c r="AV158" i="4"/>
  <c r="AV2" i="4"/>
  <c r="AV23" i="4"/>
  <c r="AV21" i="4"/>
  <c r="AV210" i="4"/>
  <c r="AV151" i="4"/>
  <c r="BY131" i="4"/>
  <c r="BY151" i="4"/>
  <c r="BY150" i="4"/>
  <c r="AS169" i="4"/>
  <c r="AU169" i="4" s="1"/>
  <c r="AT169" i="4"/>
  <c r="AS5" i="4"/>
  <c r="AU5" i="4" s="1"/>
  <c r="AT5" i="4"/>
  <c r="BS238" i="3"/>
  <c r="BS63" i="3"/>
  <c r="BS108" i="3"/>
  <c r="BS47" i="3"/>
  <c r="BO20" i="3"/>
  <c r="BQ20" i="3" s="1"/>
  <c r="BP125" i="3"/>
  <c r="BR125" i="3" s="1"/>
  <c r="BQ125" i="3"/>
  <c r="BS143" i="3"/>
  <c r="BS12" i="3"/>
  <c r="BS83" i="3"/>
  <c r="BS208" i="3"/>
  <c r="BO242" i="3"/>
  <c r="BP241" i="3"/>
  <c r="BS241" i="3" s="1"/>
  <c r="BS264" i="3"/>
  <c r="BS248" i="3"/>
  <c r="BS175" i="3"/>
  <c r="BQ49" i="3"/>
  <c r="BP49" i="3"/>
  <c r="BR49" i="3" s="1"/>
  <c r="BS215" i="3"/>
  <c r="BS87" i="3"/>
  <c r="BS171" i="3"/>
  <c r="BQ13" i="3"/>
  <c r="BP13" i="3"/>
  <c r="BR13" i="3" s="1"/>
  <c r="BS54" i="3"/>
  <c r="BS224" i="3"/>
  <c r="BQ182" i="3"/>
  <c r="BP182" i="3"/>
  <c r="BR182" i="3" s="1"/>
  <c r="BP23" i="3"/>
  <c r="BR23" i="3" s="1"/>
  <c r="BQ23" i="3"/>
  <c r="BS113" i="3"/>
  <c r="BP183" i="3"/>
  <c r="BR183" i="3" s="1"/>
  <c r="BQ183" i="3"/>
  <c r="BS9" i="3"/>
  <c r="BS19" i="3"/>
  <c r="BR119" i="3"/>
  <c r="BQ211" i="3"/>
  <c r="BP211" i="3"/>
  <c r="BR211" i="3" s="1"/>
  <c r="BS45" i="3"/>
  <c r="BS192" i="3"/>
  <c r="BS180" i="3"/>
  <c r="BO164" i="3"/>
  <c r="BQ164" i="3" s="1"/>
  <c r="BS225" i="3"/>
  <c r="BS220" i="3"/>
  <c r="BP75" i="3"/>
  <c r="BR75" i="3" s="1"/>
  <c r="BQ75" i="3"/>
  <c r="BP95" i="3"/>
  <c r="BS95" i="3" s="1"/>
  <c r="BP249" i="3"/>
  <c r="BR249" i="3" s="1"/>
  <c r="BS153" i="3"/>
  <c r="BQ102" i="3"/>
  <c r="BP102" i="3"/>
  <c r="BR102" i="3" s="1"/>
  <c r="BP71" i="3"/>
  <c r="BR71" i="3" s="1"/>
  <c r="BQ71" i="3"/>
  <c r="BO159" i="3"/>
  <c r="BP98" i="3"/>
  <c r="BR98" i="3" s="1"/>
  <c r="BQ98" i="3"/>
  <c r="BO258" i="3"/>
  <c r="BP135" i="3"/>
  <c r="BR135" i="3" s="1"/>
  <c r="BQ135" i="3"/>
  <c r="BQ217" i="3"/>
  <c r="BP217" i="3"/>
  <c r="BR217" i="3" s="1"/>
  <c r="BQ120" i="3"/>
  <c r="BP120" i="3"/>
  <c r="BR120" i="3" s="1"/>
  <c r="BS157" i="3"/>
  <c r="BS268" i="3"/>
  <c r="BS78" i="3"/>
  <c r="BS70" i="3"/>
  <c r="BQ40" i="3"/>
  <c r="BP40" i="3"/>
  <c r="BR40" i="3" s="1"/>
  <c r="BS91" i="3"/>
  <c r="BQ32" i="3"/>
  <c r="BP32" i="3"/>
  <c r="BR32" i="3" s="1"/>
  <c r="BQ99" i="3"/>
  <c r="BP99" i="3"/>
  <c r="BR99" i="3" s="1"/>
  <c r="BS237" i="3"/>
  <c r="BS233" i="3"/>
  <c r="BQ257" i="3"/>
  <c r="BP257" i="3"/>
  <c r="BR257" i="3" s="1"/>
  <c r="BQ265" i="3"/>
  <c r="BP265" i="3"/>
  <c r="BR265" i="3" s="1"/>
  <c r="BQ269" i="3"/>
  <c r="BP269" i="3"/>
  <c r="BR269" i="3" s="1"/>
  <c r="BS17" i="3"/>
  <c r="BS195" i="3"/>
  <c r="BS244" i="3"/>
  <c r="BQ30" i="3"/>
  <c r="BP30" i="3"/>
  <c r="BR30" i="3" s="1"/>
  <c r="BQ260" i="3"/>
  <c r="BP260" i="3"/>
  <c r="BR260" i="3" s="1"/>
  <c r="BW191" i="4"/>
  <c r="BV191" i="4"/>
  <c r="BX191" i="4" s="1"/>
  <c r="BV19" i="4"/>
  <c r="BX19" i="4" s="1"/>
  <c r="BW19" i="4"/>
  <c r="BV26" i="4"/>
  <c r="BX26" i="4" s="1"/>
  <c r="BW26" i="4"/>
  <c r="BY175" i="4"/>
  <c r="BW44" i="4"/>
  <c r="BV44" i="4"/>
  <c r="BX44" i="4" s="1"/>
  <c r="BV98" i="4"/>
  <c r="BX98" i="4" s="1"/>
  <c r="BW98" i="4"/>
  <c r="BY139" i="4"/>
  <c r="BY159" i="4"/>
  <c r="BY163" i="4"/>
  <c r="BY66" i="4"/>
  <c r="AS174" i="4"/>
  <c r="AU174" i="4" s="1"/>
  <c r="AT174" i="4"/>
  <c r="AV168" i="4"/>
  <c r="AV173" i="4"/>
  <c r="AT189" i="4"/>
  <c r="AS189" i="4"/>
  <c r="AU189" i="4" s="1"/>
  <c r="AV180" i="4"/>
  <c r="AV202" i="4"/>
  <c r="AV201" i="4"/>
  <c r="AS148" i="4"/>
  <c r="AU148" i="4" s="1"/>
  <c r="AT148" i="4"/>
  <c r="AV147" i="4"/>
  <c r="AV185" i="4"/>
  <c r="AT61" i="4"/>
  <c r="AS61" i="4"/>
  <c r="AU61" i="4" s="1"/>
  <c r="AV19" i="4"/>
  <c r="AS106" i="4"/>
  <c r="AU106" i="4" s="1"/>
  <c r="AT106" i="4"/>
  <c r="AV116" i="4"/>
  <c r="AS84" i="4"/>
  <c r="AU84" i="4" s="1"/>
  <c r="AT84" i="4"/>
  <c r="AT27" i="4"/>
  <c r="AS27" i="4"/>
  <c r="AU27" i="4" s="1"/>
  <c r="AV35" i="4"/>
  <c r="AR94" i="4"/>
  <c r="AV9" i="4"/>
  <c r="AT140" i="4"/>
  <c r="AS140" i="4"/>
  <c r="AU140" i="4" s="1"/>
  <c r="AV100" i="4"/>
  <c r="AV22" i="4"/>
  <c r="AT77" i="4"/>
  <c r="AS77" i="4"/>
  <c r="AU77" i="4" s="1"/>
  <c r="BY9" i="4" l="1"/>
  <c r="BW47" i="4"/>
  <c r="AV63" i="4"/>
  <c r="BV9" i="4"/>
  <c r="BX9" i="4" s="1"/>
  <c r="BX32" i="4"/>
  <c r="BY32" i="4"/>
  <c r="BS37" i="3"/>
  <c r="BS104" i="3"/>
  <c r="BS124" i="3"/>
  <c r="BR241" i="3"/>
  <c r="BS56" i="3"/>
  <c r="BQ191" i="3"/>
  <c r="BP191" i="3"/>
  <c r="BR191" i="3" s="1"/>
  <c r="BS152" i="3"/>
  <c r="BS154" i="3"/>
  <c r="BP164" i="3"/>
  <c r="BS164" i="3" s="1"/>
  <c r="BP188" i="3"/>
  <c r="BR188" i="3" s="1"/>
  <c r="BQ261" i="3"/>
  <c r="BP261" i="3"/>
  <c r="BR261" i="3" s="1"/>
  <c r="BP20" i="3"/>
  <c r="BR20" i="3" s="1"/>
  <c r="BP42" i="3"/>
  <c r="BR42" i="3" s="1"/>
  <c r="BQ42" i="3"/>
  <c r="BP235" i="3"/>
  <c r="BR235" i="3" s="1"/>
  <c r="BS240" i="3"/>
  <c r="BS188" i="3"/>
  <c r="BS93" i="3"/>
  <c r="BS44" i="3"/>
  <c r="BS82" i="3"/>
  <c r="BS211" i="3"/>
  <c r="BS23" i="3"/>
  <c r="BS13" i="3"/>
  <c r="BS263" i="3"/>
  <c r="BV11" i="4"/>
  <c r="BX11" i="4" s="1"/>
  <c r="AS197" i="4"/>
  <c r="AU197" i="4" s="1"/>
  <c r="AT197" i="4"/>
  <c r="BY100" i="4"/>
  <c r="BV55" i="4"/>
  <c r="BX55" i="4" s="1"/>
  <c r="AV166" i="4"/>
  <c r="AV62" i="4"/>
  <c r="BY80" i="4"/>
  <c r="AV183" i="4"/>
  <c r="BY112" i="4"/>
  <c r="AV141" i="4"/>
  <c r="BW167" i="4"/>
  <c r="BY167" i="4" s="1"/>
  <c r="AV136" i="4"/>
  <c r="BY76" i="4"/>
  <c r="AV79" i="4"/>
  <c r="AV148" i="4"/>
  <c r="BY196" i="4"/>
  <c r="BY117" i="4"/>
  <c r="BW121" i="4"/>
  <c r="BV121" i="4"/>
  <c r="BX121" i="4" s="1"/>
  <c r="AV129" i="4"/>
  <c r="AV137" i="4"/>
  <c r="AT101" i="4"/>
  <c r="AV101" i="4" s="1"/>
  <c r="AT85" i="4"/>
  <c r="AV85" i="4" s="1"/>
  <c r="BW172" i="4"/>
  <c r="BV172" i="4"/>
  <c r="BX172" i="4" s="1"/>
  <c r="AV172" i="4"/>
  <c r="BY30" i="4"/>
  <c r="BW75" i="4"/>
  <c r="BY75" i="4" s="1"/>
  <c r="AV10" i="4"/>
  <c r="BX162" i="4"/>
  <c r="BY162" i="4"/>
  <c r="AV181" i="4"/>
  <c r="BY33" i="4"/>
  <c r="BW130" i="4"/>
  <c r="BY130" i="4" s="1"/>
  <c r="AT53" i="4"/>
  <c r="AS53" i="4"/>
  <c r="AU53" i="4" s="1"/>
  <c r="AV41" i="4"/>
  <c r="AV127" i="4"/>
  <c r="BY64" i="4"/>
  <c r="AV130" i="4"/>
  <c r="AV161" i="4"/>
  <c r="AV77" i="4"/>
  <c r="AV109" i="4"/>
  <c r="BY17" i="4"/>
  <c r="AV29" i="4"/>
  <c r="BY138" i="4"/>
  <c r="AV97" i="4"/>
  <c r="BW22" i="4"/>
  <c r="BV22" i="4"/>
  <c r="BX22" i="4" s="1"/>
  <c r="BY98" i="4"/>
  <c r="AV115" i="4"/>
  <c r="AV84" i="4"/>
  <c r="AV106" i="4"/>
  <c r="BY19" i="4"/>
  <c r="BY60" i="4"/>
  <c r="BY207" i="4"/>
  <c r="AV27" i="4"/>
  <c r="BY44" i="4"/>
  <c r="AV169" i="4"/>
  <c r="BY47" i="4"/>
  <c r="AV152" i="4"/>
  <c r="AV61" i="4"/>
  <c r="BY26" i="4"/>
  <c r="BY191" i="4"/>
  <c r="AV5" i="4"/>
  <c r="BS125" i="3"/>
  <c r="BP242" i="3"/>
  <c r="BR242" i="3" s="1"/>
  <c r="BQ242" i="3"/>
  <c r="BS49" i="3"/>
  <c r="BS98" i="3"/>
  <c r="BS135" i="3"/>
  <c r="BS75" i="3"/>
  <c r="BS183" i="3"/>
  <c r="BS217" i="3"/>
  <c r="BS71" i="3"/>
  <c r="BS102" i="3"/>
  <c r="BR95" i="3"/>
  <c r="BS182" i="3"/>
  <c r="BS257" i="3"/>
  <c r="BP258" i="3"/>
  <c r="BR258" i="3" s="1"/>
  <c r="BQ258" i="3"/>
  <c r="BS249" i="3"/>
  <c r="BQ159" i="3"/>
  <c r="BP159" i="3"/>
  <c r="BR159" i="3" s="1"/>
  <c r="BS40" i="3"/>
  <c r="BS120" i="3"/>
  <c r="BS260" i="3"/>
  <c r="BS30" i="3"/>
  <c r="BS265" i="3"/>
  <c r="BS32" i="3"/>
  <c r="BS269" i="3"/>
  <c r="BS99" i="3"/>
  <c r="AV189" i="4"/>
  <c r="AV174" i="4"/>
  <c r="AS94" i="4"/>
  <c r="AU94" i="4" s="1"/>
  <c r="AT94" i="4"/>
  <c r="AV140" i="4"/>
  <c r="BY55" i="4" l="1"/>
  <c r="AV197" i="4"/>
  <c r="BS191" i="3"/>
  <c r="BS42" i="3"/>
  <c r="BS20" i="3"/>
  <c r="BR164" i="3"/>
  <c r="BS261" i="3"/>
  <c r="BS235" i="3"/>
  <c r="BS242" i="3"/>
  <c r="BY11" i="4"/>
  <c r="BY172" i="4"/>
  <c r="BY121" i="4"/>
  <c r="AV53" i="4"/>
  <c r="BY22" i="4"/>
  <c r="AV94" i="4"/>
  <c r="BS258" i="3"/>
  <c r="BS159" i="3"/>
</calcChain>
</file>

<file path=xl/sharedStrings.xml><?xml version="1.0" encoding="utf-8"?>
<sst xmlns="http://schemas.openxmlformats.org/spreadsheetml/2006/main" count="43606" uniqueCount="1446">
  <si>
    <t>size</t>
  </si>
  <si>
    <t>od</t>
  </si>
  <si>
    <t>material</t>
  </si>
  <si>
    <t>thickness</t>
  </si>
  <si>
    <t>bp</t>
  </si>
  <si>
    <t>bt</t>
  </si>
  <si>
    <t>tbp</t>
  </si>
  <si>
    <t>0.4-0.05</t>
  </si>
  <si>
    <t>A2inRP16</t>
  </si>
  <si>
    <t>0.8-0.05</t>
  </si>
  <si>
    <t>MA2inRP14</t>
  </si>
  <si>
    <t>A2inRP1</t>
  </si>
  <si>
    <t>0.6-0.05</t>
  </si>
  <si>
    <t>A11/2inRP10-MAmodified</t>
  </si>
  <si>
    <t>MA11/2inRP1</t>
  </si>
  <si>
    <t>0.5-0.05</t>
  </si>
  <si>
    <t>MA2inRP5</t>
  </si>
  <si>
    <t>A2inRP3</t>
  </si>
  <si>
    <t>A2inRP11</t>
  </si>
  <si>
    <t>A11/2inRp7</t>
  </si>
  <si>
    <t>1.5-0.1</t>
  </si>
  <si>
    <t>A6inRP19</t>
  </si>
  <si>
    <t>A6inRP19modified</t>
  </si>
  <si>
    <t>1-0.05</t>
  </si>
  <si>
    <t>A4inRP4.m.</t>
  </si>
  <si>
    <t>A4inRP10</t>
  </si>
  <si>
    <t>A4inRP1.m.</t>
  </si>
  <si>
    <t>A2inRP12</t>
  </si>
  <si>
    <t>A2inRP13</t>
  </si>
  <si>
    <t>A2inRP13.m.</t>
  </si>
  <si>
    <t>A2inRP13.5.m</t>
  </si>
  <si>
    <t>A2inRP13.5.s.m.</t>
  </si>
  <si>
    <t>A2inRP13.T.M.</t>
  </si>
  <si>
    <t>A2inRP10</t>
  </si>
  <si>
    <t>A2inRP10.m.</t>
  </si>
  <si>
    <t>A4inRP11</t>
  </si>
  <si>
    <t>A4inRP11.m.</t>
  </si>
  <si>
    <t>A3inRP16</t>
  </si>
  <si>
    <t>A3inRP17</t>
  </si>
  <si>
    <t>A3inRP17.m.</t>
  </si>
  <si>
    <t>A3inRP19</t>
  </si>
  <si>
    <t>A3inRP18</t>
  </si>
  <si>
    <t>A3inRP18.m.</t>
  </si>
  <si>
    <t>A3inRP18.sec.m.</t>
  </si>
  <si>
    <t>A8inRP10</t>
  </si>
  <si>
    <t>A8inRP10.m.</t>
  </si>
  <si>
    <t>A8inRP10.s.m.</t>
  </si>
  <si>
    <t>A8inRP10.T.m.</t>
  </si>
  <si>
    <t>A8inRP10.fourth.m.</t>
  </si>
  <si>
    <t>A8inRP11</t>
  </si>
  <si>
    <t>0.8-.05</t>
  </si>
  <si>
    <t>A6inRP22</t>
  </si>
  <si>
    <t>A6inRP23</t>
  </si>
  <si>
    <t>04-0.05</t>
  </si>
  <si>
    <t>A6inRP21</t>
  </si>
  <si>
    <t>A6inRP21.m.</t>
  </si>
  <si>
    <t>A6inRP21.sec.m.</t>
  </si>
  <si>
    <t>A6inRP21.T.m.</t>
  </si>
  <si>
    <t>A4imRP11</t>
  </si>
  <si>
    <t>A4imRP12</t>
  </si>
  <si>
    <t>A4inRP7</t>
  </si>
  <si>
    <t>2.5-0.1</t>
  </si>
  <si>
    <t>A4inRP18</t>
  </si>
  <si>
    <t>A4inRP8</t>
  </si>
  <si>
    <t>A4inRP9</t>
  </si>
  <si>
    <t>A4inRP9Modified</t>
  </si>
  <si>
    <t>A6inRP18M</t>
  </si>
  <si>
    <t>A6inRP18.sec.M</t>
  </si>
  <si>
    <t>A6inRP18.Third.M</t>
  </si>
  <si>
    <t>A6inRP18</t>
  </si>
  <si>
    <t>2-0.1</t>
  </si>
  <si>
    <t>A6inRP20</t>
  </si>
  <si>
    <t>A2inRP4</t>
  </si>
  <si>
    <t>A2inRP5</t>
  </si>
  <si>
    <t>A2inRP6</t>
  </si>
  <si>
    <t>A2inRP8</t>
  </si>
  <si>
    <t>A2inRP7</t>
  </si>
  <si>
    <t>A2inRP9</t>
  </si>
  <si>
    <t>A2inRP8.M</t>
  </si>
  <si>
    <t>A3inRP11</t>
  </si>
  <si>
    <t>A3inRP10</t>
  </si>
  <si>
    <t>A3inRP14</t>
  </si>
  <si>
    <t>A3inRP</t>
  </si>
  <si>
    <t>A11/2inRP2</t>
  </si>
  <si>
    <t>A11/2inRP3</t>
  </si>
  <si>
    <t>A11/2inRP4</t>
  </si>
  <si>
    <t>A11/2inRP5</t>
  </si>
  <si>
    <t>A2inRP2</t>
  </si>
  <si>
    <t>A3inRP7</t>
  </si>
  <si>
    <t>A3inRP5.M.</t>
  </si>
  <si>
    <t>A3inRP6</t>
  </si>
  <si>
    <t>A3inRP8</t>
  </si>
  <si>
    <t>A3inRP9</t>
  </si>
  <si>
    <t>A3inRP9-M.</t>
  </si>
  <si>
    <t>A3inRP9-sec.M.</t>
  </si>
  <si>
    <t>A3inRP9-third.M.</t>
  </si>
  <si>
    <t>A3inRP12</t>
  </si>
  <si>
    <t>A3inRP13</t>
  </si>
  <si>
    <t>A3inRP9-F.M.</t>
  </si>
  <si>
    <t>A6inRP16</t>
  </si>
  <si>
    <t>__</t>
  </si>
  <si>
    <t>A6inRP16.M.</t>
  </si>
  <si>
    <t>A10inRP7</t>
  </si>
  <si>
    <t>A10inRP8</t>
  </si>
  <si>
    <t>A10inRP9</t>
  </si>
  <si>
    <t>A10inRP10</t>
  </si>
  <si>
    <t>3-0.1</t>
  </si>
  <si>
    <t>A10inRP11</t>
  </si>
  <si>
    <t>A10inRP12</t>
  </si>
  <si>
    <t>A10inRP13</t>
  </si>
  <si>
    <t>A4inRP1</t>
  </si>
  <si>
    <t>A4inRP3</t>
  </si>
  <si>
    <t>A4inRP4</t>
  </si>
  <si>
    <t>A6inRP6</t>
  </si>
  <si>
    <t>1.5-0.1-0.3-1</t>
  </si>
  <si>
    <t>A10inRP1</t>
  </si>
  <si>
    <t>A10inRP</t>
  </si>
  <si>
    <t>A10inRP6</t>
  </si>
  <si>
    <t>A10inRP5.S.M</t>
  </si>
  <si>
    <t>A6inRP7</t>
  </si>
  <si>
    <t>A6inRP8</t>
  </si>
  <si>
    <t>A6inRP9</t>
  </si>
  <si>
    <t>A6inRP10</t>
  </si>
  <si>
    <t>A6inRP11</t>
  </si>
  <si>
    <t>A6inRP14</t>
  </si>
  <si>
    <t>2in29</t>
  </si>
  <si>
    <t>A3inRP4</t>
  </si>
  <si>
    <t>6inRP11</t>
  </si>
  <si>
    <t>4inPR1</t>
  </si>
  <si>
    <t>4inPR2</t>
  </si>
  <si>
    <t>4inPR3</t>
  </si>
  <si>
    <t>A6inRP4</t>
  </si>
  <si>
    <t>A6inRP5</t>
  </si>
  <si>
    <t>2inR23</t>
  </si>
  <si>
    <t>2inR24</t>
  </si>
  <si>
    <t>2inR25</t>
  </si>
  <si>
    <t>2inR26</t>
  </si>
  <si>
    <t>2inR27</t>
  </si>
  <si>
    <t>2inR28</t>
  </si>
  <si>
    <t>0.8-0.1</t>
  </si>
  <si>
    <t>2inchIR65</t>
  </si>
  <si>
    <t>2inch17</t>
  </si>
  <si>
    <t>2inch18</t>
  </si>
  <si>
    <t>2inch19</t>
  </si>
  <si>
    <t>2inch21</t>
  </si>
  <si>
    <t>2inch20</t>
  </si>
  <si>
    <t>0.3-0.1-0.3</t>
  </si>
  <si>
    <t>4inch1</t>
  </si>
  <si>
    <t>1-0.1</t>
  </si>
  <si>
    <t>3inch10</t>
  </si>
  <si>
    <t>3inch9</t>
  </si>
  <si>
    <t>3inch7</t>
  </si>
  <si>
    <t>3inch5</t>
  </si>
  <si>
    <t>3inch4</t>
  </si>
  <si>
    <t>3inch2</t>
  </si>
  <si>
    <t>3inch6</t>
  </si>
  <si>
    <t>6inch2</t>
  </si>
  <si>
    <t>6inch5</t>
  </si>
  <si>
    <t>6inch4</t>
  </si>
  <si>
    <t>0.1-0.1</t>
  </si>
  <si>
    <t>6inch1</t>
  </si>
  <si>
    <t>1.5-0.1-0.5-0.5</t>
  </si>
  <si>
    <t>1-0.1-0.5-0.5</t>
  </si>
  <si>
    <t>0.5-0.5</t>
  </si>
  <si>
    <t>1.6-0.1</t>
  </si>
  <si>
    <t>0.1-1.2</t>
  </si>
  <si>
    <t>S316-nickel</t>
  </si>
  <si>
    <t>0.4-0.25</t>
  </si>
  <si>
    <t>MA3inFC1</t>
  </si>
  <si>
    <t>0.05-0.25-0.4-0.05</t>
  </si>
  <si>
    <t>MA3inFC2</t>
  </si>
  <si>
    <t>MA3inFC3</t>
  </si>
  <si>
    <t>0.05-0.25-0.4-0.1</t>
  </si>
  <si>
    <t>MA3inFC3M</t>
  </si>
  <si>
    <t>1-0.05-0.42</t>
  </si>
  <si>
    <t>MA4inFC2</t>
  </si>
  <si>
    <t>MA4inFC3</t>
  </si>
  <si>
    <t>MA4inFC4</t>
  </si>
  <si>
    <t>A4inFc11M</t>
  </si>
  <si>
    <t>0.2-0.3</t>
  </si>
  <si>
    <t>MA3inFC4</t>
  </si>
  <si>
    <t>0.2-0.4</t>
  </si>
  <si>
    <t>MA3inFC5</t>
  </si>
  <si>
    <t>0.2-0.2</t>
  </si>
  <si>
    <t>0.3-0.3</t>
  </si>
  <si>
    <t>0.05-0.05-0.1</t>
  </si>
  <si>
    <t>0.1-0.05</t>
  </si>
  <si>
    <t>A1inFC12</t>
  </si>
  <si>
    <t>A11/2inFC3</t>
  </si>
  <si>
    <t>A11/2inFC3-final</t>
  </si>
  <si>
    <t>A1inFC12.M.</t>
  </si>
  <si>
    <t>A1inFC9</t>
  </si>
  <si>
    <t>0.1-0.1-0.1</t>
  </si>
  <si>
    <t>A3inFC7</t>
  </si>
  <si>
    <t>A3inFC1</t>
  </si>
  <si>
    <t>A3inFC3</t>
  </si>
  <si>
    <t>A1inFC6</t>
  </si>
  <si>
    <t>0.05-0.2</t>
  </si>
  <si>
    <t>A1inFC6-modified</t>
  </si>
  <si>
    <t>A1inFC2</t>
  </si>
  <si>
    <t>A1inFC2.m</t>
  </si>
  <si>
    <t>A11/2inFC1</t>
  </si>
  <si>
    <t>0.1-0.2</t>
  </si>
  <si>
    <t>A11/2inFC2</t>
  </si>
  <si>
    <t>0.1-0.1-0.1-0.1</t>
  </si>
  <si>
    <t>A11/2inFC2.M.</t>
  </si>
  <si>
    <t>0.2-0.1</t>
  </si>
  <si>
    <t>A3inFC2</t>
  </si>
  <si>
    <t>A3inFC</t>
  </si>
  <si>
    <t>A4inFC8</t>
  </si>
  <si>
    <t>0.3-0.2</t>
  </si>
  <si>
    <t>A4inFC9</t>
  </si>
  <si>
    <t>A4inFC10</t>
  </si>
  <si>
    <t>0.4-0.4</t>
  </si>
  <si>
    <t>A16inFC2</t>
  </si>
  <si>
    <t>A16inFC4</t>
  </si>
  <si>
    <t>1-0.5-0.42</t>
  </si>
  <si>
    <t>A4inFC4</t>
  </si>
  <si>
    <t>A4inFC5</t>
  </si>
  <si>
    <t>0.6-0.5-0.2</t>
  </si>
  <si>
    <t>A6inFC1</t>
  </si>
  <si>
    <t>A6inFC2</t>
  </si>
  <si>
    <t>1-0.5-0.6</t>
  </si>
  <si>
    <t>A4inFC7</t>
  </si>
  <si>
    <t>0.1-0.1-0.45</t>
  </si>
  <si>
    <t>A2inFC2</t>
  </si>
  <si>
    <t>A2inFC3</t>
  </si>
  <si>
    <t>1.5-0.5-0.42</t>
  </si>
  <si>
    <t>12inFC2</t>
  </si>
  <si>
    <t>A12inFC3</t>
  </si>
  <si>
    <t>A12inFC4</t>
  </si>
  <si>
    <t>0.1-.1-1</t>
  </si>
  <si>
    <t>A1inFP4wire</t>
  </si>
  <si>
    <t>0.1-0.1-1</t>
  </si>
  <si>
    <t>0.05-0.1-0.05</t>
  </si>
  <si>
    <t>A1inFP4</t>
  </si>
  <si>
    <t>A 60 mm FC 1</t>
  </si>
  <si>
    <t>A 60 mm FC 2</t>
  </si>
  <si>
    <t>A 60 mm FC 3</t>
  </si>
  <si>
    <t>A 60 mm FC 3 wire</t>
  </si>
  <si>
    <t>0.1-0.3-0.1</t>
  </si>
  <si>
    <t>A 2 in FC 1</t>
  </si>
  <si>
    <t>A 2 in FC 1 wire</t>
  </si>
  <si>
    <t>3inFC1new</t>
  </si>
  <si>
    <t>0.3-0.5</t>
  </si>
  <si>
    <t>3inFC3</t>
  </si>
  <si>
    <t>0.2-0.05</t>
  </si>
  <si>
    <t>ring din = 10 mm</t>
  </si>
  <si>
    <t>1-0.5-0.4</t>
  </si>
  <si>
    <t>4inFC1</t>
  </si>
  <si>
    <t>1-0.4-0.4</t>
  </si>
  <si>
    <t>4inchFC2</t>
  </si>
  <si>
    <t>4inchFC3</t>
  </si>
  <si>
    <t>4inchFC5</t>
  </si>
  <si>
    <t>0.5-0.2-0.2-0.5</t>
  </si>
  <si>
    <t>12inFC1</t>
  </si>
  <si>
    <t>1 1/2 FP1</t>
  </si>
  <si>
    <t>1 1/2 FP2</t>
  </si>
  <si>
    <t>1 1/2 FP3</t>
  </si>
  <si>
    <t>1 1/2 FP4</t>
  </si>
  <si>
    <t>1 1/2 FP5</t>
  </si>
  <si>
    <t>1 1/2 FP6</t>
  </si>
  <si>
    <t>main: 1 1/2 FP6
vacum: 1 1/2 FP6V1</t>
  </si>
  <si>
    <t>main: 1 1/2 FP6
vacum: 1 1/2 FP6V3</t>
  </si>
  <si>
    <t>main: 1 1/2 FP7
vacum: 1 1/2 FP6V3</t>
  </si>
  <si>
    <t>1 1/2 FP8</t>
  </si>
  <si>
    <t>0.2-0.2-0.1</t>
  </si>
  <si>
    <t>1 1/2 FP10</t>
  </si>
  <si>
    <t>1 1/2 FP11</t>
  </si>
  <si>
    <t>1 1/2 FP12</t>
  </si>
  <si>
    <t>1 1/2 FP13</t>
  </si>
  <si>
    <t>1 1/2 FP14</t>
  </si>
  <si>
    <t>1 1/2 FP15</t>
  </si>
  <si>
    <t>1 1/2 FP16</t>
  </si>
  <si>
    <t>1 1/2 FC6</t>
  </si>
  <si>
    <t>1 1/2 FC</t>
  </si>
  <si>
    <t>0.1-0.1-0.2</t>
  </si>
  <si>
    <t>1 1/2 FCwire7</t>
  </si>
  <si>
    <t>0.4-0.3-0.42</t>
  </si>
  <si>
    <t>IR73-F2</t>
  </si>
  <si>
    <t>IR73-F3</t>
  </si>
  <si>
    <t>1 1/2in8.1</t>
  </si>
  <si>
    <t>1 1/2F3 40 mm</t>
  </si>
  <si>
    <t>0.5-0.15-0.5</t>
  </si>
  <si>
    <t>3inF1</t>
  </si>
  <si>
    <t>3inchF1</t>
  </si>
  <si>
    <t>3inF2</t>
  </si>
  <si>
    <t>1.5-0.5-1</t>
  </si>
  <si>
    <t>14inch1</t>
  </si>
  <si>
    <t>0.5-0.5-0.3</t>
  </si>
  <si>
    <t>0.5-0.3-0.4</t>
  </si>
  <si>
    <t>1-0.4-1.5</t>
  </si>
  <si>
    <t>0.5-0.4-0.5</t>
  </si>
  <si>
    <t>0.5-0.1-0.5</t>
  </si>
  <si>
    <t>3-0.8-0.5</t>
  </si>
  <si>
    <t>2-0.5-0.5</t>
  </si>
  <si>
    <t>0.2-0.1-0.2</t>
  </si>
  <si>
    <t>A4inT6</t>
  </si>
  <si>
    <t>0.2-0.1-0.3</t>
  </si>
  <si>
    <t>0.2-0.1-0.4</t>
  </si>
  <si>
    <t>A4inT6Final</t>
  </si>
  <si>
    <t>0.6-0.6-0.3</t>
  </si>
  <si>
    <t>A30inT1</t>
  </si>
  <si>
    <t>0.6-0.6-0.5</t>
  </si>
  <si>
    <t>A6inT10</t>
  </si>
  <si>
    <t>0.6-0.6-0.25</t>
  </si>
  <si>
    <t>A6inT12</t>
  </si>
  <si>
    <t>0.6-0.6-0.2</t>
  </si>
  <si>
    <t>A6inT12.M.</t>
  </si>
  <si>
    <t>final patren on 121 projrct</t>
  </si>
  <si>
    <t>0.1-0.25</t>
  </si>
  <si>
    <t>S4inT4 modified</t>
  </si>
  <si>
    <t>1-0.1-0.3-0.1</t>
  </si>
  <si>
    <t>A4inT4.M.</t>
  </si>
  <si>
    <t>2.5-0.5-0.8</t>
  </si>
  <si>
    <t>A24inT11</t>
  </si>
  <si>
    <t>A24inT12</t>
  </si>
  <si>
    <t>A24inT13.m.</t>
  </si>
  <si>
    <t>A12inT1</t>
  </si>
  <si>
    <t>A12T1.TV3</t>
  </si>
  <si>
    <t>A12inT1-A12inT2</t>
  </si>
  <si>
    <t>0.4-0.3-0.4</t>
  </si>
  <si>
    <t>A16inT4</t>
  </si>
  <si>
    <t>A16inT4.M.</t>
  </si>
  <si>
    <t>0.3-1</t>
  </si>
  <si>
    <t>A16inT5</t>
  </si>
  <si>
    <t>A16inT7</t>
  </si>
  <si>
    <t>A16inT8</t>
  </si>
  <si>
    <t>A16inT8-A16inT9</t>
  </si>
  <si>
    <t>1-0.5-0.8</t>
  </si>
  <si>
    <t>A8inT1</t>
  </si>
  <si>
    <t>A8inT2</t>
  </si>
  <si>
    <t>A8inT3</t>
  </si>
  <si>
    <t>A8inT4</t>
  </si>
  <si>
    <t>1.5-0.5-0.8</t>
  </si>
  <si>
    <t>A16inT2</t>
  </si>
  <si>
    <t>A16inT3</t>
  </si>
  <si>
    <t>A16inT3.M.</t>
  </si>
  <si>
    <t>A16inT3.S.M.</t>
  </si>
  <si>
    <t>3-0.5-0.8</t>
  </si>
  <si>
    <t>A24inT9</t>
  </si>
  <si>
    <t>A24inT10</t>
  </si>
  <si>
    <t>A24inT10.M.</t>
  </si>
  <si>
    <t>A24inT10.S.M.</t>
  </si>
  <si>
    <t>0.5-0.3-0.5</t>
  </si>
  <si>
    <t>A6inT6 modified</t>
  </si>
  <si>
    <t>0.3-0.25</t>
  </si>
  <si>
    <t>A4inT3</t>
  </si>
  <si>
    <t>A4inT4</t>
  </si>
  <si>
    <t>1-0.5</t>
  </si>
  <si>
    <t>A4inFC6</t>
  </si>
  <si>
    <t>A4inRP2</t>
  </si>
  <si>
    <t>0.1-0.2-0.1</t>
  </si>
  <si>
    <t>116 24in1</t>
  </si>
  <si>
    <t>0.8-0.3-0.4</t>
  </si>
  <si>
    <t>A14inT1</t>
  </si>
  <si>
    <t>A14inT2</t>
  </si>
  <si>
    <t>A14inT3</t>
  </si>
  <si>
    <t>A14inT4</t>
  </si>
  <si>
    <t>1.5-0.5-0.2</t>
  </si>
  <si>
    <t>A24inT1</t>
  </si>
  <si>
    <t>1.5-0.5-0.5</t>
  </si>
  <si>
    <t>A24inT2</t>
  </si>
  <si>
    <t>A24inT3</t>
  </si>
  <si>
    <t>2.5-0.5-0.6</t>
  </si>
  <si>
    <t>A24inT6</t>
  </si>
  <si>
    <t>0.3-0.25-0.3</t>
  </si>
  <si>
    <t>4inT1</t>
  </si>
  <si>
    <t>4inT2</t>
  </si>
  <si>
    <t>2-0.5-0.6</t>
  </si>
  <si>
    <t>24inchT2</t>
  </si>
  <si>
    <t>24inchT3</t>
  </si>
  <si>
    <t>24inchT4</t>
  </si>
  <si>
    <t>6inchT1</t>
  </si>
  <si>
    <t>6inchT2</t>
  </si>
  <si>
    <t>6inchT3</t>
  </si>
  <si>
    <t>6inchT1 for main</t>
  </si>
  <si>
    <t>6inT4</t>
  </si>
  <si>
    <t>6inTwirecut</t>
  </si>
  <si>
    <t>1-0.5-1</t>
  </si>
  <si>
    <t>16inT2</t>
  </si>
  <si>
    <t>16inT3</t>
  </si>
  <si>
    <t>0.6-0.5-0.6</t>
  </si>
  <si>
    <t>10inT1</t>
  </si>
  <si>
    <t>3-0.5-1</t>
  </si>
  <si>
    <t>8inch1-T</t>
  </si>
  <si>
    <t>0.6-0.25-0.42</t>
  </si>
  <si>
    <t>IR61-01&amp;02-05</t>
  </si>
  <si>
    <t>IR61-01&amp;02-04</t>
  </si>
  <si>
    <t>IR61-01&amp;02-0.5mm</t>
  </si>
  <si>
    <t>1-0.3-0.8</t>
  </si>
  <si>
    <t>IR61-03-04-0.5</t>
  </si>
  <si>
    <t>IR61-03-03</t>
  </si>
  <si>
    <t>1inch1</t>
  </si>
  <si>
    <t>1inch2</t>
  </si>
  <si>
    <t>1inch3</t>
  </si>
  <si>
    <t>1-0.5-1-0.5-3</t>
  </si>
  <si>
    <t>1-0.5-0.5-0.5-0.5</t>
  </si>
  <si>
    <t>0.5-0.5-1.5</t>
  </si>
  <si>
    <t>0.5-0.5-0.5</t>
  </si>
  <si>
    <t>0.5-0.5-1</t>
  </si>
  <si>
    <t>0.1-0.1-0.1-???? 0.5</t>
  </si>
  <si>
    <t>2-1.5-0.5</t>
  </si>
  <si>
    <t>3-0.5-0.5</t>
  </si>
  <si>
    <t>0.1-0.05-0.1</t>
  </si>
  <si>
    <t>0.5-0.2-0.5</t>
  </si>
  <si>
    <t>mainmat</t>
  </si>
  <si>
    <t>density</t>
  </si>
  <si>
    <t>yp</t>
  </si>
  <si>
    <t>gas</t>
  </si>
  <si>
    <t>consumeelement</t>
  </si>
  <si>
    <t>specialelement</t>
  </si>
  <si>
    <t>cansumingmat</t>
  </si>
  <si>
    <t>tools</t>
  </si>
  <si>
    <t>oxygen</t>
  </si>
  <si>
    <t>bolt</t>
  </si>
  <si>
    <t>nitrogen</t>
  </si>
  <si>
    <t>washer</t>
  </si>
  <si>
    <t>caliper</t>
  </si>
  <si>
    <t>argon</t>
  </si>
  <si>
    <t>spring</t>
  </si>
  <si>
    <t xml:space="preserve">monel </t>
  </si>
  <si>
    <t>co2</t>
  </si>
  <si>
    <t>shaft</t>
  </si>
  <si>
    <t xml:space="preserve">inconel </t>
  </si>
  <si>
    <t>air</t>
  </si>
  <si>
    <t>plate</t>
  </si>
  <si>
    <t>hastelloy</t>
  </si>
  <si>
    <t>hydrogen</t>
  </si>
  <si>
    <t>strip</t>
  </si>
  <si>
    <t>aluminium</t>
  </si>
  <si>
    <t>propane</t>
  </si>
  <si>
    <t>flange</t>
  </si>
  <si>
    <t>titanium</t>
  </si>
  <si>
    <t>methane</t>
  </si>
  <si>
    <t>pipe</t>
  </si>
  <si>
    <t>valce</t>
  </si>
  <si>
    <t>nickel</t>
  </si>
  <si>
    <t>ethane</t>
  </si>
  <si>
    <t>tube</t>
  </si>
  <si>
    <t>bullet</t>
  </si>
  <si>
    <t>chromium</t>
  </si>
  <si>
    <t>butane</t>
  </si>
  <si>
    <t>nozzle</t>
  </si>
  <si>
    <t>mandrell</t>
  </si>
  <si>
    <t>copper</t>
  </si>
  <si>
    <t>pantene</t>
  </si>
  <si>
    <t>ring</t>
  </si>
  <si>
    <t>bronze</t>
  </si>
  <si>
    <t>ethylene</t>
  </si>
  <si>
    <t>screw</t>
  </si>
  <si>
    <t>clor</t>
  </si>
  <si>
    <t>nut</t>
  </si>
  <si>
    <t>silver</t>
  </si>
  <si>
    <t>flor</t>
  </si>
  <si>
    <t>union</t>
  </si>
  <si>
    <t>lead</t>
  </si>
  <si>
    <t>magnesium</t>
  </si>
  <si>
    <t>tin</t>
  </si>
  <si>
    <t>glue</t>
  </si>
  <si>
    <t>graphite</t>
  </si>
  <si>
    <t>superglue</t>
  </si>
  <si>
    <t>paint</t>
  </si>
  <si>
    <t>tungsten</t>
  </si>
  <si>
    <t>anti static paint</t>
  </si>
  <si>
    <t>gold</t>
  </si>
  <si>
    <t>sand paper</t>
  </si>
  <si>
    <t>glove</t>
  </si>
  <si>
    <t>gasket</t>
  </si>
  <si>
    <t>mask</t>
  </si>
  <si>
    <t xml:space="preserve">Wooden Box </t>
  </si>
  <si>
    <t>marker</t>
  </si>
  <si>
    <t>Cardboard Box</t>
  </si>
  <si>
    <t>Styrofoam</t>
  </si>
  <si>
    <t>composite</t>
  </si>
  <si>
    <t>rubber</t>
  </si>
  <si>
    <t>fep</t>
  </si>
  <si>
    <t>ptfe</t>
  </si>
  <si>
    <t>pvc</t>
  </si>
  <si>
    <t>tef</t>
  </si>
  <si>
    <t>work</t>
  </si>
  <si>
    <t>milling</t>
  </si>
  <si>
    <t>mlathe</t>
  </si>
  <si>
    <t>drilling</t>
  </si>
  <si>
    <t>waterjet</t>
  </si>
  <si>
    <t>laser</t>
  </si>
  <si>
    <t>wirecut</t>
  </si>
  <si>
    <t>reaming</t>
  </si>
  <si>
    <t>threading</t>
  </si>
  <si>
    <t>smaw</t>
  </si>
  <si>
    <t>gmaw</t>
  </si>
  <si>
    <t>tig</t>
  </si>
  <si>
    <t>oagw</t>
  </si>
  <si>
    <t>brazing</t>
  </si>
  <si>
    <t>silver brazing</t>
  </si>
  <si>
    <t>coating</t>
  </si>
  <si>
    <t>cladding</t>
  </si>
  <si>
    <t>silvercoat</t>
  </si>
  <si>
    <t>electroplate</t>
  </si>
  <si>
    <t>cnc mill</t>
  </si>
  <si>
    <t>sizing</t>
  </si>
  <si>
    <t>puch</t>
  </si>
  <si>
    <t>expand</t>
  </si>
  <si>
    <t>bullet expand</t>
  </si>
  <si>
    <t>extrude</t>
  </si>
  <si>
    <t>gate mill</t>
  </si>
  <si>
    <t>press</t>
  </si>
  <si>
    <t>waterjet/laser</t>
  </si>
  <si>
    <t>heat form</t>
  </si>
  <si>
    <t>radial drill</t>
  </si>
  <si>
    <t>tap</t>
  </si>
  <si>
    <t>die</t>
  </si>
  <si>
    <t>hydrotest</t>
  </si>
  <si>
    <t>specialtest</t>
  </si>
  <si>
    <t>designtest</t>
  </si>
  <si>
    <t>heattreatment</t>
  </si>
  <si>
    <t>fitting</t>
  </si>
  <si>
    <t>boring</t>
  </si>
  <si>
    <t>saw cutter</t>
  </si>
  <si>
    <t>forming</t>
  </si>
  <si>
    <t>winding</t>
  </si>
  <si>
    <t>hydroforming</t>
  </si>
  <si>
    <t>grinfing</t>
  </si>
  <si>
    <t>wirebrush</t>
  </si>
  <si>
    <t>preheat</t>
  </si>
  <si>
    <t>postheat</t>
  </si>
  <si>
    <t>boxing</t>
  </si>
  <si>
    <t>marking</t>
  </si>
  <si>
    <t>shipping</t>
  </si>
  <si>
    <t>painting</t>
  </si>
  <si>
    <t>washing</t>
  </si>
  <si>
    <t>sandblast</t>
  </si>
  <si>
    <t>polish</t>
  </si>
  <si>
    <t>plating</t>
  </si>
  <si>
    <t>plasma</t>
  </si>
  <si>
    <t>design</t>
  </si>
  <si>
    <t>materialAnalysis</t>
  </si>
  <si>
    <t>chemical analysis</t>
  </si>
  <si>
    <t>ut</t>
  </si>
  <si>
    <t>pt</t>
  </si>
  <si>
    <t>vt</t>
  </si>
  <si>
    <t>rt</t>
  </si>
  <si>
    <t>mt</t>
  </si>
  <si>
    <t>hardness</t>
  </si>
  <si>
    <t>breaking energy</t>
  </si>
  <si>
    <t>l</t>
  </si>
  <si>
    <t>w</t>
  </si>
  <si>
    <t>t</t>
  </si>
  <si>
    <t>.</t>
  </si>
  <si>
    <t>Mat. A105 - Slip On - class 150 - RF - sch = ???</t>
  </si>
  <si>
    <t>Mat. A106 - D in = 128.2 mm - D out = 141.3 mm - L = 400 mm</t>
  </si>
  <si>
    <t>Mat. A106 - D in = 38.1 mm - D out = 60.3 mm - L = 200 mm</t>
  </si>
  <si>
    <t>Mat. A106 - D in = 52.4 mm - D out = 60.3 mm - L = 300 mm</t>
  </si>
  <si>
    <t>Mat. A516 - 800*500*10 mm³</t>
  </si>
  <si>
    <t>Mat. EPDM - 1000*250*1 mm³</t>
  </si>
  <si>
    <t>-</t>
  </si>
  <si>
    <t xml:space="preserve">Mat. MO40 - L = 150 mm </t>
  </si>
  <si>
    <t>Hex Bolt, M12x40</t>
  </si>
  <si>
    <t>Hex Nut, M12</t>
  </si>
  <si>
    <t>Flat Washer, M12</t>
  </si>
  <si>
    <t>Spring Washer, M12</t>
  </si>
  <si>
    <t>M4x20</t>
  </si>
  <si>
    <t>Hex Nut, M4</t>
  </si>
  <si>
    <t>Hex Nut, M8</t>
  </si>
  <si>
    <t>Washer, M8</t>
  </si>
  <si>
    <t>Spring Washer, M8</t>
  </si>
  <si>
    <t>fid</t>
  </si>
  <si>
    <t>fod</t>
  </si>
  <si>
    <t>fpst</t>
  </si>
  <si>
    <t>fvst</t>
  </si>
  <si>
    <t>rid</t>
  </si>
  <si>
    <t>rod</t>
  </si>
  <si>
    <t>rpst</t>
  </si>
  <si>
    <t>rvst</t>
  </si>
  <si>
    <t>fwsod</t>
  </si>
  <si>
    <t>fwst</t>
  </si>
  <si>
    <t>rwsod</t>
  </si>
  <si>
    <t>rwst</t>
  </si>
  <si>
    <t>noms</t>
  </si>
  <si>
    <t>nsize</t>
  </si>
  <si>
    <t>element</t>
  </si>
  <si>
    <t>id</t>
  </si>
  <si>
    <t>width</t>
  </si>
  <si>
    <t>height</t>
  </si>
  <si>
    <t>type</t>
  </si>
  <si>
    <t>rupture</t>
  </si>
  <si>
    <t>tag</t>
  </si>
  <si>
    <t>cobalt</t>
  </si>
  <si>
    <t>germanium</t>
  </si>
  <si>
    <t>iron</t>
  </si>
  <si>
    <t>paladium</t>
  </si>
  <si>
    <t>rhodium</t>
  </si>
  <si>
    <t>zink</t>
  </si>
  <si>
    <t>forward</t>
  </si>
  <si>
    <t>reverse</t>
  </si>
  <si>
    <t>small</t>
  </si>
  <si>
    <t>len</t>
  </si>
  <si>
    <t>flen</t>
  </si>
  <si>
    <t>rlen</t>
  </si>
  <si>
    <t>فرز</t>
  </si>
  <si>
    <t>ماشین تراش</t>
  </si>
  <si>
    <t>سورزاخکاری</t>
  </si>
  <si>
    <t>واترجت</t>
  </si>
  <si>
    <t>لیزر</t>
  </si>
  <si>
    <t>وایرکات</t>
  </si>
  <si>
    <t>برقو</t>
  </si>
  <si>
    <t>رزوه</t>
  </si>
  <si>
    <t>جوشکاری الکترود</t>
  </si>
  <si>
    <t>جوشکاری میگ</t>
  </si>
  <si>
    <t>جوش آرگون تیگ</t>
  </si>
  <si>
    <t>جوش اکسی استیلن</t>
  </si>
  <si>
    <t>لحیم کاری</t>
  </si>
  <si>
    <t>لحیم نقره</t>
  </si>
  <si>
    <t>پوشش دهی</t>
  </si>
  <si>
    <t>روکش سازی</t>
  </si>
  <si>
    <t>پوشش نقره</t>
  </si>
  <si>
    <t>آبکاری فلز</t>
  </si>
  <si>
    <t>فرز cnc</t>
  </si>
  <si>
    <t>سایزینگ</t>
  </si>
  <si>
    <t>پانچ</t>
  </si>
  <si>
    <t>اکسپند</t>
  </si>
  <si>
    <t>اکسپند طولی بولت</t>
  </si>
  <si>
    <t>اکسترود</t>
  </si>
  <si>
    <t>فرز دروازه ای</t>
  </si>
  <si>
    <t>پرس</t>
  </si>
  <si>
    <t>واترجت لیزر</t>
  </si>
  <si>
    <t>فرم حرارتی</t>
  </si>
  <si>
    <t>دریل رادیال</t>
  </si>
  <si>
    <t>پیچ</t>
  </si>
  <si>
    <t>مهره</t>
  </si>
  <si>
    <t>نسن هیرو</t>
  </si>
  <si>
    <t>تست ویژه</t>
  </si>
  <si>
    <t>تست طراحی</t>
  </si>
  <si>
    <t>عملیات حرارتی</t>
  </si>
  <si>
    <t>فیتینگ</t>
  </si>
  <si>
    <t>بورینگ</t>
  </si>
  <si>
    <t>اره نواری</t>
  </si>
  <si>
    <t>فورمینگ</t>
  </si>
  <si>
    <t>وایندینگ</t>
  </si>
  <si>
    <t>فورم هیدرولیک</t>
  </si>
  <si>
    <t>سنگیدن</t>
  </si>
  <si>
    <t>وایر برس</t>
  </si>
  <si>
    <t>پیش گرم</t>
  </si>
  <si>
    <t>پس گرم</t>
  </si>
  <si>
    <t>بسته بندی</t>
  </si>
  <si>
    <t>علامت گذاری</t>
  </si>
  <si>
    <t>حمل</t>
  </si>
  <si>
    <t>رنگ</t>
  </si>
  <si>
    <t>شستشو</t>
  </si>
  <si>
    <t>سندبلاست</t>
  </si>
  <si>
    <t>پالیش</t>
  </si>
  <si>
    <t>ورقکاری</t>
  </si>
  <si>
    <t>پلاسما</t>
  </si>
  <si>
    <t>طراحی</t>
  </si>
  <si>
    <t>آنالیز متریال</t>
  </si>
  <si>
    <t>آنالیز شیمیایی</t>
  </si>
  <si>
    <t>تست اولتراسونیک</t>
  </si>
  <si>
    <t>تست مایع نافذ</t>
  </si>
  <si>
    <t>تست بازرسی چشمی</t>
  </si>
  <si>
    <t>تست رادیوگرافی</t>
  </si>
  <si>
    <t>تست ذرات مغناطیسی</t>
  </si>
  <si>
    <t>سحتی</t>
  </si>
  <si>
    <t>انرژی شکست</t>
  </si>
  <si>
    <t xml:space="preserve">ورق </t>
  </si>
  <si>
    <t>رول</t>
  </si>
  <si>
    <t>کارتن</t>
  </si>
  <si>
    <t>محافظ</t>
  </si>
  <si>
    <t>گرده</t>
  </si>
  <si>
    <t>ماشینکاری تراش</t>
  </si>
  <si>
    <t>وایرکات- واترجت</t>
  </si>
  <si>
    <t>جعبه چوبی</t>
  </si>
  <si>
    <t>واترجت - لیزر</t>
  </si>
  <si>
    <t>شکل دهی حرارتی</t>
  </si>
  <si>
    <t>ردیف</t>
  </si>
  <si>
    <t xml:space="preserve">نام قطعه </t>
  </si>
  <si>
    <t>مشخصات</t>
  </si>
  <si>
    <t>مقدار</t>
  </si>
  <si>
    <t>واحد</t>
  </si>
  <si>
    <t>وزن (کیلوگرم)</t>
  </si>
  <si>
    <t>قیمت واحد (ريال)</t>
  </si>
  <si>
    <t>قیمت کل (ريال)</t>
  </si>
  <si>
    <t>فلنج استیل 1½ اینچ</t>
  </si>
  <si>
    <t>عدد</t>
  </si>
  <si>
    <t>لوله 1½ اینچ استیل</t>
  </si>
  <si>
    <t>سانت</t>
  </si>
  <si>
    <t>لوله 3 اینچ استیل</t>
  </si>
  <si>
    <t>لوله 5 اینچ استیل</t>
  </si>
  <si>
    <t>لوله 3/8 اینچ استیل</t>
  </si>
  <si>
    <t>لوله 2 اینچ استیل</t>
  </si>
  <si>
    <t>شفت استیل 18 میل</t>
  </si>
  <si>
    <t>شفت استیل 10 میل</t>
  </si>
  <si>
    <t>شفت استیل 8 میل</t>
  </si>
  <si>
    <t xml:space="preserve">قلاب چشمی استیل </t>
  </si>
  <si>
    <t>پیچ سر آلنی M4x15</t>
  </si>
  <si>
    <t>واشر فنری M4</t>
  </si>
  <si>
    <t>واشر تخت M4</t>
  </si>
  <si>
    <t>پیچ سر آلنی M3x15</t>
  </si>
  <si>
    <t>مهره M3</t>
  </si>
  <si>
    <t>مهره M8</t>
  </si>
  <si>
    <t>مهره M6</t>
  </si>
  <si>
    <t>واشر تخت M6</t>
  </si>
  <si>
    <t>واشر فنری M6</t>
  </si>
  <si>
    <t>واشر تخت M8</t>
  </si>
  <si>
    <t>واشر فنری M8</t>
  </si>
  <si>
    <t>گسکت 1 میلیمتر</t>
  </si>
  <si>
    <t>EPDM - THK = 1 mm - 500*500 mm²</t>
  </si>
  <si>
    <t>برگ</t>
  </si>
  <si>
    <t>مش قسمت وکیوم</t>
  </si>
  <si>
    <t>ورق 10 یا 12 میل استیل</t>
  </si>
  <si>
    <t>ورق 6 میل استیل</t>
  </si>
  <si>
    <t>ورق 3 میل استیل</t>
  </si>
  <si>
    <t>ورق 2 میل استیل</t>
  </si>
  <si>
    <t>جوشکاری</t>
  </si>
  <si>
    <t>خمکاری</t>
  </si>
  <si>
    <t>برش لیزر</t>
  </si>
  <si>
    <t>ارسال</t>
  </si>
  <si>
    <t>جمع کل</t>
  </si>
  <si>
    <t>مبلغ قرارداد</t>
  </si>
  <si>
    <t>نسبت متریال به قیمت قرارداد</t>
  </si>
  <si>
    <r>
      <t xml:space="preserve">IR274- شرکت خطوط لوله و مخابرات ایران
Flame Arrester 2 inch - In line &amp; End of Line - Deflagration - </t>
    </r>
    <r>
      <rPr>
        <b/>
        <sz val="18"/>
        <color rgb="FFFF0000"/>
        <rFont val="Times New Roman"/>
        <family val="1"/>
      </rPr>
      <t>IIC</t>
    </r>
    <r>
      <rPr>
        <b/>
        <sz val="18"/>
        <color theme="1"/>
        <rFont val="Times New Roman"/>
        <family val="1"/>
      </rPr>
      <t xml:space="preserve">  - </t>
    </r>
    <r>
      <rPr>
        <b/>
        <sz val="18"/>
        <color rgb="FFFF0000"/>
        <rFont val="Times New Roman"/>
        <family val="1"/>
      </rPr>
      <t xml:space="preserve">QTY = 3 </t>
    </r>
  </si>
  <si>
    <t>وزن واحد (کیلوگرم)</t>
  </si>
  <si>
    <t>ورق 10 میل استیل 304</t>
  </si>
  <si>
    <t>گسکت لاستیکی 1.5 میلیمتر</t>
  </si>
  <si>
    <t xml:space="preserve">Mat. EPDM - 310*310*1.5 mm³ </t>
  </si>
  <si>
    <t>رول ورق 0.2 میل استیل316  (المنت فلیم)</t>
  </si>
  <si>
    <t>حلقه</t>
  </si>
  <si>
    <t>استاد بولت 5/8 اینچ به همراه 2 مهره و واشر</t>
  </si>
  <si>
    <t xml:space="preserve">پیچ آچاری استیل M14 به طول 14 سانت </t>
  </si>
  <si>
    <t>مهره استیل M14</t>
  </si>
  <si>
    <t>واشر تخت استیل M14</t>
  </si>
  <si>
    <t>برشکاری (لیزر/ واترجت)</t>
  </si>
  <si>
    <t>توضیحات: کارفرما اعلام نکرده که گروه گازی تست ها چیست، بنابراین دنده ها بر اساس گروه گازی C ، برای قیمت دهی در نظر گرفته شده است؛ همچنین تعداد اشاره شده در  ابلاغ 6 عدد فلیم ارستر اصلاحی می باشد با این وجود 3 عدد فلیم ارستر در کارخانه موجود است.</t>
  </si>
  <si>
    <t xml:space="preserve">IR255 - TondGouyan PC
Repair of Vacuum Breaker 14 inch - QTY = 1 - Mat. SS </t>
  </si>
  <si>
    <t>لوله 14 اینچ استیل 304</t>
  </si>
  <si>
    <t>لوله ¾ اینچ استیل 304</t>
  </si>
  <si>
    <t>شفت استیل 304 به قطر 20 میل</t>
  </si>
  <si>
    <t>ورق استیل 12 میل</t>
  </si>
  <si>
    <t>ورق استیل 6 میل</t>
  </si>
  <si>
    <t>ورق استیل 2 میل</t>
  </si>
  <si>
    <t xml:space="preserve">گسکت لاستیکی </t>
  </si>
  <si>
    <t>Mat. Rubber - width = 1 m - THK = 3 mm</t>
  </si>
  <si>
    <t>متر</t>
  </si>
  <si>
    <t>توری استیل</t>
  </si>
  <si>
    <t>Mat. SS - 430*430 mm²</t>
  </si>
  <si>
    <t>پیچ آلن 4 استیل</t>
  </si>
  <si>
    <t>Hex Bolt, M4x30</t>
  </si>
  <si>
    <t>مهره 4 استیل</t>
  </si>
  <si>
    <t>پیچ آچاری 12 استیل</t>
  </si>
  <si>
    <t>Hex Bolt, M12x30</t>
  </si>
  <si>
    <t>واشر 12 استیل</t>
  </si>
  <si>
    <t>واشر فنری 12 استیل</t>
  </si>
  <si>
    <t>مهره 10 استیل</t>
  </si>
  <si>
    <t>Hex Nut, M10</t>
  </si>
  <si>
    <t>واشر 10 استیل</t>
  </si>
  <si>
    <t>Flat Washer, M10</t>
  </si>
  <si>
    <t>واشر فنری 10 استیل</t>
  </si>
  <si>
    <t>Spring Washer, M10</t>
  </si>
  <si>
    <t>فلنج 2 اینچ آهن</t>
  </si>
  <si>
    <t>لوله آهن 5 اینچ</t>
  </si>
  <si>
    <t>لوله 3 اینچ استیل 304</t>
  </si>
  <si>
    <t>لوله آهن 2 اینچ</t>
  </si>
  <si>
    <t>ورق آهن 10 میل</t>
  </si>
  <si>
    <t>ورق 8 میل استیل 304</t>
  </si>
  <si>
    <t>ورق 3 میل استیل 304</t>
  </si>
  <si>
    <t>گسکت لاستیکی</t>
  </si>
  <si>
    <t>شفت 40 میل استیل 304</t>
  </si>
  <si>
    <t>شفت 20 میل استیل 304</t>
  </si>
  <si>
    <t>شفت 10 میل استیل 304</t>
  </si>
  <si>
    <t>شفت 45 میل آهن</t>
  </si>
  <si>
    <t>فنر فولادی استیل 302</t>
  </si>
  <si>
    <t>دو عدد فنر به قطر بزرگ 34 میلیمتر، قطر مفتول 3 میلیمتر و تعداد 12 حلقه فعال و طول آزاد 121 میلیمتر (دوسر بسته و سنگ خورده)</t>
  </si>
  <si>
    <t xml:space="preserve">پیچ آچاری استیل </t>
  </si>
  <si>
    <t xml:space="preserve">مهره 12 استیل </t>
  </si>
  <si>
    <t xml:space="preserve">واشر 12 استیل </t>
  </si>
  <si>
    <t xml:space="preserve">پیچ آلنی 4 استیل </t>
  </si>
  <si>
    <t>مهره 8 استیل</t>
  </si>
  <si>
    <t>واشر 8 استیل</t>
  </si>
  <si>
    <t>واشر فنری 8 استیل</t>
  </si>
  <si>
    <t xml:space="preserve">رنگ سه لایه پلی اورتان </t>
  </si>
  <si>
    <t>کیلوگرم</t>
  </si>
  <si>
    <r>
      <rPr>
        <b/>
        <sz val="11"/>
        <color rgb="FF0070C0"/>
        <rFont val="Times New Roman"/>
        <family val="1"/>
      </rPr>
      <t>Ral 5010</t>
    </r>
    <r>
      <rPr>
        <b/>
        <sz val="11"/>
        <rFont val="Times New Roman"/>
        <family val="1"/>
      </rPr>
      <t xml:space="preserve"> - epoxy - zinc rich </t>
    </r>
  </si>
  <si>
    <t>ss</t>
  </si>
  <si>
    <t>rol</t>
  </si>
  <si>
    <t>مارک</t>
  </si>
  <si>
    <t>تست</t>
  </si>
  <si>
    <t>Wooden Box</t>
  </si>
  <si>
    <t>flamearrestor</t>
  </si>
  <si>
    <t>breathervalve</t>
  </si>
  <si>
    <t>vaccumbreaker</t>
  </si>
  <si>
    <t>rptrqty</t>
  </si>
  <si>
    <t>from</t>
  </si>
  <si>
    <t>to</t>
  </si>
  <si>
    <t>overcalc</t>
  </si>
  <si>
    <t>ratio</t>
  </si>
  <si>
    <t>min</t>
  </si>
  <si>
    <t xml:space="preserve">مشخصات </t>
  </si>
  <si>
    <t>قیمت واحد (ریال)</t>
  </si>
  <si>
    <t>قیمت کل (ریال)</t>
  </si>
  <si>
    <t>ورق 5 میل (Baffle, Baffle support)</t>
  </si>
  <si>
    <t>ورق 15 میل (Baffle)</t>
  </si>
  <si>
    <t>ورق 10 میل (Baffle)</t>
  </si>
  <si>
    <t>ورق 1 میل( Covere)</t>
  </si>
  <si>
    <t>ورق 3 میل (Door plate)</t>
  </si>
  <si>
    <t>ورق 2 میل (Door mesh )</t>
  </si>
  <si>
    <t>پروفیل با ضخامت 2 میل (Door Frame)</t>
  </si>
  <si>
    <t>Mat. SS - 40*40*2 mm³</t>
  </si>
  <si>
    <t>شاخه</t>
  </si>
  <si>
    <t>تسمه (Hinge, Retainer)</t>
  </si>
  <si>
    <t>نبشی با ضخامت 5 میل</t>
  </si>
  <si>
    <t>فنرهای ضربه گیر</t>
  </si>
  <si>
    <t>فنرهای ضامن</t>
  </si>
  <si>
    <t>سیلینگ در</t>
  </si>
  <si>
    <t>Mat. EPDM - 1200*1600*3 mm³</t>
  </si>
  <si>
    <t>لاستیک ضربه گیر</t>
  </si>
  <si>
    <t>ضامن</t>
  </si>
  <si>
    <t>سنسور</t>
  </si>
  <si>
    <t>گسکت</t>
  </si>
  <si>
    <t>پیچ و مهره و پین</t>
  </si>
  <si>
    <t>گسکت کانکشن</t>
  </si>
  <si>
    <t>پیچ و مهره کانکشن - استاد بولت</t>
  </si>
  <si>
    <t>Mat. SS - M10 - L = 80 &amp; 100 mm</t>
  </si>
  <si>
    <t>ماشین کاری</t>
  </si>
  <si>
    <t>آنالیز متریال و سایر تست ها</t>
  </si>
  <si>
    <t>Ral ?</t>
  </si>
  <si>
    <t>بسته بندی و ارسال</t>
  </si>
  <si>
    <t>جمع  کل</t>
  </si>
  <si>
    <t>قیمت قرارداد</t>
  </si>
  <si>
    <t xml:space="preserve">wooden box </t>
  </si>
  <si>
    <t>cardboard box</t>
  </si>
  <si>
    <t>holder</t>
  </si>
  <si>
    <t>flat</t>
  </si>
  <si>
    <t>ppmd</t>
  </si>
  <si>
    <t>ppud</t>
  </si>
  <si>
    <t>explosiondoor</t>
  </si>
  <si>
    <t>rff</t>
  </si>
  <si>
    <t>rf</t>
  </si>
  <si>
    <t>item</t>
  </si>
  <si>
    <t>itemf</t>
  </si>
  <si>
    <t>p0</t>
  </si>
  <si>
    <t>p1</t>
  </si>
  <si>
    <t>fmgh</t>
  </si>
  <si>
    <t>drw</t>
  </si>
  <si>
    <t>rsv</t>
  </si>
  <si>
    <t>Sheet</t>
  </si>
  <si>
    <t>roll</t>
  </si>
  <si>
    <t>material analysis</t>
  </si>
  <si>
    <t>WireCut</t>
  </si>
  <si>
    <t>Waterjet/Laser</t>
  </si>
  <si>
    <t>heat Form</t>
  </si>
  <si>
    <t>heat Treatment</t>
  </si>
  <si>
    <t>hydro Forming</t>
  </si>
  <si>
    <t>Laser Marking</t>
  </si>
  <si>
    <t>Test</t>
  </si>
  <si>
    <t>Machinery</t>
  </si>
  <si>
    <t>Wirecut/Waterjet</t>
  </si>
  <si>
    <t>Milling cnc</t>
  </si>
  <si>
    <t>sheet</t>
  </si>
  <si>
    <t>mesh</t>
  </si>
  <si>
    <t>spring washer</t>
  </si>
  <si>
    <t>steel washer</t>
  </si>
  <si>
    <t>laser/waterjet</t>
  </si>
  <si>
    <t>mtoheader</t>
  </si>
  <si>
    <t>index</t>
  </si>
  <si>
    <t>properties</t>
  </si>
  <si>
    <t>Qty</t>
  </si>
  <si>
    <t>Unit</t>
  </si>
  <si>
    <t>Mass(kg)</t>
  </si>
  <si>
    <t>unit Price</t>
  </si>
  <si>
    <t>Price</t>
  </si>
  <si>
    <t>mainmatfarsi</t>
  </si>
  <si>
    <t>استیل 304</t>
  </si>
  <si>
    <t>استیل 316</t>
  </si>
  <si>
    <t>مونل</t>
  </si>
  <si>
    <t>اینکونل</t>
  </si>
  <si>
    <t>هستلوی</t>
  </si>
  <si>
    <t>آلومینیوم</t>
  </si>
  <si>
    <t>تیتانیوم</t>
  </si>
  <si>
    <t>نیکل</t>
  </si>
  <si>
    <t>کروم</t>
  </si>
  <si>
    <t>مس</t>
  </si>
  <si>
    <t>برنز</t>
  </si>
  <si>
    <t>برنج</t>
  </si>
  <si>
    <t>روی</t>
  </si>
  <si>
    <t>نقره</t>
  </si>
  <si>
    <t>سرب</t>
  </si>
  <si>
    <t>منیزیم</t>
  </si>
  <si>
    <t>قلع</t>
  </si>
  <si>
    <t>گرافیت</t>
  </si>
  <si>
    <t>تنگستن</t>
  </si>
  <si>
    <t>طلا</t>
  </si>
  <si>
    <t>پلاتین</t>
  </si>
  <si>
    <t>پالادیوم</t>
  </si>
  <si>
    <t>کبالت</t>
  </si>
  <si>
    <t>ژرمانیوم</t>
  </si>
  <si>
    <t>رودیوم</t>
  </si>
  <si>
    <t>آهن</t>
  </si>
  <si>
    <t>شیشه</t>
  </si>
  <si>
    <t>جعبه مقوایی</t>
  </si>
  <si>
    <t>چوب پنبه</t>
  </si>
  <si>
    <t>کامپوزیت</t>
  </si>
  <si>
    <t>لاستیک</t>
  </si>
  <si>
    <t>تفلون</t>
  </si>
  <si>
    <t>پی وی سی</t>
  </si>
  <si>
    <t>s316</t>
  </si>
  <si>
    <t>s316-s316</t>
  </si>
  <si>
    <t>s316-plastic-s316</t>
  </si>
  <si>
    <t>توجه: در صورتی هر یک از موارد بالا s316 نیز باشد، در روند تولید پروژه خللی ایجاد نخواهد کرد.</t>
  </si>
  <si>
    <t>Mat. s316L - THK = 0.2 mm - Width = 30 mm - D = 130</t>
  </si>
  <si>
    <t>Mat. s316L - THK = 0.2 mm - Width = 30 mm - D = 118</t>
  </si>
  <si>
    <t>Mat. s316L - THK = 0.2 mm - Width = 15 mm - D = 130</t>
  </si>
  <si>
    <t>Mat. s316L - THK = 0.2 mm - Width = 15 mm - D = 118</t>
  </si>
  <si>
    <t>Mat. s316 - Hex Bolt M14x14</t>
  </si>
  <si>
    <t>Mat. s316 - Hex Nut M14</t>
  </si>
  <si>
    <t>Mat. s316- Flat Washer M14</t>
  </si>
  <si>
    <t>Mat. s316L - 1250*2500*1 mm³</t>
  </si>
  <si>
    <t>Mat. s316L - 1250*2500*3 mm³</t>
  </si>
  <si>
    <t>Mat. s316L - 1250*2500*2 mm³</t>
  </si>
  <si>
    <t>Mat. s316 - 750*50*10 mm³</t>
  </si>
  <si>
    <t>Mat. s316L - 50*50*5 mm³</t>
  </si>
  <si>
    <t>Mat. s316</t>
  </si>
  <si>
    <t>Mat. s316L</t>
  </si>
  <si>
    <t>s304</t>
  </si>
  <si>
    <t>Mat. s304 - D in = 336.5 mm - D out = 355.6 mm - L = 150 mm</t>
  </si>
  <si>
    <t>Mat. s304 - D in = 20.9 - D out = 26.7 - L = 250 mm</t>
  </si>
  <si>
    <t>Mat. s304 or s316 - D = 20 mm  - L = 350 mm</t>
  </si>
  <si>
    <t xml:space="preserve">Mat. s304  - 1500*3000*12 mm³ - ضایعات انبار رو باز </t>
  </si>
  <si>
    <t xml:space="preserve">Mat. s304  -700*500*6 mm³ </t>
  </si>
  <si>
    <t xml:space="preserve">Mat. s304  -440*440*2 mm³ </t>
  </si>
  <si>
    <t>Mat. s304 - D in = 77.9 mm - D out = 88.9 mm - L = 100 mm</t>
  </si>
  <si>
    <t>Mat. s304 - 700*250*8 mm³</t>
  </si>
  <si>
    <t>Mat. s304 - 500*250*3 mm³</t>
  </si>
  <si>
    <t>Mat. s304 - 250*250 mm²</t>
  </si>
  <si>
    <t xml:space="preserve">Mat. s304 - L = 150 mm </t>
  </si>
  <si>
    <t xml:space="preserve">Mat. s304 - L = 500 mm </t>
  </si>
  <si>
    <t xml:space="preserve">IR237 -  Kavosh Sanat Toos
Breather Valve - Size 1½ inch - Mat. : s304 - QTY : 2 pcs </t>
  </si>
  <si>
    <t>ASME B16.5 Slip-on Flange, RF, #300, Mat. s304</t>
  </si>
  <si>
    <t>Mat. s304 - Din = 40.94 - Dout = 48.3 - Sch= 40</t>
  </si>
  <si>
    <t>Mat. s304 - Din = 77.92 - Dout = 88.9 - Sch = 40</t>
  </si>
  <si>
    <t>Mat. s304 - Din = 128.2 - Dout = 141.3 - Sch = 40</t>
  </si>
  <si>
    <t>Mat. s304 - Din = 12.41 - Dout = 17.1 - Sch = 40</t>
  </si>
  <si>
    <t>Mat. s304 - Din = 52.48 - Dout = 60.3 - Sch = 40</t>
  </si>
  <si>
    <t>Mat. s304</t>
  </si>
  <si>
    <t>Mat. s304 - M 6x15 mm</t>
  </si>
  <si>
    <t>Mat. s304 - 500*500 mm²</t>
  </si>
  <si>
    <t>Mat. s304 - 1000*600 mm²</t>
  </si>
  <si>
    <t>Mat. s304 - 800x700 mm²</t>
  </si>
  <si>
    <t>Mat. s304 - 400x400 mm²</t>
  </si>
  <si>
    <t>Mat. s304 - 250x150 mm²</t>
  </si>
  <si>
    <t>Mat. s304 - 300*300*10 mm³</t>
  </si>
  <si>
    <t xml:space="preserve">IR254 - Kimiadaran Kavir
  Vacuum Breaker 2 inch - QTY = 2 - Body Mat. cs </t>
  </si>
  <si>
    <t xml:space="preserve">Mat. cs (Zn Coated) - A193 B7 / A194 2H - L = 210 mm </t>
  </si>
  <si>
    <t>MTO IR225
Explosion Door - 1000*1500 mm² - Static Active Pressure = 20 mbag - Mat. s304 / cs - QTY = 2</t>
  </si>
  <si>
    <t>Mat. cs - 1000*2000*5 mm³</t>
  </si>
  <si>
    <t>Mat. cs - 1000*600*15 mm³</t>
  </si>
  <si>
    <t>Mat. cs - 2000*1000*10 mm³</t>
  </si>
  <si>
    <t>s316L-tef-s316L</t>
  </si>
  <si>
    <t>S316L-tef-S316L</t>
  </si>
  <si>
    <t>s316L-s316L-tef-s316L</t>
  </si>
  <si>
    <t>s316-tef-s316</t>
  </si>
  <si>
    <t>cs-pvc-cs</t>
  </si>
  <si>
    <t>mmatn</t>
  </si>
  <si>
    <t>priceunit</t>
  </si>
  <si>
    <t>unitf</t>
  </si>
  <si>
    <t>pr</t>
  </si>
  <si>
    <t>s316- aluminum -s316</t>
  </si>
  <si>
    <t>s316-ptfe-s316</t>
  </si>
  <si>
    <t>s316L-ptfe-s316L-s316L</t>
  </si>
  <si>
    <t>s316L-ptfe-s316L</t>
  </si>
  <si>
    <t>s316L-s316L-ptfe-s316L</t>
  </si>
  <si>
    <t>s316-ptfe-aluminum</t>
  </si>
  <si>
    <t>s316-s316-tef-s316</t>
  </si>
  <si>
    <t>s316-tef-s316-tef-s316</t>
  </si>
  <si>
    <t>cs st37-pvc-cs st37</t>
  </si>
  <si>
    <t>plastic</t>
  </si>
  <si>
    <t>پلاستیک</t>
  </si>
  <si>
    <t>styrofoam</t>
  </si>
  <si>
    <t>hastelloy C276- hastelloy C276</t>
  </si>
  <si>
    <t>hastelloy C276</t>
  </si>
  <si>
    <t>s316-inconel</t>
  </si>
  <si>
    <t>s316-inconel600</t>
  </si>
  <si>
    <t>inconel 600</t>
  </si>
  <si>
    <t>inconel 600- inconel 600</t>
  </si>
  <si>
    <t>inconel600-ptfe- inconel600</t>
  </si>
  <si>
    <t>s316-ptfe-inconel 600</t>
  </si>
  <si>
    <t>s316-ptfe-inconel600</t>
  </si>
  <si>
    <t>fep-inconel 600</t>
  </si>
  <si>
    <t>inconel 600-fep- inconel 600</t>
  </si>
  <si>
    <t>s316L-fep-s316L</t>
  </si>
  <si>
    <t>s316-fep-inconel600</t>
  </si>
  <si>
    <t>s316-fep-s316</t>
  </si>
  <si>
    <t>object</t>
  </si>
  <si>
    <t>price</t>
  </si>
  <si>
    <t>monel 400 - s316</t>
  </si>
  <si>
    <t>inconel 600-s316</t>
  </si>
  <si>
    <t>hastelloy C276 - s316</t>
  </si>
  <si>
    <t>monel - s316</t>
  </si>
  <si>
    <t>monel 400 -s316</t>
  </si>
  <si>
    <t>inconel 600 -s316</t>
  </si>
  <si>
    <t>s316-monel400</t>
  </si>
  <si>
    <t>s316-inconel 600-ptfe-inconel600</t>
  </si>
  <si>
    <t>s316- aluminum - aluminum-s316</t>
  </si>
  <si>
    <t>bras</t>
  </si>
  <si>
    <t>glas</t>
  </si>
  <si>
    <t>presure sensor</t>
  </si>
  <si>
    <t>s316-s316-s316-tef</t>
  </si>
  <si>
    <t>st37</t>
  </si>
  <si>
    <t>cs</t>
  </si>
  <si>
    <t>pltinum</t>
  </si>
  <si>
    <t>کربن استیل اس تی 37</t>
  </si>
  <si>
    <t>فولاد کربنی</t>
  </si>
  <si>
    <t xml:space="preserve">monel 400 </t>
  </si>
  <si>
    <t xml:space="preserve">hastelloy C276 </t>
  </si>
  <si>
    <t xml:space="preserve">inconel 600 </t>
  </si>
  <si>
    <t>m1</t>
  </si>
  <si>
    <t>m2</t>
  </si>
  <si>
    <t>m3</t>
  </si>
  <si>
    <t>m4</t>
  </si>
  <si>
    <t>m5</t>
  </si>
  <si>
    <t>t1</t>
  </si>
  <si>
    <t>t2</t>
  </si>
  <si>
    <t>t3</t>
  </si>
  <si>
    <t>t4</t>
  </si>
  <si>
    <t>t5</t>
  </si>
  <si>
    <t>t6</t>
  </si>
  <si>
    <t>0.4</t>
  </si>
  <si>
    <t>0.8</t>
  </si>
  <si>
    <t>0.6</t>
  </si>
  <si>
    <t>0.5</t>
  </si>
  <si>
    <t>1.5</t>
  </si>
  <si>
    <t>1</t>
  </si>
  <si>
    <t>04</t>
  </si>
  <si>
    <t>2.5</t>
  </si>
  <si>
    <t>2</t>
  </si>
  <si>
    <t>3</t>
  </si>
  <si>
    <t>0.3</t>
  </si>
  <si>
    <t>0.1</t>
  </si>
  <si>
    <t>0.81</t>
  </si>
  <si>
    <t>0.65</t>
  </si>
  <si>
    <t>1.6</t>
  </si>
  <si>
    <t>1.2</t>
  </si>
  <si>
    <t/>
  </si>
  <si>
    <t xml:space="preserve"> s316</t>
  </si>
  <si>
    <t>inconel</t>
  </si>
  <si>
    <t>inconel600</t>
  </si>
  <si>
    <t xml:space="preserve"> inconel 600</t>
  </si>
  <si>
    <t xml:space="preserve"> hastelloy C276</t>
  </si>
  <si>
    <t>monel400</t>
  </si>
  <si>
    <t>0.05</t>
  </si>
  <si>
    <t>.05</t>
  </si>
  <si>
    <t>m6</t>
  </si>
  <si>
    <t>t7</t>
  </si>
  <si>
    <t>s316L</t>
  </si>
  <si>
    <t>cs st37</t>
  </si>
  <si>
    <t>0.2</t>
  </si>
  <si>
    <t>0.25</t>
  </si>
  <si>
    <t>aluminum</t>
  </si>
  <si>
    <t>0.42</t>
  </si>
  <si>
    <t>S316</t>
  </si>
  <si>
    <t>S316L</t>
  </si>
  <si>
    <t xml:space="preserve"> aluminum </t>
  </si>
  <si>
    <t>.1</t>
  </si>
  <si>
    <t>0.15</t>
  </si>
  <si>
    <t xml:space="preserve"> inconel600</t>
  </si>
  <si>
    <t xml:space="preserve"> aluminum</t>
  </si>
  <si>
    <t>0.45</t>
  </si>
  <si>
    <t>startConst</t>
  </si>
  <si>
    <t>sensor</t>
  </si>
  <si>
    <t>CS-st37</t>
  </si>
  <si>
    <t>brass</t>
  </si>
  <si>
    <t>start_price</t>
  </si>
  <si>
    <t>Ratio</t>
  </si>
  <si>
    <t>qty_size</t>
  </si>
  <si>
    <t>qty</t>
  </si>
  <si>
    <t>Process Side holder</t>
  </si>
  <si>
    <t>Vent Side holder</t>
  </si>
  <si>
    <t>standard</t>
  </si>
  <si>
    <t>header</t>
  </si>
  <si>
    <t>nameen</t>
  </si>
  <si>
    <t>namefa</t>
  </si>
  <si>
    <t>prop</t>
  </si>
  <si>
    <t>desc</t>
  </si>
  <si>
    <t>ID</t>
  </si>
  <si>
    <t>time</t>
  </si>
  <si>
    <t>rbp</t>
  </si>
  <si>
    <t>fh</t>
  </si>
  <si>
    <t>بدنه شیر تنفسی  4 اینچ</t>
  </si>
  <si>
    <t>Mat. A216 WCB - Casting - 4 inch</t>
  </si>
  <si>
    <t xml:space="preserve">ورق آهن 15 میلیمتر </t>
  </si>
  <si>
    <t>Mat. CS - 250*250*15 mm³  (or 10 mm or 12 mm)</t>
  </si>
  <si>
    <t>ورق آهن 10 میلیمتر</t>
  </si>
  <si>
    <t xml:space="preserve">Mat. CS - 260*260*10 mm³  </t>
  </si>
  <si>
    <t>ورق آهن 2 میلیمتر</t>
  </si>
  <si>
    <t xml:space="preserve">Mat. CS - 220*220*2 mm³  </t>
  </si>
  <si>
    <t>ورق آلومینیم 2 میلیمتر</t>
  </si>
  <si>
    <t>Mat. Al - 170*170*2 mm³</t>
  </si>
  <si>
    <t>ورق استیل 10 میلیمتر</t>
  </si>
  <si>
    <t xml:space="preserve">Mat. SS304 - 100*100*10 mm³ </t>
  </si>
  <si>
    <t>ورق استیل 5 میلیمتر</t>
  </si>
  <si>
    <t xml:space="preserve">Mat. SS304 - 660*1000*5 mm³ </t>
  </si>
  <si>
    <t>ورق استیل 12 میلیمتر</t>
  </si>
  <si>
    <t>Mat. SS316 - 300*300*12 mm³</t>
  </si>
  <si>
    <t xml:space="preserve">Mat. SS316 - 250*250*5 mm³ </t>
  </si>
  <si>
    <t>ورق استیل 3 میلیمتر</t>
  </si>
  <si>
    <t xml:space="preserve">Mat. SS316 - 280*440*3 mm³ </t>
  </si>
  <si>
    <t>ورق استیل 1 میلیمتر</t>
  </si>
  <si>
    <t xml:space="preserve">Mat. SS316 - 280*440*1 mm³ </t>
  </si>
  <si>
    <t>ورق استیل 2 میلیمتر</t>
  </si>
  <si>
    <t xml:space="preserve">Mat. SS316 - 300*300*2 mm³ </t>
  </si>
  <si>
    <t>گسکت لاستیکی 1 میلیمتر</t>
  </si>
  <si>
    <t xml:space="preserve">Mat. EPDM - 570*570*1 mm³ </t>
  </si>
  <si>
    <t>لوله 8 اینچ استیل</t>
  </si>
  <si>
    <t>Mat. SS316 - D in = 202.74 - D out = 219.1 - L = 50 mm
ASME B36.10M/19 M, SCH:STD</t>
  </si>
  <si>
    <t>Mat. SS316 - D in = 128.2 - D out = 141.3 - L = 60 mm
ASME B36.10M/19 M, SCH:STD</t>
  </si>
  <si>
    <t xml:space="preserve">شفت استیل 25 میلیمتر </t>
  </si>
  <si>
    <t>Mat. SS304 - Dia = 25 mm  - L = 300 mm</t>
  </si>
  <si>
    <t xml:space="preserve">شفت استیل 15 میلیمتر </t>
  </si>
  <si>
    <t>Mat. SS316 - Dia = 15 mm  - L = 2000 mm</t>
  </si>
  <si>
    <t xml:space="preserve">شفت آلومینیوم 15 میلیمتر </t>
  </si>
  <si>
    <t>Mat.Al - Dia = 15 mm  - L = 150 mm</t>
  </si>
  <si>
    <t>رنگ رال 9010  به همراه هاردنر</t>
  </si>
  <si>
    <t>Mat. Polyurethane - Ral 9010</t>
  </si>
  <si>
    <t>رنگ لایه اول (زینک ریچ اپوکسی)</t>
  </si>
  <si>
    <t>zinc rich epoxy</t>
  </si>
  <si>
    <t>رنگ لایه دوم (اپوکسی پلی آمید)</t>
  </si>
  <si>
    <t>mid coat</t>
  </si>
  <si>
    <t>پیچ آلن  استیل M12 بطول 5 سانت</t>
  </si>
  <si>
    <t>Mat. SS304 - Head Cap Screws M12x50</t>
  </si>
  <si>
    <t>مهره  استیل M12</t>
  </si>
  <si>
    <t>Mat. SS304 - Hex Nut M12</t>
  </si>
  <si>
    <t>واشر تخت استیل M12</t>
  </si>
  <si>
    <t>Mat. SS304 - Flat Washer M12</t>
  </si>
  <si>
    <t>واشرفنری  استیل M12</t>
  </si>
  <si>
    <t>Mat. SS304 - Spring Washer M12</t>
  </si>
  <si>
    <t>مهره  استیل M10</t>
  </si>
  <si>
    <t>Mat. SS304 - Hex Nut M10</t>
  </si>
  <si>
    <t>پیچ آلن استیل M8 بطول 2 سانت</t>
  </si>
  <si>
    <t>Mat. SS304 - Head Cap Screws M8x20</t>
  </si>
  <si>
    <t>پیچ آلن استیل M8 بطول 2.5 سانت</t>
  </si>
  <si>
    <t>Mat. SS304 - Head Cap Screws M8x25</t>
  </si>
  <si>
    <t>واشر تخت  استیل M8</t>
  </si>
  <si>
    <t>Mat. SS304 - Flat Washer M8</t>
  </si>
  <si>
    <t>واشرفنری  استیل M8</t>
  </si>
  <si>
    <t>Mat. SS304 - Spring Washer M8</t>
  </si>
  <si>
    <t>پیچ آلن استیل M4 بطول 1 سانت</t>
  </si>
  <si>
    <t>Head Cap Screw M4x10</t>
  </si>
  <si>
    <t>مهره M4</t>
  </si>
  <si>
    <t>Hex Nut M4</t>
  </si>
  <si>
    <t>قلاب چشمی نری M12</t>
  </si>
  <si>
    <t>Mat. SS304</t>
  </si>
  <si>
    <t>نورد</t>
  </si>
  <si>
    <t>ASME B16.5 Slip-on Flange, RF, #300, Mat. SS304</t>
  </si>
  <si>
    <t>Mat. SS304 - Din = 40.94 - Dout = 48.3 - Sch= 40</t>
  </si>
  <si>
    <t>Mat. SS304 - Din = 77.92 - Dout = 88.9 - Sch = 40</t>
  </si>
  <si>
    <t>Mat. SS304 - Din = 128.2 - Dout = 141.3 - Sch = 40</t>
  </si>
  <si>
    <t>Mat. SS304 - Din = 12.41 - Dout = 17.1 - Sch = 40</t>
  </si>
  <si>
    <t>Mat. SS304 - Din = 52.48 - Dout = 60.3 - Sch = 40</t>
  </si>
  <si>
    <t>Mat. SS304 - M 6x15 mm</t>
  </si>
  <si>
    <t>Mat. SS304 - 500*500 mm²</t>
  </si>
  <si>
    <t>Mat. SS304 - 1000*600 mm²</t>
  </si>
  <si>
    <t>Mat. SS304 - 800x700 mm²</t>
  </si>
  <si>
    <t>Mat. SS304 - 400x400 mm²</t>
  </si>
  <si>
    <t>Mat. SS304 - 250x150 mm²</t>
  </si>
  <si>
    <t>turning</t>
  </si>
  <si>
    <t>welding</t>
  </si>
  <si>
    <t>woodenbox</t>
  </si>
  <si>
    <t>شماره</t>
  </si>
  <si>
    <t>شرح کالا</t>
  </si>
  <si>
    <t>جنس</t>
  </si>
  <si>
    <t>تعداد</t>
  </si>
  <si>
    <t>وزن کل (KG)</t>
  </si>
  <si>
    <t>قیمت واحد (هزار تومان)</t>
  </si>
  <si>
    <t>قیمت کل (هزار تومان)</t>
  </si>
  <si>
    <t>ساخت مدل ریخته گری</t>
  </si>
  <si>
    <t>ریخته گری بدنه</t>
  </si>
  <si>
    <t>ورق 3 میل آلومینیوم</t>
  </si>
  <si>
    <t>ورق 10 میل آهن</t>
  </si>
  <si>
    <t>ورق 2 میل آهن</t>
  </si>
  <si>
    <t>ورق 10 میل استیل</t>
  </si>
  <si>
    <t>شفت آلومینوم به قطر 15 میل</t>
  </si>
  <si>
    <t>شفت استیل به قطر 25 میل</t>
  </si>
  <si>
    <t>شفت استیل به قطر 15 میل</t>
  </si>
  <si>
    <t>ورق 3 میل (کلاهک )</t>
  </si>
  <si>
    <t>لوله  استیل 5 و 8 اینچ</t>
  </si>
  <si>
    <t>گرده آهن به قطر 100 میل</t>
  </si>
  <si>
    <t>گسکت لاستیکی ضخامت 1 یا 2 میل</t>
  </si>
  <si>
    <t>پیچ و مهره و آی بولت</t>
  </si>
  <si>
    <t>گسکت لاستیکی ضخامت 3 میل</t>
  </si>
  <si>
    <t>Bolts and nuts for Connection</t>
  </si>
  <si>
    <t>5/8 inch - Bolt QTY = 8 , Nut QTY = 16</t>
  </si>
  <si>
    <t>سند بلاست خشک</t>
  </si>
  <si>
    <t xml:space="preserve">نورد </t>
  </si>
  <si>
    <t xml:space="preserve">آنالیز متریال </t>
  </si>
  <si>
    <t>رنگ آبی 5010</t>
  </si>
  <si>
    <t xml:space="preserve">بسته بندی - جعبه چوبی و فوم </t>
  </si>
  <si>
    <t>جمع هزینه تمام شده (واحد)</t>
  </si>
  <si>
    <t>-CS</t>
  </si>
  <si>
    <t>100*200 cmAL</t>
  </si>
  <si>
    <t>100*100 cmCS</t>
  </si>
  <si>
    <t>70*70 cmSS316</t>
  </si>
  <si>
    <t xml:space="preserve"> شاخه 1 متریAl</t>
  </si>
  <si>
    <t>1 شاخه 1 متریSS316</t>
  </si>
  <si>
    <t>7 مترSS316</t>
  </si>
  <si>
    <t>5in &amp; 8 inchSS316</t>
  </si>
  <si>
    <t>-SS</t>
  </si>
  <si>
    <t>4 مترRubber</t>
  </si>
  <si>
    <t>-SS304</t>
  </si>
  <si>
    <t>WN - PN16 - ASTM A105</t>
  </si>
  <si>
    <t>DN200 - PN16 - ASTM A105</t>
  </si>
  <si>
    <t>A234 - WPB</t>
  </si>
  <si>
    <t xml:space="preserve">ورق استیل </t>
  </si>
  <si>
    <t xml:space="preserve">SS420 or SS430 - THK = 15 mm </t>
  </si>
  <si>
    <t>60*60</t>
  </si>
  <si>
    <t>سانتیمتر</t>
  </si>
  <si>
    <t>رول ورق استیل</t>
  </si>
  <si>
    <t>SS316L - THK = 0.2 mm - Width = 15mm</t>
  </si>
  <si>
    <t xml:space="preserve">لوله 10 اینچ به طول 6 سانت </t>
  </si>
  <si>
    <t xml:space="preserve">Mat = CS - THK = 15mm - SCH 80 </t>
  </si>
  <si>
    <t xml:space="preserve">یپچ و مهره 14 </t>
  </si>
  <si>
    <t>M14 - L = 70 mm - Mat. SS</t>
  </si>
  <si>
    <t>استاد بولت ¾ اینچ</t>
  </si>
  <si>
    <t>Mat. A193 B7 &amp; A194 2H - L = 150mm</t>
  </si>
  <si>
    <t>گسکت رنگی (Klingersil)</t>
  </si>
  <si>
    <t xml:space="preserve">Size 8 inch - THK = 1.5 mm </t>
  </si>
  <si>
    <t xml:space="preserve">رول تفلون 0.5 میل </t>
  </si>
  <si>
    <t>Width = 120 cm</t>
  </si>
  <si>
    <t>Mat. SS</t>
  </si>
  <si>
    <t>30*60</t>
  </si>
  <si>
    <t>لیزر - واترجت</t>
  </si>
  <si>
    <t>ماشینکاری</t>
  </si>
  <si>
    <t>Ral 3020</t>
  </si>
  <si>
    <t xml:space="preserve">بسته بندی </t>
  </si>
  <si>
    <t xml:space="preserve">ارسال </t>
  </si>
  <si>
    <t>فلنج size_1 اینچ</t>
  </si>
  <si>
    <t>فلنج size_2 اینچ</t>
  </si>
  <si>
    <t>ردیوسر size_1 یه size_2 اینچ</t>
  </si>
  <si>
    <t>4 to 8 inch</t>
  </si>
  <si>
    <t xml:space="preserve"> In line</t>
  </si>
  <si>
    <t>Defelegration</t>
  </si>
  <si>
    <t>IIA</t>
  </si>
  <si>
    <t>Welding</t>
  </si>
  <si>
    <t>Flame Arrester</t>
  </si>
  <si>
    <t>MTO IR223</t>
  </si>
  <si>
    <t>FA</t>
  </si>
  <si>
    <t>4 inch</t>
  </si>
  <si>
    <t xml:space="preserve">End of line </t>
  </si>
  <si>
    <t xml:space="preserve">QTY = 1 </t>
  </si>
  <si>
    <t>Breather Valve</t>
  </si>
  <si>
    <t>Size 1½ inch</t>
  </si>
  <si>
    <t>Mat. : SS304</t>
  </si>
  <si>
    <t xml:space="preserve">QTY : 2 pcs </t>
  </si>
  <si>
    <t>QTY = 4</t>
  </si>
  <si>
    <t xml:space="preserve">Mat. C.S. - </t>
  </si>
  <si>
    <t xml:space="preserve">Set = 2.5 mbar </t>
  </si>
  <si>
    <t>End of Line</t>
  </si>
  <si>
    <t xml:space="preserve"> 4 inch</t>
  </si>
  <si>
    <t>MTO</t>
  </si>
  <si>
    <t xml:space="preserve">MTO </t>
  </si>
  <si>
    <t xml:space="preserve">IR218 </t>
  </si>
  <si>
    <t xml:space="preserve">hastelloy </t>
  </si>
  <si>
    <t xml:space="preserve"> inconel</t>
  </si>
  <si>
    <t xml:space="preserve"> hastelloy</t>
  </si>
  <si>
    <t>monel</t>
  </si>
  <si>
    <t>S316-nickel-</t>
  </si>
  <si>
    <t>inconel-</t>
  </si>
  <si>
    <t>s316L-tef-s316L-</t>
  </si>
  <si>
    <t>S316L-tef-S316L-</t>
  </si>
  <si>
    <t>s316L-s316L-tef-s316L-</t>
  </si>
  <si>
    <t>s316L-fep-s316L-</t>
  </si>
  <si>
    <t>inconel-ptfe- inconel-</t>
  </si>
  <si>
    <t>s316L-ptfe-s316L-s316L-</t>
  </si>
  <si>
    <t>s316L-ptfe-s316L-</t>
  </si>
  <si>
    <t>s316-fep-inconel-</t>
  </si>
  <si>
    <t>s316-ptfe-inconel-</t>
  </si>
  <si>
    <t>s316-fep-s316-</t>
  </si>
  <si>
    <t>s316-tef-s316-</t>
  </si>
  <si>
    <t>s316-s316-</t>
  </si>
  <si>
    <t>s316-ptfe-s316-</t>
  </si>
  <si>
    <t>s316- aluminum - aluminum-s316-</t>
  </si>
  <si>
    <t>s316- aluminum -s316-</t>
  </si>
  <si>
    <t>cs:3_cs:0.5_pvc:0.8</t>
  </si>
  <si>
    <t>s316L:2_s316L:0.5_tef:0.5</t>
  </si>
  <si>
    <t>s316L:0.2_s316L:0.2_tef:0.1</t>
  </si>
  <si>
    <t>s316L:0.2_s316L:0.3_tef:0.1</t>
  </si>
  <si>
    <t>s316L:0.2_s316L:0.4_tef:0.1</t>
  </si>
  <si>
    <t>s316L:0.6_s316L:0.3_ptfe:0.6</t>
  </si>
  <si>
    <t>s316L:0.6_s316L:0.5_tef:0.6</t>
  </si>
  <si>
    <t>s316L:0.6_s316L:0.25_tef:0.6</t>
  </si>
  <si>
    <t>s316L:0.6_s316L:0.3_tef:0.6</t>
  </si>
  <si>
    <t>s316L:0.6_s316L:0.2_tef:0.6</t>
  </si>
  <si>
    <t>s316L:0.1_s316L:0.2_s316L:0.1_ptfe:0.3</t>
  </si>
  <si>
    <t>s316L:0.1_s316L:0.25_s316L:0.1_ptfe:0.3</t>
  </si>
  <si>
    <t>s316L:1_s316L:0.1_s316L:0.1_ptfe:0.3</t>
  </si>
  <si>
    <t>s316L:2.5_s316L:0.8_ptfe:0.5</t>
  </si>
  <si>
    <t>s316L:0.3_s316L:0.3_fep:0.2</t>
  </si>
  <si>
    <t>s316L:0.3_s316L:0.3_fep:0.1</t>
  </si>
  <si>
    <t>s316L:0.4_s316L:0.4_ptfe:0.3</t>
  </si>
  <si>
    <t>s316:0.3_aluminium:0.3_ptfe:1</t>
  </si>
  <si>
    <t>cs:1_cs:0.8_pvc:0.5</t>
  </si>
  <si>
    <t>cs:1.5_cs:0.8_pvc:0.5</t>
  </si>
  <si>
    <t>cs:3_cs:0.8_pvc:0.5</t>
  </si>
  <si>
    <t>s316:0.5_s316:0.5_tef:0.3</t>
  </si>
  <si>
    <t>s316:0.3_s316:0.5_ptfe:0.25</t>
  </si>
  <si>
    <t>s316:0.3_s316:0.5_ptfe:0.3</t>
  </si>
  <si>
    <t>s316:0.3_s316:0.5_ptfe:0.2</t>
  </si>
  <si>
    <t>s316:1_s316:0.5_ptfe:0.5</t>
  </si>
  <si>
    <t>s316:0.2_s316:0.5_ptfe:0.2</t>
  </si>
  <si>
    <t>s316:0.1_s316:0.5_ptfe:0.1</t>
  </si>
  <si>
    <t>s316:0.1_s316:0.1_ptfe:0.2</t>
  </si>
  <si>
    <t>s316:2_s316:0.5_fep:0.5</t>
  </si>
  <si>
    <t>s316:0.8_s316:0.4_ptfe:0.3</t>
  </si>
  <si>
    <t>s316:1.5_s316:0.2_ptfe:0.5</t>
  </si>
  <si>
    <t>s316:1.5_s316:0.5_ptfe:0.5</t>
  </si>
  <si>
    <t>s316:2.5_s316:0.6_ptfe:0.5</t>
  </si>
  <si>
    <t>s316L:0.3_s316L:0.3_ptfe:0.25</t>
  </si>
  <si>
    <t>s316L:2_s316L:0.6_ptfe:0.5</t>
  </si>
  <si>
    <t>s316:0.2_s316:0.2_ptfe:0.1</t>
  </si>
  <si>
    <t>s316:1_s316:1_ptfe:0.5</t>
  </si>
  <si>
    <t>s316:0.6_s316:0.6_ptfe:0.5</t>
  </si>
  <si>
    <t>s316:3_s316:1_ptfe:0.5</t>
  </si>
  <si>
    <t>s316:0.5_s316:0.5_ptfe:0.3</t>
  </si>
  <si>
    <t>s316:0.6_inconel:0.42_ptfe:0.25</t>
  </si>
  <si>
    <t>s316:1_inconel:0.8_ptfe:0.3</t>
  </si>
  <si>
    <t>s316:0.1_s316:0.1_ptfe:0.1</t>
  </si>
  <si>
    <t>s316:1_s316:1_tef:0.5_tef:0.5_s316:3</t>
  </si>
  <si>
    <t>s316:1_s316:0.5_tef:0.5_tef:0.5_s316:0.5</t>
  </si>
  <si>
    <t>s316:0.5_s316:1.5_tef:0.5</t>
  </si>
  <si>
    <t>s316:0.5_s316:0.5_tef:0.5</t>
  </si>
  <si>
    <t>s316:0.5_s316:1_tef:0.5</t>
  </si>
  <si>
    <t>s316:0.1_s316:0.1_s316:0.5_tef:0.1</t>
  </si>
  <si>
    <t>s316L:0.1_s316L:0.1_s316:0.5_tef:0.1</t>
  </si>
  <si>
    <t>s316:2_s316:0.5_tef:0.5</t>
  </si>
  <si>
    <t>s316:2_s316:0.5_tef:1.5</t>
  </si>
  <si>
    <t>s316:3_s316:0.5_tef:0.5</t>
  </si>
  <si>
    <t>s316:0.1_s316:0.1_plastic:0.05</t>
  </si>
  <si>
    <t>s316:0.5_s316:0.5_tef:0.2</t>
  </si>
  <si>
    <t>S316:0.4_nickel:0.25_tef:0.3</t>
  </si>
  <si>
    <t>S316:0.05_nickel:0.25_tef:0.4</t>
  </si>
  <si>
    <t>S316:0.05_nickel:0.25_tef:0.2</t>
  </si>
  <si>
    <t>S316:0.05_nickel:0.25_tef:0.3</t>
  </si>
  <si>
    <t>inconel:1_s316L:0.05_tef:0.3</t>
  </si>
  <si>
    <t>inconel:1_s316L:0.05_tef:0.05</t>
  </si>
  <si>
    <t>inconel:1_s316L:0.05_tef:0.2</t>
  </si>
  <si>
    <t>s316L:0.2_s316L:0.1_tef:0.3</t>
  </si>
  <si>
    <t>s316L:0.2_s316L:0.1_tef:0.4</t>
  </si>
  <si>
    <t>s316L:0.2_s316L:0.1_tef:0.2</t>
  </si>
  <si>
    <t>s316L:0.3_s316L:0.1_tef:0.3</t>
  </si>
  <si>
    <t>S316L:0.05_S316L:0.1_tef:0.05</t>
  </si>
  <si>
    <t>inconel:0.42_s316L:0.1_tef:0.3</t>
  </si>
  <si>
    <t>inconel:0.42_s316L:0.1_tef:0.05</t>
  </si>
  <si>
    <t>s316L:0.1_s316L:0.1_tef:0.05</t>
  </si>
  <si>
    <t>s316L:0.1_s316L:0.1_tef:0.1</t>
  </si>
  <si>
    <t>s316L:0.05_s316L:0.05_s316L:0.05_tef:0.1</t>
  </si>
  <si>
    <t>s316L:0.05_s316L:0.2_s316L:0.05_tef:0.1</t>
  </si>
  <si>
    <t>s316L:0.1_s316L:0.1_tef:0.2</t>
  </si>
  <si>
    <t>s316L:0.1_s316L:0.1_s316L:0.1_tef:0.1</t>
  </si>
  <si>
    <t>s316L:0.2_s316L:0.1_s316L:0.1_tef:0.1</t>
  </si>
  <si>
    <t>s316L:0.3_s316L:0.1_tef:0.2</t>
  </si>
  <si>
    <t>s316L:0.4_s316L:0.1_fep:0.4</t>
  </si>
  <si>
    <t>inconel:1_ inconel:0.42_ptfe:0.5</t>
  </si>
  <si>
    <t>s316L:0.6_s316L:0.2_s316L:0.1_ptfe:0.5</t>
  </si>
  <si>
    <t>s316L:1_s316L:0.6_ptfe:0.5</t>
  </si>
  <si>
    <t>s316:0.1_inconel:0.45_fep:0.1</t>
  </si>
  <si>
    <t>s316:1.5_inconel:0.42_ptfe:0.5</t>
  </si>
  <si>
    <t>s316:0.1_s316:1_fep:.1</t>
  </si>
  <si>
    <t>s316:0.1_s316:1_fep:0.1</t>
  </si>
  <si>
    <t>s316:0.05_s316:0.05_fep:0.1</t>
  </si>
  <si>
    <t>s316:0.1_s316L:0.1_tef:0.1</t>
  </si>
  <si>
    <t>s316:0.1_s316:0.1_tef:0.3</t>
  </si>
  <si>
    <t>s316L:0.5_s316L:0.1_tef:0.5</t>
  </si>
  <si>
    <t>s316L:0.3_s316L:0.1_tef:0.5</t>
  </si>
  <si>
    <t>s316:0.2_s316:0.05_s316L:0.1_ptfe:0.5</t>
  </si>
  <si>
    <t>s316:0.2_s316:0.05_s316L:0.1_ptfe:0.4</t>
  </si>
  <si>
    <t>s316:1_s316:0.4_ptfe:0.5</t>
  </si>
  <si>
    <t>s316:1_s316:0.4_ptfe:0.4</t>
  </si>
  <si>
    <t>s316:0.5_ aluminum :0.2_ aluminum:0.2_s316:0.5</t>
  </si>
  <si>
    <t>s316:0.1_s316L:0.1_ptfe:0.1</t>
  </si>
  <si>
    <t>s316:0.2_s316:0.1_ptfe:0.2</t>
  </si>
  <si>
    <t>s316:0.1_s316:0.2_ptfe:0.1</t>
  </si>
  <si>
    <t>s316:0.4_inconel:0.42_ptfe:0.3</t>
  </si>
  <si>
    <t>s316:0.5_s316:0.5_fep:0.15</t>
  </si>
  <si>
    <t>s316:1.5_s316:1_ptfe:0.5</t>
  </si>
  <si>
    <t>s316:0.5_s316:0.3_tef:0.5</t>
  </si>
  <si>
    <t>s316:1.5_s316:0.1_tef:0.5</t>
  </si>
  <si>
    <t>s316:0.5_s316:0.4_tef:0.3</t>
  </si>
  <si>
    <t>s316:0.3_s316:0.3_tef:0.1</t>
  </si>
  <si>
    <t>s316:1_s316:1.5_tef:0.4</t>
  </si>
  <si>
    <t>s316:0.5_s316:0.5_ptfe:0.4</t>
  </si>
  <si>
    <t>s316:0.3_s316:0.3_ aluminum :0.1_tef:0.1</t>
  </si>
  <si>
    <t>s316:0.5_s316:0.5_tef:0.1</t>
  </si>
  <si>
    <t>s316:0.5_s316:0.2_ aluminum :0.2_s316:0.5_tef:0.5</t>
  </si>
  <si>
    <t>monel :0.4_s316:0.05_ptfe:0.1</t>
  </si>
  <si>
    <t>inconel :0.4_s316:0.05_ptfe:0.1</t>
  </si>
  <si>
    <t>monel :0.6_ s316:0.05_ptfe:0.1</t>
  </si>
  <si>
    <t>s316:0.6_s316:0.05_ptfe:0.1</t>
  </si>
  <si>
    <t>s316:0.4_s316:0.05_ptfe:0.1</t>
  </si>
  <si>
    <t>s316:0.5_s316:0.05_ptfe:0.1</t>
  </si>
  <si>
    <t>s316:0.5_s316:0.5_ptfe:0.1</t>
  </si>
  <si>
    <t>s316:0.8_inconel:0.05_ptfe:0.1</t>
  </si>
  <si>
    <t>s316:0.8_s316:0.05_ptfe:0.1</t>
  </si>
  <si>
    <t>inconel:0.8_s316:0.05_ptfe:0.1</t>
  </si>
  <si>
    <t>s316:0.8_s316:0.1_ptfe:0.1</t>
  </si>
  <si>
    <t>s316:1_s316:0.05_ptfe:0.1</t>
  </si>
  <si>
    <t>hastelloy :1_ s316:0.05_ptfe:0.1</t>
  </si>
  <si>
    <t>monel :1_ s316:0.05_ptfe:0.1</t>
  </si>
  <si>
    <t>s316:1_inconel:0.1_ptfe:0.1</t>
  </si>
  <si>
    <t>s316:1_inconel:0.05_ptfe:0.1</t>
  </si>
  <si>
    <t>s316:1_s316:0.1_ptfe:0.1</t>
  </si>
  <si>
    <t>hastelloy:0.8_s316:0.05_ptfe:0.1</t>
  </si>
  <si>
    <t>inconel:1.6_ inconel:0.1_ptfe:0.1</t>
  </si>
  <si>
    <t>inconel:0.5_s316:0.05_ptfe:0.1</t>
  </si>
  <si>
    <t>inconel:1_s316:0.05_ptfe:0.1</t>
  </si>
  <si>
    <t>s316:1.5_s316:0.1_ptfe:0.1</t>
  </si>
  <si>
    <t>s316:2.5_s316:0.1_ptfe:0.1</t>
  </si>
  <si>
    <t>s316:2_s316:0.1_ptfe:0.1</t>
  </si>
  <si>
    <t>hastelloy:1_ hastelloy:0.05_ptfe:0.1</t>
  </si>
  <si>
    <t>s316:0.3_s316:0.3_ptfe:0.1</t>
  </si>
  <si>
    <t>hastelloy:1_s316:0.1_ptfe:0.1</t>
  </si>
  <si>
    <t>inconel:0.5_s316:0.1_ptfe:0.1</t>
  </si>
  <si>
    <t>inconel:0.1_ inconel:1.2_ptfe:0.1</t>
  </si>
  <si>
    <t>inconel:1.5_s316:0.1_ptfe:0.1</t>
  </si>
  <si>
    <t>s316:0.8_s316:.05_ptfe:0.1</t>
  </si>
  <si>
    <t>monel :04_ s316:0.05_ptfe:0.1</t>
  </si>
  <si>
    <t>s316:0.4_monel:0.05_ptfe:0.1</t>
  </si>
  <si>
    <t>s316:0.1_s316:0.1_s316:0.05_tef:0.4</t>
  </si>
  <si>
    <t>s316:0.4_s316:0.1_tef:0.5</t>
  </si>
  <si>
    <t>inconel:0.5_s316:0.1_tef:0.5</t>
  </si>
  <si>
    <t>s316:0.5_s316:0.1_tef:0.5</t>
  </si>
  <si>
    <t>inconel:0.8_s316:0.05_tef:0.5</t>
  </si>
  <si>
    <t>s316:1.5_s316:0.1_s316:0.5_tef:0.5</t>
  </si>
  <si>
    <t>s316:1.5_s316:0.5_ptfe:0.3</t>
  </si>
  <si>
    <t>s316:1.5_s316:0.1_ptfe:0.3</t>
  </si>
  <si>
    <t>s316:2.5_s316:0.1_ptfe:0.3</t>
  </si>
  <si>
    <t>s316:3_s316:0.1_ptfe:0.3</t>
  </si>
  <si>
    <t>s316:1.5_inconel:0.1_inconel:1_ptfe:0.3</t>
  </si>
  <si>
    <t>s316:1_s316:0.1_s316:0.5_tef:0.5</t>
  </si>
  <si>
    <t>inconel:0.5_s316:0.1_fep:0.5</t>
  </si>
  <si>
    <t>inconel:0.5_s316:0.1_fep:0.4</t>
  </si>
  <si>
    <t>inconel:0.5_s316:0.1_fep:0.81</t>
  </si>
  <si>
    <t>inconel:0.5_s316:0.1_fep:0.65</t>
  </si>
  <si>
    <t>inconel:0.5_s316:0.1_fep:0.8</t>
  </si>
  <si>
    <t>inconel:1.2_s316:0.1_fep:0.5</t>
  </si>
  <si>
    <t>inconel:0.8_s316:0.1_fep:0.4</t>
  </si>
  <si>
    <t>inconel:0.8_s316:0.1_fep:0.5</t>
  </si>
  <si>
    <t>inconel:1.2_s316:0.1_fep:0.4</t>
  </si>
  <si>
    <t>inconel:1_s316:0.1_fep:0.4</t>
  </si>
  <si>
    <t>inconel:1.2_ inconel:0.5_fep:0.5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</si>
</sst>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44" formatCode="_(&quot;$&quot;* #,##0.00_);_(&quot;$&quot;* \(#,##0.00\);_(&quot;$&quot;* &quot;-&quot;??_);_(@_)"/>
    <numFmt numFmtId="164" formatCode="0.0"/>
    <numFmt numFmtId="165" formatCode="#,##0_-[$ريال-429]"/>
    <numFmt numFmtId="166" formatCode="_-[$$-1009]* #,##0_-;\-[$$-1009]* #,##0_-;_-[$$-1009]* &quot;-&quot;_-;_-@_-"/>
  </numFmts>
  <fonts count="33">
    <font>
      <sz val="14"/>
      <color theme="1"/>
      <name val="Arial"/>
      <family val="2"/>
    </font>
    <font>
      <b/>
      <sz val="14"/>
      <color indexed="8"/>
      <name val="Arial"/>
      <family val="2"/>
    </font>
    <font>
      <sz val="14"/>
      <color indexed="8"/>
      <name val="Cambria"/>
      <family val="1"/>
    </font>
    <font>
      <b/>
      <sz val="16"/>
      <color indexed="8"/>
      <name val="Arial"/>
      <family val="2"/>
    </font>
    <font>
      <sz val="14"/>
      <color indexed="8"/>
      <name val="Cambria"/>
      <family val="1"/>
    </font>
    <font>
      <b/>
      <sz val="11"/>
      <name val="Times New Roman"/>
      <family val="1"/>
    </font>
    <font>
      <sz val="14"/>
      <color indexed="8"/>
      <name val="B Nazanin"/>
      <charset val="178"/>
    </font>
    <font>
      <sz val="14"/>
      <color theme="1"/>
      <name val="Arial"/>
      <family val="2"/>
    </font>
    <font>
      <b/>
      <sz val="18"/>
      <color theme="1"/>
      <name val="Times New Roman"/>
      <family val="1"/>
    </font>
    <font>
      <b/>
      <sz val="11"/>
      <color theme="1"/>
      <name val="B Nazanin"/>
      <charset val="178"/>
    </font>
    <font>
      <b/>
      <sz val="11"/>
      <color theme="1"/>
      <name val="Times New Roman"/>
      <family val="1"/>
    </font>
    <font>
      <b/>
      <sz val="18"/>
      <color rgb="FFFF0000"/>
      <name val="Times New Roman"/>
      <family val="1"/>
    </font>
    <font>
      <b/>
      <sz val="15"/>
      <color theme="1"/>
      <name val="B Nazanin"/>
      <charset val="178"/>
    </font>
    <font>
      <b/>
      <sz val="11"/>
      <name val="B Nazanin"/>
      <charset val="178"/>
    </font>
    <font>
      <b/>
      <sz val="11"/>
      <color theme="1"/>
      <name val="Tme"/>
    </font>
    <font>
      <b/>
      <sz val="20"/>
      <color theme="1"/>
      <name val="B Nazanin"/>
      <charset val="178"/>
    </font>
    <font>
      <b/>
      <sz val="11"/>
      <color rgb="FF0070C0"/>
      <name val="Times New Roman"/>
      <family val="1"/>
    </font>
    <font>
      <b/>
      <sz val="16"/>
      <color theme="1"/>
      <name val="Arial"/>
      <family val="2"/>
    </font>
    <font>
      <sz val="16"/>
      <color theme="1"/>
      <name val="B Nazanin"/>
      <charset val="178"/>
    </font>
    <font>
      <b/>
      <sz val="12"/>
      <color theme="1"/>
      <name val="B Mitra"/>
      <charset val="178"/>
    </font>
    <font>
      <sz val="16"/>
      <color theme="1"/>
      <name val="Arial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B Nazanin"/>
      <charset val="178"/>
    </font>
    <font>
      <b/>
      <sz val="14"/>
      <color indexed="8"/>
      <name val="B Nazanin"/>
      <charset val="178"/>
    </font>
    <font>
      <b/>
      <sz val="14"/>
      <color theme="1"/>
      <name val="B Nazanin"/>
      <charset val="178"/>
    </font>
    <font>
      <b/>
      <sz val="18"/>
      <color theme="1"/>
      <name val="Arial"/>
      <family val="2"/>
    </font>
    <font>
      <b/>
      <sz val="14"/>
      <color indexed="8"/>
      <name val="B Lotus"/>
      <charset val="178"/>
    </font>
    <font>
      <sz val="14"/>
      <color theme="1"/>
      <name val="B Lotus"/>
      <charset val="178"/>
    </font>
    <font>
      <sz val="8"/>
      <name val="Arial"/>
      <family val="2"/>
    </font>
    <font>
      <sz val="11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lightUp"/>
    </fill>
    <fill>
      <patternFill patternType="lightUp">
        <bgColor theme="5" tint="0.59999389629810485"/>
      </patternFill>
    </fill>
    <fill>
      <patternFill patternType="lightUp">
        <bgColor theme="7" tint="0.79998168889431442"/>
      </patternFill>
    </fill>
    <fill>
      <patternFill patternType="lightUp">
        <bgColor theme="6" tint="0.59999389629810485"/>
      </patternFill>
    </fill>
    <fill>
      <patternFill patternType="lightUp">
        <bgColor theme="9" tint="0.59999389629810485"/>
      </patternFill>
    </fill>
    <fill>
      <patternFill patternType="lightUp">
        <bgColor theme="7" tint="0.59999389629810485"/>
      </patternFill>
    </fill>
    <fill>
      <patternFill patternType="lightUp">
        <bgColor theme="4" tint="0.59999389629810485"/>
      </patternFill>
    </fill>
    <fill>
      <patternFill patternType="gray125">
        <bgColor theme="5" tint="0.59999389629810485"/>
      </patternFill>
    </fill>
    <fill>
      <patternFill patternType="gray125">
        <bgColor theme="7" tint="0.79998168889431442"/>
      </patternFill>
    </fill>
    <fill>
      <patternFill patternType="gray125">
        <bgColor theme="6" tint="0.59999389629810485"/>
      </patternFill>
    </fill>
    <fill>
      <patternFill patternType="gray125">
        <bgColor theme="9" tint="0.59999389629810485"/>
      </patternFill>
    </fill>
    <fill>
      <patternFill patternType="gray125">
        <bgColor theme="7" tint="0.59999389629810485"/>
      </patternFill>
    </fill>
    <fill>
      <patternFill patternType="gray125">
        <bgColor theme="4" tint="0.5999938962981048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6">
    <xf numFmtId="0" fontId="0" fillId="0" borderId="0"/>
    <xf numFmtId="4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32" fillId="0" borderId="0"/>
    <xf numFmtId="44" fontId="32" fillId="0" borderId="0" applyFont="0" applyFill="0" applyBorder="0" applyAlignment="0" applyProtection="0"/>
    <xf numFmtId="9" fontId="32" fillId="0" borderId="0" applyFont="0" applyFill="0" applyBorder="0" applyAlignment="0" applyProtection="0"/>
  </cellStyleXfs>
  <cellXfs count="28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12" fontId="2" fillId="3" borderId="1" xfId="0" applyNumberFormat="1" applyFont="1" applyFill="1" applyBorder="1" applyAlignment="1">
      <alignment horizontal="center" vertical="center"/>
    </xf>
    <xf numFmtId="12" fontId="2" fillId="2" borderId="1" xfId="0" applyNumberFormat="1" applyFont="1" applyFill="1" applyBorder="1" applyAlignment="1">
      <alignment horizontal="center" vertical="center"/>
    </xf>
    <xf numFmtId="16" fontId="2" fillId="2" borderId="1" xfId="0" applyNumberFormat="1" applyFont="1" applyFill="1" applyBorder="1" applyAlignment="1">
      <alignment horizontal="center" vertical="center"/>
    </xf>
    <xf numFmtId="16" fontId="2" fillId="3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10" borderId="21" xfId="0" applyFill="1" applyBorder="1" applyAlignment="1">
      <alignment horizontal="center" vertical="center"/>
    </xf>
    <xf numFmtId="0" fontId="0" fillId="10" borderId="22" xfId="0" applyFill="1" applyBorder="1" applyAlignment="1">
      <alignment horizontal="center" vertical="center"/>
    </xf>
    <xf numFmtId="0" fontId="0" fillId="10" borderId="23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12" borderId="12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13" borderId="11" xfId="0" applyFill="1" applyBorder="1" applyAlignment="1">
      <alignment horizontal="center" vertical="center"/>
    </xf>
    <xf numFmtId="0" fontId="0" fillId="13" borderId="12" xfId="0" applyFill="1" applyBorder="1" applyAlignment="1">
      <alignment horizontal="center" vertical="center"/>
    </xf>
    <xf numFmtId="0" fontId="0" fillId="14" borderId="11" xfId="0" applyFill="1" applyBorder="1" applyAlignment="1">
      <alignment horizontal="center" vertical="center"/>
    </xf>
    <xf numFmtId="0" fontId="0" fillId="14" borderId="12" xfId="0" applyFill="1" applyBorder="1" applyAlignment="1">
      <alignment horizontal="center" vertical="center"/>
    </xf>
    <xf numFmtId="0" fontId="0" fillId="15" borderId="11" xfId="0" applyFill="1" applyBorder="1" applyAlignment="1">
      <alignment horizontal="center" vertical="center"/>
    </xf>
    <xf numFmtId="0" fontId="0" fillId="15" borderId="12" xfId="0" applyFill="1" applyBorder="1" applyAlignment="1">
      <alignment horizontal="center" vertical="center"/>
    </xf>
    <xf numFmtId="0" fontId="0" fillId="16" borderId="11" xfId="0" applyFill="1" applyBorder="1" applyAlignment="1">
      <alignment horizontal="center" vertical="center"/>
    </xf>
    <xf numFmtId="0" fontId="0" fillId="16" borderId="12" xfId="0" applyFill="1" applyBorder="1" applyAlignment="1">
      <alignment horizontal="center" vertical="center"/>
    </xf>
    <xf numFmtId="0" fontId="0" fillId="17" borderId="13" xfId="0" applyFill="1" applyBorder="1" applyAlignment="1">
      <alignment horizontal="center" vertical="center"/>
    </xf>
    <xf numFmtId="0" fontId="0" fillId="17" borderId="15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10" borderId="28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10" borderId="30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1" borderId="7" xfId="0" applyFill="1" applyBorder="1" applyAlignment="1">
      <alignment horizontal="center" vertical="center"/>
    </xf>
    <xf numFmtId="0" fontId="0" fillId="1" borderId="6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20" borderId="7" xfId="0" applyFill="1" applyBorder="1" applyAlignment="1">
      <alignment horizontal="center" vertical="center"/>
    </xf>
    <xf numFmtId="0" fontId="0" fillId="20" borderId="6" xfId="0" applyFill="1" applyBorder="1" applyAlignment="1">
      <alignment horizontal="center" vertical="center"/>
    </xf>
    <xf numFmtId="0" fontId="0" fillId="21" borderId="7" xfId="0" applyFill="1" applyBorder="1" applyAlignment="1">
      <alignment horizontal="center" vertical="center"/>
    </xf>
    <xf numFmtId="0" fontId="0" fillId="21" borderId="6" xfId="0" applyFill="1" applyBorder="1" applyAlignment="1">
      <alignment horizontal="center" vertical="center"/>
    </xf>
    <xf numFmtId="0" fontId="0" fillId="22" borderId="7" xfId="0" applyFill="1" applyBorder="1" applyAlignment="1">
      <alignment horizontal="center" vertical="center"/>
    </xf>
    <xf numFmtId="0" fontId="0" fillId="22" borderId="6" xfId="0" applyFill="1" applyBorder="1" applyAlignment="1">
      <alignment horizontal="center" vertical="center"/>
    </xf>
    <xf numFmtId="0" fontId="0" fillId="8" borderId="31" xfId="0" applyFill="1" applyBorder="1" applyAlignment="1">
      <alignment horizontal="center" vertical="center"/>
    </xf>
    <xf numFmtId="0" fontId="0" fillId="8" borderId="32" xfId="0" applyFill="1" applyBorder="1" applyAlignment="1">
      <alignment horizontal="center" vertical="center"/>
    </xf>
    <xf numFmtId="0" fontId="0" fillId="1" borderId="17" xfId="0" applyFill="1" applyBorder="1" applyAlignment="1">
      <alignment horizontal="center" vertical="center"/>
    </xf>
    <xf numFmtId="0" fontId="0" fillId="1" borderId="18" xfId="0" applyFill="1" applyBorder="1" applyAlignment="1">
      <alignment horizontal="center" vertical="center"/>
    </xf>
    <xf numFmtId="0" fontId="0" fillId="18" borderId="7" xfId="0" applyFill="1" applyBorder="1" applyAlignment="1">
      <alignment horizontal="center" vertical="center"/>
    </xf>
    <xf numFmtId="0" fontId="0" fillId="18" borderId="6" xfId="0" applyFill="1" applyBorder="1" applyAlignment="1">
      <alignment horizontal="center" vertical="center"/>
    </xf>
    <xf numFmtId="0" fontId="0" fillId="23" borderId="19" xfId="0" applyFill="1" applyBorder="1" applyAlignment="1">
      <alignment horizontal="center" vertical="center"/>
    </xf>
    <xf numFmtId="0" fontId="0" fillId="23" borderId="20" xfId="0" applyFill="1" applyBorder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10" borderId="3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9" fillId="6" borderId="7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 wrapText="1"/>
    </xf>
    <xf numFmtId="0" fontId="9" fillId="6" borderId="6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65" fontId="9" fillId="0" borderId="1" xfId="0" applyNumberFormat="1" applyFont="1" applyBorder="1" applyAlignment="1">
      <alignment horizontal="center" vertical="center"/>
    </xf>
    <xf numFmtId="165" fontId="9" fillId="0" borderId="6" xfId="0" applyNumberFormat="1" applyFont="1" applyBorder="1" applyAlignment="1">
      <alignment horizontal="center" vertical="center"/>
    </xf>
    <xf numFmtId="0" fontId="10" fillId="0" borderId="1" xfId="0" quotePrefix="1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40" xfId="0" applyFont="1" applyBorder="1" applyAlignment="1">
      <alignment horizontal="center" vertical="center"/>
    </xf>
    <xf numFmtId="165" fontId="9" fillId="0" borderId="40" xfId="0" applyNumberFormat="1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41" xfId="0" applyFont="1" applyBorder="1" applyAlignment="1">
      <alignment horizontal="center" vertical="center"/>
    </xf>
    <xf numFmtId="165" fontId="9" fillId="25" borderId="26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41" xfId="0" applyFont="1" applyBorder="1" applyAlignment="1">
      <alignment horizontal="center" vertical="center" wrapText="1"/>
    </xf>
    <xf numFmtId="9" fontId="9" fillId="28" borderId="41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165" fontId="13" fillId="0" borderId="41" xfId="0" applyNumberFormat="1" applyFont="1" applyBorder="1" applyAlignment="1">
      <alignment horizontal="center" vertical="center"/>
    </xf>
    <xf numFmtId="166" fontId="14" fillId="0" borderId="41" xfId="1" applyNumberFormat="1" applyFont="1" applyBorder="1" applyAlignment="1">
      <alignment horizontal="center" vertical="center"/>
    </xf>
    <xf numFmtId="9" fontId="15" fillId="28" borderId="41" xfId="0" applyNumberFormat="1" applyFont="1" applyFill="1" applyBorder="1" applyAlignment="1">
      <alignment horizontal="center" vertical="center"/>
    </xf>
    <xf numFmtId="165" fontId="13" fillId="0" borderId="40" xfId="0" applyNumberFormat="1" applyFont="1" applyBorder="1" applyAlignment="1">
      <alignment horizontal="center" vertical="center"/>
    </xf>
    <xf numFmtId="0" fontId="18" fillId="30" borderId="21" xfId="0" applyFont="1" applyFill="1" applyBorder="1" applyAlignment="1">
      <alignment horizontal="center" vertical="center"/>
    </xf>
    <xf numFmtId="0" fontId="18" fillId="30" borderId="3" xfId="0" applyFont="1" applyFill="1" applyBorder="1" applyAlignment="1">
      <alignment horizontal="center" vertical="center"/>
    </xf>
    <xf numFmtId="0" fontId="18" fillId="30" borderId="22" xfId="0" applyFont="1" applyFill="1" applyBorder="1" applyAlignment="1">
      <alignment horizontal="center" vertical="center"/>
    </xf>
    <xf numFmtId="0" fontId="18" fillId="30" borderId="23" xfId="0" applyFont="1" applyFill="1" applyBorder="1" applyAlignment="1">
      <alignment horizontal="center" vertical="center"/>
    </xf>
    <xf numFmtId="0" fontId="18" fillId="0" borderId="42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165" fontId="18" fillId="0" borderId="1" xfId="0" applyNumberFormat="1" applyFont="1" applyBorder="1" applyAlignment="1">
      <alignment horizontal="center" vertical="center"/>
    </xf>
    <xf numFmtId="165" fontId="18" fillId="0" borderId="6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0" fontId="18" fillId="0" borderId="43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165" fontId="18" fillId="0" borderId="4" xfId="0" applyNumberFormat="1" applyFont="1" applyBorder="1" applyAlignment="1">
      <alignment horizontal="center" vertical="center"/>
    </xf>
    <xf numFmtId="165" fontId="18" fillId="0" borderId="44" xfId="0" applyNumberFormat="1" applyFont="1" applyBorder="1" applyAlignment="1">
      <alignment horizontal="center" vertical="center"/>
    </xf>
    <xf numFmtId="0" fontId="18" fillId="0" borderId="45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20" fillId="0" borderId="32" xfId="0" applyFont="1" applyBorder="1" applyAlignment="1">
      <alignment horizontal="center" vertical="center"/>
    </xf>
    <xf numFmtId="0" fontId="18" fillId="0" borderId="32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165" fontId="18" fillId="0" borderId="5" xfId="0" applyNumberFormat="1" applyFont="1" applyBorder="1" applyAlignment="1">
      <alignment horizontal="center" vertical="center"/>
    </xf>
    <xf numFmtId="165" fontId="18" fillId="0" borderId="20" xfId="0" applyNumberFormat="1" applyFont="1" applyBorder="1" applyAlignment="1">
      <alignment horizontal="center" vertical="center"/>
    </xf>
    <xf numFmtId="0" fontId="22" fillId="31" borderId="46" xfId="0" applyFont="1" applyFill="1" applyBorder="1" applyAlignment="1">
      <alignment horizontal="center" vertical="center"/>
    </xf>
    <xf numFmtId="165" fontId="22" fillId="31" borderId="46" xfId="0" applyNumberFormat="1" applyFont="1" applyFill="1" applyBorder="1" applyAlignment="1">
      <alignment horizontal="center" vertical="center"/>
    </xf>
    <xf numFmtId="0" fontId="22" fillId="0" borderId="41" xfId="0" applyFont="1" applyBorder="1" applyAlignment="1">
      <alignment horizontal="center" vertical="center"/>
    </xf>
    <xf numFmtId="165" fontId="22" fillId="25" borderId="41" xfId="0" applyNumberFormat="1" applyFont="1" applyFill="1" applyBorder="1" applyAlignment="1">
      <alignment horizontal="center" vertical="center"/>
    </xf>
    <xf numFmtId="0" fontId="23" fillId="0" borderId="41" xfId="0" applyFont="1" applyBorder="1" applyAlignment="1">
      <alignment horizontal="center" vertical="center" wrapText="1"/>
    </xf>
    <xf numFmtId="9" fontId="23" fillId="28" borderId="47" xfId="2" applyFont="1" applyFill="1" applyBorder="1" applyAlignment="1">
      <alignment horizontal="center" vertical="center"/>
    </xf>
    <xf numFmtId="0" fontId="0" fillId="32" borderId="0" xfId="0" applyFill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24" fillId="7" borderId="0" xfId="0" applyFont="1" applyFill="1" applyAlignment="1">
      <alignment horizontal="center" vertical="center"/>
    </xf>
    <xf numFmtId="0" fontId="6" fillId="37" borderId="1" xfId="0" applyFont="1" applyFill="1" applyBorder="1" applyAlignment="1">
      <alignment horizontal="center" vertical="center"/>
    </xf>
    <xf numFmtId="0" fontId="6" fillId="37" borderId="5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6" fillId="37" borderId="48" xfId="0" applyFont="1" applyFill="1" applyBorder="1" applyAlignment="1">
      <alignment horizontal="center" vertical="center"/>
    </xf>
    <xf numFmtId="0" fontId="6" fillId="10" borderId="48" xfId="0" applyFont="1" applyFill="1" applyBorder="1" applyAlignment="1">
      <alignment horizontal="center" vertical="center"/>
    </xf>
    <xf numFmtId="0" fontId="6" fillId="10" borderId="5" xfId="0" applyFont="1" applyFill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5" fillId="37" borderId="17" xfId="0" applyFont="1" applyFill="1" applyBorder="1" applyAlignment="1">
      <alignment horizontal="center" vertical="center"/>
    </xf>
    <xf numFmtId="0" fontId="25" fillId="37" borderId="48" xfId="0" applyFont="1" applyFill="1" applyBorder="1" applyAlignment="1">
      <alignment horizontal="center" vertical="center"/>
    </xf>
    <xf numFmtId="0" fontId="26" fillId="37" borderId="48" xfId="0" applyFont="1" applyFill="1" applyBorder="1" applyAlignment="1">
      <alignment horizontal="center" vertical="center"/>
    </xf>
    <xf numFmtId="0" fontId="25" fillId="37" borderId="7" xfId="0" applyFont="1" applyFill="1" applyBorder="1" applyAlignment="1">
      <alignment horizontal="center" vertical="center"/>
    </xf>
    <xf numFmtId="0" fontId="25" fillId="37" borderId="1" xfId="0" applyFont="1" applyFill="1" applyBorder="1" applyAlignment="1">
      <alignment horizontal="center" vertical="center"/>
    </xf>
    <xf numFmtId="0" fontId="26" fillId="37" borderId="1" xfId="0" applyFont="1" applyFill="1" applyBorder="1" applyAlignment="1">
      <alignment horizontal="center" vertical="center"/>
    </xf>
    <xf numFmtId="0" fontId="25" fillId="37" borderId="19" xfId="0" applyFont="1" applyFill="1" applyBorder="1" applyAlignment="1">
      <alignment horizontal="center" vertical="center"/>
    </xf>
    <xf numFmtId="0" fontId="25" fillId="37" borderId="5" xfId="0" applyFont="1" applyFill="1" applyBorder="1" applyAlignment="1">
      <alignment horizontal="center" vertical="center"/>
    </xf>
    <xf numFmtId="0" fontId="25" fillId="10" borderId="17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6" fillId="10" borderId="48" xfId="0" applyFont="1" applyFill="1" applyBorder="1" applyAlignment="1">
      <alignment horizontal="center" vertical="center"/>
    </xf>
    <xf numFmtId="0" fontId="25" fillId="10" borderId="7" xfId="0" applyFont="1" applyFill="1" applyBorder="1" applyAlignment="1">
      <alignment horizontal="center" vertical="center"/>
    </xf>
    <xf numFmtId="0" fontId="25" fillId="10" borderId="1" xfId="0" applyFont="1" applyFill="1" applyBorder="1" applyAlignment="1">
      <alignment horizontal="center" vertical="center"/>
    </xf>
    <xf numFmtId="0" fontId="26" fillId="10" borderId="1" xfId="0" applyFont="1" applyFill="1" applyBorder="1" applyAlignment="1">
      <alignment horizontal="center" vertical="center"/>
    </xf>
    <xf numFmtId="0" fontId="25" fillId="10" borderId="19" xfId="0" applyFont="1" applyFill="1" applyBorder="1" applyAlignment="1">
      <alignment horizontal="center" vertical="center"/>
    </xf>
    <xf numFmtId="0" fontId="25" fillId="10" borderId="5" xfId="0" applyFont="1" applyFill="1" applyBorder="1" applyAlignment="1">
      <alignment horizontal="center" vertical="center"/>
    </xf>
    <xf numFmtId="0" fontId="25" fillId="32" borderId="22" xfId="0" applyFont="1" applyFill="1" applyBorder="1" applyAlignment="1">
      <alignment horizontal="center" vertical="center"/>
    </xf>
    <xf numFmtId="0" fontId="27" fillId="32" borderId="22" xfId="0" applyFont="1" applyFill="1" applyBorder="1" applyAlignment="1">
      <alignment horizontal="center" vertical="center"/>
    </xf>
    <xf numFmtId="0" fontId="25" fillId="32" borderId="1" xfId="0" applyFont="1" applyFill="1" applyBorder="1" applyAlignment="1">
      <alignment horizontal="center" vertical="center"/>
    </xf>
    <xf numFmtId="0" fontId="27" fillId="32" borderId="1" xfId="0" applyFont="1" applyFill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5" fillId="36" borderId="1" xfId="0" applyFont="1" applyFill="1" applyBorder="1" applyAlignment="1">
      <alignment horizontal="center" vertical="center"/>
    </xf>
    <xf numFmtId="0" fontId="27" fillId="36" borderId="1" xfId="0" applyFont="1" applyFill="1" applyBorder="1" applyAlignment="1">
      <alignment horizontal="center" vertical="center"/>
    </xf>
    <xf numFmtId="0" fontId="25" fillId="35" borderId="1" xfId="0" applyFont="1" applyFill="1" applyBorder="1" applyAlignment="1">
      <alignment horizontal="center" vertical="center"/>
    </xf>
    <xf numFmtId="0" fontId="27" fillId="35" borderId="1" xfId="0" applyFont="1" applyFill="1" applyBorder="1" applyAlignment="1">
      <alignment horizontal="center" vertical="center"/>
    </xf>
    <xf numFmtId="0" fontId="27" fillId="35" borderId="1" xfId="0" applyFont="1" applyFill="1" applyBorder="1" applyAlignment="1">
      <alignment horizontal="center" vertical="center" wrapText="1"/>
    </xf>
    <xf numFmtId="0" fontId="25" fillId="34" borderId="1" xfId="0" applyFont="1" applyFill="1" applyBorder="1" applyAlignment="1">
      <alignment horizontal="center" vertical="center"/>
    </xf>
    <xf numFmtId="0" fontId="27" fillId="34" borderId="1" xfId="0" applyFont="1" applyFill="1" applyBorder="1" applyAlignment="1">
      <alignment horizontal="center" vertical="center"/>
    </xf>
    <xf numFmtId="0" fontId="27" fillId="34" borderId="1" xfId="0" applyFont="1" applyFill="1" applyBorder="1" applyAlignment="1">
      <alignment horizontal="center" vertical="center" wrapText="1"/>
    </xf>
    <xf numFmtId="0" fontId="25" fillId="7" borderId="17" xfId="0" applyFont="1" applyFill="1" applyBorder="1" applyAlignment="1">
      <alignment horizontal="center" vertical="center"/>
    </xf>
    <xf numFmtId="0" fontId="25" fillId="7" borderId="48" xfId="0" applyFont="1" applyFill="1" applyBorder="1" applyAlignment="1">
      <alignment horizontal="center" vertical="center"/>
    </xf>
    <xf numFmtId="0" fontId="25" fillId="7" borderId="7" xfId="0" applyFont="1" applyFill="1" applyBorder="1" applyAlignment="1">
      <alignment horizontal="center" vertical="center"/>
    </xf>
    <xf numFmtId="0" fontId="25" fillId="7" borderId="1" xfId="0" applyFont="1" applyFill="1" applyBorder="1" applyAlignment="1">
      <alignment horizontal="center" vertical="center"/>
    </xf>
    <xf numFmtId="0" fontId="25" fillId="7" borderId="19" xfId="0" applyFont="1" applyFill="1" applyBorder="1" applyAlignment="1">
      <alignment horizontal="center" vertical="center"/>
    </xf>
    <xf numFmtId="0" fontId="25" fillId="7" borderId="5" xfId="0" applyFont="1" applyFill="1" applyBorder="1" applyAlignment="1">
      <alignment horizontal="center" vertical="center"/>
    </xf>
    <xf numFmtId="0" fontId="6" fillId="37" borderId="22" xfId="0" applyFont="1" applyFill="1" applyBorder="1" applyAlignment="1">
      <alignment horizontal="center" vertical="center"/>
    </xf>
    <xf numFmtId="0" fontId="28" fillId="25" borderId="1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0" fillId="24" borderId="7" xfId="0" applyFill="1" applyBorder="1" applyAlignment="1">
      <alignment horizontal="center" vertical="center"/>
    </xf>
    <xf numFmtId="41" fontId="0" fillId="0" borderId="6" xfId="0" applyNumberFormat="1" applyBorder="1" applyAlignment="1">
      <alignment horizontal="center" vertical="center"/>
    </xf>
    <xf numFmtId="41" fontId="0" fillId="6" borderId="6" xfId="0" applyNumberFormat="1" applyFill="1" applyBorder="1" applyAlignment="1">
      <alignment horizontal="center" vertical="center"/>
    </xf>
    <xf numFmtId="41" fontId="0" fillId="0" borderId="1" xfId="0" applyNumberFormat="1" applyBorder="1" applyAlignment="1">
      <alignment horizontal="center" vertical="center"/>
    </xf>
    <xf numFmtId="41" fontId="0" fillId="6" borderId="1" xfId="0" applyNumberForma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41" fontId="0" fillId="0" borderId="48" xfId="0" applyNumberFormat="1" applyBorder="1" applyAlignment="1">
      <alignment horizontal="center" vertical="center"/>
    </xf>
    <xf numFmtId="41" fontId="0" fillId="0" borderId="18" xfId="0" applyNumberFormat="1" applyBorder="1" applyAlignment="1">
      <alignment horizontal="center" vertical="center"/>
    </xf>
    <xf numFmtId="0" fontId="0" fillId="31" borderId="19" xfId="0" applyFill="1" applyBorder="1" applyAlignment="1">
      <alignment horizontal="center" vertical="center"/>
    </xf>
    <xf numFmtId="41" fontId="0" fillId="0" borderId="5" xfId="0" applyNumberFormat="1" applyBorder="1" applyAlignment="1">
      <alignment horizontal="center" vertical="center"/>
    </xf>
    <xf numFmtId="41" fontId="0" fillId="0" borderId="20" xfId="0" applyNumberFormat="1" applyBorder="1" applyAlignment="1">
      <alignment horizontal="center" vertical="center"/>
    </xf>
    <xf numFmtId="41" fontId="28" fillId="25" borderId="18" xfId="0" applyNumberFormat="1" applyFont="1" applyFill="1" applyBorder="1" applyAlignment="1" applyProtection="1">
      <alignment horizontal="center" vertical="center" wrapText="1"/>
      <protection locked="0"/>
    </xf>
    <xf numFmtId="41" fontId="0" fillId="24" borderId="6" xfId="0" applyNumberFormat="1" applyFill="1" applyBorder="1" applyAlignment="1" applyProtection="1">
      <alignment horizontal="center" vertical="center" wrapText="1"/>
      <protection locked="0"/>
    </xf>
    <xf numFmtId="41" fontId="0" fillId="0" borderId="6" xfId="0" applyNumberFormat="1" applyBorder="1" applyAlignment="1" applyProtection="1">
      <alignment horizontal="center" vertical="center" wrapText="1"/>
      <protection locked="0"/>
    </xf>
    <xf numFmtId="41" fontId="0" fillId="0" borderId="0" xfId="0" applyNumberFormat="1" applyAlignment="1" applyProtection="1">
      <alignment horizontal="center" vertical="center" wrapText="1"/>
      <protection locked="0"/>
    </xf>
    <xf numFmtId="0" fontId="0" fillId="7" borderId="1" xfId="0" applyFill="1" applyBorder="1"/>
    <xf numFmtId="0" fontId="0" fillId="6" borderId="1" xfId="0" applyFill="1" applyBorder="1"/>
    <xf numFmtId="0" fontId="0" fillId="10" borderId="1" xfId="0" applyFill="1" applyBorder="1" applyAlignment="1">
      <alignment horizontal="center" vertical="center"/>
    </xf>
    <xf numFmtId="0" fontId="0" fillId="24" borderId="17" xfId="0" applyFill="1" applyBorder="1" applyAlignment="1">
      <alignment horizontal="right" vertical="center"/>
    </xf>
    <xf numFmtId="0" fontId="0" fillId="24" borderId="18" xfId="0" applyFill="1" applyBorder="1" applyAlignment="1">
      <alignment horizontal="left" vertical="center"/>
    </xf>
    <xf numFmtId="0" fontId="0" fillId="24" borderId="7" xfId="0" applyFill="1" applyBorder="1" applyAlignment="1">
      <alignment horizontal="right" vertical="center"/>
    </xf>
    <xf numFmtId="0" fontId="0" fillId="24" borderId="6" xfId="0" applyFill="1" applyBorder="1" applyAlignment="1">
      <alignment horizontal="left" vertical="center"/>
    </xf>
    <xf numFmtId="0" fontId="0" fillId="7" borderId="17" xfId="0" applyFill="1" applyBorder="1" applyAlignment="1">
      <alignment horizontal="right" vertical="center"/>
    </xf>
    <xf numFmtId="0" fontId="0" fillId="7" borderId="18" xfId="0" applyFill="1" applyBorder="1" applyAlignment="1">
      <alignment horizontal="left" vertical="center"/>
    </xf>
    <xf numFmtId="0" fontId="0" fillId="7" borderId="7" xfId="0" applyFill="1" applyBorder="1" applyAlignment="1">
      <alignment horizontal="right" vertical="center"/>
    </xf>
    <xf numFmtId="0" fontId="0" fillId="7" borderId="6" xfId="0" applyFill="1" applyBorder="1" applyAlignment="1">
      <alignment horizontal="left" vertical="center"/>
    </xf>
    <xf numFmtId="0" fontId="0" fillId="6" borderId="17" xfId="0" applyFill="1" applyBorder="1" applyAlignment="1">
      <alignment horizontal="right" vertical="center"/>
    </xf>
    <xf numFmtId="0" fontId="0" fillId="6" borderId="18" xfId="0" applyFill="1" applyBorder="1" applyAlignment="1">
      <alignment horizontal="left" vertical="center"/>
    </xf>
    <xf numFmtId="0" fontId="0" fillId="6" borderId="7" xfId="0" applyFill="1" applyBorder="1" applyAlignment="1">
      <alignment horizontal="right" vertical="center"/>
    </xf>
    <xf numFmtId="0" fontId="0" fillId="6" borderId="6" xfId="0" applyFill="1" applyBorder="1" applyAlignment="1">
      <alignment horizontal="left" vertical="center"/>
    </xf>
    <xf numFmtId="0" fontId="0" fillId="34" borderId="17" xfId="0" applyFill="1" applyBorder="1" applyAlignment="1">
      <alignment horizontal="right" vertical="center"/>
    </xf>
    <xf numFmtId="0" fontId="0" fillId="34" borderId="18" xfId="0" applyFill="1" applyBorder="1" applyAlignment="1">
      <alignment horizontal="left" vertical="center"/>
    </xf>
    <xf numFmtId="0" fontId="0" fillId="34" borderId="7" xfId="0" applyFill="1" applyBorder="1" applyAlignment="1">
      <alignment horizontal="right" vertical="center"/>
    </xf>
    <xf numFmtId="0" fontId="0" fillId="34" borderId="6" xfId="0" applyFill="1" applyBorder="1" applyAlignment="1">
      <alignment horizontal="left" vertical="center"/>
    </xf>
    <xf numFmtId="0" fontId="0" fillId="10" borderId="17" xfId="0" applyFill="1" applyBorder="1" applyAlignment="1">
      <alignment horizontal="right" vertical="center"/>
    </xf>
    <xf numFmtId="0" fontId="0" fillId="10" borderId="48" xfId="0" applyFill="1" applyBorder="1" applyAlignment="1">
      <alignment horizontal="center" vertical="center"/>
    </xf>
    <xf numFmtId="0" fontId="0" fillId="10" borderId="18" xfId="0" applyFill="1" applyBorder="1" applyAlignment="1">
      <alignment horizontal="left" vertical="center"/>
    </xf>
    <xf numFmtId="0" fontId="0" fillId="10" borderId="7" xfId="0" applyFill="1" applyBorder="1" applyAlignment="1">
      <alignment horizontal="right" vertical="center"/>
    </xf>
    <xf numFmtId="0" fontId="0" fillId="10" borderId="6" xfId="0" applyFill="1" applyBorder="1" applyAlignment="1">
      <alignment horizontal="left" vertical="center"/>
    </xf>
    <xf numFmtId="0" fontId="0" fillId="9" borderId="17" xfId="0" applyFill="1" applyBorder="1" applyAlignment="1">
      <alignment horizontal="right" vertical="center"/>
    </xf>
    <xf numFmtId="0" fontId="0" fillId="9" borderId="18" xfId="0" applyFill="1" applyBorder="1" applyAlignment="1">
      <alignment horizontal="left" vertical="center"/>
    </xf>
    <xf numFmtId="0" fontId="0" fillId="9" borderId="7" xfId="0" applyFill="1" applyBorder="1" applyAlignment="1">
      <alignment horizontal="right" vertical="center"/>
    </xf>
    <xf numFmtId="0" fontId="0" fillId="9" borderId="6" xfId="0" applyFill="1" applyBorder="1" applyAlignment="1">
      <alignment horizontal="left" vertical="center"/>
    </xf>
    <xf numFmtId="0" fontId="18" fillId="0" borderId="1" xfId="3" applyFont="1" applyBorder="1" applyAlignment="1">
      <alignment horizontal="center" vertical="center"/>
    </xf>
    <xf numFmtId="0" fontId="20" fillId="0" borderId="1" xfId="3" applyFont="1" applyBorder="1" applyAlignment="1">
      <alignment horizontal="center" vertical="center"/>
    </xf>
    <xf numFmtId="165" fontId="18" fillId="0" borderId="1" xfId="3" applyNumberFormat="1" applyFont="1" applyBorder="1" applyAlignment="1">
      <alignment horizontal="center" vertical="center"/>
    </xf>
    <xf numFmtId="0" fontId="18" fillId="0" borderId="7" xfId="3" applyFont="1" applyBorder="1" applyAlignment="1">
      <alignment horizontal="center" vertical="center"/>
    </xf>
    <xf numFmtId="165" fontId="18" fillId="0" borderId="6" xfId="3" applyNumberFormat="1" applyFont="1" applyBorder="1" applyAlignment="1">
      <alignment horizontal="center" vertical="center"/>
    </xf>
    <xf numFmtId="0" fontId="18" fillId="0" borderId="19" xfId="3" applyFont="1" applyBorder="1" applyAlignment="1">
      <alignment horizontal="center" vertical="center"/>
    </xf>
    <xf numFmtId="0" fontId="18" fillId="0" borderId="5" xfId="3" applyFont="1" applyBorder="1" applyAlignment="1">
      <alignment horizontal="center" vertical="center"/>
    </xf>
    <xf numFmtId="0" fontId="20" fillId="0" borderId="5" xfId="3" applyFont="1" applyBorder="1" applyAlignment="1">
      <alignment horizontal="center" vertical="center"/>
    </xf>
    <xf numFmtId="165" fontId="18" fillId="0" borderId="5" xfId="3" applyNumberFormat="1" applyFont="1" applyBorder="1" applyAlignment="1">
      <alignment horizontal="center" vertical="center"/>
    </xf>
    <xf numFmtId="0" fontId="18" fillId="30" borderId="21" xfId="3" applyFont="1" applyFill="1" applyBorder="1" applyAlignment="1">
      <alignment horizontal="center" vertical="center"/>
    </xf>
    <xf numFmtId="0" fontId="18" fillId="30" borderId="22" xfId="3" applyFont="1" applyFill="1" applyBorder="1" applyAlignment="1">
      <alignment horizontal="center" vertical="center"/>
    </xf>
    <xf numFmtId="0" fontId="18" fillId="30" borderId="23" xfId="3" applyFont="1" applyFill="1" applyBorder="1" applyAlignment="1">
      <alignment horizontal="center" vertical="center"/>
    </xf>
    <xf numFmtId="0" fontId="18" fillId="0" borderId="1" xfId="3" quotePrefix="1" applyFont="1" applyBorder="1" applyAlignment="1">
      <alignment horizontal="center" vertical="center"/>
    </xf>
    <xf numFmtId="165" fontId="18" fillId="0" borderId="20" xfId="3" applyNumberFormat="1" applyFont="1" applyBorder="1" applyAlignment="1">
      <alignment horizontal="center" vertical="center"/>
    </xf>
    <xf numFmtId="0" fontId="17" fillId="28" borderId="24" xfId="3" applyFont="1" applyFill="1" applyBorder="1" applyAlignment="1">
      <alignment horizontal="center" vertical="center" wrapText="1"/>
    </xf>
    <xf numFmtId="0" fontId="17" fillId="28" borderId="25" xfId="3" applyFont="1" applyFill="1" applyBorder="1" applyAlignment="1">
      <alignment horizontal="center" vertical="center" wrapText="1"/>
    </xf>
    <xf numFmtId="0" fontId="17" fillId="28" borderId="26" xfId="3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8" fillId="26" borderId="34" xfId="0" applyFont="1" applyFill="1" applyBorder="1" applyAlignment="1">
      <alignment horizontal="center" vertical="center" wrapText="1"/>
    </xf>
    <xf numFmtId="0" fontId="8" fillId="26" borderId="35" xfId="0" applyFont="1" applyFill="1" applyBorder="1" applyAlignment="1">
      <alignment horizontal="center" vertical="center" wrapText="1"/>
    </xf>
    <xf numFmtId="0" fontId="8" fillId="26" borderId="36" xfId="0" applyFont="1" applyFill="1" applyBorder="1" applyAlignment="1">
      <alignment horizontal="center" vertical="center" wrapText="1"/>
    </xf>
    <xf numFmtId="0" fontId="9" fillId="0" borderId="38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0" fillId="27" borderId="38" xfId="0" applyFill="1" applyBorder="1" applyAlignment="1">
      <alignment horizontal="center" vertical="center"/>
    </xf>
    <xf numFmtId="0" fontId="0" fillId="27" borderId="39" xfId="0" applyFill="1" applyBorder="1" applyAlignment="1">
      <alignment horizontal="center" vertical="center"/>
    </xf>
    <xf numFmtId="0" fontId="12" fillId="29" borderId="38" xfId="0" applyFont="1" applyFill="1" applyBorder="1" applyAlignment="1">
      <alignment horizontal="right" vertical="center" wrapText="1"/>
    </xf>
    <xf numFmtId="0" fontId="12" fillId="29" borderId="39" xfId="0" applyFont="1" applyFill="1" applyBorder="1" applyAlignment="1">
      <alignment horizontal="right" vertical="center"/>
    </xf>
    <xf numFmtId="0" fontId="17" fillId="28" borderId="24" xfId="0" applyFont="1" applyFill="1" applyBorder="1" applyAlignment="1">
      <alignment horizontal="center" vertical="center" wrapText="1"/>
    </xf>
    <xf numFmtId="0" fontId="17" fillId="28" borderId="25" xfId="0" applyFont="1" applyFill="1" applyBorder="1" applyAlignment="1">
      <alignment horizontal="center" vertical="center" wrapText="1"/>
    </xf>
    <xf numFmtId="0" fontId="17" fillId="28" borderId="26" xfId="0" applyFont="1" applyFill="1" applyBorder="1" applyAlignment="1">
      <alignment horizontal="center" vertical="center" wrapText="1"/>
    </xf>
    <xf numFmtId="0" fontId="0" fillId="9" borderId="28" xfId="0" applyFill="1" applyBorder="1" applyAlignment="1">
      <alignment horizontal="left" vertical="center"/>
    </xf>
    <xf numFmtId="0" fontId="0" fillId="9" borderId="2" xfId="0" applyFill="1" applyBorder="1" applyAlignment="1">
      <alignment horizontal="left" vertical="center"/>
    </xf>
  </cellXfs>
  <cellStyles count="6">
    <cellStyle name="Currency" xfId="1" builtinId="4"/>
    <cellStyle name="Currency 2" xfId="4" xr:uid="{FEE873E0-10BF-4719-B32F-B24B843847A1}"/>
    <cellStyle name="Normal" xfId="0" builtinId="0"/>
    <cellStyle name="Normal 2" xfId="3" xr:uid="{D9D2803B-0758-440F-8B09-F1881BD55FF0}"/>
    <cellStyle name="Percent" xfId="2" builtinId="5"/>
    <cellStyle name="Percent 2" xfId="5" xr:uid="{69907665-8992-4E4F-B503-3678E7AC6CFA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A6A22-E7CF-44EE-BE84-C6552F5E817A}">
  <sheetPr codeName="Sheet1"/>
  <dimension ref="A1:S405"/>
  <sheetViews>
    <sheetView workbookViewId="0">
      <selection activeCell="D2" sqref="D2:L402"/>
    </sheetView>
  </sheetViews>
  <sheetFormatPr defaultRowHeight="18"/>
  <cols>
    <col min="1" max="1" width="16.81640625" style="1" customWidth="1"/>
    <col min="2" max="2" width="6.54296875" style="1" customWidth="1"/>
    <col min="3" max="3" width="6" style="17" customWidth="1"/>
    <col min="4" max="13" width="8.7265625" style="17"/>
    <col min="14" max="17" width="8.7265625" style="1"/>
    <col min="18" max="18" width="16.36328125" style="1" customWidth="1"/>
    <col min="19" max="19" width="17.90625" style="1" customWidth="1"/>
    <col min="20" max="16384" width="8.7265625" style="1"/>
  </cols>
  <sheetData>
    <row r="1" spans="1:19">
      <c r="A1" s="1" t="s">
        <v>2</v>
      </c>
      <c r="B1" s="1" t="s">
        <v>3</v>
      </c>
      <c r="C1" s="17" t="s">
        <v>0</v>
      </c>
      <c r="D1" s="17" t="s">
        <v>1013</v>
      </c>
      <c r="E1" s="17" t="s">
        <v>1018</v>
      </c>
      <c r="F1" s="17" t="s">
        <v>1014</v>
      </c>
      <c r="G1" s="17" t="s">
        <v>1019</v>
      </c>
      <c r="H1" s="17" t="s">
        <v>1015</v>
      </c>
      <c r="I1" s="17" t="s">
        <v>1020</v>
      </c>
      <c r="J1" s="17" t="s">
        <v>1016</v>
      </c>
      <c r="K1" s="17" t="s">
        <v>1021</v>
      </c>
      <c r="L1" s="17" t="s">
        <v>1017</v>
      </c>
      <c r="M1" s="17" t="s">
        <v>1022</v>
      </c>
      <c r="N1" s="1" t="s">
        <v>4</v>
      </c>
      <c r="O1" s="1" t="s">
        <v>5</v>
      </c>
      <c r="P1" s="1" t="s">
        <v>6</v>
      </c>
      <c r="Q1" s="1" t="s">
        <v>842</v>
      </c>
      <c r="R1" s="1" t="s">
        <v>840</v>
      </c>
      <c r="S1" s="1" t="s">
        <v>841</v>
      </c>
    </row>
    <row r="2" spans="1:19">
      <c r="A2" s="4" t="s">
        <v>996</v>
      </c>
      <c r="B2" s="4" t="s">
        <v>7</v>
      </c>
      <c r="C2" s="17">
        <v>0.5</v>
      </c>
      <c r="D2" s="17" t="s">
        <v>421</v>
      </c>
      <c r="E2" s="17" t="s">
        <v>1024</v>
      </c>
      <c r="F2" s="17" t="s">
        <v>903</v>
      </c>
      <c r="G2" s="17" t="s">
        <v>1047</v>
      </c>
      <c r="H2" s="17" t="s">
        <v>477</v>
      </c>
      <c r="I2" s="17" t="s">
        <v>1035</v>
      </c>
      <c r="J2" s="17" t="s">
        <v>1040</v>
      </c>
      <c r="K2" s="17" t="s">
        <v>1040</v>
      </c>
      <c r="L2" s="17" t="s">
        <v>1040</v>
      </c>
      <c r="M2" s="17" t="s">
        <v>1040</v>
      </c>
      <c r="N2" s="4">
        <v>20.2</v>
      </c>
      <c r="O2" s="4">
        <v>20</v>
      </c>
      <c r="P2" s="4">
        <v>19.72</v>
      </c>
      <c r="Q2" s="16">
        <v>0</v>
      </c>
      <c r="R2" s="13">
        <v>4</v>
      </c>
      <c r="S2" s="13" t="s">
        <v>83</v>
      </c>
    </row>
    <row r="3" spans="1:19">
      <c r="A3" s="3" t="s">
        <v>997</v>
      </c>
      <c r="B3" s="3" t="s">
        <v>7</v>
      </c>
      <c r="C3" s="17">
        <v>0.5</v>
      </c>
      <c r="D3" s="17" t="s">
        <v>424</v>
      </c>
      <c r="E3" s="17" t="s">
        <v>1024</v>
      </c>
      <c r="F3" s="17" t="s">
        <v>903</v>
      </c>
      <c r="G3" s="17" t="s">
        <v>1047</v>
      </c>
      <c r="H3" s="17" t="s">
        <v>477</v>
      </c>
      <c r="I3" s="17" t="s">
        <v>1035</v>
      </c>
      <c r="J3" s="17" t="s">
        <v>1040</v>
      </c>
      <c r="K3" s="17" t="s">
        <v>1040</v>
      </c>
      <c r="L3" s="17" t="s">
        <v>1040</v>
      </c>
      <c r="M3" s="17" t="s">
        <v>1040</v>
      </c>
      <c r="N3" s="3">
        <v>20.2</v>
      </c>
      <c r="O3" s="3">
        <v>20</v>
      </c>
      <c r="P3" s="3">
        <v>18.86</v>
      </c>
      <c r="Q3" s="16">
        <v>0</v>
      </c>
      <c r="R3" s="12">
        <v>4</v>
      </c>
      <c r="S3" s="12" t="s">
        <v>83</v>
      </c>
    </row>
    <row r="4" spans="1:19">
      <c r="A4" s="4" t="s">
        <v>992</v>
      </c>
      <c r="B4" s="4" t="s">
        <v>12</v>
      </c>
      <c r="C4" s="18">
        <v>1</v>
      </c>
      <c r="D4" s="18" t="s">
        <v>421</v>
      </c>
      <c r="E4" s="18" t="s">
        <v>1026</v>
      </c>
      <c r="F4" s="18" t="s">
        <v>1041</v>
      </c>
      <c r="G4" s="18" t="s">
        <v>1047</v>
      </c>
      <c r="H4" s="18" t="s">
        <v>477</v>
      </c>
      <c r="I4" s="18" t="s">
        <v>1035</v>
      </c>
      <c r="J4" s="18" t="s">
        <v>1040</v>
      </c>
      <c r="K4" s="18" t="s">
        <v>1040</v>
      </c>
      <c r="L4" s="18" t="s">
        <v>1040</v>
      </c>
      <c r="M4" s="18" t="s">
        <v>1040</v>
      </c>
      <c r="N4" s="4">
        <v>15</v>
      </c>
      <c r="O4" s="4">
        <v>22</v>
      </c>
      <c r="P4" s="4">
        <v>12.5</v>
      </c>
      <c r="Q4" s="16">
        <v>0</v>
      </c>
      <c r="R4" s="13">
        <v>6.65</v>
      </c>
      <c r="S4" s="13" t="s">
        <v>13</v>
      </c>
    </row>
    <row r="5" spans="1:19">
      <c r="A5" s="3" t="s">
        <v>992</v>
      </c>
      <c r="B5" s="3" t="s">
        <v>12</v>
      </c>
      <c r="C5" s="18">
        <v>1</v>
      </c>
      <c r="D5" s="18" t="s">
        <v>421</v>
      </c>
      <c r="E5" s="18" t="s">
        <v>1026</v>
      </c>
      <c r="F5" s="18" t="s">
        <v>1041</v>
      </c>
      <c r="G5" s="18" t="s">
        <v>1047</v>
      </c>
      <c r="H5" s="18" t="s">
        <v>477</v>
      </c>
      <c r="I5" s="18" t="s">
        <v>1035</v>
      </c>
      <c r="J5" s="18" t="s">
        <v>1040</v>
      </c>
      <c r="K5" s="18" t="s">
        <v>1040</v>
      </c>
      <c r="L5" s="18" t="s">
        <v>1040</v>
      </c>
      <c r="M5" s="18" t="s">
        <v>1040</v>
      </c>
      <c r="N5" s="3">
        <v>15</v>
      </c>
      <c r="O5" s="3">
        <v>22</v>
      </c>
      <c r="P5" s="3">
        <v>15.1</v>
      </c>
      <c r="Q5" s="16">
        <v>0</v>
      </c>
      <c r="R5" s="12">
        <v>6.65</v>
      </c>
      <c r="S5" s="12" t="s">
        <v>14</v>
      </c>
    </row>
    <row r="6" spans="1:19">
      <c r="A6" s="4" t="s">
        <v>992</v>
      </c>
      <c r="B6" s="4" t="s">
        <v>12</v>
      </c>
      <c r="C6" s="18">
        <v>1</v>
      </c>
      <c r="D6" s="18" t="s">
        <v>421</v>
      </c>
      <c r="E6" s="18" t="s">
        <v>1026</v>
      </c>
      <c r="F6" s="18" t="s">
        <v>1041</v>
      </c>
      <c r="G6" s="18" t="s">
        <v>1047</v>
      </c>
      <c r="H6" s="18" t="s">
        <v>477</v>
      </c>
      <c r="I6" s="18" t="s">
        <v>1035</v>
      </c>
      <c r="J6" s="18" t="s">
        <v>1040</v>
      </c>
      <c r="K6" s="18" t="s">
        <v>1040</v>
      </c>
      <c r="L6" s="18" t="s">
        <v>1040</v>
      </c>
      <c r="M6" s="18" t="s">
        <v>1040</v>
      </c>
      <c r="N6" s="4">
        <v>15</v>
      </c>
      <c r="O6" s="4">
        <v>22</v>
      </c>
      <c r="P6" s="4">
        <v>15.7</v>
      </c>
      <c r="Q6" s="16">
        <v>0</v>
      </c>
      <c r="R6" s="13">
        <v>6.65</v>
      </c>
      <c r="S6" s="13" t="s">
        <v>14</v>
      </c>
    </row>
    <row r="7" spans="1:19">
      <c r="A7" s="3" t="s">
        <v>904</v>
      </c>
      <c r="B7" s="3" t="s">
        <v>12</v>
      </c>
      <c r="C7" s="18">
        <v>1</v>
      </c>
      <c r="D7" s="18" t="s">
        <v>903</v>
      </c>
      <c r="E7" s="18" t="s">
        <v>1026</v>
      </c>
      <c r="F7" s="18" t="s">
        <v>903</v>
      </c>
      <c r="G7" s="18" t="s">
        <v>1047</v>
      </c>
      <c r="H7" s="18" t="s">
        <v>477</v>
      </c>
      <c r="I7" s="18" t="s">
        <v>1035</v>
      </c>
      <c r="J7" s="18" t="s">
        <v>1040</v>
      </c>
      <c r="K7" s="18" t="s">
        <v>1040</v>
      </c>
      <c r="L7" s="18" t="s">
        <v>1040</v>
      </c>
      <c r="M7" s="18" t="s">
        <v>1040</v>
      </c>
      <c r="N7" s="3">
        <v>15</v>
      </c>
      <c r="O7" s="3">
        <v>165</v>
      </c>
      <c r="P7" s="3">
        <v>17.93</v>
      </c>
      <c r="Q7" s="16">
        <v>0</v>
      </c>
      <c r="R7" s="12">
        <v>6.07</v>
      </c>
      <c r="S7" s="12" t="s">
        <v>83</v>
      </c>
    </row>
    <row r="8" spans="1:19">
      <c r="A8" s="4" t="s">
        <v>904</v>
      </c>
      <c r="B8" s="4" t="s">
        <v>7</v>
      </c>
      <c r="C8" s="18">
        <v>1</v>
      </c>
      <c r="D8" s="18" t="s">
        <v>903</v>
      </c>
      <c r="E8" s="18" t="s">
        <v>1024</v>
      </c>
      <c r="F8" s="18" t="s">
        <v>903</v>
      </c>
      <c r="G8" s="18" t="s">
        <v>1047</v>
      </c>
      <c r="H8" s="18" t="s">
        <v>477</v>
      </c>
      <c r="I8" s="18" t="s">
        <v>1035</v>
      </c>
      <c r="J8" s="18" t="s">
        <v>1040</v>
      </c>
      <c r="K8" s="18" t="s">
        <v>1040</v>
      </c>
      <c r="L8" s="18" t="s">
        <v>1040</v>
      </c>
      <c r="M8" s="18" t="s">
        <v>1040</v>
      </c>
      <c r="N8" s="4">
        <v>15</v>
      </c>
      <c r="O8" s="4">
        <v>165</v>
      </c>
      <c r="P8" s="4">
        <v>8.85</v>
      </c>
      <c r="Q8" s="16">
        <v>0</v>
      </c>
      <c r="R8" s="13">
        <v>6.07</v>
      </c>
      <c r="S8" s="13" t="s">
        <v>84</v>
      </c>
    </row>
    <row r="9" spans="1:19">
      <c r="A9" s="3" t="s">
        <v>904</v>
      </c>
      <c r="B9" s="3" t="s">
        <v>7</v>
      </c>
      <c r="C9" s="18">
        <v>1</v>
      </c>
      <c r="D9" s="18" t="s">
        <v>903</v>
      </c>
      <c r="E9" s="18" t="s">
        <v>1024</v>
      </c>
      <c r="F9" s="18" t="s">
        <v>903</v>
      </c>
      <c r="G9" s="18" t="s">
        <v>1047</v>
      </c>
      <c r="H9" s="18" t="s">
        <v>477</v>
      </c>
      <c r="I9" s="18" t="s">
        <v>1035</v>
      </c>
      <c r="J9" s="18" t="s">
        <v>1040</v>
      </c>
      <c r="K9" s="18" t="s">
        <v>1040</v>
      </c>
      <c r="L9" s="18" t="s">
        <v>1040</v>
      </c>
      <c r="M9" s="18" t="s">
        <v>1040</v>
      </c>
      <c r="N9" s="3">
        <v>15</v>
      </c>
      <c r="O9" s="3">
        <v>165</v>
      </c>
      <c r="P9" s="3">
        <v>10.16</v>
      </c>
      <c r="Q9" s="16">
        <v>0</v>
      </c>
      <c r="R9" s="12">
        <v>6.07</v>
      </c>
      <c r="S9" s="12" t="s">
        <v>84</v>
      </c>
    </row>
    <row r="10" spans="1:19">
      <c r="A10" s="4" t="s">
        <v>904</v>
      </c>
      <c r="B10" s="4" t="s">
        <v>12</v>
      </c>
      <c r="C10" s="18">
        <v>1</v>
      </c>
      <c r="D10" s="18" t="s">
        <v>903</v>
      </c>
      <c r="E10" s="18" t="s">
        <v>1026</v>
      </c>
      <c r="F10" s="18" t="s">
        <v>903</v>
      </c>
      <c r="G10" s="18" t="s">
        <v>1047</v>
      </c>
      <c r="H10" s="18" t="s">
        <v>477</v>
      </c>
      <c r="I10" s="18" t="s">
        <v>1035</v>
      </c>
      <c r="J10" s="18" t="s">
        <v>1040</v>
      </c>
      <c r="K10" s="18" t="s">
        <v>1040</v>
      </c>
      <c r="L10" s="18" t="s">
        <v>1040</v>
      </c>
      <c r="M10" s="18" t="s">
        <v>1040</v>
      </c>
      <c r="N10" s="4">
        <v>15</v>
      </c>
      <c r="O10" s="4">
        <v>165</v>
      </c>
      <c r="P10" s="4">
        <v>22.97</v>
      </c>
      <c r="Q10" s="16">
        <v>0</v>
      </c>
      <c r="R10" s="13">
        <v>6.07</v>
      </c>
      <c r="S10" s="13" t="s">
        <v>85</v>
      </c>
    </row>
    <row r="11" spans="1:19">
      <c r="A11" s="3" t="s">
        <v>904</v>
      </c>
      <c r="B11" s="3" t="s">
        <v>12</v>
      </c>
      <c r="C11" s="18">
        <v>1</v>
      </c>
      <c r="D11" s="18" t="s">
        <v>903</v>
      </c>
      <c r="E11" s="18" t="s">
        <v>1026</v>
      </c>
      <c r="F11" s="18" t="s">
        <v>903</v>
      </c>
      <c r="G11" s="18" t="s">
        <v>1047</v>
      </c>
      <c r="H11" s="18" t="s">
        <v>477</v>
      </c>
      <c r="I11" s="18" t="s">
        <v>1035</v>
      </c>
      <c r="J11" s="18" t="s">
        <v>1040</v>
      </c>
      <c r="K11" s="18" t="s">
        <v>1040</v>
      </c>
      <c r="L11" s="18" t="s">
        <v>1040</v>
      </c>
      <c r="M11" s="18" t="s">
        <v>1040</v>
      </c>
      <c r="N11" s="3">
        <v>15</v>
      </c>
      <c r="O11" s="3">
        <v>165</v>
      </c>
      <c r="P11" s="3">
        <v>20.78</v>
      </c>
      <c r="Q11" s="16">
        <v>0</v>
      </c>
      <c r="R11" s="12">
        <v>6.07</v>
      </c>
      <c r="S11" s="12" t="s">
        <v>85</v>
      </c>
    </row>
    <row r="12" spans="1:19">
      <c r="A12" s="4" t="s">
        <v>904</v>
      </c>
      <c r="B12" s="4" t="s">
        <v>12</v>
      </c>
      <c r="C12" s="18">
        <v>1</v>
      </c>
      <c r="D12" s="18" t="s">
        <v>903</v>
      </c>
      <c r="E12" s="18" t="s">
        <v>1026</v>
      </c>
      <c r="F12" s="18" t="s">
        <v>903</v>
      </c>
      <c r="G12" s="18" t="s">
        <v>1047</v>
      </c>
      <c r="H12" s="18" t="s">
        <v>477</v>
      </c>
      <c r="I12" s="18" t="s">
        <v>1035</v>
      </c>
      <c r="J12" s="18" t="s">
        <v>1040</v>
      </c>
      <c r="K12" s="18" t="s">
        <v>1040</v>
      </c>
      <c r="L12" s="18" t="s">
        <v>1040</v>
      </c>
      <c r="M12" s="18" t="s">
        <v>1040</v>
      </c>
      <c r="N12" s="4">
        <v>15</v>
      </c>
      <c r="O12" s="4">
        <v>165</v>
      </c>
      <c r="P12" s="4">
        <v>15.18</v>
      </c>
      <c r="Q12" s="16">
        <v>0</v>
      </c>
      <c r="R12" s="13">
        <v>6.07</v>
      </c>
      <c r="S12" s="13" t="s">
        <v>86</v>
      </c>
    </row>
    <row r="13" spans="1:19">
      <c r="A13" s="3" t="s">
        <v>904</v>
      </c>
      <c r="B13" s="3" t="s">
        <v>12</v>
      </c>
      <c r="C13" s="18">
        <v>1</v>
      </c>
      <c r="D13" s="18" t="s">
        <v>903</v>
      </c>
      <c r="E13" s="18" t="s">
        <v>1026</v>
      </c>
      <c r="F13" s="18" t="s">
        <v>903</v>
      </c>
      <c r="G13" s="18" t="s">
        <v>1047</v>
      </c>
      <c r="H13" s="18" t="s">
        <v>477</v>
      </c>
      <c r="I13" s="18" t="s">
        <v>1035</v>
      </c>
      <c r="J13" s="18" t="s">
        <v>1040</v>
      </c>
      <c r="K13" s="18" t="s">
        <v>1040</v>
      </c>
      <c r="L13" s="18" t="s">
        <v>1040</v>
      </c>
      <c r="M13" s="18" t="s">
        <v>1040</v>
      </c>
      <c r="N13" s="3">
        <v>15</v>
      </c>
      <c r="O13" s="3">
        <v>165</v>
      </c>
      <c r="P13" s="3">
        <v>14.31</v>
      </c>
      <c r="Q13" s="16">
        <v>0</v>
      </c>
      <c r="R13" s="12">
        <v>6.07</v>
      </c>
      <c r="S13" s="12" t="s">
        <v>86</v>
      </c>
    </row>
    <row r="14" spans="1:19">
      <c r="A14" s="3" t="s">
        <v>904</v>
      </c>
      <c r="B14" s="3" t="s">
        <v>15</v>
      </c>
      <c r="C14" s="17">
        <v>1.5</v>
      </c>
      <c r="D14" s="17" t="s">
        <v>903</v>
      </c>
      <c r="E14" s="17" t="s">
        <v>1027</v>
      </c>
      <c r="F14" s="17" t="s">
        <v>903</v>
      </c>
      <c r="G14" s="17" t="s">
        <v>1047</v>
      </c>
      <c r="H14" s="17" t="s">
        <v>477</v>
      </c>
      <c r="I14" s="17" t="s">
        <v>1035</v>
      </c>
      <c r="J14" s="17" t="s">
        <v>1040</v>
      </c>
      <c r="K14" s="17" t="s">
        <v>1040</v>
      </c>
      <c r="L14" s="17" t="s">
        <v>1040</v>
      </c>
      <c r="M14" s="17" t="s">
        <v>1040</v>
      </c>
      <c r="N14" s="3">
        <v>15</v>
      </c>
      <c r="O14" s="3">
        <v>10</v>
      </c>
      <c r="P14" s="3">
        <v>12.21</v>
      </c>
      <c r="Q14" s="16">
        <v>0</v>
      </c>
      <c r="R14" s="12">
        <v>8.4</v>
      </c>
      <c r="S14" s="12" t="s">
        <v>19</v>
      </c>
    </row>
    <row r="15" spans="1:19">
      <c r="A15" s="3" t="s">
        <v>904</v>
      </c>
      <c r="B15" s="3" t="s">
        <v>163</v>
      </c>
      <c r="C15" s="17">
        <v>1.5</v>
      </c>
      <c r="D15" s="17" t="s">
        <v>903</v>
      </c>
      <c r="E15" s="17" t="s">
        <v>1027</v>
      </c>
      <c r="F15" s="17" t="s">
        <v>903</v>
      </c>
      <c r="G15" s="17" t="s">
        <v>1027</v>
      </c>
      <c r="H15" s="17" t="s">
        <v>477</v>
      </c>
      <c r="I15" s="17" t="s">
        <v>1035</v>
      </c>
      <c r="J15" s="17" t="s">
        <v>1040</v>
      </c>
      <c r="K15" s="17" t="s">
        <v>1040</v>
      </c>
      <c r="L15" s="17" t="s">
        <v>1040</v>
      </c>
      <c r="M15" s="17" t="s">
        <v>1040</v>
      </c>
      <c r="N15" s="3">
        <v>4</v>
      </c>
      <c r="O15" s="3">
        <v>153</v>
      </c>
      <c r="P15" s="3">
        <v>11.5</v>
      </c>
      <c r="Q15" s="16">
        <v>0</v>
      </c>
      <c r="R15" s="13">
        <v>19.82</v>
      </c>
      <c r="S15" s="20"/>
    </row>
    <row r="16" spans="1:19">
      <c r="A16" s="4" t="s">
        <v>904</v>
      </c>
      <c r="B16" s="4" t="s">
        <v>163</v>
      </c>
      <c r="C16" s="17">
        <v>1.5</v>
      </c>
      <c r="D16" s="17" t="s">
        <v>903</v>
      </c>
      <c r="E16" s="17" t="s">
        <v>1027</v>
      </c>
      <c r="F16" s="17" t="s">
        <v>903</v>
      </c>
      <c r="G16" s="17" t="s">
        <v>1027</v>
      </c>
      <c r="H16" s="17" t="s">
        <v>477</v>
      </c>
      <c r="I16" s="17" t="s">
        <v>1035</v>
      </c>
      <c r="J16" s="17" t="s">
        <v>1040</v>
      </c>
      <c r="K16" s="17" t="s">
        <v>1040</v>
      </c>
      <c r="L16" s="17" t="s">
        <v>1040</v>
      </c>
      <c r="M16" s="17" t="s">
        <v>1040</v>
      </c>
      <c r="N16" s="4">
        <v>4</v>
      </c>
      <c r="O16" s="4">
        <v>153</v>
      </c>
      <c r="P16" s="4">
        <v>4.2300000000000004</v>
      </c>
      <c r="Q16" s="16">
        <v>0</v>
      </c>
      <c r="R16" s="12">
        <v>5.88</v>
      </c>
      <c r="S16" s="20"/>
    </row>
    <row r="17" spans="1:19">
      <c r="A17" s="3" t="s">
        <v>904</v>
      </c>
      <c r="B17" s="3" t="s">
        <v>163</v>
      </c>
      <c r="C17" s="17">
        <v>1.5</v>
      </c>
      <c r="D17" s="17" t="s">
        <v>903</v>
      </c>
      <c r="E17" s="17" t="s">
        <v>1027</v>
      </c>
      <c r="F17" s="17" t="s">
        <v>903</v>
      </c>
      <c r="G17" s="17" t="s">
        <v>1027</v>
      </c>
      <c r="H17" s="17" t="s">
        <v>477</v>
      </c>
      <c r="I17" s="17" t="s">
        <v>1035</v>
      </c>
      <c r="J17" s="17" t="s">
        <v>1040</v>
      </c>
      <c r="K17" s="17" t="s">
        <v>1040</v>
      </c>
      <c r="L17" s="17" t="s">
        <v>1040</v>
      </c>
      <c r="M17" s="17" t="s">
        <v>1040</v>
      </c>
      <c r="N17" s="3">
        <v>4</v>
      </c>
      <c r="O17" s="3">
        <v>153</v>
      </c>
      <c r="P17" s="3">
        <v>4.17</v>
      </c>
      <c r="Q17" s="16">
        <v>0</v>
      </c>
      <c r="R17" s="13">
        <v>5.88</v>
      </c>
      <c r="S17" s="20"/>
    </row>
    <row r="18" spans="1:19">
      <c r="A18" s="4" t="s">
        <v>904</v>
      </c>
      <c r="B18" s="4" t="s">
        <v>163</v>
      </c>
      <c r="C18" s="17">
        <v>1.5</v>
      </c>
      <c r="D18" s="17" t="s">
        <v>903</v>
      </c>
      <c r="E18" s="17" t="s">
        <v>1027</v>
      </c>
      <c r="F18" s="17" t="s">
        <v>903</v>
      </c>
      <c r="G18" s="17" t="s">
        <v>1027</v>
      </c>
      <c r="H18" s="17" t="s">
        <v>477</v>
      </c>
      <c r="I18" s="17" t="s">
        <v>1035</v>
      </c>
      <c r="J18" s="17" t="s">
        <v>1040</v>
      </c>
      <c r="K18" s="17" t="s">
        <v>1040</v>
      </c>
      <c r="L18" s="17" t="s">
        <v>1040</v>
      </c>
      <c r="M18" s="17" t="s">
        <v>1040</v>
      </c>
      <c r="N18" s="4">
        <v>4</v>
      </c>
      <c r="O18" s="4">
        <v>153</v>
      </c>
      <c r="P18" s="4">
        <v>3.5</v>
      </c>
      <c r="Q18" s="16">
        <v>0</v>
      </c>
      <c r="R18" s="12">
        <v>5.88</v>
      </c>
      <c r="S18" s="20"/>
    </row>
    <row r="19" spans="1:19">
      <c r="A19" s="3" t="s">
        <v>903</v>
      </c>
      <c r="B19" s="3" t="s">
        <v>7</v>
      </c>
      <c r="C19" s="18">
        <v>2</v>
      </c>
      <c r="D19" s="18" t="s">
        <v>903</v>
      </c>
      <c r="E19" s="18" t="s">
        <v>1024</v>
      </c>
      <c r="F19" s="18" t="s">
        <v>903</v>
      </c>
      <c r="G19" s="18" t="s">
        <v>1047</v>
      </c>
      <c r="H19" s="18" t="s">
        <v>477</v>
      </c>
      <c r="I19" s="18" t="s">
        <v>1035</v>
      </c>
      <c r="J19" s="18" t="s">
        <v>1040</v>
      </c>
      <c r="K19" s="18" t="s">
        <v>1040</v>
      </c>
      <c r="L19" s="18" t="s">
        <v>1040</v>
      </c>
      <c r="M19" s="18" t="s">
        <v>1040</v>
      </c>
      <c r="N19" s="3">
        <v>5.9</v>
      </c>
      <c r="O19" s="3">
        <v>25</v>
      </c>
      <c r="P19" s="3">
        <v>5.38</v>
      </c>
      <c r="Q19" s="16">
        <v>0</v>
      </c>
      <c r="R19" s="12">
        <v>9.6999999999999993</v>
      </c>
      <c r="S19" s="12" t="s">
        <v>8</v>
      </c>
    </row>
    <row r="20" spans="1:19">
      <c r="A20" s="4" t="s">
        <v>903</v>
      </c>
      <c r="B20" s="4" t="s">
        <v>7</v>
      </c>
      <c r="C20" s="18">
        <v>2</v>
      </c>
      <c r="D20" s="18" t="s">
        <v>903</v>
      </c>
      <c r="E20" s="18" t="s">
        <v>1024</v>
      </c>
      <c r="F20" s="18" t="s">
        <v>903</v>
      </c>
      <c r="G20" s="18" t="s">
        <v>1047</v>
      </c>
      <c r="H20" s="18" t="s">
        <v>477</v>
      </c>
      <c r="I20" s="18" t="s">
        <v>1035</v>
      </c>
      <c r="J20" s="18" t="s">
        <v>1040</v>
      </c>
      <c r="K20" s="18" t="s">
        <v>1040</v>
      </c>
      <c r="L20" s="18" t="s">
        <v>1040</v>
      </c>
      <c r="M20" s="18" t="s">
        <v>1040</v>
      </c>
      <c r="N20" s="4">
        <v>5.9</v>
      </c>
      <c r="O20" s="4">
        <v>25</v>
      </c>
      <c r="P20" s="4">
        <v>5.34</v>
      </c>
      <c r="Q20" s="16">
        <v>0</v>
      </c>
      <c r="R20" s="13">
        <v>9.6999999999999993</v>
      </c>
      <c r="S20" s="13" t="s">
        <v>8</v>
      </c>
    </row>
    <row r="21" spans="1:19">
      <c r="A21" s="3" t="s">
        <v>903</v>
      </c>
      <c r="B21" s="3" t="s">
        <v>7</v>
      </c>
      <c r="C21" s="18">
        <v>2</v>
      </c>
      <c r="D21" s="18" t="s">
        <v>903</v>
      </c>
      <c r="E21" s="18" t="s">
        <v>1024</v>
      </c>
      <c r="F21" s="18" t="s">
        <v>903</v>
      </c>
      <c r="G21" s="18" t="s">
        <v>1047</v>
      </c>
      <c r="H21" s="18" t="s">
        <v>477</v>
      </c>
      <c r="I21" s="18" t="s">
        <v>1035</v>
      </c>
      <c r="J21" s="18" t="s">
        <v>1040</v>
      </c>
      <c r="K21" s="18" t="s">
        <v>1040</v>
      </c>
      <c r="L21" s="18" t="s">
        <v>1040</v>
      </c>
      <c r="M21" s="18" t="s">
        <v>1040</v>
      </c>
      <c r="N21" s="3">
        <v>5.9</v>
      </c>
      <c r="O21" s="3">
        <v>25</v>
      </c>
      <c r="P21" s="3">
        <v>5.4</v>
      </c>
      <c r="Q21" s="16">
        <v>0</v>
      </c>
      <c r="R21" s="12">
        <v>9.6999999999999993</v>
      </c>
      <c r="S21" s="12" t="s">
        <v>8</v>
      </c>
    </row>
    <row r="22" spans="1:19">
      <c r="A22" s="4" t="s">
        <v>903</v>
      </c>
      <c r="B22" s="4" t="s">
        <v>7</v>
      </c>
      <c r="C22" s="18">
        <v>2</v>
      </c>
      <c r="D22" s="18" t="s">
        <v>903</v>
      </c>
      <c r="E22" s="18" t="s">
        <v>1024</v>
      </c>
      <c r="F22" s="18" t="s">
        <v>903</v>
      </c>
      <c r="G22" s="18" t="s">
        <v>1047</v>
      </c>
      <c r="H22" s="18" t="s">
        <v>477</v>
      </c>
      <c r="I22" s="18" t="s">
        <v>1035</v>
      </c>
      <c r="J22" s="18" t="s">
        <v>1040</v>
      </c>
      <c r="K22" s="18" t="s">
        <v>1040</v>
      </c>
      <c r="L22" s="18" t="s">
        <v>1040</v>
      </c>
      <c r="M22" s="18" t="s">
        <v>1040</v>
      </c>
      <c r="N22" s="4">
        <v>5.9</v>
      </c>
      <c r="O22" s="4">
        <v>25</v>
      </c>
      <c r="P22" s="4">
        <v>5.74</v>
      </c>
      <c r="Q22" s="16">
        <v>0</v>
      </c>
      <c r="R22" s="13">
        <v>9.6999999999999993</v>
      </c>
      <c r="S22" s="13" t="s">
        <v>8</v>
      </c>
    </row>
    <row r="23" spans="1:19">
      <c r="A23" s="3" t="s">
        <v>903</v>
      </c>
      <c r="B23" s="3" t="s">
        <v>7</v>
      </c>
      <c r="C23" s="18">
        <v>2</v>
      </c>
      <c r="D23" s="18" t="s">
        <v>903</v>
      </c>
      <c r="E23" s="18" t="s">
        <v>1024</v>
      </c>
      <c r="F23" s="18" t="s">
        <v>903</v>
      </c>
      <c r="G23" s="18" t="s">
        <v>1047</v>
      </c>
      <c r="H23" s="18" t="s">
        <v>477</v>
      </c>
      <c r="I23" s="18" t="s">
        <v>1035</v>
      </c>
      <c r="J23" s="18" t="s">
        <v>1040</v>
      </c>
      <c r="K23" s="18" t="s">
        <v>1040</v>
      </c>
      <c r="L23" s="18" t="s">
        <v>1040</v>
      </c>
      <c r="M23" s="18" t="s">
        <v>1040</v>
      </c>
      <c r="N23" s="3">
        <v>5.9</v>
      </c>
      <c r="O23" s="3">
        <v>25</v>
      </c>
      <c r="P23" s="3">
        <v>5.74</v>
      </c>
      <c r="Q23" s="16">
        <v>0</v>
      </c>
      <c r="R23" s="12">
        <v>9.6999999999999993</v>
      </c>
      <c r="S23" s="12" t="s">
        <v>8</v>
      </c>
    </row>
    <row r="24" spans="1:19">
      <c r="A24" s="4" t="s">
        <v>978</v>
      </c>
      <c r="B24" s="4" t="s">
        <v>9</v>
      </c>
      <c r="C24" s="18">
        <v>2</v>
      </c>
      <c r="D24" s="18" t="s">
        <v>903</v>
      </c>
      <c r="E24" s="18" t="s">
        <v>1025</v>
      </c>
      <c r="F24" s="18" t="s">
        <v>1042</v>
      </c>
      <c r="G24" s="18" t="s">
        <v>1047</v>
      </c>
      <c r="H24" s="18" t="s">
        <v>477</v>
      </c>
      <c r="I24" s="18" t="s">
        <v>1035</v>
      </c>
      <c r="J24" s="18" t="s">
        <v>1040</v>
      </c>
      <c r="K24" s="18" t="s">
        <v>1040</v>
      </c>
      <c r="L24" s="18" t="s">
        <v>1040</v>
      </c>
      <c r="M24" s="18" t="s">
        <v>1040</v>
      </c>
      <c r="N24" s="4">
        <v>27.7</v>
      </c>
      <c r="O24" s="4">
        <v>115</v>
      </c>
      <c r="P24" s="4">
        <v>36.67</v>
      </c>
      <c r="Q24" s="16">
        <v>0</v>
      </c>
      <c r="R24" s="13">
        <v>10</v>
      </c>
      <c r="S24" s="13" t="s">
        <v>10</v>
      </c>
    </row>
    <row r="25" spans="1:19">
      <c r="A25" s="4" t="s">
        <v>978</v>
      </c>
      <c r="B25" s="3" t="s">
        <v>9</v>
      </c>
      <c r="C25" s="18">
        <v>2</v>
      </c>
      <c r="D25" s="18" t="s">
        <v>903</v>
      </c>
      <c r="E25" s="18" t="s">
        <v>1025</v>
      </c>
      <c r="F25" s="18" t="s">
        <v>1042</v>
      </c>
      <c r="G25" s="18" t="s">
        <v>1047</v>
      </c>
      <c r="H25" s="18" t="s">
        <v>477</v>
      </c>
      <c r="I25" s="18" t="s">
        <v>1035</v>
      </c>
      <c r="J25" s="18" t="s">
        <v>1040</v>
      </c>
      <c r="K25" s="18" t="s">
        <v>1040</v>
      </c>
      <c r="L25" s="18" t="s">
        <v>1040</v>
      </c>
      <c r="M25" s="18" t="s">
        <v>1040</v>
      </c>
      <c r="N25" s="3">
        <v>27.7</v>
      </c>
      <c r="O25" s="3">
        <v>115</v>
      </c>
      <c r="P25" s="3">
        <v>26.47</v>
      </c>
      <c r="Q25" s="16">
        <v>0</v>
      </c>
      <c r="R25" s="12">
        <v>10</v>
      </c>
      <c r="S25" s="12" t="s">
        <v>11</v>
      </c>
    </row>
    <row r="26" spans="1:19">
      <c r="A26" s="4" t="s">
        <v>978</v>
      </c>
      <c r="B26" s="4" t="s">
        <v>9</v>
      </c>
      <c r="C26" s="18">
        <v>2</v>
      </c>
      <c r="D26" s="18" t="s">
        <v>903</v>
      </c>
      <c r="E26" s="18" t="s">
        <v>1025</v>
      </c>
      <c r="F26" s="18" t="s">
        <v>1042</v>
      </c>
      <c r="G26" s="18" t="s">
        <v>1047</v>
      </c>
      <c r="H26" s="18" t="s">
        <v>477</v>
      </c>
      <c r="I26" s="18" t="s">
        <v>1035</v>
      </c>
      <c r="J26" s="18" t="s">
        <v>1040</v>
      </c>
      <c r="K26" s="18" t="s">
        <v>1040</v>
      </c>
      <c r="L26" s="18" t="s">
        <v>1040</v>
      </c>
      <c r="M26" s="18" t="s">
        <v>1040</v>
      </c>
      <c r="N26" s="4">
        <v>27.7</v>
      </c>
      <c r="O26" s="4">
        <v>115</v>
      </c>
      <c r="P26" s="4">
        <v>25</v>
      </c>
      <c r="Q26" s="16">
        <v>0</v>
      </c>
      <c r="R26" s="13">
        <v>10</v>
      </c>
      <c r="S26" s="13" t="s">
        <v>11</v>
      </c>
    </row>
    <row r="27" spans="1:19">
      <c r="A27" s="4" t="s">
        <v>978</v>
      </c>
      <c r="B27" s="3" t="s">
        <v>9</v>
      </c>
      <c r="C27" s="18">
        <v>2</v>
      </c>
      <c r="D27" s="18" t="s">
        <v>903</v>
      </c>
      <c r="E27" s="18" t="s">
        <v>1025</v>
      </c>
      <c r="F27" s="18" t="s">
        <v>1042</v>
      </c>
      <c r="G27" s="18" t="s">
        <v>1047</v>
      </c>
      <c r="H27" s="18" t="s">
        <v>477</v>
      </c>
      <c r="I27" s="18" t="s">
        <v>1035</v>
      </c>
      <c r="J27" s="18" t="s">
        <v>1040</v>
      </c>
      <c r="K27" s="18" t="s">
        <v>1040</v>
      </c>
      <c r="L27" s="18" t="s">
        <v>1040</v>
      </c>
      <c r="M27" s="18" t="s">
        <v>1040</v>
      </c>
      <c r="N27" s="3">
        <v>27.7</v>
      </c>
      <c r="O27" s="3">
        <v>115</v>
      </c>
      <c r="P27" s="3">
        <v>27.1</v>
      </c>
      <c r="Q27" s="16">
        <v>0</v>
      </c>
      <c r="R27" s="12">
        <v>10</v>
      </c>
      <c r="S27" s="12" t="s">
        <v>11</v>
      </c>
    </row>
    <row r="28" spans="1:19">
      <c r="A28" s="3" t="s">
        <v>904</v>
      </c>
      <c r="B28" s="3" t="s">
        <v>15</v>
      </c>
      <c r="C28" s="18">
        <v>2</v>
      </c>
      <c r="D28" s="18" t="s">
        <v>903</v>
      </c>
      <c r="E28" s="18" t="s">
        <v>1027</v>
      </c>
      <c r="F28" s="18" t="s">
        <v>903</v>
      </c>
      <c r="G28" s="18" t="s">
        <v>1047</v>
      </c>
      <c r="H28" s="18" t="s">
        <v>477</v>
      </c>
      <c r="I28" s="18" t="s">
        <v>1035</v>
      </c>
      <c r="J28" s="18" t="s">
        <v>1040</v>
      </c>
      <c r="K28" s="18" t="s">
        <v>1040</v>
      </c>
      <c r="L28" s="18" t="s">
        <v>1040</v>
      </c>
      <c r="M28" s="18" t="s">
        <v>1040</v>
      </c>
      <c r="N28" s="3">
        <v>3.38</v>
      </c>
      <c r="O28" s="3">
        <v>58.4</v>
      </c>
      <c r="P28" s="3">
        <v>3.35</v>
      </c>
      <c r="Q28" s="16">
        <v>0</v>
      </c>
      <c r="R28" s="12">
        <v>9.83</v>
      </c>
      <c r="S28" s="12" t="s">
        <v>16</v>
      </c>
    </row>
    <row r="29" spans="1:19">
      <c r="A29" s="4" t="s">
        <v>904</v>
      </c>
      <c r="B29" s="4" t="s">
        <v>15</v>
      </c>
      <c r="C29" s="18">
        <v>2</v>
      </c>
      <c r="D29" s="18" t="s">
        <v>903</v>
      </c>
      <c r="E29" s="18" t="s">
        <v>1027</v>
      </c>
      <c r="F29" s="18" t="s">
        <v>903</v>
      </c>
      <c r="G29" s="18" t="s">
        <v>1047</v>
      </c>
      <c r="H29" s="18" t="s">
        <v>477</v>
      </c>
      <c r="I29" s="18" t="s">
        <v>1035</v>
      </c>
      <c r="J29" s="18" t="s">
        <v>1040</v>
      </c>
      <c r="K29" s="18" t="s">
        <v>1040</v>
      </c>
      <c r="L29" s="18" t="s">
        <v>1040</v>
      </c>
      <c r="M29" s="18" t="s">
        <v>1040</v>
      </c>
      <c r="N29" s="4">
        <v>3.18</v>
      </c>
      <c r="O29" s="4">
        <v>58.4</v>
      </c>
      <c r="P29" s="4">
        <v>3.16</v>
      </c>
      <c r="Q29" s="16">
        <v>0</v>
      </c>
      <c r="R29" s="13">
        <v>9.83</v>
      </c>
      <c r="S29" s="13" t="s">
        <v>16</v>
      </c>
    </row>
    <row r="30" spans="1:19">
      <c r="A30" s="3" t="s">
        <v>904</v>
      </c>
      <c r="B30" s="3" t="s">
        <v>15</v>
      </c>
      <c r="C30" s="18">
        <v>2</v>
      </c>
      <c r="D30" s="18" t="s">
        <v>903</v>
      </c>
      <c r="E30" s="18" t="s">
        <v>1027</v>
      </c>
      <c r="F30" s="18" t="s">
        <v>903</v>
      </c>
      <c r="G30" s="18" t="s">
        <v>1047</v>
      </c>
      <c r="H30" s="18" t="s">
        <v>477</v>
      </c>
      <c r="I30" s="18" t="s">
        <v>1035</v>
      </c>
      <c r="J30" s="18" t="s">
        <v>1040</v>
      </c>
      <c r="K30" s="18" t="s">
        <v>1040</v>
      </c>
      <c r="L30" s="18" t="s">
        <v>1040</v>
      </c>
      <c r="M30" s="18" t="s">
        <v>1040</v>
      </c>
      <c r="N30" s="3">
        <v>3.38</v>
      </c>
      <c r="O30" s="3">
        <v>58.4</v>
      </c>
      <c r="P30" s="3">
        <v>3.33</v>
      </c>
      <c r="Q30" s="16">
        <v>0</v>
      </c>
      <c r="R30" s="12">
        <v>9.83</v>
      </c>
      <c r="S30" s="12" t="s">
        <v>16</v>
      </c>
    </row>
    <row r="31" spans="1:19">
      <c r="A31" s="4" t="s">
        <v>904</v>
      </c>
      <c r="B31" s="4" t="s">
        <v>15</v>
      </c>
      <c r="C31" s="18">
        <v>2</v>
      </c>
      <c r="D31" s="18" t="s">
        <v>903</v>
      </c>
      <c r="E31" s="18" t="s">
        <v>1027</v>
      </c>
      <c r="F31" s="18" t="s">
        <v>903</v>
      </c>
      <c r="G31" s="18" t="s">
        <v>1047</v>
      </c>
      <c r="H31" s="18" t="s">
        <v>477</v>
      </c>
      <c r="I31" s="18" t="s">
        <v>1035</v>
      </c>
      <c r="J31" s="18" t="s">
        <v>1040</v>
      </c>
      <c r="K31" s="18" t="s">
        <v>1040</v>
      </c>
      <c r="L31" s="18" t="s">
        <v>1040</v>
      </c>
      <c r="M31" s="18" t="s">
        <v>1040</v>
      </c>
      <c r="N31" s="4">
        <v>3.18</v>
      </c>
      <c r="O31" s="4">
        <v>58.4</v>
      </c>
      <c r="P31" s="4">
        <v>3.17</v>
      </c>
      <c r="Q31" s="16">
        <v>0</v>
      </c>
      <c r="R31" s="13">
        <v>9.83</v>
      </c>
      <c r="S31" s="13" t="s">
        <v>16</v>
      </c>
    </row>
    <row r="32" spans="1:19">
      <c r="A32" s="3" t="s">
        <v>904</v>
      </c>
      <c r="B32" s="3" t="s">
        <v>9</v>
      </c>
      <c r="C32" s="18">
        <v>2</v>
      </c>
      <c r="D32" s="18" t="s">
        <v>903</v>
      </c>
      <c r="E32" s="18" t="s">
        <v>1025</v>
      </c>
      <c r="F32" s="18" t="s">
        <v>903</v>
      </c>
      <c r="G32" s="18" t="s">
        <v>1047</v>
      </c>
      <c r="H32" s="18" t="s">
        <v>477</v>
      </c>
      <c r="I32" s="18" t="s">
        <v>1035</v>
      </c>
      <c r="J32" s="18" t="s">
        <v>1040</v>
      </c>
      <c r="K32" s="18" t="s">
        <v>1040</v>
      </c>
      <c r="L32" s="18" t="s">
        <v>1040</v>
      </c>
      <c r="M32" s="18" t="s">
        <v>1040</v>
      </c>
      <c r="N32" s="3">
        <v>19</v>
      </c>
      <c r="O32" s="3">
        <v>55</v>
      </c>
      <c r="P32" s="3">
        <v>20.05</v>
      </c>
      <c r="Q32" s="16">
        <v>0</v>
      </c>
      <c r="R32" s="12">
        <v>9.8000000000000007</v>
      </c>
      <c r="S32" s="12" t="s">
        <v>17</v>
      </c>
    </row>
    <row r="33" spans="1:19">
      <c r="A33" s="4" t="s">
        <v>904</v>
      </c>
      <c r="B33" s="4" t="s">
        <v>9</v>
      </c>
      <c r="C33" s="18">
        <v>2</v>
      </c>
      <c r="D33" s="18" t="s">
        <v>903</v>
      </c>
      <c r="E33" s="18" t="s">
        <v>1025</v>
      </c>
      <c r="F33" s="18" t="s">
        <v>903</v>
      </c>
      <c r="G33" s="18" t="s">
        <v>1047</v>
      </c>
      <c r="H33" s="18" t="s">
        <v>477</v>
      </c>
      <c r="I33" s="18" t="s">
        <v>1035</v>
      </c>
      <c r="J33" s="18" t="s">
        <v>1040</v>
      </c>
      <c r="K33" s="18" t="s">
        <v>1040</v>
      </c>
      <c r="L33" s="18" t="s">
        <v>1040</v>
      </c>
      <c r="M33" s="18" t="s">
        <v>1040</v>
      </c>
      <c r="N33" s="4">
        <v>19</v>
      </c>
      <c r="O33" s="4">
        <v>55</v>
      </c>
      <c r="P33" s="4">
        <v>16.29</v>
      </c>
      <c r="Q33" s="16">
        <v>0</v>
      </c>
      <c r="R33" s="13">
        <v>9.8000000000000007</v>
      </c>
      <c r="S33" s="13" t="s">
        <v>18</v>
      </c>
    </row>
    <row r="34" spans="1:19">
      <c r="A34" s="3" t="s">
        <v>993</v>
      </c>
      <c r="B34" s="3" t="s">
        <v>9</v>
      </c>
      <c r="C34" s="18">
        <v>2</v>
      </c>
      <c r="D34" s="18" t="s">
        <v>1042</v>
      </c>
      <c r="E34" s="18" t="s">
        <v>1025</v>
      </c>
      <c r="F34" s="18" t="s">
        <v>903</v>
      </c>
      <c r="G34" s="18" t="s">
        <v>1047</v>
      </c>
      <c r="H34" s="18" t="s">
        <v>477</v>
      </c>
      <c r="I34" s="18" t="s">
        <v>1035</v>
      </c>
      <c r="J34" s="18" t="s">
        <v>1040</v>
      </c>
      <c r="K34" s="18" t="s">
        <v>1040</v>
      </c>
      <c r="L34" s="18" t="s">
        <v>1040</v>
      </c>
      <c r="M34" s="18" t="s">
        <v>1040</v>
      </c>
      <c r="N34" s="3">
        <v>13.5</v>
      </c>
      <c r="O34" s="3">
        <v>80</v>
      </c>
      <c r="P34" s="3">
        <v>11.07</v>
      </c>
      <c r="Q34" s="16">
        <v>0</v>
      </c>
      <c r="R34" s="12">
        <v>9.9700000000000006</v>
      </c>
      <c r="S34" s="12" t="s">
        <v>27</v>
      </c>
    </row>
    <row r="35" spans="1:19">
      <c r="A35" s="4" t="s">
        <v>993</v>
      </c>
      <c r="B35" s="4" t="s">
        <v>9</v>
      </c>
      <c r="C35" s="18">
        <v>2</v>
      </c>
      <c r="D35" s="18" t="s">
        <v>1042</v>
      </c>
      <c r="E35" s="18" t="s">
        <v>1025</v>
      </c>
      <c r="F35" s="18" t="s">
        <v>903</v>
      </c>
      <c r="G35" s="18" t="s">
        <v>1047</v>
      </c>
      <c r="H35" s="18" t="s">
        <v>477</v>
      </c>
      <c r="I35" s="18" t="s">
        <v>1035</v>
      </c>
      <c r="J35" s="18" t="s">
        <v>1040</v>
      </c>
      <c r="K35" s="18" t="s">
        <v>1040</v>
      </c>
      <c r="L35" s="18" t="s">
        <v>1040</v>
      </c>
      <c r="M35" s="18" t="s">
        <v>1040</v>
      </c>
      <c r="N35" s="4">
        <v>13.5</v>
      </c>
      <c r="O35" s="4">
        <v>80</v>
      </c>
      <c r="P35" s="4">
        <v>14.27</v>
      </c>
      <c r="Q35" s="16">
        <v>0</v>
      </c>
      <c r="R35" s="13">
        <v>9.9700000000000006</v>
      </c>
      <c r="S35" s="13" t="s">
        <v>28</v>
      </c>
    </row>
    <row r="36" spans="1:19">
      <c r="A36" s="3" t="s">
        <v>993</v>
      </c>
      <c r="B36" s="3" t="s">
        <v>9</v>
      </c>
      <c r="C36" s="18">
        <v>2</v>
      </c>
      <c r="D36" s="18" t="s">
        <v>1042</v>
      </c>
      <c r="E36" s="18" t="s">
        <v>1025</v>
      </c>
      <c r="F36" s="18" t="s">
        <v>903</v>
      </c>
      <c r="G36" s="18" t="s">
        <v>1047</v>
      </c>
      <c r="H36" s="18" t="s">
        <v>477</v>
      </c>
      <c r="I36" s="18" t="s">
        <v>1035</v>
      </c>
      <c r="J36" s="18" t="s">
        <v>1040</v>
      </c>
      <c r="K36" s="18" t="s">
        <v>1040</v>
      </c>
      <c r="L36" s="18" t="s">
        <v>1040</v>
      </c>
      <c r="M36" s="18" t="s">
        <v>1040</v>
      </c>
      <c r="N36" s="3">
        <v>13.5</v>
      </c>
      <c r="O36" s="3">
        <v>80</v>
      </c>
      <c r="P36" s="3">
        <v>13.5</v>
      </c>
      <c r="Q36" s="16">
        <v>0</v>
      </c>
      <c r="R36" s="12">
        <v>9.9700000000000006</v>
      </c>
      <c r="S36" s="12" t="s">
        <v>29</v>
      </c>
    </row>
    <row r="37" spans="1:19">
      <c r="A37" s="4" t="s">
        <v>993</v>
      </c>
      <c r="B37" s="4" t="s">
        <v>9</v>
      </c>
      <c r="C37" s="18">
        <v>2</v>
      </c>
      <c r="D37" s="18" t="s">
        <v>1042</v>
      </c>
      <c r="E37" s="18" t="s">
        <v>1025</v>
      </c>
      <c r="F37" s="18" t="s">
        <v>903</v>
      </c>
      <c r="G37" s="18" t="s">
        <v>1047</v>
      </c>
      <c r="H37" s="18" t="s">
        <v>477</v>
      </c>
      <c r="I37" s="18" t="s">
        <v>1035</v>
      </c>
      <c r="J37" s="18" t="s">
        <v>1040</v>
      </c>
      <c r="K37" s="18" t="s">
        <v>1040</v>
      </c>
      <c r="L37" s="18" t="s">
        <v>1040</v>
      </c>
      <c r="M37" s="18" t="s">
        <v>1040</v>
      </c>
      <c r="N37" s="4">
        <v>13.5</v>
      </c>
      <c r="O37" s="4">
        <v>80</v>
      </c>
      <c r="P37" s="4">
        <v>14.01</v>
      </c>
      <c r="Q37" s="16">
        <v>0</v>
      </c>
      <c r="R37" s="13">
        <v>9.9700000000000006</v>
      </c>
      <c r="S37" s="13" t="s">
        <v>30</v>
      </c>
    </row>
    <row r="38" spans="1:19">
      <c r="A38" s="3" t="s">
        <v>993</v>
      </c>
      <c r="B38" s="3" t="s">
        <v>9</v>
      </c>
      <c r="C38" s="18">
        <v>2</v>
      </c>
      <c r="D38" s="18" t="s">
        <v>1042</v>
      </c>
      <c r="E38" s="18" t="s">
        <v>1025</v>
      </c>
      <c r="F38" s="18" t="s">
        <v>903</v>
      </c>
      <c r="G38" s="18" t="s">
        <v>1047</v>
      </c>
      <c r="H38" s="18" t="s">
        <v>477</v>
      </c>
      <c r="I38" s="18" t="s">
        <v>1035</v>
      </c>
      <c r="J38" s="18" t="s">
        <v>1040</v>
      </c>
      <c r="K38" s="18" t="s">
        <v>1040</v>
      </c>
      <c r="L38" s="18" t="s">
        <v>1040</v>
      </c>
      <c r="M38" s="18" t="s">
        <v>1040</v>
      </c>
      <c r="N38" s="3">
        <v>13.5</v>
      </c>
      <c r="O38" s="3">
        <v>80</v>
      </c>
      <c r="P38" s="3">
        <v>14.81</v>
      </c>
      <c r="Q38" s="16">
        <v>0</v>
      </c>
      <c r="R38" s="12">
        <v>9.9700000000000006</v>
      </c>
      <c r="S38" s="12" t="s">
        <v>31</v>
      </c>
    </row>
    <row r="39" spans="1:19">
      <c r="A39" s="4" t="s">
        <v>993</v>
      </c>
      <c r="B39" s="4" t="s">
        <v>9</v>
      </c>
      <c r="C39" s="18">
        <v>2</v>
      </c>
      <c r="D39" s="18" t="s">
        <v>1042</v>
      </c>
      <c r="E39" s="18" t="s">
        <v>1025</v>
      </c>
      <c r="F39" s="18" t="s">
        <v>903</v>
      </c>
      <c r="G39" s="18" t="s">
        <v>1047</v>
      </c>
      <c r="H39" s="18" t="s">
        <v>477</v>
      </c>
      <c r="I39" s="18" t="s">
        <v>1035</v>
      </c>
      <c r="J39" s="18" t="s">
        <v>1040</v>
      </c>
      <c r="K39" s="18" t="s">
        <v>1040</v>
      </c>
      <c r="L39" s="18" t="s">
        <v>1040</v>
      </c>
      <c r="M39" s="18" t="s">
        <v>1040</v>
      </c>
      <c r="N39" s="4">
        <v>13.5</v>
      </c>
      <c r="O39" s="4">
        <v>80</v>
      </c>
      <c r="P39" s="4">
        <v>14.45</v>
      </c>
      <c r="Q39" s="16">
        <v>0</v>
      </c>
      <c r="R39" s="13">
        <v>9.9700000000000006</v>
      </c>
      <c r="S39" s="13" t="s">
        <v>32</v>
      </c>
    </row>
    <row r="40" spans="1:19">
      <c r="A40" s="3" t="s">
        <v>904</v>
      </c>
      <c r="B40" s="3" t="s">
        <v>9</v>
      </c>
      <c r="C40" s="18">
        <v>2</v>
      </c>
      <c r="D40" s="18" t="s">
        <v>903</v>
      </c>
      <c r="E40" s="18" t="s">
        <v>1025</v>
      </c>
      <c r="F40" s="18" t="s">
        <v>903</v>
      </c>
      <c r="G40" s="18" t="s">
        <v>1047</v>
      </c>
      <c r="H40" s="18" t="s">
        <v>477</v>
      </c>
      <c r="I40" s="18" t="s">
        <v>1035</v>
      </c>
      <c r="J40" s="18" t="s">
        <v>1040</v>
      </c>
      <c r="K40" s="18" t="s">
        <v>1040</v>
      </c>
      <c r="L40" s="18" t="s">
        <v>1040</v>
      </c>
      <c r="M40" s="18" t="s">
        <v>1040</v>
      </c>
      <c r="N40" s="3">
        <v>19</v>
      </c>
      <c r="O40" s="3">
        <v>115</v>
      </c>
      <c r="P40" s="3">
        <v>17.600000000000001</v>
      </c>
      <c r="Q40" s="16">
        <v>0</v>
      </c>
      <c r="R40" s="12">
        <v>10.96</v>
      </c>
      <c r="S40" s="12" t="s">
        <v>33</v>
      </c>
    </row>
    <row r="41" spans="1:19">
      <c r="A41" s="4" t="s">
        <v>904</v>
      </c>
      <c r="B41" s="4" t="s">
        <v>9</v>
      </c>
      <c r="C41" s="18">
        <v>2</v>
      </c>
      <c r="D41" s="18" t="s">
        <v>903</v>
      </c>
      <c r="E41" s="18" t="s">
        <v>1025</v>
      </c>
      <c r="F41" s="18" t="s">
        <v>903</v>
      </c>
      <c r="G41" s="18" t="s">
        <v>1047</v>
      </c>
      <c r="H41" s="18" t="s">
        <v>477</v>
      </c>
      <c r="I41" s="18" t="s">
        <v>1035</v>
      </c>
      <c r="J41" s="18" t="s">
        <v>1040</v>
      </c>
      <c r="K41" s="18" t="s">
        <v>1040</v>
      </c>
      <c r="L41" s="18" t="s">
        <v>1040</v>
      </c>
      <c r="M41" s="18" t="s">
        <v>1040</v>
      </c>
      <c r="N41" s="4">
        <v>19</v>
      </c>
      <c r="O41" s="4">
        <v>115</v>
      </c>
      <c r="P41" s="4">
        <v>16.29</v>
      </c>
      <c r="Q41" s="16">
        <v>0</v>
      </c>
      <c r="R41" s="13">
        <v>10.96</v>
      </c>
      <c r="S41" s="13" t="s">
        <v>34</v>
      </c>
    </row>
    <row r="42" spans="1:19">
      <c r="A42" s="4" t="s">
        <v>904</v>
      </c>
      <c r="B42" s="4" t="s">
        <v>7</v>
      </c>
      <c r="C42" s="18">
        <v>2</v>
      </c>
      <c r="D42" s="18" t="s">
        <v>903</v>
      </c>
      <c r="E42" s="18" t="s">
        <v>1024</v>
      </c>
      <c r="F42" s="18" t="s">
        <v>903</v>
      </c>
      <c r="G42" s="18" t="s">
        <v>1047</v>
      </c>
      <c r="H42" s="18" t="s">
        <v>477</v>
      </c>
      <c r="I42" s="18" t="s">
        <v>1035</v>
      </c>
      <c r="J42" s="18" t="s">
        <v>1040</v>
      </c>
      <c r="K42" s="18" t="s">
        <v>1040</v>
      </c>
      <c r="L42" s="18" t="s">
        <v>1040</v>
      </c>
      <c r="M42" s="18" t="s">
        <v>1040</v>
      </c>
      <c r="N42" s="4">
        <v>7.5</v>
      </c>
      <c r="O42" s="4">
        <v>65</v>
      </c>
      <c r="P42" s="206">
        <v>4.12</v>
      </c>
      <c r="Q42" s="16">
        <v>0</v>
      </c>
      <c r="R42" s="13">
        <v>13.77</v>
      </c>
      <c r="S42" s="13" t="s">
        <v>72</v>
      </c>
    </row>
    <row r="43" spans="1:19">
      <c r="A43" s="3" t="s">
        <v>904</v>
      </c>
      <c r="B43" s="3" t="s">
        <v>7</v>
      </c>
      <c r="C43" s="18">
        <v>2</v>
      </c>
      <c r="D43" s="18" t="s">
        <v>903</v>
      </c>
      <c r="E43" s="18" t="s">
        <v>1024</v>
      </c>
      <c r="F43" s="18" t="s">
        <v>903</v>
      </c>
      <c r="G43" s="18" t="s">
        <v>1047</v>
      </c>
      <c r="H43" s="18" t="s">
        <v>477</v>
      </c>
      <c r="I43" s="18" t="s">
        <v>1035</v>
      </c>
      <c r="J43" s="18" t="s">
        <v>1040</v>
      </c>
      <c r="K43" s="18" t="s">
        <v>1040</v>
      </c>
      <c r="L43" s="18" t="s">
        <v>1040</v>
      </c>
      <c r="M43" s="18" t="s">
        <v>1040</v>
      </c>
      <c r="N43" s="3">
        <v>7.5</v>
      </c>
      <c r="O43" s="3">
        <v>65</v>
      </c>
      <c r="P43" s="3">
        <v>7.53</v>
      </c>
      <c r="Q43" s="16">
        <v>0</v>
      </c>
      <c r="R43" s="12">
        <v>13.77</v>
      </c>
      <c r="S43" s="12" t="s">
        <v>73</v>
      </c>
    </row>
    <row r="44" spans="1:19">
      <c r="A44" s="4" t="s">
        <v>904</v>
      </c>
      <c r="B44" s="4" t="s">
        <v>9</v>
      </c>
      <c r="C44" s="18">
        <v>2</v>
      </c>
      <c r="D44" s="18" t="s">
        <v>903</v>
      </c>
      <c r="E44" s="18" t="s">
        <v>1025</v>
      </c>
      <c r="F44" s="18" t="s">
        <v>903</v>
      </c>
      <c r="G44" s="18" t="s">
        <v>1047</v>
      </c>
      <c r="H44" s="18" t="s">
        <v>477</v>
      </c>
      <c r="I44" s="18" t="s">
        <v>1035</v>
      </c>
      <c r="J44" s="18" t="s">
        <v>1040</v>
      </c>
      <c r="K44" s="18" t="s">
        <v>1040</v>
      </c>
      <c r="L44" s="18" t="s">
        <v>1040</v>
      </c>
      <c r="M44" s="18" t="s">
        <v>1040</v>
      </c>
      <c r="N44" s="4">
        <v>7.5</v>
      </c>
      <c r="O44" s="4">
        <v>65</v>
      </c>
      <c r="P44" s="4">
        <v>12.13</v>
      </c>
      <c r="Q44" s="16">
        <v>0</v>
      </c>
      <c r="R44" s="13">
        <v>13.77</v>
      </c>
      <c r="S44" s="13" t="s">
        <v>72</v>
      </c>
    </row>
    <row r="45" spans="1:19">
      <c r="A45" s="3" t="s">
        <v>904</v>
      </c>
      <c r="B45" s="3" t="s">
        <v>12</v>
      </c>
      <c r="C45" s="18">
        <v>2</v>
      </c>
      <c r="D45" s="18" t="s">
        <v>903</v>
      </c>
      <c r="E45" s="18" t="s">
        <v>1026</v>
      </c>
      <c r="F45" s="18" t="s">
        <v>903</v>
      </c>
      <c r="G45" s="18" t="s">
        <v>1047</v>
      </c>
      <c r="H45" s="18" t="s">
        <v>477</v>
      </c>
      <c r="I45" s="18" t="s">
        <v>1035</v>
      </c>
      <c r="J45" s="18" t="s">
        <v>1040</v>
      </c>
      <c r="K45" s="18" t="s">
        <v>1040</v>
      </c>
      <c r="L45" s="18" t="s">
        <v>1040</v>
      </c>
      <c r="M45" s="18" t="s">
        <v>1040</v>
      </c>
      <c r="N45" s="3">
        <v>7.5</v>
      </c>
      <c r="O45" s="3">
        <v>65</v>
      </c>
      <c r="P45" s="3">
        <v>6.54</v>
      </c>
      <c r="Q45" s="16">
        <v>0</v>
      </c>
      <c r="R45" s="12">
        <v>13.77</v>
      </c>
      <c r="S45" s="12" t="s">
        <v>74</v>
      </c>
    </row>
    <row r="46" spans="1:19">
      <c r="A46" s="4" t="s">
        <v>904</v>
      </c>
      <c r="B46" s="4" t="s">
        <v>15</v>
      </c>
      <c r="C46" s="18">
        <v>2</v>
      </c>
      <c r="D46" s="18" t="s">
        <v>903</v>
      </c>
      <c r="E46" s="18" t="s">
        <v>1027</v>
      </c>
      <c r="F46" s="18" t="s">
        <v>903</v>
      </c>
      <c r="G46" s="18" t="s">
        <v>1047</v>
      </c>
      <c r="H46" s="18" t="s">
        <v>477</v>
      </c>
      <c r="I46" s="18" t="s">
        <v>1035</v>
      </c>
      <c r="J46" s="18" t="s">
        <v>1040</v>
      </c>
      <c r="K46" s="18" t="s">
        <v>1040</v>
      </c>
      <c r="L46" s="18" t="s">
        <v>1040</v>
      </c>
      <c r="M46" s="18" t="s">
        <v>1040</v>
      </c>
      <c r="N46" s="4">
        <v>7.5</v>
      </c>
      <c r="O46" s="4">
        <v>65</v>
      </c>
      <c r="P46" s="4">
        <v>5.47</v>
      </c>
      <c r="Q46" s="16">
        <v>0</v>
      </c>
      <c r="R46" s="13">
        <v>13.77</v>
      </c>
      <c r="S46" s="13" t="s">
        <v>75</v>
      </c>
    </row>
    <row r="47" spans="1:19">
      <c r="A47" s="3" t="s">
        <v>904</v>
      </c>
      <c r="B47" s="3" t="s">
        <v>15</v>
      </c>
      <c r="C47" s="18">
        <v>2</v>
      </c>
      <c r="D47" s="18" t="s">
        <v>903</v>
      </c>
      <c r="E47" s="18" t="s">
        <v>1027</v>
      </c>
      <c r="F47" s="18" t="s">
        <v>903</v>
      </c>
      <c r="G47" s="18" t="s">
        <v>1047</v>
      </c>
      <c r="H47" s="18" t="s">
        <v>477</v>
      </c>
      <c r="I47" s="18" t="s">
        <v>1035</v>
      </c>
      <c r="J47" s="18" t="s">
        <v>1040</v>
      </c>
      <c r="K47" s="18" t="s">
        <v>1040</v>
      </c>
      <c r="L47" s="18" t="s">
        <v>1040</v>
      </c>
      <c r="M47" s="18" t="s">
        <v>1040</v>
      </c>
      <c r="N47" s="3">
        <v>7.5</v>
      </c>
      <c r="O47" s="3">
        <v>65</v>
      </c>
      <c r="P47" s="3">
        <v>4.9000000000000004</v>
      </c>
      <c r="Q47" s="16">
        <v>0</v>
      </c>
      <c r="R47" s="12">
        <v>13.77</v>
      </c>
      <c r="S47" s="12" t="s">
        <v>76</v>
      </c>
    </row>
    <row r="48" spans="1:19">
      <c r="A48" s="4" t="s">
        <v>904</v>
      </c>
      <c r="B48" s="4" t="s">
        <v>15</v>
      </c>
      <c r="C48" s="18">
        <v>2</v>
      </c>
      <c r="D48" s="18" t="s">
        <v>903</v>
      </c>
      <c r="E48" s="18" t="s">
        <v>1027</v>
      </c>
      <c r="F48" s="18" t="s">
        <v>903</v>
      </c>
      <c r="G48" s="18" t="s">
        <v>1047</v>
      </c>
      <c r="H48" s="18" t="s">
        <v>477</v>
      </c>
      <c r="I48" s="18" t="s">
        <v>1035</v>
      </c>
      <c r="J48" s="18" t="s">
        <v>1040</v>
      </c>
      <c r="K48" s="18" t="s">
        <v>1040</v>
      </c>
      <c r="L48" s="18" t="s">
        <v>1040</v>
      </c>
      <c r="M48" s="18" t="s">
        <v>1040</v>
      </c>
      <c r="N48" s="4">
        <v>7.5</v>
      </c>
      <c r="O48" s="4">
        <v>65</v>
      </c>
      <c r="P48" s="4">
        <v>7.74</v>
      </c>
      <c r="Q48" s="16">
        <v>0</v>
      </c>
      <c r="R48" s="13">
        <v>13.77</v>
      </c>
      <c r="S48" s="13" t="s">
        <v>77</v>
      </c>
    </row>
    <row r="49" spans="1:19">
      <c r="A49" s="3" t="s">
        <v>904</v>
      </c>
      <c r="B49" s="3" t="s">
        <v>15</v>
      </c>
      <c r="C49" s="18">
        <v>2</v>
      </c>
      <c r="D49" s="18" t="s">
        <v>903</v>
      </c>
      <c r="E49" s="18" t="s">
        <v>1027</v>
      </c>
      <c r="F49" s="18" t="s">
        <v>903</v>
      </c>
      <c r="G49" s="18" t="s">
        <v>1047</v>
      </c>
      <c r="H49" s="18" t="s">
        <v>477</v>
      </c>
      <c r="I49" s="18" t="s">
        <v>1035</v>
      </c>
      <c r="J49" s="18" t="s">
        <v>1040</v>
      </c>
      <c r="K49" s="18" t="s">
        <v>1040</v>
      </c>
      <c r="L49" s="18" t="s">
        <v>1040</v>
      </c>
      <c r="M49" s="18" t="s">
        <v>1040</v>
      </c>
      <c r="N49" s="3">
        <v>7.5</v>
      </c>
      <c r="O49" s="3">
        <v>65</v>
      </c>
      <c r="P49" s="3">
        <v>6.27</v>
      </c>
      <c r="Q49" s="16">
        <v>0</v>
      </c>
      <c r="R49" s="12">
        <v>13.77</v>
      </c>
      <c r="S49" s="12" t="s">
        <v>78</v>
      </c>
    </row>
    <row r="50" spans="1:19">
      <c r="A50" s="4" t="s">
        <v>904</v>
      </c>
      <c r="B50" s="4" t="s">
        <v>9</v>
      </c>
      <c r="C50" s="18">
        <v>2</v>
      </c>
      <c r="D50" s="18" t="s">
        <v>903</v>
      </c>
      <c r="E50" s="18" t="s">
        <v>1025</v>
      </c>
      <c r="F50" s="18" t="s">
        <v>903</v>
      </c>
      <c r="G50" s="18" t="s">
        <v>1047</v>
      </c>
      <c r="H50" s="18" t="s">
        <v>477</v>
      </c>
      <c r="I50" s="18" t="s">
        <v>1035</v>
      </c>
      <c r="J50" s="18" t="s">
        <v>1040</v>
      </c>
      <c r="K50" s="18" t="s">
        <v>1040</v>
      </c>
      <c r="L50" s="18" t="s">
        <v>1040</v>
      </c>
      <c r="M50" s="18" t="s">
        <v>1040</v>
      </c>
      <c r="N50" s="4">
        <v>20</v>
      </c>
      <c r="O50" s="4">
        <v>115</v>
      </c>
      <c r="P50" s="4">
        <v>27.4</v>
      </c>
      <c r="Q50" s="16">
        <v>0</v>
      </c>
      <c r="R50" s="13">
        <v>9.5</v>
      </c>
      <c r="S50" s="13" t="s">
        <v>11</v>
      </c>
    </row>
    <row r="51" spans="1:19">
      <c r="A51" s="3" t="s">
        <v>904</v>
      </c>
      <c r="B51" s="3" t="s">
        <v>9</v>
      </c>
      <c r="C51" s="18">
        <v>2</v>
      </c>
      <c r="D51" s="18" t="s">
        <v>903</v>
      </c>
      <c r="E51" s="18" t="s">
        <v>1025</v>
      </c>
      <c r="F51" s="18" t="s">
        <v>903</v>
      </c>
      <c r="G51" s="18" t="s">
        <v>1047</v>
      </c>
      <c r="H51" s="18" t="s">
        <v>477</v>
      </c>
      <c r="I51" s="18" t="s">
        <v>1035</v>
      </c>
      <c r="J51" s="18" t="s">
        <v>1040</v>
      </c>
      <c r="K51" s="18" t="s">
        <v>1040</v>
      </c>
      <c r="L51" s="18" t="s">
        <v>1040</v>
      </c>
      <c r="M51" s="18" t="s">
        <v>1040</v>
      </c>
      <c r="N51" s="3">
        <v>20</v>
      </c>
      <c r="O51" s="3">
        <v>115</v>
      </c>
      <c r="P51" s="3">
        <v>17.77</v>
      </c>
      <c r="Q51" s="16">
        <v>0</v>
      </c>
      <c r="R51" s="12">
        <v>9.5</v>
      </c>
      <c r="S51" s="12" t="s">
        <v>87</v>
      </c>
    </row>
    <row r="52" spans="1:19">
      <c r="A52" s="4" t="s">
        <v>904</v>
      </c>
      <c r="B52" s="4" t="s">
        <v>7</v>
      </c>
      <c r="C52" s="18">
        <v>2</v>
      </c>
      <c r="D52" s="18" t="s">
        <v>903</v>
      </c>
      <c r="E52" s="18" t="s">
        <v>1024</v>
      </c>
      <c r="F52" s="18" t="s">
        <v>903</v>
      </c>
      <c r="G52" s="18" t="s">
        <v>1047</v>
      </c>
      <c r="H52" s="18" t="s">
        <v>477</v>
      </c>
      <c r="I52" s="18" t="s">
        <v>1035</v>
      </c>
      <c r="J52" s="18" t="s">
        <v>1040</v>
      </c>
      <c r="K52" s="18" t="s">
        <v>1040</v>
      </c>
      <c r="L52" s="18" t="s">
        <v>1040</v>
      </c>
      <c r="M52" s="18" t="s">
        <v>1040</v>
      </c>
      <c r="N52" s="4">
        <v>6</v>
      </c>
      <c r="O52" s="4">
        <v>22</v>
      </c>
      <c r="P52" s="4">
        <v>6.55</v>
      </c>
      <c r="Q52" s="16">
        <v>0</v>
      </c>
      <c r="R52" s="13">
        <v>10</v>
      </c>
      <c r="S52" s="13" t="s">
        <v>125</v>
      </c>
    </row>
    <row r="53" spans="1:19">
      <c r="A53" s="4" t="s">
        <v>904</v>
      </c>
      <c r="B53" s="4" t="s">
        <v>9</v>
      </c>
      <c r="C53" s="18">
        <v>2</v>
      </c>
      <c r="D53" s="18" t="s">
        <v>903</v>
      </c>
      <c r="E53" s="18" t="s">
        <v>1025</v>
      </c>
      <c r="F53" s="18" t="s">
        <v>903</v>
      </c>
      <c r="G53" s="18" t="s">
        <v>1047</v>
      </c>
      <c r="H53" s="18" t="s">
        <v>477</v>
      </c>
      <c r="I53" s="18" t="s">
        <v>1035</v>
      </c>
      <c r="J53" s="18" t="s">
        <v>1040</v>
      </c>
      <c r="K53" s="18" t="s">
        <v>1040</v>
      </c>
      <c r="L53" s="18" t="s">
        <v>1040</v>
      </c>
      <c r="M53" s="18" t="s">
        <v>1040</v>
      </c>
      <c r="N53" s="4">
        <v>9.5</v>
      </c>
      <c r="O53" s="4">
        <v>148</v>
      </c>
      <c r="P53" s="4">
        <v>5.64</v>
      </c>
      <c r="Q53" s="16">
        <v>0</v>
      </c>
      <c r="R53" s="12">
        <v>9.82</v>
      </c>
      <c r="S53" s="12" t="s">
        <v>100</v>
      </c>
    </row>
    <row r="54" spans="1:19">
      <c r="A54" s="3" t="s">
        <v>904</v>
      </c>
      <c r="B54" s="3" t="s">
        <v>9</v>
      </c>
      <c r="C54" s="18">
        <v>2</v>
      </c>
      <c r="D54" s="18" t="s">
        <v>903</v>
      </c>
      <c r="E54" s="18" t="s">
        <v>1025</v>
      </c>
      <c r="F54" s="18" t="s">
        <v>903</v>
      </c>
      <c r="G54" s="18" t="s">
        <v>1047</v>
      </c>
      <c r="H54" s="18" t="s">
        <v>477</v>
      </c>
      <c r="I54" s="18" t="s">
        <v>1035</v>
      </c>
      <c r="J54" s="18" t="s">
        <v>1040</v>
      </c>
      <c r="K54" s="18" t="s">
        <v>1040</v>
      </c>
      <c r="L54" s="18" t="s">
        <v>1040</v>
      </c>
      <c r="M54" s="18" t="s">
        <v>1040</v>
      </c>
      <c r="N54" s="3">
        <v>9.5</v>
      </c>
      <c r="O54" s="3">
        <v>148</v>
      </c>
      <c r="P54" s="3">
        <v>9.23</v>
      </c>
      <c r="Q54" s="16">
        <v>0</v>
      </c>
      <c r="R54" s="13">
        <v>9.0500000000000007</v>
      </c>
      <c r="S54" s="13" t="s">
        <v>133</v>
      </c>
    </row>
    <row r="55" spans="1:19">
      <c r="A55" s="4" t="s">
        <v>904</v>
      </c>
      <c r="B55" s="4" t="s">
        <v>9</v>
      </c>
      <c r="C55" s="18">
        <v>2</v>
      </c>
      <c r="D55" s="18" t="s">
        <v>903</v>
      </c>
      <c r="E55" s="18" t="s">
        <v>1025</v>
      </c>
      <c r="F55" s="18" t="s">
        <v>903</v>
      </c>
      <c r="G55" s="18" t="s">
        <v>1047</v>
      </c>
      <c r="H55" s="18" t="s">
        <v>477</v>
      </c>
      <c r="I55" s="18" t="s">
        <v>1035</v>
      </c>
      <c r="J55" s="18" t="s">
        <v>1040</v>
      </c>
      <c r="K55" s="18" t="s">
        <v>1040</v>
      </c>
      <c r="L55" s="18" t="s">
        <v>1040</v>
      </c>
      <c r="M55" s="18" t="s">
        <v>1040</v>
      </c>
      <c r="N55" s="4">
        <v>9.5</v>
      </c>
      <c r="O55" s="4">
        <v>148</v>
      </c>
      <c r="P55" s="4">
        <v>6.73</v>
      </c>
      <c r="Q55" s="16">
        <v>0</v>
      </c>
      <c r="R55" s="12">
        <v>9.0500000000000007</v>
      </c>
      <c r="S55" s="12" t="s">
        <v>134</v>
      </c>
    </row>
    <row r="56" spans="1:19">
      <c r="A56" s="3" t="s">
        <v>904</v>
      </c>
      <c r="B56" s="3" t="s">
        <v>9</v>
      </c>
      <c r="C56" s="18">
        <v>2</v>
      </c>
      <c r="D56" s="18" t="s">
        <v>903</v>
      </c>
      <c r="E56" s="18" t="s">
        <v>1025</v>
      </c>
      <c r="F56" s="18" t="s">
        <v>903</v>
      </c>
      <c r="G56" s="18" t="s">
        <v>1047</v>
      </c>
      <c r="H56" s="18" t="s">
        <v>477</v>
      </c>
      <c r="I56" s="18" t="s">
        <v>1035</v>
      </c>
      <c r="J56" s="18" t="s">
        <v>1040</v>
      </c>
      <c r="K56" s="18" t="s">
        <v>1040</v>
      </c>
      <c r="L56" s="18" t="s">
        <v>1040</v>
      </c>
      <c r="M56" s="18" t="s">
        <v>1040</v>
      </c>
      <c r="N56" s="3">
        <v>9.5</v>
      </c>
      <c r="O56" s="3">
        <v>148</v>
      </c>
      <c r="P56" s="3">
        <v>6.05</v>
      </c>
      <c r="Q56" s="16">
        <v>0</v>
      </c>
      <c r="R56" s="13">
        <v>9.0500000000000007</v>
      </c>
      <c r="S56" s="13" t="s">
        <v>134</v>
      </c>
    </row>
    <row r="57" spans="1:19">
      <c r="A57" s="4" t="s">
        <v>904</v>
      </c>
      <c r="B57" s="4" t="s">
        <v>9</v>
      </c>
      <c r="C57" s="18">
        <v>2</v>
      </c>
      <c r="D57" s="18" t="s">
        <v>903</v>
      </c>
      <c r="E57" s="18" t="s">
        <v>1025</v>
      </c>
      <c r="F57" s="18" t="s">
        <v>903</v>
      </c>
      <c r="G57" s="18" t="s">
        <v>1047</v>
      </c>
      <c r="H57" s="18" t="s">
        <v>477</v>
      </c>
      <c r="I57" s="18" t="s">
        <v>1035</v>
      </c>
      <c r="J57" s="18" t="s">
        <v>1040</v>
      </c>
      <c r="K57" s="18" t="s">
        <v>1040</v>
      </c>
      <c r="L57" s="18" t="s">
        <v>1040</v>
      </c>
      <c r="M57" s="18" t="s">
        <v>1040</v>
      </c>
      <c r="N57" s="4">
        <v>9.5</v>
      </c>
      <c r="O57" s="4">
        <v>148</v>
      </c>
      <c r="P57" s="4">
        <v>6.07</v>
      </c>
      <c r="Q57" s="16">
        <v>0</v>
      </c>
      <c r="R57" s="12">
        <v>9.0500000000000007</v>
      </c>
      <c r="S57" s="12" t="s">
        <v>134</v>
      </c>
    </row>
    <row r="58" spans="1:19">
      <c r="A58" s="3" t="s">
        <v>904</v>
      </c>
      <c r="B58" s="3" t="s">
        <v>9</v>
      </c>
      <c r="C58" s="18">
        <v>2</v>
      </c>
      <c r="D58" s="18" t="s">
        <v>903</v>
      </c>
      <c r="E58" s="18" t="s">
        <v>1025</v>
      </c>
      <c r="F58" s="18" t="s">
        <v>903</v>
      </c>
      <c r="G58" s="18" t="s">
        <v>1047</v>
      </c>
      <c r="H58" s="18" t="s">
        <v>477</v>
      </c>
      <c r="I58" s="18" t="s">
        <v>1035</v>
      </c>
      <c r="J58" s="18" t="s">
        <v>1040</v>
      </c>
      <c r="K58" s="18" t="s">
        <v>1040</v>
      </c>
      <c r="L58" s="18" t="s">
        <v>1040</v>
      </c>
      <c r="M58" s="18" t="s">
        <v>1040</v>
      </c>
      <c r="N58" s="3">
        <v>9.5</v>
      </c>
      <c r="O58" s="3">
        <v>148</v>
      </c>
      <c r="P58" s="3">
        <v>7.31</v>
      </c>
      <c r="Q58" s="16">
        <v>0</v>
      </c>
      <c r="R58" s="13">
        <v>9.0500000000000007</v>
      </c>
      <c r="S58" s="13" t="s">
        <v>135</v>
      </c>
    </row>
    <row r="59" spans="1:19">
      <c r="A59" s="4" t="s">
        <v>904</v>
      </c>
      <c r="B59" s="4" t="s">
        <v>9</v>
      </c>
      <c r="C59" s="18">
        <v>2</v>
      </c>
      <c r="D59" s="18" t="s">
        <v>903</v>
      </c>
      <c r="E59" s="18" t="s">
        <v>1025</v>
      </c>
      <c r="F59" s="18" t="s">
        <v>903</v>
      </c>
      <c r="G59" s="18" t="s">
        <v>1047</v>
      </c>
      <c r="H59" s="18" t="s">
        <v>477</v>
      </c>
      <c r="I59" s="18" t="s">
        <v>1035</v>
      </c>
      <c r="J59" s="18" t="s">
        <v>1040</v>
      </c>
      <c r="K59" s="18" t="s">
        <v>1040</v>
      </c>
      <c r="L59" s="18" t="s">
        <v>1040</v>
      </c>
      <c r="M59" s="18" t="s">
        <v>1040</v>
      </c>
      <c r="N59" s="4">
        <v>9.5</v>
      </c>
      <c r="O59" s="4">
        <v>148</v>
      </c>
      <c r="P59" s="4">
        <v>7.13</v>
      </c>
      <c r="Q59" s="16">
        <v>0</v>
      </c>
      <c r="R59" s="12">
        <v>9.0500000000000007</v>
      </c>
      <c r="S59" s="12" t="s">
        <v>136</v>
      </c>
    </row>
    <row r="60" spans="1:19">
      <c r="A60" s="3" t="s">
        <v>904</v>
      </c>
      <c r="B60" s="3" t="s">
        <v>9</v>
      </c>
      <c r="C60" s="18">
        <v>2</v>
      </c>
      <c r="D60" s="18" t="s">
        <v>903</v>
      </c>
      <c r="E60" s="18" t="s">
        <v>1025</v>
      </c>
      <c r="F60" s="18" t="s">
        <v>903</v>
      </c>
      <c r="G60" s="18" t="s">
        <v>1047</v>
      </c>
      <c r="H60" s="18" t="s">
        <v>477</v>
      </c>
      <c r="I60" s="18" t="s">
        <v>1035</v>
      </c>
      <c r="J60" s="18" t="s">
        <v>1040</v>
      </c>
      <c r="K60" s="18" t="s">
        <v>1040</v>
      </c>
      <c r="L60" s="18" t="s">
        <v>1040</v>
      </c>
      <c r="M60" s="18" t="s">
        <v>1040</v>
      </c>
      <c r="N60" s="3">
        <v>9.5</v>
      </c>
      <c r="O60" s="3">
        <v>148</v>
      </c>
      <c r="P60" s="3">
        <v>9.3000000000000007</v>
      </c>
      <c r="Q60" s="16">
        <v>0</v>
      </c>
      <c r="R60" s="13">
        <v>9.0500000000000007</v>
      </c>
      <c r="S60" s="13" t="s">
        <v>137</v>
      </c>
    </row>
    <row r="61" spans="1:19">
      <c r="A61" s="4" t="s">
        <v>904</v>
      </c>
      <c r="B61" s="4" t="s">
        <v>9</v>
      </c>
      <c r="C61" s="18">
        <v>2</v>
      </c>
      <c r="D61" s="18" t="s">
        <v>903</v>
      </c>
      <c r="E61" s="18" t="s">
        <v>1025</v>
      </c>
      <c r="F61" s="18" t="s">
        <v>903</v>
      </c>
      <c r="G61" s="18" t="s">
        <v>1047</v>
      </c>
      <c r="H61" s="18" t="s">
        <v>477</v>
      </c>
      <c r="I61" s="18" t="s">
        <v>1035</v>
      </c>
      <c r="J61" s="18" t="s">
        <v>1040</v>
      </c>
      <c r="K61" s="18" t="s">
        <v>1040</v>
      </c>
      <c r="L61" s="18" t="s">
        <v>1040</v>
      </c>
      <c r="M61" s="18" t="s">
        <v>1040</v>
      </c>
      <c r="N61" s="4">
        <v>9.5</v>
      </c>
      <c r="O61" s="4">
        <v>148</v>
      </c>
      <c r="P61" s="4">
        <v>9.43</v>
      </c>
      <c r="Q61" s="16">
        <v>0</v>
      </c>
      <c r="R61" s="12">
        <v>9.0500000000000007</v>
      </c>
      <c r="S61" s="12" t="s">
        <v>138</v>
      </c>
    </row>
    <row r="62" spans="1:19">
      <c r="A62" s="3" t="s">
        <v>904</v>
      </c>
      <c r="B62" s="3" t="s">
        <v>9</v>
      </c>
      <c r="C62" s="18">
        <v>2</v>
      </c>
      <c r="D62" s="18" t="s">
        <v>903</v>
      </c>
      <c r="E62" s="18" t="s">
        <v>1025</v>
      </c>
      <c r="F62" s="18" t="s">
        <v>903</v>
      </c>
      <c r="G62" s="18" t="s">
        <v>1047</v>
      </c>
      <c r="H62" s="18" t="s">
        <v>477</v>
      </c>
      <c r="I62" s="18" t="s">
        <v>1035</v>
      </c>
      <c r="J62" s="18" t="s">
        <v>1040</v>
      </c>
      <c r="K62" s="18" t="s">
        <v>1040</v>
      </c>
      <c r="L62" s="18" t="s">
        <v>1040</v>
      </c>
      <c r="M62" s="18" t="s">
        <v>1040</v>
      </c>
      <c r="N62" s="3">
        <v>12.5</v>
      </c>
      <c r="O62" s="3">
        <v>85</v>
      </c>
      <c r="P62" s="3">
        <v>9.0500000000000007</v>
      </c>
      <c r="Q62" s="16">
        <v>0</v>
      </c>
      <c r="R62" s="13">
        <v>9.0500000000000007</v>
      </c>
      <c r="S62" s="13" t="s">
        <v>138</v>
      </c>
    </row>
    <row r="63" spans="1:19">
      <c r="A63" s="4" t="s">
        <v>904</v>
      </c>
      <c r="B63" s="4" t="s">
        <v>139</v>
      </c>
      <c r="C63" s="18">
        <v>2</v>
      </c>
      <c r="D63" s="18" t="s">
        <v>903</v>
      </c>
      <c r="E63" s="18" t="s">
        <v>1025</v>
      </c>
      <c r="F63" s="18" t="s">
        <v>903</v>
      </c>
      <c r="G63" s="18" t="s">
        <v>1035</v>
      </c>
      <c r="H63" s="18" t="s">
        <v>477</v>
      </c>
      <c r="I63" s="18" t="s">
        <v>1035</v>
      </c>
      <c r="J63" s="18" t="s">
        <v>1040</v>
      </c>
      <c r="K63" s="18" t="s">
        <v>1040</v>
      </c>
      <c r="L63" s="18" t="s">
        <v>1040</v>
      </c>
      <c r="M63" s="18" t="s">
        <v>1040</v>
      </c>
      <c r="N63" s="4">
        <v>12.5</v>
      </c>
      <c r="O63" s="4">
        <v>85</v>
      </c>
      <c r="P63" s="4">
        <v>15.23</v>
      </c>
      <c r="Q63" s="16">
        <v>0</v>
      </c>
      <c r="R63" s="12">
        <v>10.38</v>
      </c>
      <c r="S63" s="12" t="s">
        <v>100</v>
      </c>
    </row>
    <row r="64" spans="1:19">
      <c r="A64" s="3" t="s">
        <v>904</v>
      </c>
      <c r="B64" s="3" t="s">
        <v>23</v>
      </c>
      <c r="C64" s="18">
        <v>2</v>
      </c>
      <c r="D64" s="18" t="s">
        <v>903</v>
      </c>
      <c r="E64" s="18" t="s">
        <v>1029</v>
      </c>
      <c r="F64" s="18" t="s">
        <v>903</v>
      </c>
      <c r="G64" s="18" t="s">
        <v>1047</v>
      </c>
      <c r="H64" s="18" t="s">
        <v>477</v>
      </c>
      <c r="I64" s="18" t="s">
        <v>1035</v>
      </c>
      <c r="J64" s="18" t="s">
        <v>1040</v>
      </c>
      <c r="K64" s="18" t="s">
        <v>1040</v>
      </c>
      <c r="L64" s="18" t="s">
        <v>1040</v>
      </c>
      <c r="M64" s="18" t="s">
        <v>1040</v>
      </c>
      <c r="N64" s="3">
        <v>12.5</v>
      </c>
      <c r="O64" s="3">
        <v>85</v>
      </c>
      <c r="P64" s="3">
        <v>10.6</v>
      </c>
      <c r="Q64" s="16">
        <v>0</v>
      </c>
      <c r="R64" s="13">
        <v>9.61</v>
      </c>
      <c r="S64" s="13" t="s">
        <v>140</v>
      </c>
    </row>
    <row r="65" spans="1:19">
      <c r="A65" s="4" t="s">
        <v>904</v>
      </c>
      <c r="B65" s="4" t="s">
        <v>23</v>
      </c>
      <c r="C65" s="18">
        <v>2</v>
      </c>
      <c r="D65" s="18" t="s">
        <v>903</v>
      </c>
      <c r="E65" s="18" t="s">
        <v>1029</v>
      </c>
      <c r="F65" s="18" t="s">
        <v>903</v>
      </c>
      <c r="G65" s="18" t="s">
        <v>1047</v>
      </c>
      <c r="H65" s="18" t="s">
        <v>477</v>
      </c>
      <c r="I65" s="18" t="s">
        <v>1035</v>
      </c>
      <c r="J65" s="18" t="s">
        <v>1040</v>
      </c>
      <c r="K65" s="18" t="s">
        <v>1040</v>
      </c>
      <c r="L65" s="18" t="s">
        <v>1040</v>
      </c>
      <c r="M65" s="18" t="s">
        <v>1040</v>
      </c>
      <c r="N65" s="4">
        <v>12.5</v>
      </c>
      <c r="O65" s="4">
        <v>85</v>
      </c>
      <c r="P65" s="4">
        <v>10.6</v>
      </c>
      <c r="Q65" s="16">
        <v>0</v>
      </c>
      <c r="R65" s="12">
        <v>9.61</v>
      </c>
      <c r="S65" s="12" t="s">
        <v>141</v>
      </c>
    </row>
    <row r="66" spans="1:19">
      <c r="A66" s="3" t="s">
        <v>904</v>
      </c>
      <c r="B66" s="3" t="s">
        <v>23</v>
      </c>
      <c r="C66" s="18">
        <v>2</v>
      </c>
      <c r="D66" s="18" t="s">
        <v>903</v>
      </c>
      <c r="E66" s="18" t="s">
        <v>1029</v>
      </c>
      <c r="F66" s="18" t="s">
        <v>903</v>
      </c>
      <c r="G66" s="18" t="s">
        <v>1047</v>
      </c>
      <c r="H66" s="18" t="s">
        <v>477</v>
      </c>
      <c r="I66" s="18" t="s">
        <v>1035</v>
      </c>
      <c r="J66" s="18" t="s">
        <v>1040</v>
      </c>
      <c r="K66" s="18" t="s">
        <v>1040</v>
      </c>
      <c r="L66" s="18" t="s">
        <v>1040</v>
      </c>
      <c r="M66" s="18" t="s">
        <v>1040</v>
      </c>
      <c r="N66" s="3">
        <v>12.5</v>
      </c>
      <c r="O66" s="3">
        <v>85</v>
      </c>
      <c r="P66" s="3">
        <v>10.7</v>
      </c>
      <c r="Q66" s="16">
        <v>0</v>
      </c>
      <c r="R66" s="13">
        <v>9.61</v>
      </c>
      <c r="S66" s="13" t="s">
        <v>142</v>
      </c>
    </row>
    <row r="67" spans="1:19">
      <c r="A67" s="4" t="s">
        <v>904</v>
      </c>
      <c r="B67" s="4" t="s">
        <v>23</v>
      </c>
      <c r="C67" s="18">
        <v>2</v>
      </c>
      <c r="D67" s="18" t="s">
        <v>903</v>
      </c>
      <c r="E67" s="18" t="s">
        <v>1029</v>
      </c>
      <c r="F67" s="18" t="s">
        <v>903</v>
      </c>
      <c r="G67" s="18" t="s">
        <v>1047</v>
      </c>
      <c r="H67" s="18" t="s">
        <v>477</v>
      </c>
      <c r="I67" s="18" t="s">
        <v>1035</v>
      </c>
      <c r="J67" s="18" t="s">
        <v>1040</v>
      </c>
      <c r="K67" s="18" t="s">
        <v>1040</v>
      </c>
      <c r="L67" s="18" t="s">
        <v>1040</v>
      </c>
      <c r="M67" s="18" t="s">
        <v>1040</v>
      </c>
      <c r="N67" s="4">
        <v>12.5</v>
      </c>
      <c r="O67" s="4">
        <v>85</v>
      </c>
      <c r="P67" s="4">
        <v>11.9</v>
      </c>
      <c r="Q67" s="16">
        <v>0</v>
      </c>
      <c r="R67" s="12">
        <v>9.61</v>
      </c>
      <c r="S67" s="12" t="s">
        <v>143</v>
      </c>
    </row>
    <row r="68" spans="1:19">
      <c r="A68" s="3" t="s">
        <v>904</v>
      </c>
      <c r="B68" s="3" t="s">
        <v>23</v>
      </c>
      <c r="C68" s="18">
        <v>2</v>
      </c>
      <c r="D68" s="18" t="s">
        <v>903</v>
      </c>
      <c r="E68" s="18" t="s">
        <v>1029</v>
      </c>
      <c r="F68" s="18" t="s">
        <v>903</v>
      </c>
      <c r="G68" s="18" t="s">
        <v>1047</v>
      </c>
      <c r="H68" s="18" t="s">
        <v>477</v>
      </c>
      <c r="I68" s="18" t="s">
        <v>1035</v>
      </c>
      <c r="J68" s="18" t="s">
        <v>1040</v>
      </c>
      <c r="K68" s="18" t="s">
        <v>1040</v>
      </c>
      <c r="L68" s="18" t="s">
        <v>1040</v>
      </c>
      <c r="M68" s="18" t="s">
        <v>1040</v>
      </c>
      <c r="N68" s="3">
        <v>12.5</v>
      </c>
      <c r="O68" s="3">
        <v>85</v>
      </c>
      <c r="P68" s="3">
        <v>11.5</v>
      </c>
      <c r="Q68" s="16">
        <v>0</v>
      </c>
      <c r="R68" s="13">
        <v>9.61</v>
      </c>
      <c r="S68" s="13" t="s">
        <v>144</v>
      </c>
    </row>
    <row r="69" spans="1:19">
      <c r="A69" s="4" t="s">
        <v>904</v>
      </c>
      <c r="B69" s="4" t="s">
        <v>23</v>
      </c>
      <c r="C69" s="18">
        <v>2</v>
      </c>
      <c r="D69" s="18" t="s">
        <v>903</v>
      </c>
      <c r="E69" s="18" t="s">
        <v>1029</v>
      </c>
      <c r="F69" s="18" t="s">
        <v>903</v>
      </c>
      <c r="G69" s="18" t="s">
        <v>1047</v>
      </c>
      <c r="H69" s="18" t="s">
        <v>477</v>
      </c>
      <c r="I69" s="18" t="s">
        <v>1035</v>
      </c>
      <c r="J69" s="18" t="s">
        <v>1040</v>
      </c>
      <c r="K69" s="18" t="s">
        <v>1040</v>
      </c>
      <c r="L69" s="18" t="s">
        <v>1040</v>
      </c>
      <c r="M69" s="18" t="s">
        <v>1040</v>
      </c>
      <c r="N69" s="4">
        <v>12.5</v>
      </c>
      <c r="O69" s="4">
        <v>85</v>
      </c>
      <c r="P69" s="4">
        <v>12</v>
      </c>
      <c r="Q69" s="16">
        <v>0</v>
      </c>
      <c r="R69" s="12">
        <v>9.61</v>
      </c>
      <c r="S69" s="12" t="s">
        <v>145</v>
      </c>
    </row>
    <row r="70" spans="1:19">
      <c r="A70" s="3" t="s">
        <v>904</v>
      </c>
      <c r="B70" s="3" t="s">
        <v>23</v>
      </c>
      <c r="C70" s="18">
        <v>2</v>
      </c>
      <c r="D70" s="18" t="s">
        <v>903</v>
      </c>
      <c r="E70" s="18" t="s">
        <v>1029</v>
      </c>
      <c r="F70" s="18" t="s">
        <v>903</v>
      </c>
      <c r="G70" s="18" t="s">
        <v>1047</v>
      </c>
      <c r="H70" s="18" t="s">
        <v>477</v>
      </c>
      <c r="I70" s="18" t="s">
        <v>1035</v>
      </c>
      <c r="J70" s="18" t="s">
        <v>1040</v>
      </c>
      <c r="K70" s="18" t="s">
        <v>1040</v>
      </c>
      <c r="L70" s="18" t="s">
        <v>1040</v>
      </c>
      <c r="M70" s="18" t="s">
        <v>1040</v>
      </c>
      <c r="N70" s="3">
        <v>12.5</v>
      </c>
      <c r="O70" s="3">
        <v>85</v>
      </c>
      <c r="P70" s="3">
        <v>12.45</v>
      </c>
      <c r="Q70" s="16">
        <v>0</v>
      </c>
      <c r="R70" s="13">
        <v>9.61</v>
      </c>
      <c r="S70" s="13" t="s">
        <v>144</v>
      </c>
    </row>
    <row r="71" spans="1:19">
      <c r="A71" s="4" t="s">
        <v>904</v>
      </c>
      <c r="B71" s="4" t="s">
        <v>23</v>
      </c>
      <c r="C71" s="18">
        <v>2</v>
      </c>
      <c r="D71" s="18" t="s">
        <v>903</v>
      </c>
      <c r="E71" s="18" t="s">
        <v>1029</v>
      </c>
      <c r="F71" s="18" t="s">
        <v>903</v>
      </c>
      <c r="G71" s="18" t="s">
        <v>1047</v>
      </c>
      <c r="H71" s="18" t="s">
        <v>477</v>
      </c>
      <c r="I71" s="18" t="s">
        <v>1035</v>
      </c>
      <c r="J71" s="18" t="s">
        <v>1040</v>
      </c>
      <c r="K71" s="18" t="s">
        <v>1040</v>
      </c>
      <c r="L71" s="18" t="s">
        <v>1040</v>
      </c>
      <c r="M71" s="18" t="s">
        <v>1040</v>
      </c>
      <c r="N71" s="4">
        <v>12.5</v>
      </c>
      <c r="O71" s="4">
        <v>85</v>
      </c>
      <c r="P71" s="4">
        <v>11.86</v>
      </c>
      <c r="Q71" s="16">
        <v>0</v>
      </c>
      <c r="R71" s="12">
        <v>9.61</v>
      </c>
      <c r="S71" s="12" t="s">
        <v>144</v>
      </c>
    </row>
    <row r="72" spans="1:19">
      <c r="A72" s="3" t="s">
        <v>994</v>
      </c>
      <c r="B72" s="3" t="s">
        <v>23</v>
      </c>
      <c r="C72" s="18">
        <v>3</v>
      </c>
      <c r="D72" s="18" t="s">
        <v>1258</v>
      </c>
      <c r="E72" s="18" t="s">
        <v>1029</v>
      </c>
      <c r="F72" s="18" t="s">
        <v>1041</v>
      </c>
      <c r="G72" s="18" t="s">
        <v>1047</v>
      </c>
      <c r="H72" s="18" t="s">
        <v>477</v>
      </c>
      <c r="I72" s="18" t="s">
        <v>1035</v>
      </c>
      <c r="J72" s="18" t="s">
        <v>1040</v>
      </c>
      <c r="K72" s="18" t="s">
        <v>1040</v>
      </c>
      <c r="L72" s="18" t="s">
        <v>1040</v>
      </c>
      <c r="M72" s="18" t="s">
        <v>1040</v>
      </c>
      <c r="N72" s="3">
        <v>12</v>
      </c>
      <c r="O72" s="3">
        <v>46</v>
      </c>
      <c r="P72" s="3">
        <v>11.3</v>
      </c>
      <c r="Q72" s="16">
        <v>0</v>
      </c>
      <c r="R72" s="12">
        <v>14.82</v>
      </c>
      <c r="S72" s="12" t="s">
        <v>37</v>
      </c>
    </row>
    <row r="73" spans="1:19">
      <c r="A73" s="4" t="s">
        <v>994</v>
      </c>
      <c r="B73" s="4" t="s">
        <v>23</v>
      </c>
      <c r="C73" s="18">
        <v>3</v>
      </c>
      <c r="D73" s="18" t="s">
        <v>1258</v>
      </c>
      <c r="E73" s="18" t="s">
        <v>1029</v>
      </c>
      <c r="F73" s="18" t="s">
        <v>1041</v>
      </c>
      <c r="G73" s="18" t="s">
        <v>1047</v>
      </c>
      <c r="H73" s="18" t="s">
        <v>477</v>
      </c>
      <c r="I73" s="18" t="s">
        <v>1035</v>
      </c>
      <c r="J73" s="18" t="s">
        <v>1040</v>
      </c>
      <c r="K73" s="18" t="s">
        <v>1040</v>
      </c>
      <c r="L73" s="18" t="s">
        <v>1040</v>
      </c>
      <c r="M73" s="18" t="s">
        <v>1040</v>
      </c>
      <c r="N73" s="4">
        <v>12</v>
      </c>
      <c r="O73" s="4">
        <v>46</v>
      </c>
      <c r="P73" s="4">
        <v>7.48</v>
      </c>
      <c r="Q73" s="16">
        <v>0</v>
      </c>
      <c r="R73" s="13">
        <v>14.82</v>
      </c>
      <c r="S73" s="13" t="s">
        <v>38</v>
      </c>
    </row>
    <row r="74" spans="1:19">
      <c r="A74" s="3" t="s">
        <v>994</v>
      </c>
      <c r="B74" s="3" t="s">
        <v>23</v>
      </c>
      <c r="C74" s="18">
        <v>3</v>
      </c>
      <c r="D74" s="18" t="s">
        <v>1258</v>
      </c>
      <c r="E74" s="18" t="s">
        <v>1029</v>
      </c>
      <c r="F74" s="18" t="s">
        <v>1041</v>
      </c>
      <c r="G74" s="18" t="s">
        <v>1047</v>
      </c>
      <c r="H74" s="18" t="s">
        <v>477</v>
      </c>
      <c r="I74" s="18" t="s">
        <v>1035</v>
      </c>
      <c r="J74" s="18" t="s">
        <v>1040</v>
      </c>
      <c r="K74" s="18" t="s">
        <v>1040</v>
      </c>
      <c r="L74" s="18" t="s">
        <v>1040</v>
      </c>
      <c r="M74" s="18" t="s">
        <v>1040</v>
      </c>
      <c r="N74" s="3">
        <v>12</v>
      </c>
      <c r="O74" s="3">
        <v>46</v>
      </c>
      <c r="P74" s="3">
        <v>10.33</v>
      </c>
      <c r="Q74" s="16">
        <v>0</v>
      </c>
      <c r="R74" s="12">
        <v>14.82</v>
      </c>
      <c r="S74" s="12" t="s">
        <v>39</v>
      </c>
    </row>
    <row r="75" spans="1:19">
      <c r="A75" s="4" t="s">
        <v>994</v>
      </c>
      <c r="B75" s="4" t="s">
        <v>23</v>
      </c>
      <c r="C75" s="18">
        <v>3</v>
      </c>
      <c r="D75" s="18" t="s">
        <v>1258</v>
      </c>
      <c r="E75" s="18" t="s">
        <v>1029</v>
      </c>
      <c r="F75" s="18" t="s">
        <v>1041</v>
      </c>
      <c r="G75" s="18" t="s">
        <v>1047</v>
      </c>
      <c r="H75" s="18" t="s">
        <v>477</v>
      </c>
      <c r="I75" s="18" t="s">
        <v>1035</v>
      </c>
      <c r="J75" s="18" t="s">
        <v>1040</v>
      </c>
      <c r="K75" s="18" t="s">
        <v>1040</v>
      </c>
      <c r="L75" s="18" t="s">
        <v>1040</v>
      </c>
      <c r="M75" s="18" t="s">
        <v>1040</v>
      </c>
      <c r="N75" s="4">
        <v>12</v>
      </c>
      <c r="O75" s="4">
        <v>46</v>
      </c>
      <c r="P75" s="4">
        <v>11.7</v>
      </c>
      <c r="Q75" s="16">
        <v>0</v>
      </c>
      <c r="R75" s="13">
        <v>14.82</v>
      </c>
      <c r="S75" s="13" t="s">
        <v>40</v>
      </c>
    </row>
    <row r="76" spans="1:19">
      <c r="A76" s="3" t="s">
        <v>994</v>
      </c>
      <c r="B76" s="3" t="s">
        <v>23</v>
      </c>
      <c r="C76" s="18">
        <v>3</v>
      </c>
      <c r="D76" s="18" t="s">
        <v>1258</v>
      </c>
      <c r="E76" s="18" t="s">
        <v>1029</v>
      </c>
      <c r="F76" s="18" t="s">
        <v>1041</v>
      </c>
      <c r="G76" s="18" t="s">
        <v>1047</v>
      </c>
      <c r="H76" s="18" t="s">
        <v>477</v>
      </c>
      <c r="I76" s="18" t="s">
        <v>1035</v>
      </c>
      <c r="J76" s="18" t="s">
        <v>1040</v>
      </c>
      <c r="K76" s="18" t="s">
        <v>1040</v>
      </c>
      <c r="L76" s="18" t="s">
        <v>1040</v>
      </c>
      <c r="M76" s="18" t="s">
        <v>1040</v>
      </c>
      <c r="N76" s="3">
        <v>13.5</v>
      </c>
      <c r="O76" s="3">
        <v>250</v>
      </c>
      <c r="P76" s="3">
        <v>13.09</v>
      </c>
      <c r="Q76" s="16">
        <v>0</v>
      </c>
      <c r="R76" s="12">
        <v>14.82</v>
      </c>
      <c r="S76" s="12" t="s">
        <v>41</v>
      </c>
    </row>
    <row r="77" spans="1:19">
      <c r="A77" s="4" t="s">
        <v>994</v>
      </c>
      <c r="B77" s="4" t="s">
        <v>23</v>
      </c>
      <c r="C77" s="18">
        <v>3</v>
      </c>
      <c r="D77" s="18" t="s">
        <v>1258</v>
      </c>
      <c r="E77" s="18" t="s">
        <v>1029</v>
      </c>
      <c r="F77" s="18" t="s">
        <v>1041</v>
      </c>
      <c r="G77" s="18" t="s">
        <v>1047</v>
      </c>
      <c r="H77" s="18" t="s">
        <v>477</v>
      </c>
      <c r="I77" s="18" t="s">
        <v>1035</v>
      </c>
      <c r="J77" s="18" t="s">
        <v>1040</v>
      </c>
      <c r="K77" s="18" t="s">
        <v>1040</v>
      </c>
      <c r="L77" s="18" t="s">
        <v>1040</v>
      </c>
      <c r="M77" s="18" t="s">
        <v>1040</v>
      </c>
      <c r="N77" s="4">
        <v>13.5</v>
      </c>
      <c r="O77" s="4">
        <v>250</v>
      </c>
      <c r="P77" s="4">
        <v>12.2</v>
      </c>
      <c r="Q77" s="16">
        <v>0</v>
      </c>
      <c r="R77" s="13">
        <v>14.82</v>
      </c>
      <c r="S77" s="13" t="s">
        <v>42</v>
      </c>
    </row>
    <row r="78" spans="1:19">
      <c r="A78" s="3" t="s">
        <v>994</v>
      </c>
      <c r="B78" s="3" t="s">
        <v>23</v>
      </c>
      <c r="C78" s="18">
        <v>3</v>
      </c>
      <c r="D78" s="18" t="s">
        <v>1258</v>
      </c>
      <c r="E78" s="18" t="s">
        <v>1029</v>
      </c>
      <c r="F78" s="18" t="s">
        <v>1041</v>
      </c>
      <c r="G78" s="18" t="s">
        <v>1047</v>
      </c>
      <c r="H78" s="18" t="s">
        <v>477</v>
      </c>
      <c r="I78" s="18" t="s">
        <v>1035</v>
      </c>
      <c r="J78" s="18" t="s">
        <v>1040</v>
      </c>
      <c r="K78" s="18" t="s">
        <v>1040</v>
      </c>
      <c r="L78" s="18" t="s">
        <v>1040</v>
      </c>
      <c r="M78" s="18" t="s">
        <v>1040</v>
      </c>
      <c r="N78" s="3">
        <v>13.5</v>
      </c>
      <c r="O78" s="3">
        <v>250</v>
      </c>
      <c r="P78" s="3">
        <v>13.34</v>
      </c>
      <c r="Q78" s="16">
        <v>0</v>
      </c>
      <c r="R78" s="12">
        <v>14.82</v>
      </c>
      <c r="S78" s="12" t="s">
        <v>43</v>
      </c>
    </row>
    <row r="79" spans="1:19">
      <c r="A79" s="4" t="s">
        <v>904</v>
      </c>
      <c r="B79" s="4" t="s">
        <v>23</v>
      </c>
      <c r="C79" s="18">
        <v>3</v>
      </c>
      <c r="D79" s="18" t="s">
        <v>903</v>
      </c>
      <c r="E79" s="18" t="s">
        <v>1029</v>
      </c>
      <c r="F79" s="18" t="s">
        <v>903</v>
      </c>
      <c r="G79" s="18" t="s">
        <v>1047</v>
      </c>
      <c r="H79" s="18" t="s">
        <v>477</v>
      </c>
      <c r="I79" s="18" t="s">
        <v>1035</v>
      </c>
      <c r="J79" s="18" t="s">
        <v>1040</v>
      </c>
      <c r="K79" s="18" t="s">
        <v>1040</v>
      </c>
      <c r="L79" s="18" t="s">
        <v>1040</v>
      </c>
      <c r="M79" s="18" t="s">
        <v>1040</v>
      </c>
      <c r="N79" s="4">
        <v>7.5</v>
      </c>
      <c r="O79" s="4">
        <v>64</v>
      </c>
      <c r="P79" s="4">
        <v>7.43</v>
      </c>
      <c r="Q79" s="16">
        <v>0</v>
      </c>
      <c r="R79" s="13">
        <v>17.59</v>
      </c>
      <c r="S79" s="13" t="s">
        <v>79</v>
      </c>
    </row>
    <row r="80" spans="1:19">
      <c r="A80" s="3" t="s">
        <v>904</v>
      </c>
      <c r="B80" s="3" t="s">
        <v>12</v>
      </c>
      <c r="C80" s="18">
        <v>3</v>
      </c>
      <c r="D80" s="18" t="s">
        <v>903</v>
      </c>
      <c r="E80" s="18" t="s">
        <v>1026</v>
      </c>
      <c r="F80" s="18" t="s">
        <v>903</v>
      </c>
      <c r="G80" s="18" t="s">
        <v>1047</v>
      </c>
      <c r="H80" s="18" t="s">
        <v>477</v>
      </c>
      <c r="I80" s="18" t="s">
        <v>1035</v>
      </c>
      <c r="J80" s="18" t="s">
        <v>1040</v>
      </c>
      <c r="K80" s="18" t="s">
        <v>1040</v>
      </c>
      <c r="L80" s="18" t="s">
        <v>1040</v>
      </c>
      <c r="M80" s="18" t="s">
        <v>1040</v>
      </c>
      <c r="N80" s="3">
        <v>7.5</v>
      </c>
      <c r="O80" s="3">
        <v>64</v>
      </c>
      <c r="P80" s="3">
        <v>5.15</v>
      </c>
      <c r="Q80" s="16">
        <v>0</v>
      </c>
      <c r="R80" s="12">
        <v>17.59</v>
      </c>
      <c r="S80" s="12" t="s">
        <v>80</v>
      </c>
    </row>
    <row r="81" spans="1:19">
      <c r="A81" s="4" t="s">
        <v>904</v>
      </c>
      <c r="B81" s="4" t="s">
        <v>9</v>
      </c>
      <c r="C81" s="18">
        <v>3</v>
      </c>
      <c r="D81" s="18" t="s">
        <v>903</v>
      </c>
      <c r="E81" s="18" t="s">
        <v>1025</v>
      </c>
      <c r="F81" s="18" t="s">
        <v>903</v>
      </c>
      <c r="G81" s="18" t="s">
        <v>1047</v>
      </c>
      <c r="H81" s="18" t="s">
        <v>477</v>
      </c>
      <c r="I81" s="18" t="s">
        <v>1035</v>
      </c>
      <c r="J81" s="18" t="s">
        <v>1040</v>
      </c>
      <c r="K81" s="18" t="s">
        <v>1040</v>
      </c>
      <c r="L81" s="18" t="s">
        <v>1040</v>
      </c>
      <c r="M81" s="18" t="s">
        <v>1040</v>
      </c>
      <c r="N81" s="4">
        <v>7.5</v>
      </c>
      <c r="O81" s="4">
        <v>64</v>
      </c>
      <c r="P81" s="4">
        <v>7.19</v>
      </c>
      <c r="Q81" s="16">
        <v>0</v>
      </c>
      <c r="R81" s="13">
        <v>17.59</v>
      </c>
      <c r="S81" s="13" t="s">
        <v>80</v>
      </c>
    </row>
    <row r="82" spans="1:19">
      <c r="A82" s="3" t="s">
        <v>904</v>
      </c>
      <c r="B82" s="3" t="s">
        <v>9</v>
      </c>
      <c r="C82" s="18">
        <v>3</v>
      </c>
      <c r="D82" s="18" t="s">
        <v>903</v>
      </c>
      <c r="E82" s="18" t="s">
        <v>1025</v>
      </c>
      <c r="F82" s="18" t="s">
        <v>903</v>
      </c>
      <c r="G82" s="18" t="s">
        <v>1047</v>
      </c>
      <c r="H82" s="18" t="s">
        <v>477</v>
      </c>
      <c r="I82" s="18" t="s">
        <v>1035</v>
      </c>
      <c r="J82" s="18" t="s">
        <v>1040</v>
      </c>
      <c r="K82" s="18" t="s">
        <v>1040</v>
      </c>
      <c r="L82" s="18" t="s">
        <v>1040</v>
      </c>
      <c r="M82" s="18" t="s">
        <v>1040</v>
      </c>
      <c r="N82" s="3">
        <v>7.5</v>
      </c>
      <c r="O82" s="3">
        <v>64</v>
      </c>
      <c r="P82" s="3">
        <v>6.07</v>
      </c>
      <c r="Q82" s="16">
        <v>0</v>
      </c>
      <c r="R82" s="12">
        <v>17.59</v>
      </c>
      <c r="S82" s="12" t="s">
        <v>81</v>
      </c>
    </row>
    <row r="83" spans="1:19">
      <c r="A83" s="4" t="s">
        <v>904</v>
      </c>
      <c r="B83" s="4" t="s">
        <v>9</v>
      </c>
      <c r="C83" s="18">
        <v>3</v>
      </c>
      <c r="D83" s="18" t="s">
        <v>903</v>
      </c>
      <c r="E83" s="18" t="s">
        <v>1025</v>
      </c>
      <c r="F83" s="18" t="s">
        <v>903</v>
      </c>
      <c r="G83" s="18" t="s">
        <v>1047</v>
      </c>
      <c r="H83" s="18" t="s">
        <v>477</v>
      </c>
      <c r="I83" s="18" t="s">
        <v>1035</v>
      </c>
      <c r="J83" s="18" t="s">
        <v>1040</v>
      </c>
      <c r="K83" s="18" t="s">
        <v>1040</v>
      </c>
      <c r="L83" s="18" t="s">
        <v>1040</v>
      </c>
      <c r="M83" s="18" t="s">
        <v>1040</v>
      </c>
      <c r="N83" s="4">
        <v>7.5</v>
      </c>
      <c r="O83" s="4">
        <v>64</v>
      </c>
      <c r="P83" s="4">
        <v>7.05</v>
      </c>
      <c r="Q83" s="16">
        <v>0</v>
      </c>
      <c r="R83" s="13">
        <v>17.59</v>
      </c>
      <c r="S83" s="13" t="s">
        <v>82</v>
      </c>
    </row>
    <row r="84" spans="1:19">
      <c r="A84" s="4" t="s">
        <v>904</v>
      </c>
      <c r="B84" s="4" t="s">
        <v>7</v>
      </c>
      <c r="C84" s="18">
        <v>3</v>
      </c>
      <c r="D84" s="18" t="s">
        <v>903</v>
      </c>
      <c r="E84" s="18" t="s">
        <v>1024</v>
      </c>
      <c r="F84" s="18" t="s">
        <v>903</v>
      </c>
      <c r="G84" s="18" t="s">
        <v>1047</v>
      </c>
      <c r="H84" s="18" t="s">
        <v>477</v>
      </c>
      <c r="I84" s="18" t="s">
        <v>1035</v>
      </c>
      <c r="J84" s="18" t="s">
        <v>1040</v>
      </c>
      <c r="K84" s="18" t="s">
        <v>1040</v>
      </c>
      <c r="L84" s="18" t="s">
        <v>1040</v>
      </c>
      <c r="M84" s="18" t="s">
        <v>1040</v>
      </c>
      <c r="N84" s="4">
        <v>1</v>
      </c>
      <c r="O84" s="4">
        <v>180</v>
      </c>
      <c r="P84" s="4">
        <v>1.0369999999999999</v>
      </c>
      <c r="Q84" s="16">
        <v>0</v>
      </c>
      <c r="R84" s="13">
        <v>14.3</v>
      </c>
      <c r="S84" s="13" t="s">
        <v>88</v>
      </c>
    </row>
    <row r="85" spans="1:19">
      <c r="A85" s="3" t="s">
        <v>992</v>
      </c>
      <c r="B85" s="3" t="s">
        <v>23</v>
      </c>
      <c r="C85" s="18">
        <v>3</v>
      </c>
      <c r="D85" s="18" t="s">
        <v>421</v>
      </c>
      <c r="E85" s="18" t="s">
        <v>1029</v>
      </c>
      <c r="F85" s="18" t="s">
        <v>1041</v>
      </c>
      <c r="G85" s="18" t="s">
        <v>1047</v>
      </c>
      <c r="H85" s="18" t="s">
        <v>477</v>
      </c>
      <c r="I85" s="18" t="s">
        <v>1035</v>
      </c>
      <c r="J85" s="18" t="s">
        <v>1040</v>
      </c>
      <c r="K85" s="18" t="s">
        <v>1040</v>
      </c>
      <c r="L85" s="18" t="s">
        <v>1040</v>
      </c>
      <c r="M85" s="18" t="s">
        <v>1040</v>
      </c>
      <c r="N85" s="3">
        <v>13</v>
      </c>
      <c r="O85" s="3">
        <v>22</v>
      </c>
      <c r="P85" s="3">
        <v>12.58</v>
      </c>
      <c r="Q85" s="16">
        <v>0</v>
      </c>
      <c r="R85" s="12">
        <v>15</v>
      </c>
      <c r="S85" s="12" t="s">
        <v>89</v>
      </c>
    </row>
    <row r="86" spans="1:19">
      <c r="A86" s="4" t="s">
        <v>992</v>
      </c>
      <c r="B86" s="4" t="s">
        <v>23</v>
      </c>
      <c r="C86" s="18">
        <v>3</v>
      </c>
      <c r="D86" s="18" t="s">
        <v>421</v>
      </c>
      <c r="E86" s="18" t="s">
        <v>1029</v>
      </c>
      <c r="F86" s="18" t="s">
        <v>1041</v>
      </c>
      <c r="G86" s="18" t="s">
        <v>1047</v>
      </c>
      <c r="H86" s="18" t="s">
        <v>477</v>
      </c>
      <c r="I86" s="18" t="s">
        <v>1035</v>
      </c>
      <c r="J86" s="18" t="s">
        <v>1040</v>
      </c>
      <c r="K86" s="18" t="s">
        <v>1040</v>
      </c>
      <c r="L86" s="18" t="s">
        <v>1040</v>
      </c>
      <c r="M86" s="18" t="s">
        <v>1040</v>
      </c>
      <c r="N86" s="4">
        <v>13</v>
      </c>
      <c r="O86" s="4">
        <v>22</v>
      </c>
      <c r="P86" s="4">
        <v>16.079999999999998</v>
      </c>
      <c r="Q86" s="16">
        <v>0</v>
      </c>
      <c r="R86" s="13">
        <v>15</v>
      </c>
      <c r="S86" s="13" t="s">
        <v>90</v>
      </c>
    </row>
    <row r="87" spans="1:19">
      <c r="A87" s="3" t="s">
        <v>992</v>
      </c>
      <c r="B87" s="3" t="s">
        <v>23</v>
      </c>
      <c r="C87" s="18">
        <v>3</v>
      </c>
      <c r="D87" s="18" t="s">
        <v>421</v>
      </c>
      <c r="E87" s="18" t="s">
        <v>1029</v>
      </c>
      <c r="F87" s="18" t="s">
        <v>1041</v>
      </c>
      <c r="G87" s="18" t="s">
        <v>1047</v>
      </c>
      <c r="H87" s="18" t="s">
        <v>477</v>
      </c>
      <c r="I87" s="18" t="s">
        <v>1035</v>
      </c>
      <c r="J87" s="18" t="s">
        <v>1040</v>
      </c>
      <c r="K87" s="18" t="s">
        <v>1040</v>
      </c>
      <c r="L87" s="18" t="s">
        <v>1040</v>
      </c>
      <c r="M87" s="18" t="s">
        <v>1040</v>
      </c>
      <c r="N87" s="3">
        <v>13</v>
      </c>
      <c r="O87" s="3">
        <v>22</v>
      </c>
      <c r="P87" s="3">
        <v>13</v>
      </c>
      <c r="Q87" s="16">
        <v>0</v>
      </c>
      <c r="R87" s="12">
        <v>15</v>
      </c>
      <c r="S87" s="12" t="s">
        <v>91</v>
      </c>
    </row>
    <row r="88" spans="1:19">
      <c r="A88" s="4" t="s">
        <v>992</v>
      </c>
      <c r="B88" s="4" t="s">
        <v>23</v>
      </c>
      <c r="C88" s="18">
        <v>3</v>
      </c>
      <c r="D88" s="18" t="s">
        <v>421</v>
      </c>
      <c r="E88" s="18" t="s">
        <v>1029</v>
      </c>
      <c r="F88" s="18" t="s">
        <v>1041</v>
      </c>
      <c r="G88" s="18" t="s">
        <v>1047</v>
      </c>
      <c r="H88" s="18" t="s">
        <v>477</v>
      </c>
      <c r="I88" s="18" t="s">
        <v>1035</v>
      </c>
      <c r="J88" s="18" t="s">
        <v>1040</v>
      </c>
      <c r="K88" s="18" t="s">
        <v>1040</v>
      </c>
      <c r="L88" s="18" t="s">
        <v>1040</v>
      </c>
      <c r="M88" s="18" t="s">
        <v>1040</v>
      </c>
      <c r="N88" s="4">
        <v>13</v>
      </c>
      <c r="O88" s="4">
        <v>22</v>
      </c>
      <c r="P88" s="4">
        <v>10.16</v>
      </c>
      <c r="Q88" s="16">
        <v>0</v>
      </c>
      <c r="R88" s="13">
        <v>15</v>
      </c>
      <c r="S88" s="13" t="s">
        <v>92</v>
      </c>
    </row>
    <row r="89" spans="1:19">
      <c r="A89" s="3" t="s">
        <v>992</v>
      </c>
      <c r="B89" s="3" t="s">
        <v>23</v>
      </c>
      <c r="C89" s="18">
        <v>3</v>
      </c>
      <c r="D89" s="18" t="s">
        <v>421</v>
      </c>
      <c r="E89" s="18" t="s">
        <v>1029</v>
      </c>
      <c r="F89" s="18" t="s">
        <v>1041</v>
      </c>
      <c r="G89" s="18" t="s">
        <v>1047</v>
      </c>
      <c r="H89" s="18" t="s">
        <v>477</v>
      </c>
      <c r="I89" s="18" t="s">
        <v>1035</v>
      </c>
      <c r="J89" s="18" t="s">
        <v>1040</v>
      </c>
      <c r="K89" s="18" t="s">
        <v>1040</v>
      </c>
      <c r="L89" s="18" t="s">
        <v>1040</v>
      </c>
      <c r="M89" s="18" t="s">
        <v>1040</v>
      </c>
      <c r="N89" s="3">
        <v>13</v>
      </c>
      <c r="O89" s="3">
        <v>22</v>
      </c>
      <c r="P89" s="3">
        <v>12.96</v>
      </c>
      <c r="Q89" s="16">
        <v>0</v>
      </c>
      <c r="R89" s="12">
        <v>15</v>
      </c>
      <c r="S89" s="12" t="s">
        <v>92</v>
      </c>
    </row>
    <row r="90" spans="1:19">
      <c r="A90" s="4" t="s">
        <v>992</v>
      </c>
      <c r="B90" s="4" t="s">
        <v>23</v>
      </c>
      <c r="C90" s="18">
        <v>3</v>
      </c>
      <c r="D90" s="18" t="s">
        <v>421</v>
      </c>
      <c r="E90" s="18" t="s">
        <v>1029</v>
      </c>
      <c r="F90" s="18" t="s">
        <v>1041</v>
      </c>
      <c r="G90" s="18" t="s">
        <v>1047</v>
      </c>
      <c r="H90" s="18" t="s">
        <v>477</v>
      </c>
      <c r="I90" s="18" t="s">
        <v>1035</v>
      </c>
      <c r="J90" s="18" t="s">
        <v>1040</v>
      </c>
      <c r="K90" s="18" t="s">
        <v>1040</v>
      </c>
      <c r="L90" s="18" t="s">
        <v>1040</v>
      </c>
      <c r="M90" s="18" t="s">
        <v>1040</v>
      </c>
      <c r="N90" s="4">
        <v>13</v>
      </c>
      <c r="O90" s="4">
        <v>22</v>
      </c>
      <c r="P90" s="4">
        <v>14.1</v>
      </c>
      <c r="Q90" s="16">
        <v>0</v>
      </c>
      <c r="R90" s="13">
        <v>15</v>
      </c>
      <c r="S90" s="13" t="s">
        <v>93</v>
      </c>
    </row>
    <row r="91" spans="1:19">
      <c r="A91" s="3" t="s">
        <v>992</v>
      </c>
      <c r="B91" s="3" t="s">
        <v>23</v>
      </c>
      <c r="C91" s="18">
        <v>3</v>
      </c>
      <c r="D91" s="18" t="s">
        <v>421</v>
      </c>
      <c r="E91" s="18" t="s">
        <v>1029</v>
      </c>
      <c r="F91" s="18" t="s">
        <v>1041</v>
      </c>
      <c r="G91" s="18" t="s">
        <v>1047</v>
      </c>
      <c r="H91" s="18" t="s">
        <v>477</v>
      </c>
      <c r="I91" s="18" t="s">
        <v>1035</v>
      </c>
      <c r="J91" s="18" t="s">
        <v>1040</v>
      </c>
      <c r="K91" s="18" t="s">
        <v>1040</v>
      </c>
      <c r="L91" s="18" t="s">
        <v>1040</v>
      </c>
      <c r="M91" s="18" t="s">
        <v>1040</v>
      </c>
      <c r="N91" s="3">
        <v>13</v>
      </c>
      <c r="O91" s="3">
        <v>22</v>
      </c>
      <c r="P91" s="3">
        <v>12.12</v>
      </c>
      <c r="Q91" s="16">
        <v>0</v>
      </c>
      <c r="R91" s="12">
        <v>15</v>
      </c>
      <c r="S91" s="12" t="s">
        <v>94</v>
      </c>
    </row>
    <row r="92" spans="1:19">
      <c r="A92" s="4" t="s">
        <v>992</v>
      </c>
      <c r="B92" s="4" t="s">
        <v>23</v>
      </c>
      <c r="C92" s="18">
        <v>3</v>
      </c>
      <c r="D92" s="18" t="s">
        <v>421</v>
      </c>
      <c r="E92" s="18" t="s">
        <v>1029</v>
      </c>
      <c r="F92" s="18" t="s">
        <v>1041</v>
      </c>
      <c r="G92" s="18" t="s">
        <v>1047</v>
      </c>
      <c r="H92" s="18" t="s">
        <v>477</v>
      </c>
      <c r="I92" s="18" t="s">
        <v>1035</v>
      </c>
      <c r="J92" s="18" t="s">
        <v>1040</v>
      </c>
      <c r="K92" s="18" t="s">
        <v>1040</v>
      </c>
      <c r="L92" s="18" t="s">
        <v>1040</v>
      </c>
      <c r="M92" s="18" t="s">
        <v>1040</v>
      </c>
      <c r="N92" s="4">
        <v>13</v>
      </c>
      <c r="O92" s="4">
        <v>22</v>
      </c>
      <c r="P92" s="4">
        <v>11.95</v>
      </c>
      <c r="Q92" s="16">
        <v>0</v>
      </c>
      <c r="R92" s="13">
        <v>15</v>
      </c>
      <c r="S92" s="13" t="s">
        <v>95</v>
      </c>
    </row>
    <row r="93" spans="1:19">
      <c r="A93" s="3" t="s">
        <v>992</v>
      </c>
      <c r="B93" s="3" t="s">
        <v>23</v>
      </c>
      <c r="C93" s="18">
        <v>3</v>
      </c>
      <c r="D93" s="18" t="s">
        <v>421</v>
      </c>
      <c r="E93" s="18" t="s">
        <v>1029</v>
      </c>
      <c r="F93" s="18" t="s">
        <v>1041</v>
      </c>
      <c r="G93" s="18" t="s">
        <v>1047</v>
      </c>
      <c r="H93" s="18" t="s">
        <v>477</v>
      </c>
      <c r="I93" s="18" t="s">
        <v>1035</v>
      </c>
      <c r="J93" s="18" t="s">
        <v>1040</v>
      </c>
      <c r="K93" s="18" t="s">
        <v>1040</v>
      </c>
      <c r="L93" s="18" t="s">
        <v>1040</v>
      </c>
      <c r="M93" s="18" t="s">
        <v>1040</v>
      </c>
      <c r="N93" s="3">
        <v>13</v>
      </c>
      <c r="O93" s="3">
        <v>22</v>
      </c>
      <c r="P93" s="3">
        <v>16.600000000000001</v>
      </c>
      <c r="Q93" s="16">
        <v>0</v>
      </c>
      <c r="R93" s="12">
        <v>15</v>
      </c>
      <c r="S93" s="12" t="s">
        <v>96</v>
      </c>
    </row>
    <row r="94" spans="1:19">
      <c r="A94" s="4" t="s">
        <v>992</v>
      </c>
      <c r="B94" s="4" t="s">
        <v>23</v>
      </c>
      <c r="C94" s="18">
        <v>3</v>
      </c>
      <c r="D94" s="18" t="s">
        <v>421</v>
      </c>
      <c r="E94" s="18" t="s">
        <v>1029</v>
      </c>
      <c r="F94" s="18" t="s">
        <v>1041</v>
      </c>
      <c r="G94" s="18" t="s">
        <v>1047</v>
      </c>
      <c r="H94" s="18" t="s">
        <v>477</v>
      </c>
      <c r="I94" s="18" t="s">
        <v>1035</v>
      </c>
      <c r="J94" s="18" t="s">
        <v>1040</v>
      </c>
      <c r="K94" s="18" t="s">
        <v>1040</v>
      </c>
      <c r="L94" s="18" t="s">
        <v>1040</v>
      </c>
      <c r="M94" s="18" t="s">
        <v>1040</v>
      </c>
      <c r="N94" s="4">
        <v>13</v>
      </c>
      <c r="O94" s="4">
        <v>22</v>
      </c>
      <c r="P94" s="4">
        <v>12.5</v>
      </c>
      <c r="Q94" s="16">
        <v>0</v>
      </c>
      <c r="R94" s="13">
        <v>15</v>
      </c>
      <c r="S94" s="13" t="s">
        <v>97</v>
      </c>
    </row>
    <row r="95" spans="1:19">
      <c r="A95" s="3" t="s">
        <v>992</v>
      </c>
      <c r="B95" s="3" t="s">
        <v>23</v>
      </c>
      <c r="C95" s="18">
        <v>3</v>
      </c>
      <c r="D95" s="18" t="s">
        <v>421</v>
      </c>
      <c r="E95" s="18" t="s">
        <v>1029</v>
      </c>
      <c r="F95" s="18" t="s">
        <v>1041</v>
      </c>
      <c r="G95" s="18" t="s">
        <v>1047</v>
      </c>
      <c r="H95" s="18" t="s">
        <v>477</v>
      </c>
      <c r="I95" s="18" t="s">
        <v>1035</v>
      </c>
      <c r="J95" s="18" t="s">
        <v>1040</v>
      </c>
      <c r="K95" s="18" t="s">
        <v>1040</v>
      </c>
      <c r="L95" s="18" t="s">
        <v>1040</v>
      </c>
      <c r="M95" s="18" t="s">
        <v>1040</v>
      </c>
      <c r="N95" s="3">
        <v>13</v>
      </c>
      <c r="O95" s="3">
        <v>22</v>
      </c>
      <c r="P95" s="3">
        <v>12.98</v>
      </c>
      <c r="Q95" s="16">
        <v>0</v>
      </c>
      <c r="R95" s="12">
        <v>15</v>
      </c>
      <c r="S95" s="12" t="s">
        <v>98</v>
      </c>
    </row>
    <row r="96" spans="1:19">
      <c r="A96" s="4" t="s">
        <v>992</v>
      </c>
      <c r="B96" s="4" t="s">
        <v>23</v>
      </c>
      <c r="C96" s="18">
        <v>3</v>
      </c>
      <c r="D96" s="18" t="s">
        <v>421</v>
      </c>
      <c r="E96" s="18" t="s">
        <v>1029</v>
      </c>
      <c r="F96" s="18" t="s">
        <v>1041</v>
      </c>
      <c r="G96" s="18" t="s">
        <v>1047</v>
      </c>
      <c r="H96" s="18" t="s">
        <v>477</v>
      </c>
      <c r="I96" s="18" t="s">
        <v>1035</v>
      </c>
      <c r="J96" s="18" t="s">
        <v>1040</v>
      </c>
      <c r="K96" s="18" t="s">
        <v>1040</v>
      </c>
      <c r="L96" s="18" t="s">
        <v>1040</v>
      </c>
      <c r="M96" s="18" t="s">
        <v>1040</v>
      </c>
      <c r="N96" s="4">
        <v>13</v>
      </c>
      <c r="O96" s="4">
        <v>22</v>
      </c>
      <c r="P96" s="4">
        <v>13.83</v>
      </c>
      <c r="Q96" s="16">
        <v>0</v>
      </c>
      <c r="R96" s="13">
        <v>15</v>
      </c>
      <c r="S96" s="13" t="s">
        <v>97</v>
      </c>
    </row>
    <row r="97" spans="1:19">
      <c r="A97" s="3" t="s">
        <v>904</v>
      </c>
      <c r="B97" s="3" t="s">
        <v>12</v>
      </c>
      <c r="C97" s="18">
        <v>3</v>
      </c>
      <c r="D97" s="18" t="s">
        <v>903</v>
      </c>
      <c r="E97" s="18" t="s">
        <v>1026</v>
      </c>
      <c r="F97" s="18" t="s">
        <v>903</v>
      </c>
      <c r="G97" s="18" t="s">
        <v>1047</v>
      </c>
      <c r="H97" s="18" t="s">
        <v>477</v>
      </c>
      <c r="I97" s="18" t="s">
        <v>1035</v>
      </c>
      <c r="J97" s="18" t="s">
        <v>1040</v>
      </c>
      <c r="K97" s="18" t="s">
        <v>1040</v>
      </c>
      <c r="L97" s="18" t="s">
        <v>1040</v>
      </c>
      <c r="M97" s="18" t="s">
        <v>1040</v>
      </c>
      <c r="N97" s="3">
        <v>3</v>
      </c>
      <c r="O97" s="3">
        <v>40</v>
      </c>
      <c r="P97" s="3">
        <v>3.15</v>
      </c>
      <c r="Q97" s="16">
        <v>0</v>
      </c>
      <c r="R97" s="12">
        <v>15.83</v>
      </c>
      <c r="S97" s="12" t="s">
        <v>126</v>
      </c>
    </row>
    <row r="98" spans="1:19">
      <c r="A98" s="4" t="s">
        <v>904</v>
      </c>
      <c r="B98" s="4" t="s">
        <v>12</v>
      </c>
      <c r="C98" s="18">
        <v>3</v>
      </c>
      <c r="D98" s="18" t="s">
        <v>903</v>
      </c>
      <c r="E98" s="18" t="s">
        <v>1026</v>
      </c>
      <c r="F98" s="18" t="s">
        <v>903</v>
      </c>
      <c r="G98" s="18" t="s">
        <v>1047</v>
      </c>
      <c r="H98" s="18" t="s">
        <v>477</v>
      </c>
      <c r="I98" s="18" t="s">
        <v>1035</v>
      </c>
      <c r="J98" s="18" t="s">
        <v>1040</v>
      </c>
      <c r="K98" s="18" t="s">
        <v>1040</v>
      </c>
      <c r="L98" s="18" t="s">
        <v>1040</v>
      </c>
      <c r="M98" s="18" t="s">
        <v>1040</v>
      </c>
      <c r="N98" s="4">
        <v>3</v>
      </c>
      <c r="O98" s="4">
        <v>40</v>
      </c>
      <c r="P98" s="4">
        <v>3.15</v>
      </c>
      <c r="Q98" s="16">
        <v>0</v>
      </c>
      <c r="R98" s="13">
        <v>15.83</v>
      </c>
      <c r="S98" s="13" t="s">
        <v>126</v>
      </c>
    </row>
    <row r="99" spans="1:19">
      <c r="A99" s="3" t="s">
        <v>904</v>
      </c>
      <c r="B99" s="3" t="s">
        <v>12</v>
      </c>
      <c r="C99" s="18">
        <v>3</v>
      </c>
      <c r="D99" s="18" t="s">
        <v>903</v>
      </c>
      <c r="E99" s="18" t="s">
        <v>1026</v>
      </c>
      <c r="F99" s="18" t="s">
        <v>903</v>
      </c>
      <c r="G99" s="18" t="s">
        <v>1047</v>
      </c>
      <c r="H99" s="18" t="s">
        <v>477</v>
      </c>
      <c r="I99" s="18" t="s">
        <v>1035</v>
      </c>
      <c r="J99" s="18" t="s">
        <v>1040</v>
      </c>
      <c r="K99" s="18" t="s">
        <v>1040</v>
      </c>
      <c r="L99" s="18" t="s">
        <v>1040</v>
      </c>
      <c r="M99" s="18" t="s">
        <v>1040</v>
      </c>
      <c r="N99" s="3">
        <v>3</v>
      </c>
      <c r="O99" s="3">
        <v>40</v>
      </c>
      <c r="P99" s="3">
        <v>3.19</v>
      </c>
      <c r="Q99" s="16">
        <v>0</v>
      </c>
      <c r="R99" s="12">
        <v>15.83</v>
      </c>
      <c r="S99" s="12" t="s">
        <v>126</v>
      </c>
    </row>
    <row r="100" spans="1:19">
      <c r="A100" s="4" t="s">
        <v>979</v>
      </c>
      <c r="B100" s="4" t="s">
        <v>148</v>
      </c>
      <c r="C100" s="18">
        <v>3</v>
      </c>
      <c r="D100" s="18" t="s">
        <v>903</v>
      </c>
      <c r="E100" s="18" t="s">
        <v>1029</v>
      </c>
      <c r="F100" s="18" t="s">
        <v>1042</v>
      </c>
      <c r="G100" s="18" t="s">
        <v>1035</v>
      </c>
      <c r="H100" s="18" t="s">
        <v>477</v>
      </c>
      <c r="I100" s="18" t="s">
        <v>1035</v>
      </c>
      <c r="J100" s="18" t="s">
        <v>1040</v>
      </c>
      <c r="K100" s="18" t="s">
        <v>1040</v>
      </c>
      <c r="L100" s="18" t="s">
        <v>1040</v>
      </c>
      <c r="M100" s="18" t="s">
        <v>1040</v>
      </c>
      <c r="N100" s="4">
        <v>6</v>
      </c>
      <c r="O100" s="4">
        <v>40</v>
      </c>
      <c r="P100" s="4">
        <v>6.61</v>
      </c>
      <c r="Q100" s="16">
        <v>0</v>
      </c>
      <c r="R100" s="12">
        <v>34.979999999999997</v>
      </c>
      <c r="S100" s="12" t="s">
        <v>100</v>
      </c>
    </row>
    <row r="101" spans="1:19">
      <c r="A101" s="3" t="s">
        <v>979</v>
      </c>
      <c r="B101" s="3" t="s">
        <v>148</v>
      </c>
      <c r="C101" s="18">
        <v>3</v>
      </c>
      <c r="D101" s="18" t="s">
        <v>903</v>
      </c>
      <c r="E101" s="18" t="s">
        <v>1029</v>
      </c>
      <c r="F101" s="18" t="s">
        <v>1042</v>
      </c>
      <c r="G101" s="18" t="s">
        <v>1035</v>
      </c>
      <c r="H101" s="18" t="s">
        <v>477</v>
      </c>
      <c r="I101" s="18" t="s">
        <v>1035</v>
      </c>
      <c r="J101" s="18" t="s">
        <v>1040</v>
      </c>
      <c r="K101" s="18" t="s">
        <v>1040</v>
      </c>
      <c r="L101" s="18" t="s">
        <v>1040</v>
      </c>
      <c r="M101" s="18" t="s">
        <v>1040</v>
      </c>
      <c r="N101" s="3">
        <v>6</v>
      </c>
      <c r="O101" s="3">
        <v>40</v>
      </c>
      <c r="P101" s="3">
        <v>6.05</v>
      </c>
      <c r="Q101" s="16">
        <v>0</v>
      </c>
      <c r="R101" s="13">
        <v>14.66</v>
      </c>
      <c r="S101" s="13" t="s">
        <v>149</v>
      </c>
    </row>
    <row r="102" spans="1:19">
      <c r="A102" s="4" t="s">
        <v>979</v>
      </c>
      <c r="B102" s="4" t="s">
        <v>148</v>
      </c>
      <c r="C102" s="18">
        <v>3</v>
      </c>
      <c r="D102" s="18" t="s">
        <v>903</v>
      </c>
      <c r="E102" s="18" t="s">
        <v>1029</v>
      </c>
      <c r="F102" s="18" t="s">
        <v>1042</v>
      </c>
      <c r="G102" s="18" t="s">
        <v>1035</v>
      </c>
      <c r="H102" s="18" t="s">
        <v>477</v>
      </c>
      <c r="I102" s="18" t="s">
        <v>1035</v>
      </c>
      <c r="J102" s="18" t="s">
        <v>1040</v>
      </c>
      <c r="K102" s="18" t="s">
        <v>1040</v>
      </c>
      <c r="L102" s="18" t="s">
        <v>1040</v>
      </c>
      <c r="M102" s="18" t="s">
        <v>1040</v>
      </c>
      <c r="N102" s="4">
        <v>6</v>
      </c>
      <c r="O102" s="4">
        <v>40</v>
      </c>
      <c r="P102" s="4">
        <v>7.15</v>
      </c>
      <c r="Q102" s="16">
        <v>0</v>
      </c>
      <c r="R102" s="12">
        <v>14.77</v>
      </c>
      <c r="S102" s="12" t="s">
        <v>149</v>
      </c>
    </row>
    <row r="103" spans="1:19">
      <c r="A103" s="3" t="s">
        <v>979</v>
      </c>
      <c r="B103" s="3" t="s">
        <v>148</v>
      </c>
      <c r="C103" s="18">
        <v>3</v>
      </c>
      <c r="D103" s="18" t="s">
        <v>903</v>
      </c>
      <c r="E103" s="18" t="s">
        <v>1029</v>
      </c>
      <c r="F103" s="18" t="s">
        <v>1042</v>
      </c>
      <c r="G103" s="18" t="s">
        <v>1035</v>
      </c>
      <c r="H103" s="18" t="s">
        <v>477</v>
      </c>
      <c r="I103" s="18" t="s">
        <v>1035</v>
      </c>
      <c r="J103" s="18" t="s">
        <v>1040</v>
      </c>
      <c r="K103" s="18" t="s">
        <v>1040</v>
      </c>
      <c r="L103" s="18" t="s">
        <v>1040</v>
      </c>
      <c r="M103" s="18" t="s">
        <v>1040</v>
      </c>
      <c r="N103" s="3">
        <v>6</v>
      </c>
      <c r="O103" s="3">
        <v>40</v>
      </c>
      <c r="P103" s="3">
        <v>6.42</v>
      </c>
      <c r="Q103" s="16">
        <v>0</v>
      </c>
      <c r="R103" s="13">
        <v>14.66</v>
      </c>
      <c r="S103" s="13" t="s">
        <v>150</v>
      </c>
    </row>
    <row r="104" spans="1:19">
      <c r="A104" s="4" t="s">
        <v>979</v>
      </c>
      <c r="B104" s="4" t="s">
        <v>148</v>
      </c>
      <c r="C104" s="18">
        <v>3</v>
      </c>
      <c r="D104" s="18" t="s">
        <v>903</v>
      </c>
      <c r="E104" s="18" t="s">
        <v>1029</v>
      </c>
      <c r="F104" s="18" t="s">
        <v>1042</v>
      </c>
      <c r="G104" s="18" t="s">
        <v>1035</v>
      </c>
      <c r="H104" s="18" t="s">
        <v>477</v>
      </c>
      <c r="I104" s="18" t="s">
        <v>1035</v>
      </c>
      <c r="J104" s="18" t="s">
        <v>1040</v>
      </c>
      <c r="K104" s="18" t="s">
        <v>1040</v>
      </c>
      <c r="L104" s="18" t="s">
        <v>1040</v>
      </c>
      <c r="M104" s="18" t="s">
        <v>1040</v>
      </c>
      <c r="N104" s="4">
        <v>6</v>
      </c>
      <c r="O104" s="4">
        <v>40</v>
      </c>
      <c r="P104" s="4">
        <v>7.05</v>
      </c>
      <c r="Q104" s="16">
        <v>0</v>
      </c>
      <c r="R104" s="12">
        <v>14.77</v>
      </c>
      <c r="S104" s="12" t="s">
        <v>149</v>
      </c>
    </row>
    <row r="105" spans="1:19">
      <c r="A105" s="3" t="s">
        <v>979</v>
      </c>
      <c r="B105" s="3" t="s">
        <v>148</v>
      </c>
      <c r="C105" s="18">
        <v>3</v>
      </c>
      <c r="D105" s="18" t="s">
        <v>903</v>
      </c>
      <c r="E105" s="18" t="s">
        <v>1029</v>
      </c>
      <c r="F105" s="18" t="s">
        <v>1042</v>
      </c>
      <c r="G105" s="18" t="s">
        <v>1035</v>
      </c>
      <c r="H105" s="18" t="s">
        <v>477</v>
      </c>
      <c r="I105" s="18" t="s">
        <v>1035</v>
      </c>
      <c r="J105" s="18" t="s">
        <v>1040</v>
      </c>
      <c r="K105" s="18" t="s">
        <v>1040</v>
      </c>
      <c r="L105" s="18" t="s">
        <v>1040</v>
      </c>
      <c r="M105" s="18" t="s">
        <v>1040</v>
      </c>
      <c r="N105" s="3">
        <v>6</v>
      </c>
      <c r="O105" s="3">
        <v>40</v>
      </c>
      <c r="P105" s="3">
        <v>6.92</v>
      </c>
      <c r="Q105" s="16">
        <v>0</v>
      </c>
      <c r="R105" s="13">
        <v>14.66</v>
      </c>
      <c r="S105" s="13" t="s">
        <v>151</v>
      </c>
    </row>
    <row r="106" spans="1:19">
      <c r="A106" s="4" t="s">
        <v>979</v>
      </c>
      <c r="B106" s="4" t="s">
        <v>148</v>
      </c>
      <c r="C106" s="18">
        <v>3</v>
      </c>
      <c r="D106" s="18" t="s">
        <v>903</v>
      </c>
      <c r="E106" s="18" t="s">
        <v>1029</v>
      </c>
      <c r="F106" s="18" t="s">
        <v>1042</v>
      </c>
      <c r="G106" s="18" t="s">
        <v>1035</v>
      </c>
      <c r="H106" s="18" t="s">
        <v>477</v>
      </c>
      <c r="I106" s="18" t="s">
        <v>1035</v>
      </c>
      <c r="J106" s="18" t="s">
        <v>1040</v>
      </c>
      <c r="K106" s="18" t="s">
        <v>1040</v>
      </c>
      <c r="L106" s="18" t="s">
        <v>1040</v>
      </c>
      <c r="M106" s="18" t="s">
        <v>1040</v>
      </c>
      <c r="N106" s="4">
        <v>6</v>
      </c>
      <c r="O106" s="4">
        <v>40</v>
      </c>
      <c r="P106" s="4">
        <v>8</v>
      </c>
      <c r="Q106" s="16">
        <v>0</v>
      </c>
      <c r="R106" s="12">
        <v>14.77</v>
      </c>
      <c r="S106" s="12" t="s">
        <v>152</v>
      </c>
    </row>
    <row r="107" spans="1:19">
      <c r="A107" s="3" t="s">
        <v>979</v>
      </c>
      <c r="B107" s="3" t="s">
        <v>23</v>
      </c>
      <c r="C107" s="18">
        <v>3</v>
      </c>
      <c r="D107" s="18" t="s">
        <v>903</v>
      </c>
      <c r="E107" s="18" t="s">
        <v>1029</v>
      </c>
      <c r="F107" s="18" t="s">
        <v>1042</v>
      </c>
      <c r="G107" s="18" t="s">
        <v>1047</v>
      </c>
      <c r="H107" s="18" t="s">
        <v>477</v>
      </c>
      <c r="I107" s="18" t="s">
        <v>1035</v>
      </c>
      <c r="J107" s="18" t="s">
        <v>1040</v>
      </c>
      <c r="K107" s="18" t="s">
        <v>1040</v>
      </c>
      <c r="L107" s="18" t="s">
        <v>1040</v>
      </c>
      <c r="M107" s="18" t="s">
        <v>1040</v>
      </c>
      <c r="N107" s="3">
        <v>6</v>
      </c>
      <c r="O107" s="3">
        <v>40</v>
      </c>
      <c r="P107" s="3">
        <v>6.95</v>
      </c>
      <c r="Q107" s="16">
        <v>0</v>
      </c>
      <c r="R107" s="13">
        <v>14.66</v>
      </c>
      <c r="S107" s="13" t="s">
        <v>153</v>
      </c>
    </row>
    <row r="108" spans="1:19">
      <c r="A108" s="4" t="s">
        <v>979</v>
      </c>
      <c r="B108" s="4" t="s">
        <v>148</v>
      </c>
      <c r="C108" s="18">
        <v>3</v>
      </c>
      <c r="D108" s="18" t="s">
        <v>903</v>
      </c>
      <c r="E108" s="18" t="s">
        <v>1029</v>
      </c>
      <c r="F108" s="18" t="s">
        <v>1042</v>
      </c>
      <c r="G108" s="18" t="s">
        <v>1035</v>
      </c>
      <c r="H108" s="18" t="s">
        <v>477</v>
      </c>
      <c r="I108" s="18" t="s">
        <v>1035</v>
      </c>
      <c r="J108" s="18" t="s">
        <v>1040</v>
      </c>
      <c r="K108" s="18" t="s">
        <v>1040</v>
      </c>
      <c r="L108" s="18" t="s">
        <v>1040</v>
      </c>
      <c r="M108" s="18" t="s">
        <v>1040</v>
      </c>
      <c r="N108" s="4">
        <v>6</v>
      </c>
      <c r="O108" s="4">
        <v>40</v>
      </c>
      <c r="P108" s="4">
        <v>7.4</v>
      </c>
      <c r="Q108" s="16">
        <v>0</v>
      </c>
      <c r="R108" s="12">
        <v>14.77</v>
      </c>
      <c r="S108" s="12" t="s">
        <v>154</v>
      </c>
    </row>
    <row r="109" spans="1:19">
      <c r="A109" s="3" t="s">
        <v>979</v>
      </c>
      <c r="B109" s="3" t="s">
        <v>148</v>
      </c>
      <c r="C109" s="18">
        <v>3</v>
      </c>
      <c r="D109" s="18" t="s">
        <v>903</v>
      </c>
      <c r="E109" s="18" t="s">
        <v>1029</v>
      </c>
      <c r="F109" s="18" t="s">
        <v>1042</v>
      </c>
      <c r="G109" s="18" t="s">
        <v>1035</v>
      </c>
      <c r="H109" s="18" t="s">
        <v>477</v>
      </c>
      <c r="I109" s="18" t="s">
        <v>1035</v>
      </c>
      <c r="J109" s="18" t="s">
        <v>1040</v>
      </c>
      <c r="K109" s="18" t="s">
        <v>1040</v>
      </c>
      <c r="L109" s="18" t="s">
        <v>1040</v>
      </c>
      <c r="M109" s="18" t="s">
        <v>1040</v>
      </c>
      <c r="N109" s="3">
        <v>6</v>
      </c>
      <c r="O109" s="3">
        <v>40</v>
      </c>
      <c r="P109" s="3">
        <v>7.4</v>
      </c>
      <c r="Q109" s="16">
        <v>0</v>
      </c>
      <c r="R109" s="13">
        <v>14.66</v>
      </c>
      <c r="S109" s="13" t="s">
        <v>155</v>
      </c>
    </row>
    <row r="110" spans="1:19">
      <c r="A110" s="4" t="s">
        <v>904</v>
      </c>
      <c r="B110" s="4" t="s">
        <v>148</v>
      </c>
      <c r="C110" s="18">
        <v>3</v>
      </c>
      <c r="D110" s="18" t="s">
        <v>903</v>
      </c>
      <c r="E110" s="18" t="s">
        <v>1029</v>
      </c>
      <c r="F110" s="18" t="s">
        <v>903</v>
      </c>
      <c r="G110" s="18" t="s">
        <v>1035</v>
      </c>
      <c r="H110" s="18" t="s">
        <v>477</v>
      </c>
      <c r="I110" s="18" t="s">
        <v>1035</v>
      </c>
      <c r="J110" s="18" t="s">
        <v>1040</v>
      </c>
      <c r="K110" s="18" t="s">
        <v>1040</v>
      </c>
      <c r="L110" s="18" t="s">
        <v>1040</v>
      </c>
      <c r="M110" s="18" t="s">
        <v>1040</v>
      </c>
      <c r="N110" s="4">
        <v>6</v>
      </c>
      <c r="O110" s="4">
        <v>40</v>
      </c>
      <c r="P110" s="4">
        <v>6.13</v>
      </c>
      <c r="Q110" s="16">
        <v>0</v>
      </c>
      <c r="R110" s="13">
        <v>14.66</v>
      </c>
      <c r="S110" s="12" t="s">
        <v>155</v>
      </c>
    </row>
    <row r="111" spans="1:19">
      <c r="A111" s="4" t="s">
        <v>904</v>
      </c>
      <c r="B111" s="4" t="s">
        <v>163</v>
      </c>
      <c r="C111" s="18">
        <v>3</v>
      </c>
      <c r="D111" s="18" t="s">
        <v>903</v>
      </c>
      <c r="E111" s="18" t="s">
        <v>1027</v>
      </c>
      <c r="F111" s="18" t="s">
        <v>903</v>
      </c>
      <c r="G111" s="18" t="s">
        <v>1027</v>
      </c>
      <c r="H111" s="18" t="s">
        <v>477</v>
      </c>
      <c r="I111" s="18" t="s">
        <v>1035</v>
      </c>
      <c r="J111" s="18" t="s">
        <v>1040</v>
      </c>
      <c r="K111" s="18" t="s">
        <v>1040</v>
      </c>
      <c r="L111" s="18" t="s">
        <v>1040</v>
      </c>
      <c r="M111" s="18" t="s">
        <v>1040</v>
      </c>
      <c r="N111" s="4">
        <v>7.5</v>
      </c>
      <c r="O111" s="4">
        <v>149.1</v>
      </c>
      <c r="P111" s="4">
        <v>7.6</v>
      </c>
      <c r="Q111" s="16">
        <v>0</v>
      </c>
      <c r="R111" s="12">
        <v>21.3</v>
      </c>
      <c r="S111" s="20"/>
    </row>
    <row r="112" spans="1:19">
      <c r="A112" s="3" t="s">
        <v>904</v>
      </c>
      <c r="B112" s="3" t="s">
        <v>163</v>
      </c>
      <c r="C112" s="18">
        <v>3</v>
      </c>
      <c r="D112" s="18" t="s">
        <v>903</v>
      </c>
      <c r="E112" s="18" t="s">
        <v>1027</v>
      </c>
      <c r="F112" s="18" t="s">
        <v>903</v>
      </c>
      <c r="G112" s="18" t="s">
        <v>1027</v>
      </c>
      <c r="H112" s="18" t="s">
        <v>477</v>
      </c>
      <c r="I112" s="18" t="s">
        <v>1035</v>
      </c>
      <c r="J112" s="18" t="s">
        <v>1040</v>
      </c>
      <c r="K112" s="18" t="s">
        <v>1040</v>
      </c>
      <c r="L112" s="18" t="s">
        <v>1040</v>
      </c>
      <c r="M112" s="18" t="s">
        <v>1040</v>
      </c>
      <c r="N112" s="3">
        <v>7</v>
      </c>
      <c r="O112" s="3">
        <v>100</v>
      </c>
      <c r="P112" s="3">
        <v>2.14</v>
      </c>
      <c r="Q112" s="16">
        <v>0</v>
      </c>
      <c r="R112" s="13">
        <v>17.63</v>
      </c>
      <c r="S112" s="20"/>
    </row>
    <row r="113" spans="1:19">
      <c r="A113" s="3" t="s">
        <v>977</v>
      </c>
      <c r="B113" s="3">
        <v>0.8</v>
      </c>
      <c r="C113" s="18">
        <v>3</v>
      </c>
      <c r="D113" s="18" t="s">
        <v>427</v>
      </c>
      <c r="E113" s="18" t="s">
        <v>1025</v>
      </c>
      <c r="F113" s="18" t="s">
        <v>903</v>
      </c>
      <c r="G113" s="18" t="s">
        <v>1047</v>
      </c>
      <c r="H113" s="18" t="s">
        <v>477</v>
      </c>
      <c r="I113" s="18" t="s">
        <v>1035</v>
      </c>
      <c r="J113" s="18" t="s">
        <v>1040</v>
      </c>
      <c r="K113" s="18" t="s">
        <v>1040</v>
      </c>
      <c r="L113" s="18" t="s">
        <v>1040</v>
      </c>
      <c r="M113" s="18" t="s">
        <v>1040</v>
      </c>
      <c r="N113" s="3">
        <v>40</v>
      </c>
      <c r="O113" s="3">
        <v>280</v>
      </c>
      <c r="P113" s="3">
        <v>37.1</v>
      </c>
      <c r="Q113" s="16">
        <v>0</v>
      </c>
      <c r="R113" s="13">
        <v>29.33</v>
      </c>
      <c r="S113" s="20"/>
    </row>
    <row r="114" spans="1:19">
      <c r="A114" s="4" t="s">
        <v>977</v>
      </c>
      <c r="B114" s="4">
        <v>0.8</v>
      </c>
      <c r="C114" s="18">
        <v>3</v>
      </c>
      <c r="D114" s="18" t="s">
        <v>427</v>
      </c>
      <c r="E114" s="18" t="s">
        <v>1025</v>
      </c>
      <c r="F114" s="18" t="s">
        <v>903</v>
      </c>
      <c r="G114" s="18" t="s">
        <v>1047</v>
      </c>
      <c r="H114" s="18" t="s">
        <v>477</v>
      </c>
      <c r="I114" s="18" t="s">
        <v>1035</v>
      </c>
      <c r="J114" s="18" t="s">
        <v>1040</v>
      </c>
      <c r="K114" s="18" t="s">
        <v>1040</v>
      </c>
      <c r="L114" s="18" t="s">
        <v>1040</v>
      </c>
      <c r="M114" s="18" t="s">
        <v>1040</v>
      </c>
      <c r="N114" s="4">
        <v>40</v>
      </c>
      <c r="O114" s="4">
        <v>280</v>
      </c>
      <c r="P114" s="4">
        <v>44</v>
      </c>
      <c r="Q114" s="16">
        <v>0</v>
      </c>
      <c r="R114" s="12">
        <v>15.62</v>
      </c>
      <c r="S114" s="20"/>
    </row>
    <row r="115" spans="1:19">
      <c r="A115" s="3" t="s">
        <v>977</v>
      </c>
      <c r="B115" s="3">
        <v>0.8</v>
      </c>
      <c r="C115" s="18">
        <v>3</v>
      </c>
      <c r="D115" s="18" t="s">
        <v>427</v>
      </c>
      <c r="E115" s="18" t="s">
        <v>1025</v>
      </c>
      <c r="F115" s="18" t="s">
        <v>903</v>
      </c>
      <c r="G115" s="18" t="s">
        <v>1047</v>
      </c>
      <c r="H115" s="18" t="s">
        <v>477</v>
      </c>
      <c r="I115" s="18" t="s">
        <v>1035</v>
      </c>
      <c r="J115" s="18" t="s">
        <v>1040</v>
      </c>
      <c r="K115" s="18" t="s">
        <v>1040</v>
      </c>
      <c r="L115" s="18" t="s">
        <v>1040</v>
      </c>
      <c r="M115" s="18" t="s">
        <v>1040</v>
      </c>
      <c r="N115" s="3">
        <v>40</v>
      </c>
      <c r="O115" s="3">
        <v>280</v>
      </c>
      <c r="P115" s="3">
        <v>47</v>
      </c>
      <c r="Q115" s="16">
        <v>0</v>
      </c>
      <c r="R115" s="13">
        <v>15.62</v>
      </c>
      <c r="S115" s="20"/>
    </row>
    <row r="116" spans="1:19">
      <c r="A116" s="4" t="s">
        <v>977</v>
      </c>
      <c r="B116" s="4">
        <v>0.8</v>
      </c>
      <c r="C116" s="18">
        <v>3</v>
      </c>
      <c r="D116" s="18" t="s">
        <v>427</v>
      </c>
      <c r="E116" s="18" t="s">
        <v>1025</v>
      </c>
      <c r="F116" s="18" t="s">
        <v>903</v>
      </c>
      <c r="G116" s="18" t="s">
        <v>1047</v>
      </c>
      <c r="H116" s="18" t="s">
        <v>477</v>
      </c>
      <c r="I116" s="18" t="s">
        <v>1035</v>
      </c>
      <c r="J116" s="18" t="s">
        <v>1040</v>
      </c>
      <c r="K116" s="18" t="s">
        <v>1040</v>
      </c>
      <c r="L116" s="18" t="s">
        <v>1040</v>
      </c>
      <c r="M116" s="18" t="s">
        <v>1040</v>
      </c>
      <c r="N116" s="4">
        <v>40</v>
      </c>
      <c r="O116" s="4">
        <v>280</v>
      </c>
      <c r="P116" s="4">
        <v>32</v>
      </c>
      <c r="Q116" s="16">
        <v>0</v>
      </c>
      <c r="R116" s="12">
        <v>15.62</v>
      </c>
      <c r="S116" s="20"/>
    </row>
    <row r="117" spans="1:19">
      <c r="A117" s="3" t="s">
        <v>977</v>
      </c>
      <c r="B117" s="3">
        <v>0.8</v>
      </c>
      <c r="C117" s="18">
        <v>3</v>
      </c>
      <c r="D117" s="18" t="s">
        <v>427</v>
      </c>
      <c r="E117" s="18" t="s">
        <v>1025</v>
      </c>
      <c r="F117" s="18" t="s">
        <v>903</v>
      </c>
      <c r="G117" s="18" t="s">
        <v>1047</v>
      </c>
      <c r="H117" s="18" t="s">
        <v>477</v>
      </c>
      <c r="I117" s="18" t="s">
        <v>1035</v>
      </c>
      <c r="J117" s="18" t="s">
        <v>1040</v>
      </c>
      <c r="K117" s="18" t="s">
        <v>1040</v>
      </c>
      <c r="L117" s="18" t="s">
        <v>1040</v>
      </c>
      <c r="M117" s="18" t="s">
        <v>1040</v>
      </c>
      <c r="N117" s="3">
        <v>40</v>
      </c>
      <c r="O117" s="3">
        <v>280</v>
      </c>
      <c r="P117" s="3">
        <v>35</v>
      </c>
      <c r="Q117" s="16">
        <v>0</v>
      </c>
      <c r="R117" s="13">
        <v>15.62</v>
      </c>
      <c r="S117" s="20"/>
    </row>
    <row r="118" spans="1:19">
      <c r="A118" s="4" t="s">
        <v>977</v>
      </c>
      <c r="B118" s="4">
        <v>0.8</v>
      </c>
      <c r="C118" s="18">
        <v>3</v>
      </c>
      <c r="D118" s="18" t="s">
        <v>427</v>
      </c>
      <c r="E118" s="18" t="s">
        <v>1025</v>
      </c>
      <c r="F118" s="18" t="s">
        <v>903</v>
      </c>
      <c r="G118" s="18" t="s">
        <v>1047</v>
      </c>
      <c r="H118" s="18" t="s">
        <v>477</v>
      </c>
      <c r="I118" s="18" t="s">
        <v>1035</v>
      </c>
      <c r="J118" s="18" t="s">
        <v>1040</v>
      </c>
      <c r="K118" s="18" t="s">
        <v>1040</v>
      </c>
      <c r="L118" s="18" t="s">
        <v>1040</v>
      </c>
      <c r="M118" s="18" t="s">
        <v>1040</v>
      </c>
      <c r="N118" s="4">
        <v>40</v>
      </c>
      <c r="O118" s="4">
        <v>280</v>
      </c>
      <c r="P118" s="4">
        <v>44.5</v>
      </c>
      <c r="Q118" s="16">
        <v>0</v>
      </c>
      <c r="R118" s="12">
        <v>15.62</v>
      </c>
      <c r="S118" s="20"/>
    </row>
    <row r="119" spans="1:19">
      <c r="A119" s="3" t="s">
        <v>977</v>
      </c>
      <c r="B119" s="3">
        <v>0.8</v>
      </c>
      <c r="C119" s="18">
        <v>3</v>
      </c>
      <c r="D119" s="18" t="s">
        <v>427</v>
      </c>
      <c r="E119" s="18" t="s">
        <v>1025</v>
      </c>
      <c r="F119" s="18" t="s">
        <v>903</v>
      </c>
      <c r="G119" s="18" t="s">
        <v>1047</v>
      </c>
      <c r="H119" s="18" t="s">
        <v>477</v>
      </c>
      <c r="I119" s="18" t="s">
        <v>1035</v>
      </c>
      <c r="J119" s="18" t="s">
        <v>1040</v>
      </c>
      <c r="K119" s="18" t="s">
        <v>1040</v>
      </c>
      <c r="L119" s="18" t="s">
        <v>1040</v>
      </c>
      <c r="M119" s="18" t="s">
        <v>1040</v>
      </c>
      <c r="N119" s="3">
        <v>40</v>
      </c>
      <c r="O119" s="3">
        <v>280</v>
      </c>
      <c r="P119" s="3">
        <v>41</v>
      </c>
      <c r="Q119" s="16">
        <v>0</v>
      </c>
      <c r="R119" s="13">
        <v>15.62</v>
      </c>
      <c r="S119" s="20"/>
    </row>
    <row r="120" spans="1:19">
      <c r="A120" s="4" t="s">
        <v>977</v>
      </c>
      <c r="B120" s="4">
        <v>0.8</v>
      </c>
      <c r="C120" s="18">
        <v>3</v>
      </c>
      <c r="D120" s="18" t="s">
        <v>427</v>
      </c>
      <c r="E120" s="18" t="s">
        <v>1025</v>
      </c>
      <c r="F120" s="18" t="s">
        <v>903</v>
      </c>
      <c r="G120" s="18" t="s">
        <v>1047</v>
      </c>
      <c r="H120" s="18" t="s">
        <v>477</v>
      </c>
      <c r="I120" s="18" t="s">
        <v>1035</v>
      </c>
      <c r="J120" s="18" t="s">
        <v>1040</v>
      </c>
      <c r="K120" s="18" t="s">
        <v>1040</v>
      </c>
      <c r="L120" s="18" t="s">
        <v>1040</v>
      </c>
      <c r="M120" s="18" t="s">
        <v>1040</v>
      </c>
      <c r="N120" s="4">
        <v>40</v>
      </c>
      <c r="O120" s="4">
        <v>280</v>
      </c>
      <c r="P120" s="4">
        <v>42.7</v>
      </c>
      <c r="Q120" s="16">
        <v>0</v>
      </c>
      <c r="R120" s="12">
        <v>15.62</v>
      </c>
      <c r="S120" s="20"/>
    </row>
    <row r="121" spans="1:19">
      <c r="A121" s="3" t="s">
        <v>977</v>
      </c>
      <c r="B121" s="3">
        <v>0.8</v>
      </c>
      <c r="C121" s="18">
        <v>3</v>
      </c>
      <c r="D121" s="18" t="s">
        <v>427</v>
      </c>
      <c r="E121" s="18" t="s">
        <v>1025</v>
      </c>
      <c r="F121" s="18" t="s">
        <v>903</v>
      </c>
      <c r="G121" s="18" t="s">
        <v>1047</v>
      </c>
      <c r="H121" s="18" t="s">
        <v>477</v>
      </c>
      <c r="I121" s="18" t="s">
        <v>1035</v>
      </c>
      <c r="J121" s="18" t="s">
        <v>1040</v>
      </c>
      <c r="K121" s="18" t="s">
        <v>1040</v>
      </c>
      <c r="L121" s="18" t="s">
        <v>1040</v>
      </c>
      <c r="M121" s="18" t="s">
        <v>1040</v>
      </c>
      <c r="N121" s="3">
        <v>40</v>
      </c>
      <c r="O121" s="3">
        <v>280</v>
      </c>
      <c r="P121" s="3">
        <v>44.5</v>
      </c>
      <c r="Q121" s="16">
        <v>0</v>
      </c>
      <c r="R121" s="13">
        <v>15.62</v>
      </c>
      <c r="S121" s="20"/>
    </row>
    <row r="122" spans="1:19">
      <c r="A122" s="4" t="s">
        <v>977</v>
      </c>
      <c r="B122" s="4">
        <v>0.8</v>
      </c>
      <c r="C122" s="18">
        <v>3</v>
      </c>
      <c r="D122" s="18" t="s">
        <v>427</v>
      </c>
      <c r="E122" s="18" t="s">
        <v>1025</v>
      </c>
      <c r="F122" s="18" t="s">
        <v>903</v>
      </c>
      <c r="G122" s="18" t="s">
        <v>1047</v>
      </c>
      <c r="H122" s="18" t="s">
        <v>477</v>
      </c>
      <c r="I122" s="18" t="s">
        <v>1035</v>
      </c>
      <c r="J122" s="18" t="s">
        <v>1040</v>
      </c>
      <c r="K122" s="18" t="s">
        <v>1040</v>
      </c>
      <c r="L122" s="18" t="s">
        <v>1040</v>
      </c>
      <c r="M122" s="18" t="s">
        <v>1040</v>
      </c>
      <c r="N122" s="4">
        <v>40</v>
      </c>
      <c r="O122" s="4">
        <v>280</v>
      </c>
      <c r="P122" s="4">
        <v>40</v>
      </c>
      <c r="Q122" s="16">
        <v>0</v>
      </c>
      <c r="R122" s="12">
        <v>15.62</v>
      </c>
      <c r="S122" s="20"/>
    </row>
    <row r="123" spans="1:19">
      <c r="A123" s="3" t="s">
        <v>977</v>
      </c>
      <c r="B123" s="3">
        <v>0.8</v>
      </c>
      <c r="C123" s="18">
        <v>3</v>
      </c>
      <c r="D123" s="18" t="s">
        <v>427</v>
      </c>
      <c r="E123" s="18" t="s">
        <v>1025</v>
      </c>
      <c r="F123" s="18" t="s">
        <v>903</v>
      </c>
      <c r="G123" s="18" t="s">
        <v>1047</v>
      </c>
      <c r="H123" s="18" t="s">
        <v>477</v>
      </c>
      <c r="I123" s="18" t="s">
        <v>1035</v>
      </c>
      <c r="J123" s="18" t="s">
        <v>1040</v>
      </c>
      <c r="K123" s="18" t="s">
        <v>1040</v>
      </c>
      <c r="L123" s="18" t="s">
        <v>1040</v>
      </c>
      <c r="M123" s="18" t="s">
        <v>1040</v>
      </c>
      <c r="N123" s="3">
        <v>40</v>
      </c>
      <c r="O123" s="3">
        <v>280</v>
      </c>
      <c r="P123" s="3">
        <v>42.5</v>
      </c>
      <c r="Q123" s="16">
        <v>0</v>
      </c>
      <c r="R123" s="13">
        <v>15.62</v>
      </c>
      <c r="S123" s="20"/>
    </row>
    <row r="124" spans="1:19">
      <c r="A124" s="4" t="s">
        <v>977</v>
      </c>
      <c r="B124" s="4">
        <v>0.8</v>
      </c>
      <c r="C124" s="18">
        <v>3</v>
      </c>
      <c r="D124" s="18" t="s">
        <v>427</v>
      </c>
      <c r="E124" s="18" t="s">
        <v>1025</v>
      </c>
      <c r="F124" s="18" t="s">
        <v>903</v>
      </c>
      <c r="G124" s="18" t="s">
        <v>1047</v>
      </c>
      <c r="H124" s="18" t="s">
        <v>477</v>
      </c>
      <c r="I124" s="18" t="s">
        <v>1035</v>
      </c>
      <c r="J124" s="18" t="s">
        <v>1040</v>
      </c>
      <c r="K124" s="18" t="s">
        <v>1040</v>
      </c>
      <c r="L124" s="18" t="s">
        <v>1040</v>
      </c>
      <c r="M124" s="18" t="s">
        <v>1040</v>
      </c>
      <c r="N124" s="4">
        <v>40</v>
      </c>
      <c r="O124" s="4">
        <v>280</v>
      </c>
      <c r="P124" s="4">
        <v>45.5</v>
      </c>
      <c r="Q124" s="16">
        <v>0</v>
      </c>
      <c r="R124" s="12">
        <v>15.62</v>
      </c>
      <c r="S124" s="20"/>
    </row>
    <row r="125" spans="1:19">
      <c r="A125" s="3" t="s">
        <v>977</v>
      </c>
      <c r="B125" s="3">
        <v>0.8</v>
      </c>
      <c r="C125" s="18">
        <v>3</v>
      </c>
      <c r="D125" s="18" t="s">
        <v>427</v>
      </c>
      <c r="E125" s="18" t="s">
        <v>1025</v>
      </c>
      <c r="F125" s="18" t="s">
        <v>903</v>
      </c>
      <c r="G125" s="18" t="s">
        <v>1047</v>
      </c>
      <c r="H125" s="18" t="s">
        <v>477</v>
      </c>
      <c r="I125" s="18" t="s">
        <v>1035</v>
      </c>
      <c r="J125" s="18" t="s">
        <v>1040</v>
      </c>
      <c r="K125" s="18" t="s">
        <v>1040</v>
      </c>
      <c r="L125" s="18" t="s">
        <v>1040</v>
      </c>
      <c r="M125" s="18" t="s">
        <v>1040</v>
      </c>
      <c r="N125" s="3">
        <v>40</v>
      </c>
      <c r="O125" s="3">
        <v>280</v>
      </c>
      <c r="P125" s="3">
        <v>43.5</v>
      </c>
      <c r="Q125" s="16">
        <v>0</v>
      </c>
      <c r="R125" s="13">
        <v>15.62</v>
      </c>
      <c r="S125" s="20"/>
    </row>
    <row r="126" spans="1:19">
      <c r="A126" s="4" t="s">
        <v>977</v>
      </c>
      <c r="B126" s="4">
        <v>0.8</v>
      </c>
      <c r="C126" s="18">
        <v>3</v>
      </c>
      <c r="D126" s="18" t="s">
        <v>427</v>
      </c>
      <c r="E126" s="18" t="s">
        <v>1025</v>
      </c>
      <c r="F126" s="18" t="s">
        <v>903</v>
      </c>
      <c r="G126" s="18" t="s">
        <v>1047</v>
      </c>
      <c r="H126" s="18" t="s">
        <v>477</v>
      </c>
      <c r="I126" s="18" t="s">
        <v>1035</v>
      </c>
      <c r="J126" s="18" t="s">
        <v>1040</v>
      </c>
      <c r="K126" s="18" t="s">
        <v>1040</v>
      </c>
      <c r="L126" s="18" t="s">
        <v>1040</v>
      </c>
      <c r="M126" s="18" t="s">
        <v>1040</v>
      </c>
      <c r="N126" s="4">
        <v>40</v>
      </c>
      <c r="O126" s="4">
        <v>280</v>
      </c>
      <c r="P126" s="4">
        <v>45.2</v>
      </c>
      <c r="Q126" s="16">
        <v>0</v>
      </c>
      <c r="R126" s="12">
        <v>15.62</v>
      </c>
      <c r="S126" s="20"/>
    </row>
    <row r="127" spans="1:19">
      <c r="A127" s="3" t="s">
        <v>977</v>
      </c>
      <c r="B127" s="3">
        <v>0.8</v>
      </c>
      <c r="C127" s="18">
        <v>3</v>
      </c>
      <c r="D127" s="18" t="s">
        <v>427</v>
      </c>
      <c r="E127" s="18" t="s">
        <v>1025</v>
      </c>
      <c r="F127" s="18" t="s">
        <v>903</v>
      </c>
      <c r="G127" s="18" t="s">
        <v>1047</v>
      </c>
      <c r="H127" s="18" t="s">
        <v>477</v>
      </c>
      <c r="I127" s="18" t="s">
        <v>1035</v>
      </c>
      <c r="J127" s="18" t="s">
        <v>1040</v>
      </c>
      <c r="K127" s="18" t="s">
        <v>1040</v>
      </c>
      <c r="L127" s="18" t="s">
        <v>1040</v>
      </c>
      <c r="M127" s="18" t="s">
        <v>1040</v>
      </c>
      <c r="N127" s="3">
        <v>40</v>
      </c>
      <c r="O127" s="3">
        <v>280</v>
      </c>
      <c r="P127" s="3">
        <v>45.5</v>
      </c>
      <c r="Q127" s="16">
        <v>0</v>
      </c>
      <c r="R127" s="13">
        <v>15.62</v>
      </c>
      <c r="S127" s="20"/>
    </row>
    <row r="128" spans="1:19">
      <c r="A128" s="4" t="s">
        <v>977</v>
      </c>
      <c r="B128" s="4">
        <v>0.8</v>
      </c>
      <c r="C128" s="18">
        <v>3</v>
      </c>
      <c r="D128" s="18" t="s">
        <v>427</v>
      </c>
      <c r="E128" s="18" t="s">
        <v>1025</v>
      </c>
      <c r="F128" s="18" t="s">
        <v>903</v>
      </c>
      <c r="G128" s="18" t="s">
        <v>1047</v>
      </c>
      <c r="H128" s="18" t="s">
        <v>477</v>
      </c>
      <c r="I128" s="18" t="s">
        <v>1035</v>
      </c>
      <c r="J128" s="18" t="s">
        <v>1040</v>
      </c>
      <c r="K128" s="18" t="s">
        <v>1040</v>
      </c>
      <c r="L128" s="18" t="s">
        <v>1040</v>
      </c>
      <c r="M128" s="18" t="s">
        <v>1040</v>
      </c>
      <c r="N128" s="4">
        <v>40</v>
      </c>
      <c r="O128" s="4">
        <v>280</v>
      </c>
      <c r="P128" s="4">
        <v>42.5</v>
      </c>
      <c r="Q128" s="16">
        <v>0</v>
      </c>
      <c r="R128" s="12">
        <v>15.62</v>
      </c>
      <c r="S128" s="20"/>
    </row>
    <row r="129" spans="1:19">
      <c r="A129" s="3" t="s">
        <v>977</v>
      </c>
      <c r="B129" s="3">
        <v>0.8</v>
      </c>
      <c r="C129" s="18">
        <v>3</v>
      </c>
      <c r="D129" s="18" t="s">
        <v>427</v>
      </c>
      <c r="E129" s="18" t="s">
        <v>1025</v>
      </c>
      <c r="F129" s="18" t="s">
        <v>903</v>
      </c>
      <c r="G129" s="18" t="s">
        <v>1047</v>
      </c>
      <c r="H129" s="18" t="s">
        <v>477</v>
      </c>
      <c r="I129" s="18" t="s">
        <v>1035</v>
      </c>
      <c r="J129" s="18" t="s">
        <v>1040</v>
      </c>
      <c r="K129" s="18" t="s">
        <v>1040</v>
      </c>
      <c r="L129" s="18" t="s">
        <v>1040</v>
      </c>
      <c r="M129" s="18" t="s">
        <v>1040</v>
      </c>
      <c r="N129" s="3">
        <v>40</v>
      </c>
      <c r="O129" s="3">
        <v>280</v>
      </c>
      <c r="P129" s="3">
        <v>46</v>
      </c>
      <c r="Q129" s="16">
        <v>0</v>
      </c>
      <c r="R129" s="13">
        <v>15.62</v>
      </c>
      <c r="S129" s="20"/>
    </row>
    <row r="130" spans="1:19">
      <c r="A130" s="3" t="s">
        <v>981</v>
      </c>
      <c r="B130" s="3" t="s">
        <v>164</v>
      </c>
      <c r="C130" s="18">
        <v>3</v>
      </c>
      <c r="D130" s="18" t="s">
        <v>1042</v>
      </c>
      <c r="E130" s="18" t="s">
        <v>1038</v>
      </c>
      <c r="F130" s="18" t="s">
        <v>1259</v>
      </c>
      <c r="G130" s="18" t="s">
        <v>1035</v>
      </c>
      <c r="H130" s="18" t="s">
        <v>477</v>
      </c>
      <c r="I130" s="18" t="s">
        <v>1035</v>
      </c>
      <c r="J130" s="18" t="s">
        <v>1040</v>
      </c>
      <c r="K130" s="18" t="s">
        <v>1040</v>
      </c>
      <c r="L130" s="18" t="s">
        <v>1040</v>
      </c>
      <c r="M130" s="18" t="s">
        <v>1040</v>
      </c>
      <c r="N130" s="3">
        <v>42</v>
      </c>
      <c r="O130" s="3">
        <v>200</v>
      </c>
      <c r="P130" s="3">
        <v>33</v>
      </c>
      <c r="Q130" s="16">
        <v>0</v>
      </c>
      <c r="R130" s="13">
        <v>20.6</v>
      </c>
      <c r="S130" s="20"/>
    </row>
    <row r="131" spans="1:19">
      <c r="A131" s="4" t="s">
        <v>981</v>
      </c>
      <c r="B131" s="4" t="s">
        <v>164</v>
      </c>
      <c r="C131" s="18">
        <v>3</v>
      </c>
      <c r="D131" s="18" t="s">
        <v>1042</v>
      </c>
      <c r="E131" s="18" t="s">
        <v>1038</v>
      </c>
      <c r="F131" s="18" t="s">
        <v>1259</v>
      </c>
      <c r="G131" s="18" t="s">
        <v>1035</v>
      </c>
      <c r="H131" s="18" t="s">
        <v>477</v>
      </c>
      <c r="I131" s="18" t="s">
        <v>1035</v>
      </c>
      <c r="J131" s="18" t="s">
        <v>1040</v>
      </c>
      <c r="K131" s="18" t="s">
        <v>1040</v>
      </c>
      <c r="L131" s="18" t="s">
        <v>1040</v>
      </c>
      <c r="M131" s="18" t="s">
        <v>1040</v>
      </c>
      <c r="N131" s="4">
        <v>42</v>
      </c>
      <c r="O131" s="4">
        <v>200</v>
      </c>
      <c r="P131" s="4">
        <v>33.799999999999997</v>
      </c>
      <c r="Q131" s="16">
        <v>0</v>
      </c>
      <c r="R131" s="12">
        <v>22.64</v>
      </c>
      <c r="S131" s="20"/>
    </row>
    <row r="132" spans="1:19">
      <c r="A132" s="3" t="s">
        <v>981</v>
      </c>
      <c r="B132" s="3" t="s">
        <v>164</v>
      </c>
      <c r="C132" s="18">
        <v>3</v>
      </c>
      <c r="D132" s="18" t="s">
        <v>1042</v>
      </c>
      <c r="E132" s="18" t="s">
        <v>1038</v>
      </c>
      <c r="F132" s="18" t="s">
        <v>1259</v>
      </c>
      <c r="G132" s="18" t="s">
        <v>1035</v>
      </c>
      <c r="H132" s="18" t="s">
        <v>477</v>
      </c>
      <c r="I132" s="18" t="s">
        <v>1035</v>
      </c>
      <c r="J132" s="18" t="s">
        <v>1040</v>
      </c>
      <c r="K132" s="18" t="s">
        <v>1040</v>
      </c>
      <c r="L132" s="18" t="s">
        <v>1040</v>
      </c>
      <c r="M132" s="18" t="s">
        <v>1040</v>
      </c>
      <c r="N132" s="3">
        <v>42</v>
      </c>
      <c r="O132" s="3">
        <v>200</v>
      </c>
      <c r="P132" s="3">
        <v>31</v>
      </c>
      <c r="Q132" s="16">
        <v>0</v>
      </c>
      <c r="R132" s="13">
        <v>17</v>
      </c>
      <c r="S132" s="20"/>
    </row>
    <row r="133" spans="1:19">
      <c r="A133" s="4" t="s">
        <v>981</v>
      </c>
      <c r="B133" s="4" t="s">
        <v>164</v>
      </c>
      <c r="C133" s="18">
        <v>3</v>
      </c>
      <c r="D133" s="18" t="s">
        <v>1042</v>
      </c>
      <c r="E133" s="18" t="s">
        <v>1038</v>
      </c>
      <c r="F133" s="18" t="s">
        <v>1259</v>
      </c>
      <c r="G133" s="18" t="s">
        <v>1035</v>
      </c>
      <c r="H133" s="18" t="s">
        <v>477</v>
      </c>
      <c r="I133" s="18" t="s">
        <v>1035</v>
      </c>
      <c r="J133" s="18" t="s">
        <v>1040</v>
      </c>
      <c r="K133" s="18" t="s">
        <v>1040</v>
      </c>
      <c r="L133" s="18" t="s">
        <v>1040</v>
      </c>
      <c r="M133" s="18" t="s">
        <v>1040</v>
      </c>
      <c r="N133" s="4">
        <v>42</v>
      </c>
      <c r="O133" s="4">
        <v>220</v>
      </c>
      <c r="P133" s="4">
        <v>23</v>
      </c>
      <c r="Q133" s="16">
        <v>0</v>
      </c>
      <c r="R133" s="12">
        <v>17</v>
      </c>
      <c r="S133" s="20"/>
    </row>
    <row r="134" spans="1:19">
      <c r="A134" s="3" t="s">
        <v>980</v>
      </c>
      <c r="B134" s="3">
        <v>0.5</v>
      </c>
      <c r="C134" s="18">
        <v>3</v>
      </c>
      <c r="D134" s="18" t="s">
        <v>1042</v>
      </c>
      <c r="E134" s="18" t="s">
        <v>1027</v>
      </c>
      <c r="F134" s="18" t="s">
        <v>903</v>
      </c>
      <c r="G134" s="18" t="s">
        <v>1047</v>
      </c>
      <c r="H134" s="18" t="s">
        <v>477</v>
      </c>
      <c r="I134" s="18" t="s">
        <v>1035</v>
      </c>
      <c r="J134" s="18" t="s">
        <v>1040</v>
      </c>
      <c r="K134" s="18" t="s">
        <v>1040</v>
      </c>
      <c r="L134" s="18" t="s">
        <v>1040</v>
      </c>
      <c r="M134" s="18" t="s">
        <v>1040</v>
      </c>
      <c r="N134" s="3">
        <v>12</v>
      </c>
      <c r="O134" s="3">
        <v>180</v>
      </c>
      <c r="P134" s="3">
        <v>21</v>
      </c>
      <c r="Q134" s="16">
        <v>0</v>
      </c>
      <c r="R134" s="13">
        <v>21.52</v>
      </c>
      <c r="S134" s="20"/>
    </row>
    <row r="135" spans="1:19">
      <c r="A135" s="4" t="s">
        <v>980</v>
      </c>
      <c r="B135" s="4">
        <v>0.5</v>
      </c>
      <c r="C135" s="18">
        <v>3</v>
      </c>
      <c r="D135" s="18" t="s">
        <v>1042</v>
      </c>
      <c r="E135" s="18" t="s">
        <v>1027</v>
      </c>
      <c r="F135" s="18" t="s">
        <v>903</v>
      </c>
      <c r="G135" s="18" t="s">
        <v>1047</v>
      </c>
      <c r="H135" s="18" t="s">
        <v>477</v>
      </c>
      <c r="I135" s="18" t="s">
        <v>1035</v>
      </c>
      <c r="J135" s="18" t="s">
        <v>1040</v>
      </c>
      <c r="K135" s="18" t="s">
        <v>1040</v>
      </c>
      <c r="L135" s="18" t="s">
        <v>1040</v>
      </c>
      <c r="M135" s="18" t="s">
        <v>1040</v>
      </c>
      <c r="N135" s="4">
        <v>12</v>
      </c>
      <c r="O135" s="4">
        <v>180</v>
      </c>
      <c r="P135" s="4">
        <v>25.5</v>
      </c>
      <c r="Q135" s="16">
        <v>0</v>
      </c>
      <c r="R135" s="12">
        <v>13.67</v>
      </c>
      <c r="S135" s="20"/>
    </row>
    <row r="136" spans="1:19">
      <c r="A136" s="3" t="s">
        <v>980</v>
      </c>
      <c r="B136" s="3">
        <v>0.5</v>
      </c>
      <c r="C136" s="18">
        <v>3</v>
      </c>
      <c r="D136" s="18" t="s">
        <v>1042</v>
      </c>
      <c r="E136" s="18" t="s">
        <v>1027</v>
      </c>
      <c r="F136" s="18" t="s">
        <v>903</v>
      </c>
      <c r="G136" s="18" t="s">
        <v>1047</v>
      </c>
      <c r="H136" s="18" t="s">
        <v>477</v>
      </c>
      <c r="I136" s="18" t="s">
        <v>1035</v>
      </c>
      <c r="J136" s="18" t="s">
        <v>1040</v>
      </c>
      <c r="K136" s="18" t="s">
        <v>1040</v>
      </c>
      <c r="L136" s="18" t="s">
        <v>1040</v>
      </c>
      <c r="M136" s="18" t="s">
        <v>1040</v>
      </c>
      <c r="N136" s="3">
        <v>12</v>
      </c>
      <c r="O136" s="3">
        <v>180</v>
      </c>
      <c r="P136" s="3">
        <v>11.98</v>
      </c>
      <c r="Q136" s="16">
        <v>0</v>
      </c>
      <c r="R136" s="13">
        <v>13.67</v>
      </c>
      <c r="S136" s="20"/>
    </row>
    <row r="137" spans="1:19">
      <c r="A137" s="4" t="s">
        <v>980</v>
      </c>
      <c r="B137" s="4">
        <v>0.5</v>
      </c>
      <c r="C137" s="18">
        <v>3</v>
      </c>
      <c r="D137" s="18" t="s">
        <v>1042</v>
      </c>
      <c r="E137" s="18" t="s">
        <v>1027</v>
      </c>
      <c r="F137" s="18" t="s">
        <v>903</v>
      </c>
      <c r="G137" s="18" t="s">
        <v>1047</v>
      </c>
      <c r="H137" s="18" t="s">
        <v>477</v>
      </c>
      <c r="I137" s="18" t="s">
        <v>1035</v>
      </c>
      <c r="J137" s="18" t="s">
        <v>1040</v>
      </c>
      <c r="K137" s="18" t="s">
        <v>1040</v>
      </c>
      <c r="L137" s="18" t="s">
        <v>1040</v>
      </c>
      <c r="M137" s="18" t="s">
        <v>1040</v>
      </c>
      <c r="N137" s="4">
        <v>12</v>
      </c>
      <c r="O137" s="4">
        <v>180</v>
      </c>
      <c r="P137" s="4">
        <v>12.08</v>
      </c>
      <c r="Q137" s="16">
        <v>0</v>
      </c>
      <c r="R137" s="12">
        <v>13.67</v>
      </c>
      <c r="S137" s="20"/>
    </row>
    <row r="138" spans="1:19">
      <c r="A138" s="3" t="s">
        <v>980</v>
      </c>
      <c r="B138" s="3">
        <v>0.5</v>
      </c>
      <c r="C138" s="18">
        <v>3</v>
      </c>
      <c r="D138" s="18" t="s">
        <v>1042</v>
      </c>
      <c r="E138" s="18" t="s">
        <v>1027</v>
      </c>
      <c r="F138" s="18" t="s">
        <v>903</v>
      </c>
      <c r="G138" s="18" t="s">
        <v>1047</v>
      </c>
      <c r="H138" s="18" t="s">
        <v>477</v>
      </c>
      <c r="I138" s="18" t="s">
        <v>1035</v>
      </c>
      <c r="J138" s="18" t="s">
        <v>1040</v>
      </c>
      <c r="K138" s="18" t="s">
        <v>1040</v>
      </c>
      <c r="L138" s="18" t="s">
        <v>1040</v>
      </c>
      <c r="M138" s="18" t="s">
        <v>1040</v>
      </c>
      <c r="N138" s="3">
        <v>12</v>
      </c>
      <c r="O138" s="3">
        <v>180</v>
      </c>
      <c r="P138" s="3">
        <v>12.6</v>
      </c>
      <c r="Q138" s="16">
        <v>0</v>
      </c>
      <c r="R138" s="13">
        <v>13.67</v>
      </c>
      <c r="S138" s="20"/>
    </row>
    <row r="139" spans="1:19">
      <c r="A139" s="4" t="s">
        <v>980</v>
      </c>
      <c r="B139" s="4">
        <v>0.5</v>
      </c>
      <c r="C139" s="18">
        <v>3</v>
      </c>
      <c r="D139" s="18" t="s">
        <v>1042</v>
      </c>
      <c r="E139" s="18" t="s">
        <v>1027</v>
      </c>
      <c r="F139" s="18" t="s">
        <v>903</v>
      </c>
      <c r="G139" s="18" t="s">
        <v>1047</v>
      </c>
      <c r="H139" s="18" t="s">
        <v>477</v>
      </c>
      <c r="I139" s="18" t="s">
        <v>1035</v>
      </c>
      <c r="J139" s="18" t="s">
        <v>1040</v>
      </c>
      <c r="K139" s="18" t="s">
        <v>1040</v>
      </c>
      <c r="L139" s="18" t="s">
        <v>1040</v>
      </c>
      <c r="M139" s="18" t="s">
        <v>1040</v>
      </c>
      <c r="N139" s="4">
        <v>12</v>
      </c>
      <c r="O139" s="4">
        <v>180</v>
      </c>
      <c r="P139" s="4">
        <v>11.52</v>
      </c>
      <c r="Q139" s="16">
        <v>0</v>
      </c>
      <c r="R139" s="12">
        <v>13.67</v>
      </c>
      <c r="S139" s="20"/>
    </row>
    <row r="140" spans="1:19">
      <c r="A140" s="4" t="s">
        <v>993</v>
      </c>
      <c r="B140" s="4" t="s">
        <v>23</v>
      </c>
      <c r="C140" s="18">
        <v>4</v>
      </c>
      <c r="D140" s="18" t="s">
        <v>1042</v>
      </c>
      <c r="E140" s="18" t="s">
        <v>1029</v>
      </c>
      <c r="F140" s="18" t="s">
        <v>903</v>
      </c>
      <c r="G140" s="18" t="s">
        <v>1047</v>
      </c>
      <c r="H140" s="18" t="s">
        <v>477</v>
      </c>
      <c r="I140" s="18" t="s">
        <v>1035</v>
      </c>
      <c r="J140" s="18" t="s">
        <v>1040</v>
      </c>
      <c r="K140" s="18" t="s">
        <v>1040</v>
      </c>
      <c r="L140" s="18" t="s">
        <v>1040</v>
      </c>
      <c r="M140" s="18" t="s">
        <v>1040</v>
      </c>
      <c r="N140" s="4">
        <v>10</v>
      </c>
      <c r="O140" s="4">
        <v>120</v>
      </c>
      <c r="P140" s="4">
        <v>10.23</v>
      </c>
      <c r="Q140" s="16">
        <v>0</v>
      </c>
      <c r="R140" s="13">
        <v>19.75</v>
      </c>
      <c r="S140" s="13" t="s">
        <v>24</v>
      </c>
    </row>
    <row r="141" spans="1:19">
      <c r="A141" s="3" t="s">
        <v>993</v>
      </c>
      <c r="B141" s="3" t="s">
        <v>23</v>
      </c>
      <c r="C141" s="18">
        <v>4</v>
      </c>
      <c r="D141" s="18" t="s">
        <v>1042</v>
      </c>
      <c r="E141" s="18" t="s">
        <v>1029</v>
      </c>
      <c r="F141" s="18" t="s">
        <v>903</v>
      </c>
      <c r="G141" s="18" t="s">
        <v>1047</v>
      </c>
      <c r="H141" s="18" t="s">
        <v>477</v>
      </c>
      <c r="I141" s="18" t="s">
        <v>1035</v>
      </c>
      <c r="J141" s="18" t="s">
        <v>1040</v>
      </c>
      <c r="K141" s="18" t="s">
        <v>1040</v>
      </c>
      <c r="L141" s="18" t="s">
        <v>1040</v>
      </c>
      <c r="M141" s="18" t="s">
        <v>1040</v>
      </c>
      <c r="N141" s="3">
        <v>10</v>
      </c>
      <c r="O141" s="3">
        <v>120</v>
      </c>
      <c r="P141" s="3">
        <v>5.78</v>
      </c>
      <c r="Q141" s="16">
        <v>0</v>
      </c>
      <c r="R141" s="12">
        <v>19.75</v>
      </c>
      <c r="S141" s="12" t="s">
        <v>25</v>
      </c>
    </row>
    <row r="142" spans="1:19">
      <c r="A142" s="4" t="s">
        <v>993</v>
      </c>
      <c r="B142" s="4" t="s">
        <v>23</v>
      </c>
      <c r="C142" s="18">
        <v>4</v>
      </c>
      <c r="D142" s="18" t="s">
        <v>1042</v>
      </c>
      <c r="E142" s="18" t="s">
        <v>1029</v>
      </c>
      <c r="F142" s="18" t="s">
        <v>903</v>
      </c>
      <c r="G142" s="18" t="s">
        <v>1047</v>
      </c>
      <c r="H142" s="18" t="s">
        <v>477</v>
      </c>
      <c r="I142" s="18" t="s">
        <v>1035</v>
      </c>
      <c r="J142" s="18" t="s">
        <v>1040</v>
      </c>
      <c r="K142" s="18" t="s">
        <v>1040</v>
      </c>
      <c r="L142" s="18" t="s">
        <v>1040</v>
      </c>
      <c r="M142" s="18" t="s">
        <v>1040</v>
      </c>
      <c r="N142" s="4">
        <v>10</v>
      </c>
      <c r="O142" s="4">
        <v>120</v>
      </c>
      <c r="P142" s="4">
        <v>9.9700000000000006</v>
      </c>
      <c r="Q142" s="16">
        <v>0</v>
      </c>
      <c r="R142" s="13">
        <v>19.75</v>
      </c>
      <c r="S142" s="13" t="s">
        <v>26</v>
      </c>
    </row>
    <row r="143" spans="1:19">
      <c r="A143" s="3" t="s">
        <v>993</v>
      </c>
      <c r="B143" s="3" t="s">
        <v>23</v>
      </c>
      <c r="C143" s="18">
        <v>4</v>
      </c>
      <c r="D143" s="18" t="s">
        <v>1042</v>
      </c>
      <c r="E143" s="18" t="s">
        <v>1029</v>
      </c>
      <c r="F143" s="18" t="s">
        <v>903</v>
      </c>
      <c r="G143" s="18" t="s">
        <v>1047</v>
      </c>
      <c r="H143" s="18" t="s">
        <v>477</v>
      </c>
      <c r="I143" s="18" t="s">
        <v>1035</v>
      </c>
      <c r="J143" s="18" t="s">
        <v>1040</v>
      </c>
      <c r="K143" s="18" t="s">
        <v>1040</v>
      </c>
      <c r="L143" s="18" t="s">
        <v>1040</v>
      </c>
      <c r="M143" s="18" t="s">
        <v>1040</v>
      </c>
      <c r="N143" s="3">
        <v>5.5</v>
      </c>
      <c r="O143" s="3">
        <v>180</v>
      </c>
      <c r="P143" s="3">
        <v>9.0500000000000007</v>
      </c>
      <c r="Q143" s="16">
        <v>0</v>
      </c>
      <c r="R143" s="12">
        <v>19.77</v>
      </c>
      <c r="S143" s="12" t="s">
        <v>26</v>
      </c>
    </row>
    <row r="144" spans="1:19">
      <c r="A144" s="4" t="s">
        <v>993</v>
      </c>
      <c r="B144" s="4" t="s">
        <v>23</v>
      </c>
      <c r="C144" s="18">
        <v>4</v>
      </c>
      <c r="D144" s="18" t="s">
        <v>1042</v>
      </c>
      <c r="E144" s="18" t="s">
        <v>1029</v>
      </c>
      <c r="F144" s="18" t="s">
        <v>903</v>
      </c>
      <c r="G144" s="18" t="s">
        <v>1047</v>
      </c>
      <c r="H144" s="18" t="s">
        <v>477</v>
      </c>
      <c r="I144" s="18" t="s">
        <v>1035</v>
      </c>
      <c r="J144" s="18" t="s">
        <v>1040</v>
      </c>
      <c r="K144" s="18" t="s">
        <v>1040</v>
      </c>
      <c r="L144" s="18" t="s">
        <v>1040</v>
      </c>
      <c r="M144" s="18" t="s">
        <v>1040</v>
      </c>
      <c r="N144" s="4">
        <v>5.5</v>
      </c>
      <c r="O144" s="4">
        <v>180</v>
      </c>
      <c r="P144" s="4">
        <v>5.46</v>
      </c>
      <c r="Q144" s="16">
        <v>0</v>
      </c>
      <c r="R144" s="13">
        <v>19.77</v>
      </c>
      <c r="S144" s="13" t="s">
        <v>25</v>
      </c>
    </row>
    <row r="145" spans="1:19">
      <c r="A145" s="3" t="s">
        <v>993</v>
      </c>
      <c r="B145" s="3" t="s">
        <v>23</v>
      </c>
      <c r="C145" s="18">
        <v>4</v>
      </c>
      <c r="D145" s="18" t="s">
        <v>1042</v>
      </c>
      <c r="E145" s="18" t="s">
        <v>1029</v>
      </c>
      <c r="F145" s="18" t="s">
        <v>903</v>
      </c>
      <c r="G145" s="18" t="s">
        <v>1047</v>
      </c>
      <c r="H145" s="18" t="s">
        <v>477</v>
      </c>
      <c r="I145" s="18" t="s">
        <v>1035</v>
      </c>
      <c r="J145" s="18" t="s">
        <v>1040</v>
      </c>
      <c r="K145" s="18" t="s">
        <v>1040</v>
      </c>
      <c r="L145" s="18" t="s">
        <v>1040</v>
      </c>
      <c r="M145" s="18" t="s">
        <v>1040</v>
      </c>
      <c r="N145" s="3">
        <v>7.9</v>
      </c>
      <c r="O145" s="3">
        <v>200</v>
      </c>
      <c r="P145" s="3">
        <v>8.41</v>
      </c>
      <c r="Q145" s="16">
        <v>0</v>
      </c>
      <c r="R145" s="12">
        <v>21.1</v>
      </c>
      <c r="S145" s="12" t="s">
        <v>35</v>
      </c>
    </row>
    <row r="146" spans="1:19">
      <c r="A146" s="4" t="s">
        <v>993</v>
      </c>
      <c r="B146" s="4" t="s">
        <v>23</v>
      </c>
      <c r="C146" s="18">
        <v>4</v>
      </c>
      <c r="D146" s="18" t="s">
        <v>1042</v>
      </c>
      <c r="E146" s="18" t="s">
        <v>1029</v>
      </c>
      <c r="F146" s="18" t="s">
        <v>903</v>
      </c>
      <c r="G146" s="18" t="s">
        <v>1047</v>
      </c>
      <c r="H146" s="18" t="s">
        <v>477</v>
      </c>
      <c r="I146" s="18" t="s">
        <v>1035</v>
      </c>
      <c r="J146" s="18" t="s">
        <v>1040</v>
      </c>
      <c r="K146" s="18" t="s">
        <v>1040</v>
      </c>
      <c r="L146" s="18" t="s">
        <v>1040</v>
      </c>
      <c r="M146" s="18" t="s">
        <v>1040</v>
      </c>
      <c r="N146" s="4">
        <v>7.9</v>
      </c>
      <c r="O146" s="4">
        <v>200</v>
      </c>
      <c r="P146" s="4">
        <v>8.33</v>
      </c>
      <c r="Q146" s="16">
        <v>0</v>
      </c>
      <c r="R146" s="13">
        <v>21.1</v>
      </c>
      <c r="S146" s="13" t="s">
        <v>36</v>
      </c>
    </row>
    <row r="147" spans="1:19">
      <c r="A147" s="3" t="s">
        <v>993</v>
      </c>
      <c r="B147" s="3" t="s">
        <v>23</v>
      </c>
      <c r="C147" s="18">
        <v>4</v>
      </c>
      <c r="D147" s="18" t="s">
        <v>1042</v>
      </c>
      <c r="E147" s="18" t="s">
        <v>1029</v>
      </c>
      <c r="F147" s="18" t="s">
        <v>903</v>
      </c>
      <c r="G147" s="18" t="s">
        <v>1047</v>
      </c>
      <c r="H147" s="18" t="s">
        <v>477</v>
      </c>
      <c r="I147" s="18" t="s">
        <v>1035</v>
      </c>
      <c r="J147" s="18" t="s">
        <v>1040</v>
      </c>
      <c r="K147" s="18" t="s">
        <v>1040</v>
      </c>
      <c r="L147" s="18" t="s">
        <v>1040</v>
      </c>
      <c r="M147" s="18" t="s">
        <v>1040</v>
      </c>
      <c r="N147" s="3">
        <v>8</v>
      </c>
      <c r="O147" s="3">
        <v>100</v>
      </c>
      <c r="P147" s="3">
        <v>9.17</v>
      </c>
      <c r="Q147" s="16">
        <v>0</v>
      </c>
      <c r="R147" s="12">
        <v>21.04</v>
      </c>
      <c r="S147" s="12" t="s">
        <v>58</v>
      </c>
    </row>
    <row r="148" spans="1:19">
      <c r="A148" s="4" t="s">
        <v>993</v>
      </c>
      <c r="B148" s="4" t="s">
        <v>23</v>
      </c>
      <c r="C148" s="18">
        <v>4</v>
      </c>
      <c r="D148" s="18" t="s">
        <v>1042</v>
      </c>
      <c r="E148" s="18" t="s">
        <v>1029</v>
      </c>
      <c r="F148" s="18" t="s">
        <v>903</v>
      </c>
      <c r="G148" s="18" t="s">
        <v>1047</v>
      </c>
      <c r="H148" s="18" t="s">
        <v>477</v>
      </c>
      <c r="I148" s="18" t="s">
        <v>1035</v>
      </c>
      <c r="J148" s="18" t="s">
        <v>1040</v>
      </c>
      <c r="K148" s="18" t="s">
        <v>1040</v>
      </c>
      <c r="L148" s="18" t="s">
        <v>1040</v>
      </c>
      <c r="M148" s="18" t="s">
        <v>1040</v>
      </c>
      <c r="N148" s="4">
        <v>8</v>
      </c>
      <c r="O148" s="4">
        <v>100</v>
      </c>
      <c r="P148" s="4">
        <v>7.92</v>
      </c>
      <c r="Q148" s="16">
        <v>0</v>
      </c>
      <c r="R148" s="13">
        <v>21.04</v>
      </c>
      <c r="S148" s="13" t="s">
        <v>59</v>
      </c>
    </row>
    <row r="149" spans="1:19">
      <c r="A149" s="3" t="s">
        <v>904</v>
      </c>
      <c r="B149" s="3" t="s">
        <v>20</v>
      </c>
      <c r="C149" s="18">
        <v>4</v>
      </c>
      <c r="D149" s="18" t="s">
        <v>903</v>
      </c>
      <c r="E149" s="18" t="s">
        <v>1028</v>
      </c>
      <c r="F149" s="18" t="s">
        <v>903</v>
      </c>
      <c r="G149" s="18" t="s">
        <v>1035</v>
      </c>
      <c r="H149" s="18" t="s">
        <v>477</v>
      </c>
      <c r="I149" s="18" t="s">
        <v>1035</v>
      </c>
      <c r="J149" s="18" t="s">
        <v>1040</v>
      </c>
      <c r="K149" s="18" t="s">
        <v>1040</v>
      </c>
      <c r="L149" s="18" t="s">
        <v>1040</v>
      </c>
      <c r="M149" s="18" t="s">
        <v>1040</v>
      </c>
      <c r="N149" s="3">
        <v>30.5</v>
      </c>
      <c r="O149" s="3">
        <v>60</v>
      </c>
      <c r="P149" s="3">
        <v>24.26</v>
      </c>
      <c r="Q149" s="16">
        <v>0</v>
      </c>
      <c r="R149" s="12">
        <v>20.91</v>
      </c>
      <c r="S149" s="12" t="s">
        <v>60</v>
      </c>
    </row>
    <row r="150" spans="1:19">
      <c r="A150" s="4" t="s">
        <v>904</v>
      </c>
      <c r="B150" s="4" t="s">
        <v>61</v>
      </c>
      <c r="C150" s="18">
        <v>4</v>
      </c>
      <c r="D150" s="18" t="s">
        <v>903</v>
      </c>
      <c r="E150" s="18" t="s">
        <v>1031</v>
      </c>
      <c r="F150" s="18" t="s">
        <v>903</v>
      </c>
      <c r="G150" s="18" t="s">
        <v>1035</v>
      </c>
      <c r="H150" s="18" t="s">
        <v>477</v>
      </c>
      <c r="I150" s="18" t="s">
        <v>1035</v>
      </c>
      <c r="J150" s="18" t="s">
        <v>1040</v>
      </c>
      <c r="K150" s="18" t="s">
        <v>1040</v>
      </c>
      <c r="L150" s="18" t="s">
        <v>1040</v>
      </c>
      <c r="M150" s="18" t="s">
        <v>1040</v>
      </c>
      <c r="N150" s="4">
        <v>30.5</v>
      </c>
      <c r="O150" s="4">
        <v>60</v>
      </c>
      <c r="P150" s="4">
        <v>29.45</v>
      </c>
      <c r="Q150" s="16">
        <v>0</v>
      </c>
      <c r="R150" s="13">
        <v>20.91</v>
      </c>
      <c r="S150" s="13" t="s">
        <v>62</v>
      </c>
    </row>
    <row r="151" spans="1:19">
      <c r="A151" s="3" t="s">
        <v>904</v>
      </c>
      <c r="B151" s="3" t="s">
        <v>20</v>
      </c>
      <c r="C151" s="18">
        <v>4</v>
      </c>
      <c r="D151" s="18" t="s">
        <v>903</v>
      </c>
      <c r="E151" s="18" t="s">
        <v>1028</v>
      </c>
      <c r="F151" s="18" t="s">
        <v>903</v>
      </c>
      <c r="G151" s="18" t="s">
        <v>1035</v>
      </c>
      <c r="H151" s="18" t="s">
        <v>477</v>
      </c>
      <c r="I151" s="18" t="s">
        <v>1035</v>
      </c>
      <c r="J151" s="18" t="s">
        <v>1040</v>
      </c>
      <c r="K151" s="18" t="s">
        <v>1040</v>
      </c>
      <c r="L151" s="18" t="s">
        <v>1040</v>
      </c>
      <c r="M151" s="18" t="s">
        <v>1040</v>
      </c>
      <c r="N151" s="3">
        <v>30.5</v>
      </c>
      <c r="O151" s="3">
        <v>60</v>
      </c>
      <c r="P151" s="3">
        <v>32.85</v>
      </c>
      <c r="Q151" s="16">
        <v>0</v>
      </c>
      <c r="R151" s="12">
        <v>20.91</v>
      </c>
      <c r="S151" s="12" t="s">
        <v>63</v>
      </c>
    </row>
    <row r="152" spans="1:19">
      <c r="A152" s="4" t="s">
        <v>904</v>
      </c>
      <c r="B152" s="4" t="s">
        <v>20</v>
      </c>
      <c r="C152" s="18">
        <v>4</v>
      </c>
      <c r="D152" s="18" t="s">
        <v>903</v>
      </c>
      <c r="E152" s="18" t="s">
        <v>1028</v>
      </c>
      <c r="F152" s="18" t="s">
        <v>903</v>
      </c>
      <c r="G152" s="18" t="s">
        <v>1035</v>
      </c>
      <c r="H152" s="18" t="s">
        <v>477</v>
      </c>
      <c r="I152" s="18" t="s">
        <v>1035</v>
      </c>
      <c r="J152" s="18" t="s">
        <v>1040</v>
      </c>
      <c r="K152" s="18" t="s">
        <v>1040</v>
      </c>
      <c r="L152" s="18" t="s">
        <v>1040</v>
      </c>
      <c r="M152" s="18" t="s">
        <v>1040</v>
      </c>
      <c r="N152" s="4">
        <v>30.5</v>
      </c>
      <c r="O152" s="4">
        <v>60</v>
      </c>
      <c r="P152" s="4">
        <v>33.92</v>
      </c>
      <c r="Q152" s="16">
        <v>0</v>
      </c>
      <c r="R152" s="13">
        <v>20.91</v>
      </c>
      <c r="S152" s="13" t="s">
        <v>64</v>
      </c>
    </row>
    <row r="153" spans="1:19">
      <c r="A153" s="3" t="s">
        <v>904</v>
      </c>
      <c r="B153" s="3" t="s">
        <v>20</v>
      </c>
      <c r="C153" s="18">
        <v>4</v>
      </c>
      <c r="D153" s="18" t="s">
        <v>903</v>
      </c>
      <c r="E153" s="18" t="s">
        <v>1028</v>
      </c>
      <c r="F153" s="18" t="s">
        <v>903</v>
      </c>
      <c r="G153" s="18" t="s">
        <v>1035</v>
      </c>
      <c r="H153" s="18" t="s">
        <v>477</v>
      </c>
      <c r="I153" s="18" t="s">
        <v>1035</v>
      </c>
      <c r="J153" s="18" t="s">
        <v>1040</v>
      </c>
      <c r="K153" s="18" t="s">
        <v>1040</v>
      </c>
      <c r="L153" s="18" t="s">
        <v>1040</v>
      </c>
      <c r="M153" s="18" t="s">
        <v>1040</v>
      </c>
      <c r="N153" s="3">
        <v>30.5</v>
      </c>
      <c r="O153" s="3">
        <v>60</v>
      </c>
      <c r="P153" s="3">
        <v>33.97</v>
      </c>
      <c r="Q153" s="16">
        <v>0</v>
      </c>
      <c r="R153" s="12">
        <v>20.91</v>
      </c>
      <c r="S153" s="12" t="s">
        <v>65</v>
      </c>
    </row>
    <row r="154" spans="1:19">
      <c r="A154" s="4" t="s">
        <v>904</v>
      </c>
      <c r="B154" s="4" t="s">
        <v>20</v>
      </c>
      <c r="C154" s="18">
        <v>4</v>
      </c>
      <c r="D154" s="18" t="s">
        <v>903</v>
      </c>
      <c r="E154" s="18" t="s">
        <v>1028</v>
      </c>
      <c r="F154" s="18" t="s">
        <v>903</v>
      </c>
      <c r="G154" s="18" t="s">
        <v>1035</v>
      </c>
      <c r="H154" s="18" t="s">
        <v>477</v>
      </c>
      <c r="I154" s="18" t="s">
        <v>1035</v>
      </c>
      <c r="J154" s="18" t="s">
        <v>1040</v>
      </c>
      <c r="K154" s="18" t="s">
        <v>1040</v>
      </c>
      <c r="L154" s="18" t="s">
        <v>1040</v>
      </c>
      <c r="M154" s="18" t="s">
        <v>1040</v>
      </c>
      <c r="N154" s="4">
        <v>30.5</v>
      </c>
      <c r="O154" s="4">
        <v>60</v>
      </c>
      <c r="P154" s="4">
        <v>30.87</v>
      </c>
      <c r="Q154" s="16">
        <v>0</v>
      </c>
      <c r="R154" s="13">
        <v>20.91</v>
      </c>
      <c r="S154" s="13" t="s">
        <v>64</v>
      </c>
    </row>
    <row r="155" spans="1:19">
      <c r="A155" s="3" t="s">
        <v>904</v>
      </c>
      <c r="B155" s="3" t="s">
        <v>20</v>
      </c>
      <c r="C155" s="18">
        <v>4</v>
      </c>
      <c r="D155" s="18" t="s">
        <v>903</v>
      </c>
      <c r="E155" s="18" t="s">
        <v>1028</v>
      </c>
      <c r="F155" s="18" t="s">
        <v>903</v>
      </c>
      <c r="G155" s="18" t="s">
        <v>1035</v>
      </c>
      <c r="H155" s="18" t="s">
        <v>477</v>
      </c>
      <c r="I155" s="18" t="s">
        <v>1035</v>
      </c>
      <c r="J155" s="18" t="s">
        <v>1040</v>
      </c>
      <c r="K155" s="18" t="s">
        <v>1040</v>
      </c>
      <c r="L155" s="18" t="s">
        <v>1040</v>
      </c>
      <c r="M155" s="18" t="s">
        <v>1040</v>
      </c>
      <c r="N155" s="3">
        <v>30.5</v>
      </c>
      <c r="O155" s="3">
        <v>60</v>
      </c>
      <c r="P155" s="3">
        <v>31.08</v>
      </c>
      <c r="Q155" s="16">
        <v>0</v>
      </c>
      <c r="R155" s="12">
        <v>20.91</v>
      </c>
      <c r="S155" s="12" t="s">
        <v>64</v>
      </c>
    </row>
    <row r="156" spans="1:19">
      <c r="A156" s="4" t="s">
        <v>904</v>
      </c>
      <c r="B156" s="4" t="s">
        <v>20</v>
      </c>
      <c r="C156" s="18">
        <v>4</v>
      </c>
      <c r="D156" s="18" t="s">
        <v>903</v>
      </c>
      <c r="E156" s="18" t="s">
        <v>1028</v>
      </c>
      <c r="F156" s="18" t="s">
        <v>903</v>
      </c>
      <c r="G156" s="18" t="s">
        <v>1035</v>
      </c>
      <c r="H156" s="18" t="s">
        <v>477</v>
      </c>
      <c r="I156" s="18" t="s">
        <v>1035</v>
      </c>
      <c r="J156" s="18" t="s">
        <v>1040</v>
      </c>
      <c r="K156" s="18" t="s">
        <v>1040</v>
      </c>
      <c r="L156" s="18" t="s">
        <v>1040</v>
      </c>
      <c r="M156" s="18" t="s">
        <v>1040</v>
      </c>
      <c r="N156" s="4">
        <v>30.5</v>
      </c>
      <c r="O156" s="4">
        <v>60</v>
      </c>
      <c r="P156" s="4">
        <v>33.1</v>
      </c>
      <c r="Q156" s="16">
        <v>0</v>
      </c>
      <c r="R156" s="13">
        <v>20.91</v>
      </c>
      <c r="S156" s="13" t="s">
        <v>64</v>
      </c>
    </row>
    <row r="157" spans="1:19">
      <c r="A157" s="3" t="s">
        <v>904</v>
      </c>
      <c r="B157" s="3" t="s">
        <v>20</v>
      </c>
      <c r="C157" s="18">
        <v>4</v>
      </c>
      <c r="D157" s="18" t="s">
        <v>903</v>
      </c>
      <c r="E157" s="18" t="s">
        <v>1028</v>
      </c>
      <c r="F157" s="18" t="s">
        <v>903</v>
      </c>
      <c r="G157" s="18" t="s">
        <v>1035</v>
      </c>
      <c r="H157" s="18" t="s">
        <v>477</v>
      </c>
      <c r="I157" s="18" t="s">
        <v>1035</v>
      </c>
      <c r="J157" s="18" t="s">
        <v>1040</v>
      </c>
      <c r="K157" s="18" t="s">
        <v>1040</v>
      </c>
      <c r="L157" s="18" t="s">
        <v>1040</v>
      </c>
      <c r="M157" s="18" t="s">
        <v>1040</v>
      </c>
      <c r="N157" s="3">
        <v>30.5</v>
      </c>
      <c r="O157" s="3">
        <v>60</v>
      </c>
      <c r="P157" s="3">
        <v>32.83</v>
      </c>
      <c r="Q157" s="16">
        <v>0</v>
      </c>
      <c r="R157" s="12">
        <v>20.91</v>
      </c>
      <c r="S157" s="12" t="s">
        <v>64</v>
      </c>
    </row>
    <row r="158" spans="1:19">
      <c r="A158" s="4" t="s">
        <v>904</v>
      </c>
      <c r="B158" s="4" t="s">
        <v>20</v>
      </c>
      <c r="C158" s="18">
        <v>4</v>
      </c>
      <c r="D158" s="18" t="s">
        <v>903</v>
      </c>
      <c r="E158" s="18" t="s">
        <v>1028</v>
      </c>
      <c r="F158" s="18" t="s">
        <v>903</v>
      </c>
      <c r="G158" s="18" t="s">
        <v>1035</v>
      </c>
      <c r="H158" s="18" t="s">
        <v>477</v>
      </c>
      <c r="I158" s="18" t="s">
        <v>1035</v>
      </c>
      <c r="J158" s="18" t="s">
        <v>1040</v>
      </c>
      <c r="K158" s="18" t="s">
        <v>1040</v>
      </c>
      <c r="L158" s="18" t="s">
        <v>1040</v>
      </c>
      <c r="M158" s="18" t="s">
        <v>1040</v>
      </c>
      <c r="N158" s="4">
        <v>30.5</v>
      </c>
      <c r="O158" s="4">
        <v>60</v>
      </c>
      <c r="P158" s="4">
        <v>30.08</v>
      </c>
      <c r="Q158" s="16">
        <v>0</v>
      </c>
      <c r="R158" s="13">
        <v>20.91</v>
      </c>
      <c r="S158" s="13" t="s">
        <v>65</v>
      </c>
    </row>
    <row r="159" spans="1:19">
      <c r="A159" s="3" t="s">
        <v>904</v>
      </c>
      <c r="B159" s="3" t="s">
        <v>20</v>
      </c>
      <c r="C159" s="18">
        <v>4</v>
      </c>
      <c r="D159" s="18" t="s">
        <v>903</v>
      </c>
      <c r="E159" s="18" t="s">
        <v>1028</v>
      </c>
      <c r="F159" s="18" t="s">
        <v>903</v>
      </c>
      <c r="G159" s="18" t="s">
        <v>1035</v>
      </c>
      <c r="H159" s="18" t="s">
        <v>477</v>
      </c>
      <c r="I159" s="18" t="s">
        <v>1035</v>
      </c>
      <c r="J159" s="18" t="s">
        <v>1040</v>
      </c>
      <c r="K159" s="18" t="s">
        <v>1040</v>
      </c>
      <c r="L159" s="18" t="s">
        <v>1040</v>
      </c>
      <c r="M159" s="18" t="s">
        <v>1040</v>
      </c>
      <c r="N159" s="3">
        <v>30.5</v>
      </c>
      <c r="O159" s="3">
        <v>60</v>
      </c>
      <c r="P159" s="3">
        <v>30.15</v>
      </c>
      <c r="Q159" s="16">
        <v>0</v>
      </c>
      <c r="R159" s="12">
        <v>20.91</v>
      </c>
      <c r="S159" s="12" t="s">
        <v>65</v>
      </c>
    </row>
    <row r="160" spans="1:19">
      <c r="A160" s="4" t="s">
        <v>904</v>
      </c>
      <c r="B160" s="4" t="s">
        <v>61</v>
      </c>
      <c r="C160" s="18">
        <v>4</v>
      </c>
      <c r="D160" s="18" t="s">
        <v>903</v>
      </c>
      <c r="E160" s="18" t="s">
        <v>1031</v>
      </c>
      <c r="F160" s="18" t="s">
        <v>903</v>
      </c>
      <c r="G160" s="18" t="s">
        <v>1035</v>
      </c>
      <c r="H160" s="18" t="s">
        <v>477</v>
      </c>
      <c r="I160" s="18" t="s">
        <v>1035</v>
      </c>
      <c r="J160" s="18" t="s">
        <v>1040</v>
      </c>
      <c r="K160" s="18" t="s">
        <v>1040</v>
      </c>
      <c r="L160" s="18" t="s">
        <v>1040</v>
      </c>
      <c r="M160" s="18" t="s">
        <v>1040</v>
      </c>
      <c r="N160" s="4">
        <v>30.5</v>
      </c>
      <c r="O160" s="4">
        <v>60</v>
      </c>
      <c r="P160" s="4">
        <v>30.04</v>
      </c>
      <c r="Q160" s="16">
        <v>0</v>
      </c>
      <c r="R160" s="13">
        <v>20.91</v>
      </c>
      <c r="S160" s="13" t="s">
        <v>66</v>
      </c>
    </row>
    <row r="161" spans="1:19">
      <c r="A161" s="3" t="s">
        <v>904</v>
      </c>
      <c r="B161" s="3" t="s">
        <v>61</v>
      </c>
      <c r="C161" s="18">
        <v>4</v>
      </c>
      <c r="D161" s="18" t="s">
        <v>903</v>
      </c>
      <c r="E161" s="18" t="s">
        <v>1031</v>
      </c>
      <c r="F161" s="18" t="s">
        <v>903</v>
      </c>
      <c r="G161" s="18" t="s">
        <v>1035</v>
      </c>
      <c r="H161" s="18" t="s">
        <v>477</v>
      </c>
      <c r="I161" s="18" t="s">
        <v>1035</v>
      </c>
      <c r="J161" s="18" t="s">
        <v>1040</v>
      </c>
      <c r="K161" s="18" t="s">
        <v>1040</v>
      </c>
      <c r="L161" s="18" t="s">
        <v>1040</v>
      </c>
      <c r="M161" s="18" t="s">
        <v>1040</v>
      </c>
      <c r="N161" s="3">
        <v>30.5</v>
      </c>
      <c r="O161" s="3">
        <v>60</v>
      </c>
      <c r="P161" s="3">
        <v>25.5</v>
      </c>
      <c r="Q161" s="16">
        <v>0</v>
      </c>
      <c r="R161" s="12">
        <v>20.91</v>
      </c>
      <c r="S161" s="12" t="s">
        <v>67</v>
      </c>
    </row>
    <row r="162" spans="1:19">
      <c r="A162" s="4" t="s">
        <v>904</v>
      </c>
      <c r="B162" s="4" t="s">
        <v>61</v>
      </c>
      <c r="C162" s="18">
        <v>4</v>
      </c>
      <c r="D162" s="18" t="s">
        <v>903</v>
      </c>
      <c r="E162" s="18" t="s">
        <v>1031</v>
      </c>
      <c r="F162" s="18" t="s">
        <v>903</v>
      </c>
      <c r="G162" s="18" t="s">
        <v>1035</v>
      </c>
      <c r="H162" s="18" t="s">
        <v>477</v>
      </c>
      <c r="I162" s="18" t="s">
        <v>1035</v>
      </c>
      <c r="J162" s="18" t="s">
        <v>1040</v>
      </c>
      <c r="K162" s="18" t="s">
        <v>1040</v>
      </c>
      <c r="L162" s="18" t="s">
        <v>1040</v>
      </c>
      <c r="M162" s="18" t="s">
        <v>1040</v>
      </c>
      <c r="N162" s="4">
        <v>30.5</v>
      </c>
      <c r="O162" s="4">
        <v>60</v>
      </c>
      <c r="P162" s="4">
        <v>29.3</v>
      </c>
      <c r="Q162" s="16">
        <v>0</v>
      </c>
      <c r="R162" s="13">
        <v>20.91</v>
      </c>
      <c r="S162" s="13" t="s">
        <v>68</v>
      </c>
    </row>
    <row r="163" spans="1:19">
      <c r="A163" s="3" t="s">
        <v>904</v>
      </c>
      <c r="B163" s="3" t="s">
        <v>61</v>
      </c>
      <c r="C163" s="18">
        <v>4</v>
      </c>
      <c r="D163" s="18" t="s">
        <v>903</v>
      </c>
      <c r="E163" s="18" t="s">
        <v>1031</v>
      </c>
      <c r="F163" s="18" t="s">
        <v>903</v>
      </c>
      <c r="G163" s="18" t="s">
        <v>1035</v>
      </c>
      <c r="H163" s="18" t="s">
        <v>477</v>
      </c>
      <c r="I163" s="18" t="s">
        <v>1035</v>
      </c>
      <c r="J163" s="18" t="s">
        <v>1040</v>
      </c>
      <c r="K163" s="18" t="s">
        <v>1040</v>
      </c>
      <c r="L163" s="18" t="s">
        <v>1040</v>
      </c>
      <c r="M163" s="18" t="s">
        <v>1040</v>
      </c>
      <c r="N163" s="3">
        <v>30.5</v>
      </c>
      <c r="O163" s="3">
        <v>60</v>
      </c>
      <c r="P163" s="3">
        <v>30.3</v>
      </c>
      <c r="Q163" s="16">
        <v>0</v>
      </c>
      <c r="R163" s="12">
        <v>20.91</v>
      </c>
      <c r="S163" s="12" t="s">
        <v>66</v>
      </c>
    </row>
    <row r="164" spans="1:19">
      <c r="A164" s="4" t="s">
        <v>904</v>
      </c>
      <c r="B164" s="4" t="s">
        <v>61</v>
      </c>
      <c r="C164" s="18">
        <v>4</v>
      </c>
      <c r="D164" s="18" t="s">
        <v>903</v>
      </c>
      <c r="E164" s="18" t="s">
        <v>1031</v>
      </c>
      <c r="F164" s="18" t="s">
        <v>903</v>
      </c>
      <c r="G164" s="18" t="s">
        <v>1035</v>
      </c>
      <c r="H164" s="18" t="s">
        <v>477</v>
      </c>
      <c r="I164" s="18" t="s">
        <v>1035</v>
      </c>
      <c r="J164" s="18" t="s">
        <v>1040</v>
      </c>
      <c r="K164" s="18" t="s">
        <v>1040</v>
      </c>
      <c r="L164" s="18" t="s">
        <v>1040</v>
      </c>
      <c r="M164" s="18" t="s">
        <v>1040</v>
      </c>
      <c r="N164" s="4">
        <v>30.5</v>
      </c>
      <c r="O164" s="4">
        <v>60</v>
      </c>
      <c r="P164" s="4">
        <v>29</v>
      </c>
      <c r="Q164" s="16">
        <v>0</v>
      </c>
      <c r="R164" s="13">
        <v>20.91</v>
      </c>
      <c r="S164" s="13" t="s">
        <v>68</v>
      </c>
    </row>
    <row r="165" spans="1:19">
      <c r="A165" s="3" t="s">
        <v>904</v>
      </c>
      <c r="B165" s="3" t="s">
        <v>61</v>
      </c>
      <c r="C165" s="18">
        <v>4</v>
      </c>
      <c r="D165" s="18" t="s">
        <v>903</v>
      </c>
      <c r="E165" s="18" t="s">
        <v>1031</v>
      </c>
      <c r="F165" s="18" t="s">
        <v>903</v>
      </c>
      <c r="G165" s="18" t="s">
        <v>1035</v>
      </c>
      <c r="H165" s="18" t="s">
        <v>477</v>
      </c>
      <c r="I165" s="18" t="s">
        <v>1035</v>
      </c>
      <c r="J165" s="18" t="s">
        <v>1040</v>
      </c>
      <c r="K165" s="18" t="s">
        <v>1040</v>
      </c>
      <c r="L165" s="18" t="s">
        <v>1040</v>
      </c>
      <c r="M165" s="18" t="s">
        <v>1040</v>
      </c>
      <c r="N165" s="3">
        <v>30.5</v>
      </c>
      <c r="O165" s="3">
        <v>60</v>
      </c>
      <c r="P165" s="3">
        <v>29</v>
      </c>
      <c r="Q165" s="16">
        <v>0</v>
      </c>
      <c r="R165" s="12">
        <v>20.91</v>
      </c>
      <c r="S165" s="12" t="s">
        <v>69</v>
      </c>
    </row>
    <row r="166" spans="1:19">
      <c r="A166" s="4" t="s">
        <v>904</v>
      </c>
      <c r="B166" s="4" t="s">
        <v>70</v>
      </c>
      <c r="C166" s="18">
        <v>4</v>
      </c>
      <c r="D166" s="18" t="s">
        <v>903</v>
      </c>
      <c r="E166" s="18" t="s">
        <v>1032</v>
      </c>
      <c r="F166" s="18" t="s">
        <v>903</v>
      </c>
      <c r="G166" s="18" t="s">
        <v>1035</v>
      </c>
      <c r="H166" s="18" t="s">
        <v>477</v>
      </c>
      <c r="I166" s="18" t="s">
        <v>1035</v>
      </c>
      <c r="J166" s="18" t="s">
        <v>1040</v>
      </c>
      <c r="K166" s="18" t="s">
        <v>1040</v>
      </c>
      <c r="L166" s="18" t="s">
        <v>1040</v>
      </c>
      <c r="M166" s="18" t="s">
        <v>1040</v>
      </c>
      <c r="N166" s="4">
        <v>30.5</v>
      </c>
      <c r="O166" s="4">
        <v>60</v>
      </c>
      <c r="P166" s="4">
        <v>26.76</v>
      </c>
      <c r="Q166" s="16">
        <v>0</v>
      </c>
      <c r="R166" s="13">
        <v>20.91</v>
      </c>
      <c r="S166" s="13" t="s">
        <v>21</v>
      </c>
    </row>
    <row r="167" spans="1:19">
      <c r="A167" s="3" t="s">
        <v>904</v>
      </c>
      <c r="B167" s="3" t="s">
        <v>70</v>
      </c>
      <c r="C167" s="18">
        <v>4</v>
      </c>
      <c r="D167" s="18" t="s">
        <v>903</v>
      </c>
      <c r="E167" s="18" t="s">
        <v>1032</v>
      </c>
      <c r="F167" s="18" t="s">
        <v>903</v>
      </c>
      <c r="G167" s="18" t="s">
        <v>1035</v>
      </c>
      <c r="H167" s="18" t="s">
        <v>477</v>
      </c>
      <c r="I167" s="18" t="s">
        <v>1035</v>
      </c>
      <c r="J167" s="18" t="s">
        <v>1040</v>
      </c>
      <c r="K167" s="18" t="s">
        <v>1040</v>
      </c>
      <c r="L167" s="18" t="s">
        <v>1040</v>
      </c>
      <c r="M167" s="18" t="s">
        <v>1040</v>
      </c>
      <c r="N167" s="3">
        <v>30.5</v>
      </c>
      <c r="O167" s="3">
        <v>60</v>
      </c>
      <c r="P167" s="3">
        <v>29.16</v>
      </c>
      <c r="Q167" s="16">
        <v>0</v>
      </c>
      <c r="R167" s="12">
        <v>20.91</v>
      </c>
      <c r="S167" s="12" t="s">
        <v>71</v>
      </c>
    </row>
    <row r="168" spans="1:19">
      <c r="A168" s="4" t="s">
        <v>904</v>
      </c>
      <c r="B168" s="4" t="s">
        <v>23</v>
      </c>
      <c r="C168" s="18">
        <v>4</v>
      </c>
      <c r="D168" s="18" t="s">
        <v>903</v>
      </c>
      <c r="E168" s="18" t="s">
        <v>1029</v>
      </c>
      <c r="F168" s="18" t="s">
        <v>903</v>
      </c>
      <c r="G168" s="18" t="s">
        <v>1047</v>
      </c>
      <c r="H168" s="18" t="s">
        <v>477</v>
      </c>
      <c r="I168" s="18" t="s">
        <v>1035</v>
      </c>
      <c r="J168" s="18" t="s">
        <v>1040</v>
      </c>
      <c r="K168" s="18" t="s">
        <v>1040</v>
      </c>
      <c r="L168" s="18" t="s">
        <v>1040</v>
      </c>
      <c r="M168" s="18" t="s">
        <v>1040</v>
      </c>
      <c r="N168" s="4">
        <v>11</v>
      </c>
      <c r="O168" s="4">
        <v>45</v>
      </c>
      <c r="P168" s="4">
        <v>8.32</v>
      </c>
      <c r="Q168" s="16">
        <v>0</v>
      </c>
      <c r="R168" s="13">
        <v>21</v>
      </c>
      <c r="S168" s="13" t="s">
        <v>110</v>
      </c>
    </row>
    <row r="169" spans="1:19">
      <c r="A169" s="3" t="s">
        <v>904</v>
      </c>
      <c r="B169" s="3" t="s">
        <v>23</v>
      </c>
      <c r="C169" s="18">
        <v>4</v>
      </c>
      <c r="D169" s="18" t="s">
        <v>903</v>
      </c>
      <c r="E169" s="18" t="s">
        <v>1029</v>
      </c>
      <c r="F169" s="18" t="s">
        <v>903</v>
      </c>
      <c r="G169" s="18" t="s">
        <v>1047</v>
      </c>
      <c r="H169" s="18" t="s">
        <v>477</v>
      </c>
      <c r="I169" s="18" t="s">
        <v>1035</v>
      </c>
      <c r="J169" s="18" t="s">
        <v>1040</v>
      </c>
      <c r="K169" s="18" t="s">
        <v>1040</v>
      </c>
      <c r="L169" s="18" t="s">
        <v>1040</v>
      </c>
      <c r="M169" s="18" t="s">
        <v>1040</v>
      </c>
      <c r="N169" s="3">
        <v>11</v>
      </c>
      <c r="O169" s="3">
        <v>45</v>
      </c>
      <c r="P169" s="3">
        <v>11.75</v>
      </c>
      <c r="Q169" s="16">
        <v>0</v>
      </c>
      <c r="R169" s="12">
        <v>21</v>
      </c>
      <c r="S169" s="12" t="s">
        <v>111</v>
      </c>
    </row>
    <row r="170" spans="1:19">
      <c r="A170" s="4" t="s">
        <v>904</v>
      </c>
      <c r="B170" s="4" t="s">
        <v>23</v>
      </c>
      <c r="C170" s="18">
        <v>4</v>
      </c>
      <c r="D170" s="18" t="s">
        <v>903</v>
      </c>
      <c r="E170" s="18" t="s">
        <v>1029</v>
      </c>
      <c r="F170" s="18" t="s">
        <v>903</v>
      </c>
      <c r="G170" s="18" t="s">
        <v>1047</v>
      </c>
      <c r="H170" s="18" t="s">
        <v>477</v>
      </c>
      <c r="I170" s="18" t="s">
        <v>1035</v>
      </c>
      <c r="J170" s="18" t="s">
        <v>1040</v>
      </c>
      <c r="K170" s="18" t="s">
        <v>1040</v>
      </c>
      <c r="L170" s="18" t="s">
        <v>1040</v>
      </c>
      <c r="M170" s="18" t="s">
        <v>1040</v>
      </c>
      <c r="N170" s="4">
        <v>11</v>
      </c>
      <c r="O170" s="4">
        <v>45</v>
      </c>
      <c r="P170" s="4">
        <v>11.75</v>
      </c>
      <c r="Q170" s="16">
        <v>0</v>
      </c>
      <c r="R170" s="13">
        <v>21</v>
      </c>
      <c r="S170" s="13" t="s">
        <v>110</v>
      </c>
    </row>
    <row r="171" spans="1:19">
      <c r="A171" s="3" t="s">
        <v>904</v>
      </c>
      <c r="B171" s="3" t="s">
        <v>23</v>
      </c>
      <c r="C171" s="18">
        <v>4</v>
      </c>
      <c r="D171" s="18" t="s">
        <v>903</v>
      </c>
      <c r="E171" s="18" t="s">
        <v>1029</v>
      </c>
      <c r="F171" s="18" t="s">
        <v>903</v>
      </c>
      <c r="G171" s="18" t="s">
        <v>1047</v>
      </c>
      <c r="H171" s="18" t="s">
        <v>477</v>
      </c>
      <c r="I171" s="18" t="s">
        <v>1035</v>
      </c>
      <c r="J171" s="18" t="s">
        <v>1040</v>
      </c>
      <c r="K171" s="18" t="s">
        <v>1040</v>
      </c>
      <c r="L171" s="18" t="s">
        <v>1040</v>
      </c>
      <c r="M171" s="18" t="s">
        <v>1040</v>
      </c>
      <c r="N171" s="3">
        <v>11</v>
      </c>
      <c r="O171" s="3">
        <v>45</v>
      </c>
      <c r="P171" s="3">
        <v>15.4</v>
      </c>
      <c r="Q171" s="16">
        <v>0</v>
      </c>
      <c r="R171" s="12">
        <v>21</v>
      </c>
      <c r="S171" s="12" t="s">
        <v>110</v>
      </c>
    </row>
    <row r="172" spans="1:19">
      <c r="A172" s="4" t="s">
        <v>976</v>
      </c>
      <c r="B172" s="4" t="s">
        <v>23</v>
      </c>
      <c r="C172" s="18">
        <v>4</v>
      </c>
      <c r="D172" s="18" t="s">
        <v>427</v>
      </c>
      <c r="E172" s="18" t="s">
        <v>1029</v>
      </c>
      <c r="F172" s="18" t="s">
        <v>1260</v>
      </c>
      <c r="G172" s="18" t="s">
        <v>1047</v>
      </c>
      <c r="H172" s="18" t="s">
        <v>477</v>
      </c>
      <c r="I172" s="18" t="s">
        <v>1035</v>
      </c>
      <c r="J172" s="18" t="s">
        <v>1040</v>
      </c>
      <c r="K172" s="18" t="s">
        <v>1040</v>
      </c>
      <c r="L172" s="18" t="s">
        <v>1040</v>
      </c>
      <c r="M172" s="18" t="s">
        <v>1040</v>
      </c>
      <c r="N172" s="4">
        <v>11</v>
      </c>
      <c r="O172" s="4">
        <v>45</v>
      </c>
      <c r="P172" s="4">
        <v>11.23</v>
      </c>
      <c r="Q172" s="16">
        <v>0</v>
      </c>
      <c r="R172" s="13">
        <v>21</v>
      </c>
      <c r="S172" s="13" t="s">
        <v>112</v>
      </c>
    </row>
    <row r="173" spans="1:19">
      <c r="A173" s="3" t="s">
        <v>976</v>
      </c>
      <c r="B173" s="3" t="s">
        <v>23</v>
      </c>
      <c r="C173" s="18">
        <v>4</v>
      </c>
      <c r="D173" s="18" t="s">
        <v>427</v>
      </c>
      <c r="E173" s="18" t="s">
        <v>1029</v>
      </c>
      <c r="F173" s="18" t="s">
        <v>1260</v>
      </c>
      <c r="G173" s="18" t="s">
        <v>1047</v>
      </c>
      <c r="H173" s="18" t="s">
        <v>477</v>
      </c>
      <c r="I173" s="18" t="s">
        <v>1035</v>
      </c>
      <c r="J173" s="18" t="s">
        <v>1040</v>
      </c>
      <c r="K173" s="18" t="s">
        <v>1040</v>
      </c>
      <c r="L173" s="18" t="s">
        <v>1040</v>
      </c>
      <c r="M173" s="18" t="s">
        <v>1040</v>
      </c>
      <c r="N173" s="3">
        <v>11</v>
      </c>
      <c r="O173" s="3">
        <v>45</v>
      </c>
      <c r="P173" s="3">
        <v>12</v>
      </c>
      <c r="Q173" s="16">
        <v>0</v>
      </c>
      <c r="R173" s="12">
        <v>21</v>
      </c>
      <c r="S173" s="12" t="s">
        <v>24</v>
      </c>
    </row>
    <row r="174" spans="1:19">
      <c r="A174" s="3" t="s">
        <v>904</v>
      </c>
      <c r="B174" s="3" t="s">
        <v>23</v>
      </c>
      <c r="C174" s="18">
        <v>4</v>
      </c>
      <c r="D174" s="18" t="s">
        <v>903</v>
      </c>
      <c r="E174" s="18" t="s">
        <v>1029</v>
      </c>
      <c r="F174" s="18" t="s">
        <v>903</v>
      </c>
      <c r="G174" s="18" t="s">
        <v>1047</v>
      </c>
      <c r="H174" s="18" t="s">
        <v>477</v>
      </c>
      <c r="I174" s="18" t="s">
        <v>1035</v>
      </c>
      <c r="J174" s="18" t="s">
        <v>1040</v>
      </c>
      <c r="K174" s="18" t="s">
        <v>1040</v>
      </c>
      <c r="L174" s="18" t="s">
        <v>1040</v>
      </c>
      <c r="M174" s="18" t="s">
        <v>1040</v>
      </c>
      <c r="N174" s="3">
        <v>7</v>
      </c>
      <c r="O174" s="3">
        <v>63.6</v>
      </c>
      <c r="P174" s="3">
        <v>5</v>
      </c>
      <c r="Q174" s="16">
        <v>0</v>
      </c>
      <c r="R174" s="12">
        <v>19.68</v>
      </c>
      <c r="S174" s="12" t="s">
        <v>128</v>
      </c>
    </row>
    <row r="175" spans="1:19">
      <c r="A175" s="4" t="s">
        <v>904</v>
      </c>
      <c r="B175" s="4" t="s">
        <v>23</v>
      </c>
      <c r="C175" s="18">
        <v>4</v>
      </c>
      <c r="D175" s="18" t="s">
        <v>903</v>
      </c>
      <c r="E175" s="18" t="s">
        <v>1029</v>
      </c>
      <c r="F175" s="18" t="s">
        <v>903</v>
      </c>
      <c r="G175" s="18" t="s">
        <v>1047</v>
      </c>
      <c r="H175" s="18" t="s">
        <v>477</v>
      </c>
      <c r="I175" s="18" t="s">
        <v>1035</v>
      </c>
      <c r="J175" s="18" t="s">
        <v>1040</v>
      </c>
      <c r="K175" s="18" t="s">
        <v>1040</v>
      </c>
      <c r="L175" s="18" t="s">
        <v>1040</v>
      </c>
      <c r="M175" s="18" t="s">
        <v>1040</v>
      </c>
      <c r="N175" s="4">
        <v>7</v>
      </c>
      <c r="O175" s="4">
        <v>63.6</v>
      </c>
      <c r="P175" s="4">
        <v>5.7</v>
      </c>
      <c r="Q175" s="16">
        <v>0</v>
      </c>
      <c r="R175" s="13">
        <v>19.64</v>
      </c>
      <c r="S175" s="13" t="s">
        <v>128</v>
      </c>
    </row>
    <row r="176" spans="1:19">
      <c r="A176" s="3" t="s">
        <v>904</v>
      </c>
      <c r="B176" s="3" t="s">
        <v>23</v>
      </c>
      <c r="C176" s="18">
        <v>4</v>
      </c>
      <c r="D176" s="18" t="s">
        <v>903</v>
      </c>
      <c r="E176" s="18" t="s">
        <v>1029</v>
      </c>
      <c r="F176" s="18" t="s">
        <v>903</v>
      </c>
      <c r="G176" s="18" t="s">
        <v>1047</v>
      </c>
      <c r="H176" s="18" t="s">
        <v>477</v>
      </c>
      <c r="I176" s="18" t="s">
        <v>1035</v>
      </c>
      <c r="J176" s="18" t="s">
        <v>1040</v>
      </c>
      <c r="K176" s="18" t="s">
        <v>1040</v>
      </c>
      <c r="L176" s="18" t="s">
        <v>1040</v>
      </c>
      <c r="M176" s="18" t="s">
        <v>1040</v>
      </c>
      <c r="N176" s="3">
        <v>7</v>
      </c>
      <c r="O176" s="3">
        <v>63.6</v>
      </c>
      <c r="P176" s="3">
        <v>6.02</v>
      </c>
      <c r="Q176" s="16">
        <v>0</v>
      </c>
      <c r="R176" s="12">
        <v>19.7</v>
      </c>
      <c r="S176" s="12" t="s">
        <v>129</v>
      </c>
    </row>
    <row r="177" spans="1:19">
      <c r="A177" s="4" t="s">
        <v>904</v>
      </c>
      <c r="B177" s="4" t="s">
        <v>23</v>
      </c>
      <c r="C177" s="18">
        <v>4</v>
      </c>
      <c r="D177" s="18" t="s">
        <v>903</v>
      </c>
      <c r="E177" s="18" t="s">
        <v>1029</v>
      </c>
      <c r="F177" s="18" t="s">
        <v>903</v>
      </c>
      <c r="G177" s="18" t="s">
        <v>1047</v>
      </c>
      <c r="H177" s="18" t="s">
        <v>477</v>
      </c>
      <c r="I177" s="18" t="s">
        <v>1035</v>
      </c>
      <c r="J177" s="18" t="s">
        <v>1040</v>
      </c>
      <c r="K177" s="18" t="s">
        <v>1040</v>
      </c>
      <c r="L177" s="18" t="s">
        <v>1040</v>
      </c>
      <c r="M177" s="18" t="s">
        <v>1040</v>
      </c>
      <c r="N177" s="4">
        <v>7</v>
      </c>
      <c r="O177" s="4">
        <v>63.6</v>
      </c>
      <c r="P177" s="4">
        <v>6</v>
      </c>
      <c r="Q177" s="16">
        <v>0</v>
      </c>
      <c r="R177" s="13">
        <v>19.7</v>
      </c>
      <c r="S177" s="13" t="s">
        <v>129</v>
      </c>
    </row>
    <row r="178" spans="1:19">
      <c r="A178" s="3" t="s">
        <v>904</v>
      </c>
      <c r="B178" s="3" t="s">
        <v>23</v>
      </c>
      <c r="C178" s="18">
        <v>4</v>
      </c>
      <c r="D178" s="18" t="s">
        <v>903</v>
      </c>
      <c r="E178" s="18" t="s">
        <v>1029</v>
      </c>
      <c r="F178" s="18" t="s">
        <v>903</v>
      </c>
      <c r="G178" s="18" t="s">
        <v>1047</v>
      </c>
      <c r="H178" s="18" t="s">
        <v>477</v>
      </c>
      <c r="I178" s="18" t="s">
        <v>1035</v>
      </c>
      <c r="J178" s="18" t="s">
        <v>1040</v>
      </c>
      <c r="K178" s="18" t="s">
        <v>1040</v>
      </c>
      <c r="L178" s="18" t="s">
        <v>1040</v>
      </c>
      <c r="M178" s="18" t="s">
        <v>1040</v>
      </c>
      <c r="N178" s="3">
        <v>7</v>
      </c>
      <c r="O178" s="3">
        <v>63.6</v>
      </c>
      <c r="P178" s="3">
        <v>7.6</v>
      </c>
      <c r="Q178" s="16">
        <v>0</v>
      </c>
      <c r="R178" s="12">
        <v>19.7</v>
      </c>
      <c r="S178" s="12" t="s">
        <v>130</v>
      </c>
    </row>
    <row r="179" spans="1:19">
      <c r="A179" s="4" t="s">
        <v>904</v>
      </c>
      <c r="B179" s="4" t="s">
        <v>23</v>
      </c>
      <c r="C179" s="18">
        <v>4</v>
      </c>
      <c r="D179" s="18" t="s">
        <v>903</v>
      </c>
      <c r="E179" s="18" t="s">
        <v>1029</v>
      </c>
      <c r="F179" s="18" t="s">
        <v>903</v>
      </c>
      <c r="G179" s="18" t="s">
        <v>1047</v>
      </c>
      <c r="H179" s="18" t="s">
        <v>477</v>
      </c>
      <c r="I179" s="18" t="s">
        <v>1035</v>
      </c>
      <c r="J179" s="18" t="s">
        <v>1040</v>
      </c>
      <c r="K179" s="18" t="s">
        <v>1040</v>
      </c>
      <c r="L179" s="18" t="s">
        <v>1040</v>
      </c>
      <c r="M179" s="18" t="s">
        <v>1040</v>
      </c>
      <c r="N179" s="4">
        <v>7</v>
      </c>
      <c r="O179" s="4">
        <v>63.6</v>
      </c>
      <c r="P179" s="4">
        <v>7.4</v>
      </c>
      <c r="Q179" s="16">
        <v>0</v>
      </c>
      <c r="R179" s="13">
        <v>19.7</v>
      </c>
      <c r="S179" s="13" t="s">
        <v>100</v>
      </c>
    </row>
    <row r="180" spans="1:19">
      <c r="A180" s="3" t="s">
        <v>904</v>
      </c>
      <c r="B180" s="3" t="s">
        <v>23</v>
      </c>
      <c r="C180" s="18">
        <v>4</v>
      </c>
      <c r="D180" s="18" t="s">
        <v>903</v>
      </c>
      <c r="E180" s="18" t="s">
        <v>1029</v>
      </c>
      <c r="F180" s="18" t="s">
        <v>903</v>
      </c>
      <c r="G180" s="18" t="s">
        <v>1047</v>
      </c>
      <c r="H180" s="18" t="s">
        <v>477</v>
      </c>
      <c r="I180" s="18" t="s">
        <v>1035</v>
      </c>
      <c r="J180" s="18" t="s">
        <v>1040</v>
      </c>
      <c r="K180" s="18" t="s">
        <v>1040</v>
      </c>
      <c r="L180" s="18" t="s">
        <v>1040</v>
      </c>
      <c r="M180" s="18" t="s">
        <v>1040</v>
      </c>
      <c r="N180" s="3">
        <v>7</v>
      </c>
      <c r="O180" s="3">
        <v>63.6</v>
      </c>
      <c r="P180" s="3">
        <v>6.64</v>
      </c>
      <c r="Q180" s="16">
        <v>0</v>
      </c>
      <c r="R180" s="12">
        <v>19.7</v>
      </c>
      <c r="S180" s="12" t="s">
        <v>100</v>
      </c>
    </row>
    <row r="181" spans="1:19">
      <c r="A181" s="4" t="s">
        <v>904</v>
      </c>
      <c r="B181" s="4" t="s">
        <v>23</v>
      </c>
      <c r="C181" s="18">
        <v>4</v>
      </c>
      <c r="D181" s="18" t="s">
        <v>903</v>
      </c>
      <c r="E181" s="18" t="s">
        <v>1029</v>
      </c>
      <c r="F181" s="18" t="s">
        <v>903</v>
      </c>
      <c r="G181" s="18" t="s">
        <v>1047</v>
      </c>
      <c r="H181" s="18" t="s">
        <v>477</v>
      </c>
      <c r="I181" s="18" t="s">
        <v>1035</v>
      </c>
      <c r="J181" s="18" t="s">
        <v>1040</v>
      </c>
      <c r="K181" s="18" t="s">
        <v>1040</v>
      </c>
      <c r="L181" s="18" t="s">
        <v>1040</v>
      </c>
      <c r="M181" s="18" t="s">
        <v>1040</v>
      </c>
      <c r="N181" s="4">
        <v>7</v>
      </c>
      <c r="O181" s="4">
        <v>63.6</v>
      </c>
      <c r="P181" s="4">
        <v>7.45</v>
      </c>
      <c r="Q181" s="16">
        <v>0</v>
      </c>
      <c r="R181" s="13">
        <v>19.7</v>
      </c>
      <c r="S181" s="13" t="s">
        <v>130</v>
      </c>
    </row>
    <row r="182" spans="1:19">
      <c r="A182" s="3" t="s">
        <v>904</v>
      </c>
      <c r="B182" s="3" t="s">
        <v>23</v>
      </c>
      <c r="C182" s="18">
        <v>4</v>
      </c>
      <c r="D182" s="18" t="s">
        <v>903</v>
      </c>
      <c r="E182" s="18" t="s">
        <v>1029</v>
      </c>
      <c r="F182" s="18" t="s">
        <v>903</v>
      </c>
      <c r="G182" s="18" t="s">
        <v>1047</v>
      </c>
      <c r="H182" s="18" t="s">
        <v>477</v>
      </c>
      <c r="I182" s="18" t="s">
        <v>1035</v>
      </c>
      <c r="J182" s="18" t="s">
        <v>1040</v>
      </c>
      <c r="K182" s="18" t="s">
        <v>1040</v>
      </c>
      <c r="L182" s="18" t="s">
        <v>1040</v>
      </c>
      <c r="M182" s="18" t="s">
        <v>1040</v>
      </c>
      <c r="N182" s="3">
        <v>7</v>
      </c>
      <c r="O182" s="3">
        <v>63.6</v>
      </c>
      <c r="P182" s="3">
        <v>7.45</v>
      </c>
      <c r="Q182" s="16">
        <v>0</v>
      </c>
      <c r="R182" s="12">
        <v>19.7</v>
      </c>
      <c r="S182" s="12" t="s">
        <v>130</v>
      </c>
    </row>
    <row r="183" spans="1:19">
      <c r="A183" s="3" t="s">
        <v>965</v>
      </c>
      <c r="B183" s="3" t="s">
        <v>146</v>
      </c>
      <c r="C183" s="18">
        <v>4</v>
      </c>
      <c r="D183" s="18" t="s">
        <v>903</v>
      </c>
      <c r="E183" s="18" t="s">
        <v>1034</v>
      </c>
      <c r="F183" s="18" t="s">
        <v>903</v>
      </c>
      <c r="G183" s="18" t="s">
        <v>1034</v>
      </c>
      <c r="H183" s="18" t="s">
        <v>477</v>
      </c>
      <c r="I183" s="18" t="s">
        <v>1035</v>
      </c>
      <c r="J183" s="18" t="s">
        <v>1040</v>
      </c>
      <c r="K183" s="18" t="s">
        <v>1040</v>
      </c>
      <c r="L183" s="18" t="s">
        <v>1040</v>
      </c>
      <c r="M183" s="18" t="s">
        <v>1040</v>
      </c>
      <c r="N183" s="3">
        <v>0.17</v>
      </c>
      <c r="O183" s="3">
        <v>22</v>
      </c>
      <c r="P183" s="3">
        <v>0.30199999999999999</v>
      </c>
      <c r="Q183" s="16">
        <v>0</v>
      </c>
      <c r="R183" s="12">
        <v>17.87</v>
      </c>
      <c r="S183" s="13" t="s">
        <v>144</v>
      </c>
    </row>
    <row r="184" spans="1:19">
      <c r="A184" s="3" t="s">
        <v>904</v>
      </c>
      <c r="B184" s="3" t="s">
        <v>148</v>
      </c>
      <c r="C184" s="18">
        <v>4</v>
      </c>
      <c r="D184" s="18" t="s">
        <v>903</v>
      </c>
      <c r="E184" s="18" t="s">
        <v>1029</v>
      </c>
      <c r="F184" s="18" t="s">
        <v>903</v>
      </c>
      <c r="G184" s="18" t="s">
        <v>1035</v>
      </c>
      <c r="H184" s="18" t="s">
        <v>477</v>
      </c>
      <c r="I184" s="18" t="s">
        <v>1035</v>
      </c>
      <c r="J184" s="18" t="s">
        <v>1040</v>
      </c>
      <c r="K184" s="18" t="s">
        <v>1040</v>
      </c>
      <c r="L184" s="18" t="s">
        <v>1040</v>
      </c>
      <c r="M184" s="18" t="s">
        <v>1040</v>
      </c>
      <c r="N184" s="3">
        <v>9</v>
      </c>
      <c r="O184" s="3">
        <v>80</v>
      </c>
      <c r="P184" s="3">
        <v>8.1</v>
      </c>
      <c r="Q184" s="16">
        <v>0</v>
      </c>
      <c r="R184" s="13">
        <v>32.92</v>
      </c>
      <c r="S184" s="20"/>
    </row>
    <row r="185" spans="1:19">
      <c r="A185" s="4" t="s">
        <v>904</v>
      </c>
      <c r="B185" s="4" t="s">
        <v>148</v>
      </c>
      <c r="C185" s="18">
        <v>4</v>
      </c>
      <c r="D185" s="18" t="s">
        <v>903</v>
      </c>
      <c r="E185" s="18" t="s">
        <v>1029</v>
      </c>
      <c r="F185" s="18" t="s">
        <v>903</v>
      </c>
      <c r="G185" s="18" t="s">
        <v>1035</v>
      </c>
      <c r="H185" s="18" t="s">
        <v>477</v>
      </c>
      <c r="I185" s="18" t="s">
        <v>1035</v>
      </c>
      <c r="J185" s="18" t="s">
        <v>1040</v>
      </c>
      <c r="K185" s="18" t="s">
        <v>1040</v>
      </c>
      <c r="L185" s="18" t="s">
        <v>1040</v>
      </c>
      <c r="M185" s="18" t="s">
        <v>1040</v>
      </c>
      <c r="N185" s="4">
        <v>9</v>
      </c>
      <c r="O185" s="4">
        <v>80</v>
      </c>
      <c r="P185" s="4">
        <v>7.15</v>
      </c>
      <c r="Q185" s="16">
        <v>0</v>
      </c>
      <c r="R185" s="12">
        <v>21.57</v>
      </c>
      <c r="S185" s="20"/>
    </row>
    <row r="186" spans="1:19">
      <c r="A186" s="3" t="s">
        <v>904</v>
      </c>
      <c r="B186" s="3" t="s">
        <v>148</v>
      </c>
      <c r="C186" s="18">
        <v>4</v>
      </c>
      <c r="D186" s="18" t="s">
        <v>903</v>
      </c>
      <c r="E186" s="18" t="s">
        <v>1029</v>
      </c>
      <c r="F186" s="18" t="s">
        <v>903</v>
      </c>
      <c r="G186" s="18" t="s">
        <v>1035</v>
      </c>
      <c r="H186" s="18" t="s">
        <v>477</v>
      </c>
      <c r="I186" s="18" t="s">
        <v>1035</v>
      </c>
      <c r="J186" s="18" t="s">
        <v>1040</v>
      </c>
      <c r="K186" s="18" t="s">
        <v>1040</v>
      </c>
      <c r="L186" s="18" t="s">
        <v>1040</v>
      </c>
      <c r="M186" s="18" t="s">
        <v>1040</v>
      </c>
      <c r="N186" s="3">
        <v>9</v>
      </c>
      <c r="O186" s="3">
        <v>80</v>
      </c>
      <c r="P186" s="3">
        <v>8.93</v>
      </c>
      <c r="Q186" s="16">
        <v>0</v>
      </c>
      <c r="R186" s="13">
        <v>21.57</v>
      </c>
      <c r="S186" s="20"/>
    </row>
    <row r="187" spans="1:19">
      <c r="A187" s="4" t="s">
        <v>904</v>
      </c>
      <c r="B187" s="4" t="s">
        <v>148</v>
      </c>
      <c r="C187" s="18">
        <v>4</v>
      </c>
      <c r="D187" s="18" t="s">
        <v>903</v>
      </c>
      <c r="E187" s="18" t="s">
        <v>1029</v>
      </c>
      <c r="F187" s="18" t="s">
        <v>903</v>
      </c>
      <c r="G187" s="18" t="s">
        <v>1035</v>
      </c>
      <c r="H187" s="18" t="s">
        <v>477</v>
      </c>
      <c r="I187" s="18" t="s">
        <v>1035</v>
      </c>
      <c r="J187" s="18" t="s">
        <v>1040</v>
      </c>
      <c r="K187" s="18" t="s">
        <v>1040</v>
      </c>
      <c r="L187" s="18" t="s">
        <v>1040</v>
      </c>
      <c r="M187" s="18" t="s">
        <v>1040</v>
      </c>
      <c r="N187" s="4">
        <v>9</v>
      </c>
      <c r="O187" s="4">
        <v>80</v>
      </c>
      <c r="P187" s="4">
        <v>8.9</v>
      </c>
      <c r="Q187" s="16">
        <v>0</v>
      </c>
      <c r="R187" s="12">
        <v>21.57</v>
      </c>
      <c r="S187" s="20"/>
    </row>
    <row r="188" spans="1:19">
      <c r="A188" s="3" t="s">
        <v>904</v>
      </c>
      <c r="B188" s="3" t="s">
        <v>148</v>
      </c>
      <c r="C188" s="18">
        <v>4</v>
      </c>
      <c r="D188" s="18" t="s">
        <v>903</v>
      </c>
      <c r="E188" s="18" t="s">
        <v>1029</v>
      </c>
      <c r="F188" s="18" t="s">
        <v>903</v>
      </c>
      <c r="G188" s="18" t="s">
        <v>1035</v>
      </c>
      <c r="H188" s="18" t="s">
        <v>477</v>
      </c>
      <c r="I188" s="18" t="s">
        <v>1035</v>
      </c>
      <c r="J188" s="18" t="s">
        <v>1040</v>
      </c>
      <c r="K188" s="18" t="s">
        <v>1040</v>
      </c>
      <c r="L188" s="18" t="s">
        <v>1040</v>
      </c>
      <c r="M188" s="18" t="s">
        <v>1040</v>
      </c>
      <c r="N188" s="3">
        <v>9</v>
      </c>
      <c r="O188" s="3">
        <v>80</v>
      </c>
      <c r="P188" s="3">
        <v>7.74</v>
      </c>
      <c r="Q188" s="16">
        <v>0</v>
      </c>
      <c r="R188" s="13">
        <v>21.57</v>
      </c>
      <c r="S188" s="20"/>
    </row>
    <row r="189" spans="1:19">
      <c r="A189" s="4" t="s">
        <v>904</v>
      </c>
      <c r="B189" s="4" t="s">
        <v>148</v>
      </c>
      <c r="C189" s="18">
        <v>4</v>
      </c>
      <c r="D189" s="18" t="s">
        <v>903</v>
      </c>
      <c r="E189" s="18" t="s">
        <v>1029</v>
      </c>
      <c r="F189" s="18" t="s">
        <v>903</v>
      </c>
      <c r="G189" s="18" t="s">
        <v>1035</v>
      </c>
      <c r="H189" s="18" t="s">
        <v>477</v>
      </c>
      <c r="I189" s="18" t="s">
        <v>1035</v>
      </c>
      <c r="J189" s="18" t="s">
        <v>1040</v>
      </c>
      <c r="K189" s="18" t="s">
        <v>1040</v>
      </c>
      <c r="L189" s="18" t="s">
        <v>1040</v>
      </c>
      <c r="M189" s="18" t="s">
        <v>1040</v>
      </c>
      <c r="N189" s="4">
        <v>9</v>
      </c>
      <c r="O189" s="4">
        <v>80</v>
      </c>
      <c r="P189" s="4">
        <v>8.5</v>
      </c>
      <c r="Q189" s="16">
        <v>0</v>
      </c>
      <c r="R189" s="12">
        <v>21.57</v>
      </c>
      <c r="S189" s="20"/>
    </row>
    <row r="190" spans="1:19">
      <c r="A190" s="3" t="s">
        <v>904</v>
      </c>
      <c r="B190" s="3" t="s">
        <v>148</v>
      </c>
      <c r="C190" s="18">
        <v>4</v>
      </c>
      <c r="D190" s="18" t="s">
        <v>903</v>
      </c>
      <c r="E190" s="18" t="s">
        <v>1029</v>
      </c>
      <c r="F190" s="18" t="s">
        <v>903</v>
      </c>
      <c r="G190" s="18" t="s">
        <v>1035</v>
      </c>
      <c r="H190" s="18" t="s">
        <v>477</v>
      </c>
      <c r="I190" s="18" t="s">
        <v>1035</v>
      </c>
      <c r="J190" s="18" t="s">
        <v>1040</v>
      </c>
      <c r="K190" s="18" t="s">
        <v>1040</v>
      </c>
      <c r="L190" s="18" t="s">
        <v>1040</v>
      </c>
      <c r="M190" s="18" t="s">
        <v>1040</v>
      </c>
      <c r="N190" s="3">
        <v>11</v>
      </c>
      <c r="O190" s="3">
        <v>45</v>
      </c>
      <c r="P190" s="3">
        <v>10.55</v>
      </c>
      <c r="Q190" s="16">
        <v>0</v>
      </c>
      <c r="R190" s="13">
        <v>38.619999999999997</v>
      </c>
      <c r="S190" s="20"/>
    </row>
    <row r="191" spans="1:19">
      <c r="A191" s="4" t="s">
        <v>904</v>
      </c>
      <c r="B191" s="4" t="s">
        <v>148</v>
      </c>
      <c r="C191" s="18">
        <v>4</v>
      </c>
      <c r="D191" s="18" t="s">
        <v>903</v>
      </c>
      <c r="E191" s="18" t="s">
        <v>1029</v>
      </c>
      <c r="F191" s="18" t="s">
        <v>903</v>
      </c>
      <c r="G191" s="18" t="s">
        <v>1035</v>
      </c>
      <c r="H191" s="18" t="s">
        <v>477</v>
      </c>
      <c r="I191" s="18" t="s">
        <v>1035</v>
      </c>
      <c r="J191" s="18" t="s">
        <v>1040</v>
      </c>
      <c r="K191" s="18" t="s">
        <v>1040</v>
      </c>
      <c r="L191" s="18" t="s">
        <v>1040</v>
      </c>
      <c r="M191" s="18" t="s">
        <v>1040</v>
      </c>
      <c r="N191" s="4">
        <v>11</v>
      </c>
      <c r="O191" s="4">
        <v>45</v>
      </c>
      <c r="P191" s="4">
        <v>9.6999999999999993</v>
      </c>
      <c r="Q191" s="16">
        <v>0</v>
      </c>
      <c r="R191" s="12">
        <v>19.82</v>
      </c>
      <c r="S191" s="20"/>
    </row>
    <row r="192" spans="1:19">
      <c r="A192" s="3" t="s">
        <v>904</v>
      </c>
      <c r="B192" s="3" t="s">
        <v>148</v>
      </c>
      <c r="C192" s="18">
        <v>4</v>
      </c>
      <c r="D192" s="18" t="s">
        <v>903</v>
      </c>
      <c r="E192" s="18" t="s">
        <v>1029</v>
      </c>
      <c r="F192" s="18" t="s">
        <v>903</v>
      </c>
      <c r="G192" s="18" t="s">
        <v>1035</v>
      </c>
      <c r="H192" s="18" t="s">
        <v>477</v>
      </c>
      <c r="I192" s="18" t="s">
        <v>1035</v>
      </c>
      <c r="J192" s="18" t="s">
        <v>1040</v>
      </c>
      <c r="K192" s="18" t="s">
        <v>1040</v>
      </c>
      <c r="L192" s="18" t="s">
        <v>1040</v>
      </c>
      <c r="M192" s="18" t="s">
        <v>1040</v>
      </c>
      <c r="N192" s="3">
        <v>11</v>
      </c>
      <c r="O192" s="3">
        <v>45</v>
      </c>
      <c r="P192" s="3">
        <v>11</v>
      </c>
      <c r="Q192" s="16">
        <v>0</v>
      </c>
      <c r="R192" s="13">
        <v>19.82</v>
      </c>
      <c r="S192" s="20"/>
    </row>
    <row r="193" spans="1:19">
      <c r="A193" s="4" t="s">
        <v>904</v>
      </c>
      <c r="B193" s="4" t="s">
        <v>148</v>
      </c>
      <c r="C193" s="18">
        <v>4</v>
      </c>
      <c r="D193" s="18" t="s">
        <v>903</v>
      </c>
      <c r="E193" s="18" t="s">
        <v>1029</v>
      </c>
      <c r="F193" s="18" t="s">
        <v>903</v>
      </c>
      <c r="G193" s="18" t="s">
        <v>1035</v>
      </c>
      <c r="H193" s="18" t="s">
        <v>477</v>
      </c>
      <c r="I193" s="18" t="s">
        <v>1035</v>
      </c>
      <c r="J193" s="18" t="s">
        <v>1040</v>
      </c>
      <c r="K193" s="18" t="s">
        <v>1040</v>
      </c>
      <c r="L193" s="18" t="s">
        <v>1040</v>
      </c>
      <c r="M193" s="18" t="s">
        <v>1040</v>
      </c>
      <c r="N193" s="4">
        <v>11</v>
      </c>
      <c r="O193" s="4">
        <v>45</v>
      </c>
      <c r="P193" s="4">
        <v>8.9</v>
      </c>
      <c r="Q193" s="16">
        <v>0</v>
      </c>
      <c r="R193" s="12">
        <v>19.82</v>
      </c>
      <c r="S193" s="20"/>
    </row>
    <row r="194" spans="1:19">
      <c r="A194" s="4" t="s">
        <v>904</v>
      </c>
      <c r="B194" s="4" t="s">
        <v>148</v>
      </c>
      <c r="C194" s="18">
        <v>4</v>
      </c>
      <c r="D194" s="18" t="s">
        <v>903</v>
      </c>
      <c r="E194" s="18" t="s">
        <v>1029</v>
      </c>
      <c r="F194" s="18" t="s">
        <v>903</v>
      </c>
      <c r="G194" s="18" t="s">
        <v>1035</v>
      </c>
      <c r="H194" s="18" t="s">
        <v>477</v>
      </c>
      <c r="I194" s="18" t="s">
        <v>1035</v>
      </c>
      <c r="J194" s="18" t="s">
        <v>1040</v>
      </c>
      <c r="K194" s="18" t="s">
        <v>1040</v>
      </c>
      <c r="L194" s="18" t="s">
        <v>1040</v>
      </c>
      <c r="M194" s="18" t="s">
        <v>1040</v>
      </c>
      <c r="N194" s="4">
        <v>11</v>
      </c>
      <c r="O194" s="4">
        <v>45</v>
      </c>
      <c r="P194" s="4">
        <v>10.28</v>
      </c>
      <c r="Q194" s="16">
        <v>0</v>
      </c>
      <c r="R194" s="13">
        <v>19.82</v>
      </c>
      <c r="S194" s="20"/>
    </row>
    <row r="195" spans="1:19">
      <c r="A195" s="3" t="s">
        <v>904</v>
      </c>
      <c r="B195" s="3" t="s">
        <v>148</v>
      </c>
      <c r="C195" s="18">
        <v>4</v>
      </c>
      <c r="D195" s="18" t="s">
        <v>903</v>
      </c>
      <c r="E195" s="18" t="s">
        <v>1029</v>
      </c>
      <c r="F195" s="18" t="s">
        <v>903</v>
      </c>
      <c r="G195" s="18" t="s">
        <v>1035</v>
      </c>
      <c r="H195" s="18" t="s">
        <v>477</v>
      </c>
      <c r="I195" s="18" t="s">
        <v>1035</v>
      </c>
      <c r="J195" s="18" t="s">
        <v>1040</v>
      </c>
      <c r="K195" s="18" t="s">
        <v>1040</v>
      </c>
      <c r="L195" s="18" t="s">
        <v>1040</v>
      </c>
      <c r="M195" s="18" t="s">
        <v>1040</v>
      </c>
      <c r="N195" s="3">
        <v>11</v>
      </c>
      <c r="O195" s="3">
        <v>45</v>
      </c>
      <c r="P195" s="3">
        <v>9.5399999999999991</v>
      </c>
      <c r="Q195" s="16">
        <v>0</v>
      </c>
      <c r="R195" s="13">
        <v>19.82</v>
      </c>
      <c r="S195" s="20"/>
    </row>
    <row r="196" spans="1:19">
      <c r="A196" s="4" t="s">
        <v>904</v>
      </c>
      <c r="B196" s="4" t="s">
        <v>148</v>
      </c>
      <c r="C196" s="18">
        <v>4</v>
      </c>
      <c r="D196" s="18" t="s">
        <v>903</v>
      </c>
      <c r="E196" s="18" t="s">
        <v>1029</v>
      </c>
      <c r="F196" s="18" t="s">
        <v>903</v>
      </c>
      <c r="G196" s="18" t="s">
        <v>1035</v>
      </c>
      <c r="H196" s="18" t="s">
        <v>477</v>
      </c>
      <c r="I196" s="18" t="s">
        <v>1035</v>
      </c>
      <c r="J196" s="18" t="s">
        <v>1040</v>
      </c>
      <c r="K196" s="18" t="s">
        <v>1040</v>
      </c>
      <c r="L196" s="18" t="s">
        <v>1040</v>
      </c>
      <c r="M196" s="18" t="s">
        <v>1040</v>
      </c>
      <c r="N196" s="4">
        <v>11</v>
      </c>
      <c r="O196" s="4">
        <v>45</v>
      </c>
      <c r="P196" s="4">
        <v>9.2799999999999994</v>
      </c>
      <c r="Q196" s="16">
        <v>0</v>
      </c>
      <c r="R196" s="12">
        <v>19.82</v>
      </c>
      <c r="S196" s="20"/>
    </row>
    <row r="197" spans="1:19">
      <c r="A197" s="3" t="s">
        <v>904</v>
      </c>
      <c r="B197" s="3" t="s">
        <v>148</v>
      </c>
      <c r="C197" s="18">
        <v>4</v>
      </c>
      <c r="D197" s="18" t="s">
        <v>903</v>
      </c>
      <c r="E197" s="18" t="s">
        <v>1029</v>
      </c>
      <c r="F197" s="18" t="s">
        <v>903</v>
      </c>
      <c r="G197" s="18" t="s">
        <v>1035</v>
      </c>
      <c r="H197" s="18" t="s">
        <v>477</v>
      </c>
      <c r="I197" s="18" t="s">
        <v>1035</v>
      </c>
      <c r="J197" s="18" t="s">
        <v>1040</v>
      </c>
      <c r="K197" s="18" t="s">
        <v>1040</v>
      </c>
      <c r="L197" s="18" t="s">
        <v>1040</v>
      </c>
      <c r="M197" s="18" t="s">
        <v>1040</v>
      </c>
      <c r="N197" s="3">
        <v>12.8</v>
      </c>
      <c r="O197" s="3">
        <v>120</v>
      </c>
      <c r="P197" s="3">
        <v>12.6</v>
      </c>
      <c r="Q197" s="16">
        <v>0</v>
      </c>
      <c r="R197" s="13">
        <v>5.88</v>
      </c>
      <c r="S197" s="20"/>
    </row>
    <row r="198" spans="1:19">
      <c r="A198" s="4" t="s">
        <v>904</v>
      </c>
      <c r="B198" s="4" t="s">
        <v>148</v>
      </c>
      <c r="C198" s="18">
        <v>4</v>
      </c>
      <c r="D198" s="18" t="s">
        <v>903</v>
      </c>
      <c r="E198" s="18" t="s">
        <v>1029</v>
      </c>
      <c r="F198" s="18" t="s">
        <v>903</v>
      </c>
      <c r="G198" s="18" t="s">
        <v>1035</v>
      </c>
      <c r="H198" s="18" t="s">
        <v>477</v>
      </c>
      <c r="I198" s="18" t="s">
        <v>1035</v>
      </c>
      <c r="J198" s="18" t="s">
        <v>1040</v>
      </c>
      <c r="K198" s="18" t="s">
        <v>1040</v>
      </c>
      <c r="L198" s="18" t="s">
        <v>1040</v>
      </c>
      <c r="M198" s="18" t="s">
        <v>1040</v>
      </c>
      <c r="N198" s="4">
        <v>12.8</v>
      </c>
      <c r="O198" s="4">
        <v>120</v>
      </c>
      <c r="P198" s="4">
        <v>9.9</v>
      </c>
      <c r="Q198" s="16">
        <v>0</v>
      </c>
      <c r="R198" s="12">
        <v>24.68</v>
      </c>
      <c r="S198" s="20"/>
    </row>
    <row r="199" spans="1:19">
      <c r="A199" s="3" t="s">
        <v>904</v>
      </c>
      <c r="B199" s="3" t="s">
        <v>148</v>
      </c>
      <c r="C199" s="18">
        <v>4</v>
      </c>
      <c r="D199" s="18" t="s">
        <v>903</v>
      </c>
      <c r="E199" s="18" t="s">
        <v>1029</v>
      </c>
      <c r="F199" s="18" t="s">
        <v>903</v>
      </c>
      <c r="G199" s="18" t="s">
        <v>1035</v>
      </c>
      <c r="H199" s="18" t="s">
        <v>477</v>
      </c>
      <c r="I199" s="18" t="s">
        <v>1035</v>
      </c>
      <c r="J199" s="18" t="s">
        <v>1040</v>
      </c>
      <c r="K199" s="18" t="s">
        <v>1040</v>
      </c>
      <c r="L199" s="18" t="s">
        <v>1040</v>
      </c>
      <c r="M199" s="18" t="s">
        <v>1040</v>
      </c>
      <c r="N199" s="3">
        <v>12.8</v>
      </c>
      <c r="O199" s="3">
        <v>120</v>
      </c>
      <c r="P199" s="3">
        <v>12.9</v>
      </c>
      <c r="Q199" s="16">
        <v>0</v>
      </c>
      <c r="R199" s="13">
        <v>24.68</v>
      </c>
      <c r="S199" s="20"/>
    </row>
    <row r="200" spans="1:19">
      <c r="A200" s="4" t="s">
        <v>904</v>
      </c>
      <c r="B200" s="4" t="s">
        <v>148</v>
      </c>
      <c r="C200" s="18">
        <v>4</v>
      </c>
      <c r="D200" s="18" t="s">
        <v>903</v>
      </c>
      <c r="E200" s="18" t="s">
        <v>1029</v>
      </c>
      <c r="F200" s="18" t="s">
        <v>903</v>
      </c>
      <c r="G200" s="18" t="s">
        <v>1035</v>
      </c>
      <c r="H200" s="18" t="s">
        <v>477</v>
      </c>
      <c r="I200" s="18" t="s">
        <v>1035</v>
      </c>
      <c r="J200" s="18" t="s">
        <v>1040</v>
      </c>
      <c r="K200" s="18" t="s">
        <v>1040</v>
      </c>
      <c r="L200" s="18" t="s">
        <v>1040</v>
      </c>
      <c r="M200" s="18" t="s">
        <v>1040</v>
      </c>
      <c r="N200" s="4">
        <v>12.8</v>
      </c>
      <c r="O200" s="4">
        <v>120</v>
      </c>
      <c r="P200" s="4">
        <v>12.6</v>
      </c>
      <c r="Q200" s="16">
        <v>0</v>
      </c>
      <c r="R200" s="12">
        <v>24.68</v>
      </c>
      <c r="S200" s="20"/>
    </row>
    <row r="201" spans="1:19">
      <c r="A201" s="3" t="s">
        <v>904</v>
      </c>
      <c r="B201" s="3" t="s">
        <v>148</v>
      </c>
      <c r="C201" s="18">
        <v>4</v>
      </c>
      <c r="D201" s="18" t="s">
        <v>903</v>
      </c>
      <c r="E201" s="18" t="s">
        <v>1029</v>
      </c>
      <c r="F201" s="18" t="s">
        <v>903</v>
      </c>
      <c r="G201" s="18" t="s">
        <v>1035</v>
      </c>
      <c r="H201" s="18" t="s">
        <v>477</v>
      </c>
      <c r="I201" s="18" t="s">
        <v>1035</v>
      </c>
      <c r="J201" s="18" t="s">
        <v>1040</v>
      </c>
      <c r="K201" s="18" t="s">
        <v>1040</v>
      </c>
      <c r="L201" s="18" t="s">
        <v>1040</v>
      </c>
      <c r="M201" s="18" t="s">
        <v>1040</v>
      </c>
      <c r="N201" s="3">
        <v>12.8</v>
      </c>
      <c r="O201" s="3">
        <v>120</v>
      </c>
      <c r="P201" s="3">
        <v>16</v>
      </c>
      <c r="Q201" s="16">
        <v>0</v>
      </c>
      <c r="R201" s="13">
        <v>24.68</v>
      </c>
      <c r="S201" s="20"/>
    </row>
    <row r="202" spans="1:19">
      <c r="A202" s="4" t="s">
        <v>904</v>
      </c>
      <c r="B202" s="4" t="s">
        <v>148</v>
      </c>
      <c r="C202" s="18">
        <v>4</v>
      </c>
      <c r="D202" s="18" t="s">
        <v>903</v>
      </c>
      <c r="E202" s="18" t="s">
        <v>1029</v>
      </c>
      <c r="F202" s="18" t="s">
        <v>903</v>
      </c>
      <c r="G202" s="18" t="s">
        <v>1035</v>
      </c>
      <c r="H202" s="18" t="s">
        <v>477</v>
      </c>
      <c r="I202" s="18" t="s">
        <v>1035</v>
      </c>
      <c r="J202" s="18" t="s">
        <v>1040</v>
      </c>
      <c r="K202" s="18" t="s">
        <v>1040</v>
      </c>
      <c r="L202" s="18" t="s">
        <v>1040</v>
      </c>
      <c r="M202" s="18" t="s">
        <v>1040</v>
      </c>
      <c r="N202" s="4">
        <v>12.8</v>
      </c>
      <c r="O202" s="4">
        <v>120</v>
      </c>
      <c r="P202" s="4">
        <v>15.55</v>
      </c>
      <c r="Q202" s="16">
        <v>0</v>
      </c>
      <c r="R202" s="12">
        <v>24.68</v>
      </c>
      <c r="S202" s="20"/>
    </row>
    <row r="203" spans="1:19">
      <c r="A203" s="3" t="s">
        <v>904</v>
      </c>
      <c r="B203" s="3" t="s">
        <v>148</v>
      </c>
      <c r="C203" s="18">
        <v>4</v>
      </c>
      <c r="D203" s="18" t="s">
        <v>903</v>
      </c>
      <c r="E203" s="18" t="s">
        <v>1029</v>
      </c>
      <c r="F203" s="18" t="s">
        <v>903</v>
      </c>
      <c r="G203" s="18" t="s">
        <v>1035</v>
      </c>
      <c r="H203" s="18" t="s">
        <v>477</v>
      </c>
      <c r="I203" s="18" t="s">
        <v>1035</v>
      </c>
      <c r="J203" s="18" t="s">
        <v>1040</v>
      </c>
      <c r="K203" s="18" t="s">
        <v>1040</v>
      </c>
      <c r="L203" s="18" t="s">
        <v>1040</v>
      </c>
      <c r="M203" s="18" t="s">
        <v>1040</v>
      </c>
      <c r="N203" s="3">
        <v>12.8</v>
      </c>
      <c r="O203" s="3">
        <v>120</v>
      </c>
      <c r="P203" s="3">
        <v>11.43</v>
      </c>
      <c r="Q203" s="16">
        <v>0</v>
      </c>
      <c r="R203" s="13">
        <v>24.68</v>
      </c>
      <c r="S203" s="20"/>
    </row>
    <row r="204" spans="1:19">
      <c r="A204" s="4" t="s">
        <v>904</v>
      </c>
      <c r="B204" s="4" t="s">
        <v>163</v>
      </c>
      <c r="C204" s="18">
        <v>4</v>
      </c>
      <c r="D204" s="18" t="s">
        <v>903</v>
      </c>
      <c r="E204" s="18" t="s">
        <v>1027</v>
      </c>
      <c r="F204" s="18" t="s">
        <v>903</v>
      </c>
      <c r="G204" s="18" t="s">
        <v>1027</v>
      </c>
      <c r="H204" s="18" t="s">
        <v>477</v>
      </c>
      <c r="I204" s="18" t="s">
        <v>1035</v>
      </c>
      <c r="J204" s="18" t="s">
        <v>1040</v>
      </c>
      <c r="K204" s="18" t="s">
        <v>1040</v>
      </c>
      <c r="L204" s="18" t="s">
        <v>1040</v>
      </c>
      <c r="M204" s="18" t="s">
        <v>1040</v>
      </c>
      <c r="N204" s="4">
        <v>7</v>
      </c>
      <c r="O204" s="4">
        <v>280</v>
      </c>
      <c r="P204" s="4">
        <v>7.65</v>
      </c>
      <c r="Q204" s="16">
        <v>0</v>
      </c>
      <c r="R204" s="12">
        <v>39.299999999999997</v>
      </c>
      <c r="S204" s="20"/>
    </row>
    <row r="205" spans="1:19">
      <c r="A205" s="3" t="s">
        <v>904</v>
      </c>
      <c r="B205" s="3" t="s">
        <v>163</v>
      </c>
      <c r="C205" s="18">
        <v>4</v>
      </c>
      <c r="D205" s="18" t="s">
        <v>903</v>
      </c>
      <c r="E205" s="18" t="s">
        <v>1027</v>
      </c>
      <c r="F205" s="18" t="s">
        <v>903</v>
      </c>
      <c r="G205" s="18" t="s">
        <v>1027</v>
      </c>
      <c r="H205" s="18" t="s">
        <v>477</v>
      </c>
      <c r="I205" s="18" t="s">
        <v>1035</v>
      </c>
      <c r="J205" s="18" t="s">
        <v>1040</v>
      </c>
      <c r="K205" s="18" t="s">
        <v>1040</v>
      </c>
      <c r="L205" s="18" t="s">
        <v>1040</v>
      </c>
      <c r="M205" s="18" t="s">
        <v>1040</v>
      </c>
      <c r="N205" s="3">
        <v>7</v>
      </c>
      <c r="O205" s="3">
        <v>280</v>
      </c>
      <c r="P205" s="3">
        <v>6.78</v>
      </c>
      <c r="Q205" s="16">
        <v>0</v>
      </c>
      <c r="R205" s="13">
        <v>19.71</v>
      </c>
      <c r="S205" s="20"/>
    </row>
    <row r="206" spans="1:19">
      <c r="A206" s="4" t="s">
        <v>904</v>
      </c>
      <c r="B206" s="4" t="s">
        <v>163</v>
      </c>
      <c r="C206" s="18">
        <v>4</v>
      </c>
      <c r="D206" s="18" t="s">
        <v>903</v>
      </c>
      <c r="E206" s="18" t="s">
        <v>1027</v>
      </c>
      <c r="F206" s="18" t="s">
        <v>903</v>
      </c>
      <c r="G206" s="18" t="s">
        <v>1027</v>
      </c>
      <c r="H206" s="18" t="s">
        <v>477</v>
      </c>
      <c r="I206" s="18" t="s">
        <v>1035</v>
      </c>
      <c r="J206" s="18" t="s">
        <v>1040</v>
      </c>
      <c r="K206" s="18" t="s">
        <v>1040</v>
      </c>
      <c r="L206" s="18" t="s">
        <v>1040</v>
      </c>
      <c r="M206" s="18" t="s">
        <v>1040</v>
      </c>
      <c r="N206" s="4">
        <v>7</v>
      </c>
      <c r="O206" s="4">
        <v>280</v>
      </c>
      <c r="P206" s="4">
        <v>7.16</v>
      </c>
      <c r="Q206" s="16">
        <v>0</v>
      </c>
      <c r="R206" s="12">
        <v>19.71</v>
      </c>
      <c r="S206" s="20"/>
    </row>
    <row r="207" spans="1:19">
      <c r="A207" s="3" t="s">
        <v>904</v>
      </c>
      <c r="B207" s="3" t="s">
        <v>163</v>
      </c>
      <c r="C207" s="18">
        <v>4</v>
      </c>
      <c r="D207" s="18" t="s">
        <v>903</v>
      </c>
      <c r="E207" s="18" t="s">
        <v>1027</v>
      </c>
      <c r="F207" s="18" t="s">
        <v>903</v>
      </c>
      <c r="G207" s="18" t="s">
        <v>1027</v>
      </c>
      <c r="H207" s="18" t="s">
        <v>477</v>
      </c>
      <c r="I207" s="18" t="s">
        <v>1035</v>
      </c>
      <c r="J207" s="18" t="s">
        <v>1040</v>
      </c>
      <c r="K207" s="18" t="s">
        <v>1040</v>
      </c>
      <c r="L207" s="18" t="s">
        <v>1040</v>
      </c>
      <c r="M207" s="18" t="s">
        <v>1040</v>
      </c>
      <c r="N207" s="3">
        <v>7</v>
      </c>
      <c r="O207" s="3">
        <v>280</v>
      </c>
      <c r="P207" s="3">
        <v>7.8</v>
      </c>
      <c r="Q207" s="16">
        <v>0</v>
      </c>
      <c r="R207" s="13">
        <v>19.71</v>
      </c>
      <c r="S207" s="20"/>
    </row>
    <row r="208" spans="1:19">
      <c r="A208" s="4" t="s">
        <v>904</v>
      </c>
      <c r="B208" s="4" t="s">
        <v>163</v>
      </c>
      <c r="C208" s="18">
        <v>4</v>
      </c>
      <c r="D208" s="18" t="s">
        <v>903</v>
      </c>
      <c r="E208" s="18" t="s">
        <v>1027</v>
      </c>
      <c r="F208" s="18" t="s">
        <v>903</v>
      </c>
      <c r="G208" s="18" t="s">
        <v>1027</v>
      </c>
      <c r="H208" s="18" t="s">
        <v>477</v>
      </c>
      <c r="I208" s="18" t="s">
        <v>1035</v>
      </c>
      <c r="J208" s="18" t="s">
        <v>1040</v>
      </c>
      <c r="K208" s="18" t="s">
        <v>1040</v>
      </c>
      <c r="L208" s="18" t="s">
        <v>1040</v>
      </c>
      <c r="M208" s="18" t="s">
        <v>1040</v>
      </c>
      <c r="N208" s="4">
        <v>7</v>
      </c>
      <c r="O208" s="4">
        <v>280</v>
      </c>
      <c r="P208" s="4">
        <v>6.2</v>
      </c>
      <c r="Q208" s="16">
        <v>0</v>
      </c>
      <c r="R208" s="12">
        <v>19.71</v>
      </c>
    </row>
    <row r="209" spans="1:18">
      <c r="A209" s="3" t="s">
        <v>904</v>
      </c>
      <c r="B209" s="3" t="s">
        <v>163</v>
      </c>
      <c r="C209" s="18">
        <v>4</v>
      </c>
      <c r="D209" s="18" t="s">
        <v>903</v>
      </c>
      <c r="E209" s="18" t="s">
        <v>1027</v>
      </c>
      <c r="F209" s="18" t="s">
        <v>903</v>
      </c>
      <c r="G209" s="18" t="s">
        <v>1027</v>
      </c>
      <c r="H209" s="18" t="s">
        <v>477</v>
      </c>
      <c r="I209" s="18" t="s">
        <v>1035</v>
      </c>
      <c r="J209" s="18" t="s">
        <v>1040</v>
      </c>
      <c r="K209" s="18" t="s">
        <v>1040</v>
      </c>
      <c r="L209" s="18" t="s">
        <v>1040</v>
      </c>
      <c r="M209" s="18" t="s">
        <v>1040</v>
      </c>
      <c r="N209" s="3">
        <v>7</v>
      </c>
      <c r="O209" s="3">
        <v>280</v>
      </c>
      <c r="P209" s="3">
        <v>8.1999999999999993</v>
      </c>
      <c r="Q209" s="16">
        <v>0</v>
      </c>
      <c r="R209" s="13">
        <v>19.71</v>
      </c>
    </row>
    <row r="210" spans="1:18">
      <c r="A210" s="4" t="s">
        <v>977</v>
      </c>
      <c r="B210" s="4">
        <v>1</v>
      </c>
      <c r="C210" s="18">
        <v>4</v>
      </c>
      <c r="D210" s="18" t="s">
        <v>427</v>
      </c>
      <c r="E210" s="18" t="s">
        <v>1029</v>
      </c>
      <c r="F210" s="18" t="s">
        <v>903</v>
      </c>
      <c r="G210" s="18" t="s">
        <v>1035</v>
      </c>
      <c r="H210" s="18" t="s">
        <v>477</v>
      </c>
      <c r="I210" s="18" t="s">
        <v>1035</v>
      </c>
      <c r="J210" s="18" t="s">
        <v>1040</v>
      </c>
      <c r="K210" s="18" t="s">
        <v>1040</v>
      </c>
      <c r="L210" s="18" t="s">
        <v>1040</v>
      </c>
      <c r="M210" s="18" t="s">
        <v>1040</v>
      </c>
      <c r="N210" s="4">
        <v>50</v>
      </c>
      <c r="O210" s="4">
        <v>320</v>
      </c>
      <c r="P210" s="4">
        <v>42</v>
      </c>
      <c r="Q210" s="16">
        <v>0</v>
      </c>
      <c r="R210" s="12">
        <v>15.62</v>
      </c>
    </row>
    <row r="211" spans="1:18">
      <c r="A211" s="3" t="s">
        <v>977</v>
      </c>
      <c r="B211" s="3">
        <v>1</v>
      </c>
      <c r="C211" s="18">
        <v>4</v>
      </c>
      <c r="D211" s="18" t="s">
        <v>427</v>
      </c>
      <c r="E211" s="18" t="s">
        <v>1029</v>
      </c>
      <c r="F211" s="18" t="s">
        <v>903</v>
      </c>
      <c r="G211" s="18" t="s">
        <v>1035</v>
      </c>
      <c r="H211" s="18" t="s">
        <v>477</v>
      </c>
      <c r="I211" s="18" t="s">
        <v>1035</v>
      </c>
      <c r="J211" s="18" t="s">
        <v>1040</v>
      </c>
      <c r="K211" s="18" t="s">
        <v>1040</v>
      </c>
      <c r="L211" s="18" t="s">
        <v>1040</v>
      </c>
      <c r="M211" s="18" t="s">
        <v>1040</v>
      </c>
      <c r="N211" s="3">
        <v>50</v>
      </c>
      <c r="O211" s="3">
        <v>320</v>
      </c>
      <c r="P211" s="3">
        <v>48.5</v>
      </c>
      <c r="Q211" s="16">
        <v>0</v>
      </c>
      <c r="R211" s="13">
        <v>23.36</v>
      </c>
    </row>
    <row r="212" spans="1:18">
      <c r="A212" s="4" t="s">
        <v>977</v>
      </c>
      <c r="B212" s="4">
        <v>1</v>
      </c>
      <c r="C212" s="18">
        <v>4</v>
      </c>
      <c r="D212" s="18" t="s">
        <v>427</v>
      </c>
      <c r="E212" s="18" t="s">
        <v>1029</v>
      </c>
      <c r="F212" s="18" t="s">
        <v>903</v>
      </c>
      <c r="G212" s="18" t="s">
        <v>1035</v>
      </c>
      <c r="H212" s="18" t="s">
        <v>477</v>
      </c>
      <c r="I212" s="18" t="s">
        <v>1035</v>
      </c>
      <c r="J212" s="18" t="s">
        <v>1040</v>
      </c>
      <c r="K212" s="18" t="s">
        <v>1040</v>
      </c>
      <c r="L212" s="18" t="s">
        <v>1040</v>
      </c>
      <c r="M212" s="18" t="s">
        <v>1040</v>
      </c>
      <c r="N212" s="4">
        <v>50</v>
      </c>
      <c r="O212" s="4">
        <v>320</v>
      </c>
      <c r="P212" s="4">
        <v>45</v>
      </c>
      <c r="Q212" s="16">
        <v>0</v>
      </c>
      <c r="R212" s="12">
        <v>23.36</v>
      </c>
    </row>
    <row r="213" spans="1:18">
      <c r="A213" s="3" t="s">
        <v>977</v>
      </c>
      <c r="B213" s="3">
        <v>1</v>
      </c>
      <c r="C213" s="18">
        <v>4</v>
      </c>
      <c r="D213" s="18" t="s">
        <v>427</v>
      </c>
      <c r="E213" s="18" t="s">
        <v>1029</v>
      </c>
      <c r="F213" s="18" t="s">
        <v>903</v>
      </c>
      <c r="G213" s="18" t="s">
        <v>1035</v>
      </c>
      <c r="H213" s="18" t="s">
        <v>477</v>
      </c>
      <c r="I213" s="18" t="s">
        <v>1035</v>
      </c>
      <c r="J213" s="18" t="s">
        <v>1040</v>
      </c>
      <c r="K213" s="18" t="s">
        <v>1040</v>
      </c>
      <c r="L213" s="18" t="s">
        <v>1040</v>
      </c>
      <c r="M213" s="18" t="s">
        <v>1040</v>
      </c>
      <c r="N213" s="3">
        <v>50</v>
      </c>
      <c r="O213" s="3">
        <v>320</v>
      </c>
      <c r="P213" s="3">
        <v>31</v>
      </c>
      <c r="Q213" s="16">
        <v>0</v>
      </c>
      <c r="R213" s="13">
        <v>23.36</v>
      </c>
    </row>
    <row r="214" spans="1:18">
      <c r="A214" s="3" t="s">
        <v>980</v>
      </c>
      <c r="B214" s="3">
        <v>0.5</v>
      </c>
      <c r="C214" s="18">
        <v>4</v>
      </c>
      <c r="D214" s="18" t="s">
        <v>1042</v>
      </c>
      <c r="E214" s="18" t="s">
        <v>1027</v>
      </c>
      <c r="F214" s="18" t="s">
        <v>903</v>
      </c>
      <c r="G214" s="18" t="s">
        <v>1035</v>
      </c>
      <c r="H214" s="18" t="s">
        <v>477</v>
      </c>
      <c r="I214" s="18" t="s">
        <v>1035</v>
      </c>
      <c r="J214" s="18" t="s">
        <v>1040</v>
      </c>
      <c r="K214" s="18" t="s">
        <v>1040</v>
      </c>
      <c r="L214" s="18" t="s">
        <v>1040</v>
      </c>
      <c r="M214" s="18" t="s">
        <v>1040</v>
      </c>
      <c r="N214" s="3">
        <v>10.5</v>
      </c>
      <c r="O214" s="3">
        <v>180</v>
      </c>
      <c r="P214" s="3">
        <v>11.4</v>
      </c>
      <c r="Q214" s="16">
        <v>0</v>
      </c>
      <c r="R214" s="13">
        <v>51.13</v>
      </c>
    </row>
    <row r="215" spans="1:18">
      <c r="A215" s="4" t="s">
        <v>980</v>
      </c>
      <c r="B215" s="4">
        <v>0.5</v>
      </c>
      <c r="C215" s="18">
        <v>4</v>
      </c>
      <c r="D215" s="18" t="s">
        <v>1042</v>
      </c>
      <c r="E215" s="18" t="s">
        <v>1027</v>
      </c>
      <c r="F215" s="18" t="s">
        <v>903</v>
      </c>
      <c r="G215" s="18" t="s">
        <v>1035</v>
      </c>
      <c r="H215" s="18" t="s">
        <v>477</v>
      </c>
      <c r="I215" s="18" t="s">
        <v>1035</v>
      </c>
      <c r="J215" s="18" t="s">
        <v>1040</v>
      </c>
      <c r="K215" s="18" t="s">
        <v>1040</v>
      </c>
      <c r="L215" s="18" t="s">
        <v>1040</v>
      </c>
      <c r="M215" s="18" t="s">
        <v>1040</v>
      </c>
      <c r="N215" s="4">
        <v>10.5</v>
      </c>
      <c r="O215" s="4">
        <v>180</v>
      </c>
      <c r="P215" s="4">
        <v>11.2</v>
      </c>
      <c r="Q215" s="16">
        <v>0</v>
      </c>
      <c r="R215" s="12">
        <v>16.28</v>
      </c>
    </row>
    <row r="216" spans="1:18">
      <c r="A216" s="3" t="s">
        <v>980</v>
      </c>
      <c r="B216" s="3">
        <v>0.5</v>
      </c>
      <c r="C216" s="18">
        <v>4</v>
      </c>
      <c r="D216" s="18" t="s">
        <v>1042</v>
      </c>
      <c r="E216" s="18" t="s">
        <v>1027</v>
      </c>
      <c r="F216" s="18" t="s">
        <v>903</v>
      </c>
      <c r="G216" s="18" t="s">
        <v>1035</v>
      </c>
      <c r="H216" s="18" t="s">
        <v>477</v>
      </c>
      <c r="I216" s="18" t="s">
        <v>1035</v>
      </c>
      <c r="J216" s="18" t="s">
        <v>1040</v>
      </c>
      <c r="K216" s="18" t="s">
        <v>1040</v>
      </c>
      <c r="L216" s="18" t="s">
        <v>1040</v>
      </c>
      <c r="M216" s="18" t="s">
        <v>1040</v>
      </c>
      <c r="N216" s="3">
        <v>10.5</v>
      </c>
      <c r="O216" s="3">
        <v>180</v>
      </c>
      <c r="P216" s="3">
        <v>11.55</v>
      </c>
      <c r="Q216" s="16">
        <v>0</v>
      </c>
      <c r="R216" s="13">
        <v>17.3</v>
      </c>
    </row>
    <row r="217" spans="1:18">
      <c r="A217" s="4" t="s">
        <v>980</v>
      </c>
      <c r="B217" s="4">
        <v>0.5</v>
      </c>
      <c r="C217" s="18">
        <v>4</v>
      </c>
      <c r="D217" s="18" t="s">
        <v>1042</v>
      </c>
      <c r="E217" s="18" t="s">
        <v>1027</v>
      </c>
      <c r="F217" s="18" t="s">
        <v>903</v>
      </c>
      <c r="G217" s="18" t="s">
        <v>1035</v>
      </c>
      <c r="H217" s="18" t="s">
        <v>477</v>
      </c>
      <c r="I217" s="18" t="s">
        <v>1035</v>
      </c>
      <c r="J217" s="18" t="s">
        <v>1040</v>
      </c>
      <c r="K217" s="18" t="s">
        <v>1040</v>
      </c>
      <c r="L217" s="18" t="s">
        <v>1040</v>
      </c>
      <c r="M217" s="18" t="s">
        <v>1040</v>
      </c>
      <c r="N217" s="4">
        <v>10.5</v>
      </c>
      <c r="O217" s="4">
        <v>180</v>
      </c>
      <c r="P217" s="4">
        <v>11.05</v>
      </c>
      <c r="Q217" s="16">
        <v>0</v>
      </c>
      <c r="R217" s="12">
        <v>18.600000000000001</v>
      </c>
    </row>
    <row r="218" spans="1:18">
      <c r="A218" s="3" t="s">
        <v>980</v>
      </c>
      <c r="B218" s="3">
        <v>0.5</v>
      </c>
      <c r="C218" s="18">
        <v>4</v>
      </c>
      <c r="D218" s="18" t="s">
        <v>1042</v>
      </c>
      <c r="E218" s="18" t="s">
        <v>1027</v>
      </c>
      <c r="F218" s="18" t="s">
        <v>903</v>
      </c>
      <c r="G218" s="18" t="s">
        <v>1035</v>
      </c>
      <c r="H218" s="18" t="s">
        <v>477</v>
      </c>
      <c r="I218" s="18" t="s">
        <v>1035</v>
      </c>
      <c r="J218" s="18" t="s">
        <v>1040</v>
      </c>
      <c r="K218" s="18" t="s">
        <v>1040</v>
      </c>
      <c r="L218" s="18" t="s">
        <v>1040</v>
      </c>
      <c r="M218" s="18" t="s">
        <v>1040</v>
      </c>
      <c r="N218" s="3">
        <v>10.5</v>
      </c>
      <c r="O218" s="3">
        <v>180</v>
      </c>
      <c r="P218" s="3">
        <v>8</v>
      </c>
      <c r="Q218" s="16">
        <v>0</v>
      </c>
      <c r="R218" s="13">
        <v>19.62</v>
      </c>
    </row>
    <row r="219" spans="1:18">
      <c r="A219" s="4" t="s">
        <v>980</v>
      </c>
      <c r="B219" s="4">
        <v>0.5</v>
      </c>
      <c r="C219" s="18">
        <v>4</v>
      </c>
      <c r="D219" s="18" t="s">
        <v>1042</v>
      </c>
      <c r="E219" s="18" t="s">
        <v>1027</v>
      </c>
      <c r="F219" s="18" t="s">
        <v>903</v>
      </c>
      <c r="G219" s="18" t="s">
        <v>1035</v>
      </c>
      <c r="H219" s="18" t="s">
        <v>477</v>
      </c>
      <c r="I219" s="18" t="s">
        <v>1035</v>
      </c>
      <c r="J219" s="18" t="s">
        <v>1040</v>
      </c>
      <c r="K219" s="18" t="s">
        <v>1040</v>
      </c>
      <c r="L219" s="18" t="s">
        <v>1040</v>
      </c>
      <c r="M219" s="18" t="s">
        <v>1040</v>
      </c>
      <c r="N219" s="4">
        <v>10.5</v>
      </c>
      <c r="O219" s="4">
        <v>180</v>
      </c>
      <c r="P219" s="4">
        <v>8.5</v>
      </c>
      <c r="Q219" s="16">
        <v>0</v>
      </c>
      <c r="R219" s="12">
        <v>22.14</v>
      </c>
    </row>
    <row r="220" spans="1:18">
      <c r="A220" s="3" t="s">
        <v>980</v>
      </c>
      <c r="B220" s="3">
        <v>0.5</v>
      </c>
      <c r="C220" s="18">
        <v>4</v>
      </c>
      <c r="D220" s="18" t="s">
        <v>1042</v>
      </c>
      <c r="E220" s="18" t="s">
        <v>1027</v>
      </c>
      <c r="F220" s="18" t="s">
        <v>903</v>
      </c>
      <c r="G220" s="18" t="s">
        <v>1035</v>
      </c>
      <c r="H220" s="18" t="s">
        <v>477</v>
      </c>
      <c r="I220" s="18" t="s">
        <v>1035</v>
      </c>
      <c r="J220" s="18" t="s">
        <v>1040</v>
      </c>
      <c r="K220" s="18" t="s">
        <v>1040</v>
      </c>
      <c r="L220" s="18" t="s">
        <v>1040</v>
      </c>
      <c r="M220" s="18" t="s">
        <v>1040</v>
      </c>
      <c r="N220" s="3">
        <v>10.5</v>
      </c>
      <c r="O220" s="3">
        <v>180</v>
      </c>
      <c r="P220" s="3">
        <v>8.6</v>
      </c>
      <c r="Q220" s="16">
        <v>0</v>
      </c>
      <c r="R220" s="13">
        <v>22.13</v>
      </c>
    </row>
    <row r="221" spans="1:18">
      <c r="A221" s="4" t="s">
        <v>980</v>
      </c>
      <c r="B221" s="4">
        <v>0.5</v>
      </c>
      <c r="C221" s="18">
        <v>4</v>
      </c>
      <c r="D221" s="18" t="s">
        <v>1042</v>
      </c>
      <c r="E221" s="18" t="s">
        <v>1027</v>
      </c>
      <c r="F221" s="18" t="s">
        <v>903</v>
      </c>
      <c r="G221" s="18" t="s">
        <v>1035</v>
      </c>
      <c r="H221" s="18" t="s">
        <v>477</v>
      </c>
      <c r="I221" s="18" t="s">
        <v>1035</v>
      </c>
      <c r="J221" s="18" t="s">
        <v>1040</v>
      </c>
      <c r="K221" s="18" t="s">
        <v>1040</v>
      </c>
      <c r="L221" s="18" t="s">
        <v>1040</v>
      </c>
      <c r="M221" s="18" t="s">
        <v>1040</v>
      </c>
      <c r="N221" s="4">
        <v>10.5</v>
      </c>
      <c r="O221" s="4">
        <v>180</v>
      </c>
      <c r="P221" s="4">
        <v>10.5</v>
      </c>
      <c r="Q221" s="16">
        <v>0</v>
      </c>
      <c r="R221" s="12">
        <v>20.6</v>
      </c>
    </row>
    <row r="222" spans="1:18">
      <c r="A222" s="3" t="s">
        <v>980</v>
      </c>
      <c r="B222" s="3">
        <v>0.5</v>
      </c>
      <c r="C222" s="18">
        <v>4</v>
      </c>
      <c r="D222" s="18" t="s">
        <v>1042</v>
      </c>
      <c r="E222" s="18" t="s">
        <v>1027</v>
      </c>
      <c r="F222" s="18" t="s">
        <v>903</v>
      </c>
      <c r="G222" s="18" t="s">
        <v>1035</v>
      </c>
      <c r="H222" s="18" t="s">
        <v>477</v>
      </c>
      <c r="I222" s="18" t="s">
        <v>1035</v>
      </c>
      <c r="J222" s="18" t="s">
        <v>1040</v>
      </c>
      <c r="K222" s="18" t="s">
        <v>1040</v>
      </c>
      <c r="L222" s="18" t="s">
        <v>1040</v>
      </c>
      <c r="M222" s="18" t="s">
        <v>1040</v>
      </c>
      <c r="N222" s="3">
        <v>10.5</v>
      </c>
      <c r="O222" s="3">
        <v>180</v>
      </c>
      <c r="P222" s="3">
        <v>9</v>
      </c>
      <c r="Q222" s="16">
        <v>0</v>
      </c>
      <c r="R222" s="13">
        <v>15.58</v>
      </c>
    </row>
    <row r="223" spans="1:18">
      <c r="A223" s="4" t="s">
        <v>980</v>
      </c>
      <c r="B223" s="4">
        <v>0.5</v>
      </c>
      <c r="C223" s="18">
        <v>4</v>
      </c>
      <c r="D223" s="18" t="s">
        <v>1042</v>
      </c>
      <c r="E223" s="18" t="s">
        <v>1027</v>
      </c>
      <c r="F223" s="18" t="s">
        <v>903</v>
      </c>
      <c r="G223" s="18" t="s">
        <v>1035</v>
      </c>
      <c r="H223" s="18" t="s">
        <v>477</v>
      </c>
      <c r="I223" s="18" t="s">
        <v>1035</v>
      </c>
      <c r="J223" s="18" t="s">
        <v>1040</v>
      </c>
      <c r="K223" s="18" t="s">
        <v>1040</v>
      </c>
      <c r="L223" s="18" t="s">
        <v>1040</v>
      </c>
      <c r="M223" s="18" t="s">
        <v>1040</v>
      </c>
      <c r="N223" s="4">
        <v>10.5</v>
      </c>
      <c r="O223" s="4">
        <v>180</v>
      </c>
      <c r="P223" s="4">
        <v>9</v>
      </c>
      <c r="Q223" s="16">
        <v>0</v>
      </c>
      <c r="R223" s="12">
        <v>20.6</v>
      </c>
    </row>
    <row r="224" spans="1:18">
      <c r="A224" s="3" t="s">
        <v>981</v>
      </c>
      <c r="B224" s="3" t="s">
        <v>165</v>
      </c>
      <c r="C224" s="18">
        <v>4</v>
      </c>
      <c r="D224" s="18" t="s">
        <v>1042</v>
      </c>
      <c r="E224" s="18" t="s">
        <v>1035</v>
      </c>
      <c r="F224" s="18" t="s">
        <v>1259</v>
      </c>
      <c r="G224" s="18" t="s">
        <v>1039</v>
      </c>
      <c r="H224" s="18" t="s">
        <v>477</v>
      </c>
      <c r="I224" s="18" t="s">
        <v>1035</v>
      </c>
      <c r="J224" s="18" t="s">
        <v>1040</v>
      </c>
      <c r="K224" s="18" t="s">
        <v>1040</v>
      </c>
      <c r="L224" s="18" t="s">
        <v>1040</v>
      </c>
      <c r="M224" s="18" t="s">
        <v>1040</v>
      </c>
      <c r="N224" s="3">
        <v>22</v>
      </c>
      <c r="O224" s="3">
        <v>210</v>
      </c>
      <c r="P224" s="3">
        <v>24.2</v>
      </c>
      <c r="Q224" s="16">
        <v>0</v>
      </c>
      <c r="R224" s="13">
        <v>13.67</v>
      </c>
    </row>
    <row r="225" spans="1:19">
      <c r="A225" s="4" t="s">
        <v>981</v>
      </c>
      <c r="B225" s="4" t="s">
        <v>165</v>
      </c>
      <c r="C225" s="18">
        <v>4</v>
      </c>
      <c r="D225" s="18" t="s">
        <v>1042</v>
      </c>
      <c r="E225" s="18" t="s">
        <v>1035</v>
      </c>
      <c r="F225" s="18" t="s">
        <v>1259</v>
      </c>
      <c r="G225" s="18" t="s">
        <v>1039</v>
      </c>
      <c r="H225" s="18" t="s">
        <v>477</v>
      </c>
      <c r="I225" s="18" t="s">
        <v>1035</v>
      </c>
      <c r="J225" s="18" t="s">
        <v>1040</v>
      </c>
      <c r="K225" s="18" t="s">
        <v>1040</v>
      </c>
      <c r="L225" s="18" t="s">
        <v>1040</v>
      </c>
      <c r="M225" s="18" t="s">
        <v>1040</v>
      </c>
      <c r="N225" s="4">
        <v>22</v>
      </c>
      <c r="O225" s="4">
        <v>210</v>
      </c>
      <c r="P225" s="4">
        <v>22.5</v>
      </c>
      <c r="Q225" s="16">
        <v>0</v>
      </c>
      <c r="R225" s="12">
        <v>16.54</v>
      </c>
    </row>
    <row r="226" spans="1:19">
      <c r="A226" s="3" t="s">
        <v>981</v>
      </c>
      <c r="B226" s="3" t="s">
        <v>165</v>
      </c>
      <c r="C226" s="18">
        <v>4</v>
      </c>
      <c r="D226" s="18" t="s">
        <v>1042</v>
      </c>
      <c r="E226" s="18" t="s">
        <v>1035</v>
      </c>
      <c r="F226" s="18" t="s">
        <v>1259</v>
      </c>
      <c r="G226" s="18" t="s">
        <v>1039</v>
      </c>
      <c r="H226" s="18" t="s">
        <v>477</v>
      </c>
      <c r="I226" s="18" t="s">
        <v>1035</v>
      </c>
      <c r="J226" s="18" t="s">
        <v>1040</v>
      </c>
      <c r="K226" s="18" t="s">
        <v>1040</v>
      </c>
      <c r="L226" s="18" t="s">
        <v>1040</v>
      </c>
      <c r="M226" s="18" t="s">
        <v>1040</v>
      </c>
      <c r="N226" s="3">
        <v>22</v>
      </c>
      <c r="O226" s="3">
        <v>210</v>
      </c>
      <c r="P226" s="3">
        <v>18.2</v>
      </c>
      <c r="Q226" s="16">
        <v>0</v>
      </c>
      <c r="R226" s="13">
        <v>16.54</v>
      </c>
    </row>
    <row r="227" spans="1:19">
      <c r="A227" s="4" t="s">
        <v>981</v>
      </c>
      <c r="B227" s="4" t="s">
        <v>165</v>
      </c>
      <c r="C227" s="18">
        <v>4</v>
      </c>
      <c r="D227" s="18" t="s">
        <v>1042</v>
      </c>
      <c r="E227" s="18" t="s">
        <v>1035</v>
      </c>
      <c r="F227" s="18" t="s">
        <v>1259</v>
      </c>
      <c r="G227" s="18" t="s">
        <v>1039</v>
      </c>
      <c r="H227" s="18" t="s">
        <v>477</v>
      </c>
      <c r="I227" s="18" t="s">
        <v>1035</v>
      </c>
      <c r="J227" s="18" t="s">
        <v>1040</v>
      </c>
      <c r="K227" s="18" t="s">
        <v>1040</v>
      </c>
      <c r="L227" s="18" t="s">
        <v>1040</v>
      </c>
      <c r="M227" s="18" t="s">
        <v>1040</v>
      </c>
      <c r="N227" s="4">
        <v>22</v>
      </c>
      <c r="O227" s="4">
        <v>210</v>
      </c>
      <c r="P227" s="4">
        <v>24.5</v>
      </c>
      <c r="Q227" s="16">
        <v>0</v>
      </c>
      <c r="R227" s="12">
        <v>16.54</v>
      </c>
    </row>
    <row r="228" spans="1:19">
      <c r="A228" s="3" t="s">
        <v>981</v>
      </c>
      <c r="B228" s="3" t="s">
        <v>165</v>
      </c>
      <c r="C228" s="18">
        <v>4</v>
      </c>
      <c r="D228" s="18" t="s">
        <v>1042</v>
      </c>
      <c r="E228" s="18" t="s">
        <v>1035</v>
      </c>
      <c r="F228" s="18" t="s">
        <v>1259</v>
      </c>
      <c r="G228" s="18" t="s">
        <v>1039</v>
      </c>
      <c r="H228" s="18" t="s">
        <v>477</v>
      </c>
      <c r="I228" s="18" t="s">
        <v>1035</v>
      </c>
      <c r="J228" s="18" t="s">
        <v>1040</v>
      </c>
      <c r="K228" s="18" t="s">
        <v>1040</v>
      </c>
      <c r="L228" s="18" t="s">
        <v>1040</v>
      </c>
      <c r="M228" s="18" t="s">
        <v>1040</v>
      </c>
      <c r="N228" s="3">
        <v>22</v>
      </c>
      <c r="O228" s="3">
        <v>210</v>
      </c>
      <c r="P228" s="3">
        <v>18.37</v>
      </c>
      <c r="Q228" s="16">
        <v>0</v>
      </c>
      <c r="R228" s="13">
        <v>16.54</v>
      </c>
    </row>
    <row r="229" spans="1:19">
      <c r="A229" s="4" t="s">
        <v>981</v>
      </c>
      <c r="B229" s="4" t="s">
        <v>165</v>
      </c>
      <c r="C229" s="18">
        <v>4</v>
      </c>
      <c r="D229" s="18" t="s">
        <v>1042</v>
      </c>
      <c r="E229" s="18" t="s">
        <v>1035</v>
      </c>
      <c r="F229" s="18" t="s">
        <v>1259</v>
      </c>
      <c r="G229" s="18" t="s">
        <v>1039</v>
      </c>
      <c r="H229" s="18" t="s">
        <v>477</v>
      </c>
      <c r="I229" s="18" t="s">
        <v>1035</v>
      </c>
      <c r="J229" s="18" t="s">
        <v>1040</v>
      </c>
      <c r="K229" s="18" t="s">
        <v>1040</v>
      </c>
      <c r="L229" s="18" t="s">
        <v>1040</v>
      </c>
      <c r="M229" s="18" t="s">
        <v>1040</v>
      </c>
      <c r="N229" s="4">
        <v>22</v>
      </c>
      <c r="O229" s="4">
        <v>210</v>
      </c>
      <c r="P229" s="4">
        <v>18.760000000000002</v>
      </c>
      <c r="Q229" s="16">
        <v>0</v>
      </c>
      <c r="R229" s="12">
        <v>16.54</v>
      </c>
    </row>
    <row r="230" spans="1:19">
      <c r="A230" s="3" t="s">
        <v>981</v>
      </c>
      <c r="B230" s="3" t="s">
        <v>165</v>
      </c>
      <c r="C230" s="18">
        <v>4</v>
      </c>
      <c r="D230" s="18" t="s">
        <v>1042</v>
      </c>
      <c r="E230" s="18" t="s">
        <v>1035</v>
      </c>
      <c r="F230" s="18" t="s">
        <v>1259</v>
      </c>
      <c r="G230" s="18" t="s">
        <v>1039</v>
      </c>
      <c r="H230" s="18" t="s">
        <v>477</v>
      </c>
      <c r="I230" s="18" t="s">
        <v>1035</v>
      </c>
      <c r="J230" s="18" t="s">
        <v>1040</v>
      </c>
      <c r="K230" s="18" t="s">
        <v>1040</v>
      </c>
      <c r="L230" s="18" t="s">
        <v>1040</v>
      </c>
      <c r="M230" s="18" t="s">
        <v>1040</v>
      </c>
      <c r="N230" s="3">
        <v>22</v>
      </c>
      <c r="O230" s="3">
        <v>210</v>
      </c>
      <c r="P230" s="3">
        <v>18.45</v>
      </c>
      <c r="Q230" s="16">
        <v>0</v>
      </c>
      <c r="R230" s="13">
        <v>16.54</v>
      </c>
    </row>
    <row r="231" spans="1:19">
      <c r="A231" s="4" t="s">
        <v>981</v>
      </c>
      <c r="B231" s="4" t="s">
        <v>165</v>
      </c>
      <c r="C231" s="18">
        <v>4</v>
      </c>
      <c r="D231" s="18" t="s">
        <v>1042</v>
      </c>
      <c r="E231" s="18" t="s">
        <v>1035</v>
      </c>
      <c r="F231" s="18" t="s">
        <v>1259</v>
      </c>
      <c r="G231" s="18" t="s">
        <v>1039</v>
      </c>
      <c r="H231" s="18" t="s">
        <v>477</v>
      </c>
      <c r="I231" s="18" t="s">
        <v>1035</v>
      </c>
      <c r="J231" s="18" t="s">
        <v>1040</v>
      </c>
      <c r="K231" s="18" t="s">
        <v>1040</v>
      </c>
      <c r="L231" s="18" t="s">
        <v>1040</v>
      </c>
      <c r="M231" s="18" t="s">
        <v>1040</v>
      </c>
      <c r="N231" s="4">
        <v>22</v>
      </c>
      <c r="O231" s="4">
        <v>210</v>
      </c>
      <c r="P231" s="4">
        <v>21.85</v>
      </c>
      <c r="Q231" s="16">
        <v>0</v>
      </c>
      <c r="R231" s="12">
        <v>16.54</v>
      </c>
    </row>
    <row r="232" spans="1:19">
      <c r="A232" s="3" t="s">
        <v>981</v>
      </c>
      <c r="B232" s="3" t="s">
        <v>165</v>
      </c>
      <c r="C232" s="18">
        <v>4</v>
      </c>
      <c r="D232" s="18" t="s">
        <v>1042</v>
      </c>
      <c r="E232" s="18" t="s">
        <v>1035</v>
      </c>
      <c r="F232" s="18" t="s">
        <v>1259</v>
      </c>
      <c r="G232" s="18" t="s">
        <v>1039</v>
      </c>
      <c r="H232" s="18" t="s">
        <v>477</v>
      </c>
      <c r="I232" s="18" t="s">
        <v>1035</v>
      </c>
      <c r="J232" s="18" t="s">
        <v>1040</v>
      </c>
      <c r="K232" s="18" t="s">
        <v>1040</v>
      </c>
      <c r="L232" s="18" t="s">
        <v>1040</v>
      </c>
      <c r="M232" s="18" t="s">
        <v>1040</v>
      </c>
      <c r="N232" s="3">
        <v>22</v>
      </c>
      <c r="O232" s="3">
        <v>210</v>
      </c>
      <c r="P232" s="3">
        <v>21.4</v>
      </c>
      <c r="Q232" s="16">
        <v>0</v>
      </c>
      <c r="R232" s="13">
        <v>16.54</v>
      </c>
    </row>
    <row r="233" spans="1:19">
      <c r="A233" s="4" t="s">
        <v>981</v>
      </c>
      <c r="B233" s="4" t="s">
        <v>165</v>
      </c>
      <c r="C233" s="18">
        <v>4</v>
      </c>
      <c r="D233" s="18" t="s">
        <v>1042</v>
      </c>
      <c r="E233" s="18" t="s">
        <v>1035</v>
      </c>
      <c r="F233" s="18" t="s">
        <v>1259</v>
      </c>
      <c r="G233" s="18" t="s">
        <v>1039</v>
      </c>
      <c r="H233" s="18" t="s">
        <v>477</v>
      </c>
      <c r="I233" s="18" t="s">
        <v>1035</v>
      </c>
      <c r="J233" s="18" t="s">
        <v>1040</v>
      </c>
      <c r="K233" s="18" t="s">
        <v>1040</v>
      </c>
      <c r="L233" s="18" t="s">
        <v>1040</v>
      </c>
      <c r="M233" s="18" t="s">
        <v>1040</v>
      </c>
      <c r="N233" s="4">
        <v>22</v>
      </c>
      <c r="O233" s="4">
        <v>210</v>
      </c>
      <c r="P233" s="4">
        <v>16.5</v>
      </c>
      <c r="Q233" s="16">
        <v>0</v>
      </c>
      <c r="R233" s="12">
        <v>16.54</v>
      </c>
    </row>
    <row r="234" spans="1:19">
      <c r="A234" s="3" t="s">
        <v>981</v>
      </c>
      <c r="B234" s="3" t="s">
        <v>165</v>
      </c>
      <c r="C234" s="18">
        <v>4</v>
      </c>
      <c r="D234" s="18" t="s">
        <v>1042</v>
      </c>
      <c r="E234" s="18" t="s">
        <v>1035</v>
      </c>
      <c r="F234" s="18" t="s">
        <v>1259</v>
      </c>
      <c r="G234" s="18" t="s">
        <v>1039</v>
      </c>
      <c r="H234" s="18" t="s">
        <v>477</v>
      </c>
      <c r="I234" s="18" t="s">
        <v>1035</v>
      </c>
      <c r="J234" s="18" t="s">
        <v>1040</v>
      </c>
      <c r="K234" s="18" t="s">
        <v>1040</v>
      </c>
      <c r="L234" s="18" t="s">
        <v>1040</v>
      </c>
      <c r="M234" s="18" t="s">
        <v>1040</v>
      </c>
      <c r="N234" s="3">
        <v>22</v>
      </c>
      <c r="O234" s="3">
        <v>210</v>
      </c>
      <c r="P234" s="3">
        <v>16</v>
      </c>
      <c r="Q234" s="16">
        <v>0</v>
      </c>
      <c r="R234" s="13">
        <v>16.54</v>
      </c>
    </row>
    <row r="235" spans="1:19">
      <c r="A235" s="4" t="s">
        <v>993</v>
      </c>
      <c r="B235" s="4" t="s">
        <v>20</v>
      </c>
      <c r="C235" s="18">
        <v>6</v>
      </c>
      <c r="D235" s="18" t="s">
        <v>1042</v>
      </c>
      <c r="E235" s="18" t="s">
        <v>1028</v>
      </c>
      <c r="F235" s="18" t="s">
        <v>903</v>
      </c>
      <c r="G235" s="18" t="s">
        <v>1035</v>
      </c>
      <c r="H235" s="18" t="s">
        <v>477</v>
      </c>
      <c r="I235" s="18" t="s">
        <v>1035</v>
      </c>
      <c r="J235" s="18" t="s">
        <v>1040</v>
      </c>
      <c r="K235" s="18" t="s">
        <v>1040</v>
      </c>
      <c r="L235" s="18" t="s">
        <v>1040</v>
      </c>
      <c r="M235" s="18" t="s">
        <v>1040</v>
      </c>
      <c r="N235" s="4">
        <v>19</v>
      </c>
      <c r="O235" s="4">
        <v>100</v>
      </c>
      <c r="P235" s="4">
        <v>18.64</v>
      </c>
      <c r="Q235" s="16">
        <v>0</v>
      </c>
      <c r="R235" s="13">
        <v>31.41</v>
      </c>
      <c r="S235" s="208" t="s">
        <v>21</v>
      </c>
    </row>
    <row r="236" spans="1:19">
      <c r="A236" s="3" t="s">
        <v>993</v>
      </c>
      <c r="B236" s="3" t="s">
        <v>20</v>
      </c>
      <c r="C236" s="18">
        <v>6</v>
      </c>
      <c r="D236" s="18" t="s">
        <v>1042</v>
      </c>
      <c r="E236" s="18" t="s">
        <v>1028</v>
      </c>
      <c r="F236" s="18" t="s">
        <v>903</v>
      </c>
      <c r="G236" s="18" t="s">
        <v>1035</v>
      </c>
      <c r="H236" s="18" t="s">
        <v>477</v>
      </c>
      <c r="I236" s="18" t="s">
        <v>1035</v>
      </c>
      <c r="J236" s="18" t="s">
        <v>1040</v>
      </c>
      <c r="K236" s="18" t="s">
        <v>1040</v>
      </c>
      <c r="L236" s="18" t="s">
        <v>1040</v>
      </c>
      <c r="M236" s="18" t="s">
        <v>1040</v>
      </c>
      <c r="N236" s="3">
        <v>19</v>
      </c>
      <c r="O236" s="3">
        <v>100</v>
      </c>
      <c r="P236" s="3">
        <v>19.2</v>
      </c>
      <c r="Q236" s="16">
        <v>0</v>
      </c>
      <c r="R236" s="12">
        <v>31.41</v>
      </c>
      <c r="S236" s="207" t="s">
        <v>22</v>
      </c>
    </row>
    <row r="237" spans="1:19">
      <c r="A237" s="4" t="s">
        <v>904</v>
      </c>
      <c r="B237" s="4" t="s">
        <v>50</v>
      </c>
      <c r="C237" s="18">
        <v>6</v>
      </c>
      <c r="D237" s="18" t="s">
        <v>903</v>
      </c>
      <c r="E237" s="18" t="s">
        <v>1025</v>
      </c>
      <c r="F237" s="18" t="s">
        <v>903</v>
      </c>
      <c r="G237" s="18" t="s">
        <v>1048</v>
      </c>
      <c r="H237" s="18" t="s">
        <v>477</v>
      </c>
      <c r="I237" s="18" t="s">
        <v>1035</v>
      </c>
      <c r="J237" s="18" t="s">
        <v>1040</v>
      </c>
      <c r="K237" s="18" t="s">
        <v>1040</v>
      </c>
      <c r="L237" s="18" t="s">
        <v>1040</v>
      </c>
      <c r="M237" s="18" t="s">
        <v>1040</v>
      </c>
      <c r="N237" s="4">
        <v>3</v>
      </c>
      <c r="O237" s="4">
        <v>144</v>
      </c>
      <c r="P237" s="4">
        <v>2.66</v>
      </c>
      <c r="Q237" s="16">
        <v>0</v>
      </c>
      <c r="R237" s="13">
        <v>31.9</v>
      </c>
      <c r="S237" s="208" t="s">
        <v>51</v>
      </c>
    </row>
    <row r="238" spans="1:19">
      <c r="A238" s="3" t="s">
        <v>904</v>
      </c>
      <c r="B238" s="3" t="s">
        <v>50</v>
      </c>
      <c r="C238" s="18">
        <v>6</v>
      </c>
      <c r="D238" s="18" t="s">
        <v>903</v>
      </c>
      <c r="E238" s="18" t="s">
        <v>1025</v>
      </c>
      <c r="F238" s="18" t="s">
        <v>903</v>
      </c>
      <c r="G238" s="18" t="s">
        <v>1048</v>
      </c>
      <c r="H238" s="18" t="s">
        <v>477</v>
      </c>
      <c r="I238" s="18" t="s">
        <v>1035</v>
      </c>
      <c r="J238" s="18" t="s">
        <v>1040</v>
      </c>
      <c r="K238" s="18" t="s">
        <v>1040</v>
      </c>
      <c r="L238" s="18" t="s">
        <v>1040</v>
      </c>
      <c r="M238" s="18" t="s">
        <v>1040</v>
      </c>
      <c r="N238" s="3">
        <v>3</v>
      </c>
      <c r="O238" s="3">
        <v>144</v>
      </c>
      <c r="P238" s="3">
        <v>2.86</v>
      </c>
      <c r="Q238" s="16">
        <v>0</v>
      </c>
      <c r="R238" s="12">
        <v>31.9</v>
      </c>
      <c r="S238" s="207" t="s">
        <v>52</v>
      </c>
    </row>
    <row r="239" spans="1:19">
      <c r="A239" s="4" t="s">
        <v>904</v>
      </c>
      <c r="B239" s="4" t="s">
        <v>50</v>
      </c>
      <c r="C239" s="18">
        <v>6</v>
      </c>
      <c r="D239" s="18" t="s">
        <v>903</v>
      </c>
      <c r="E239" s="18" t="s">
        <v>1025</v>
      </c>
      <c r="F239" s="18" t="s">
        <v>903</v>
      </c>
      <c r="G239" s="18" t="s">
        <v>1048</v>
      </c>
      <c r="H239" s="18" t="s">
        <v>477</v>
      </c>
      <c r="I239" s="18" t="s">
        <v>1035</v>
      </c>
      <c r="J239" s="18" t="s">
        <v>1040</v>
      </c>
      <c r="K239" s="18" t="s">
        <v>1040</v>
      </c>
      <c r="L239" s="18" t="s">
        <v>1040</v>
      </c>
      <c r="M239" s="18" t="s">
        <v>1040</v>
      </c>
      <c r="N239" s="4">
        <v>3</v>
      </c>
      <c r="O239" s="4">
        <v>144</v>
      </c>
      <c r="P239" s="4">
        <v>3.02</v>
      </c>
      <c r="Q239" s="16">
        <v>0</v>
      </c>
      <c r="R239" s="13">
        <v>31.9</v>
      </c>
      <c r="S239" s="208" t="s">
        <v>52</v>
      </c>
    </row>
    <row r="240" spans="1:19">
      <c r="A240" s="3" t="s">
        <v>995</v>
      </c>
      <c r="B240" s="3" t="s">
        <v>53</v>
      </c>
      <c r="C240" s="18">
        <v>6</v>
      </c>
      <c r="D240" s="18" t="s">
        <v>421</v>
      </c>
      <c r="E240" s="18" t="s">
        <v>1030</v>
      </c>
      <c r="F240" s="18" t="s">
        <v>1041</v>
      </c>
      <c r="G240" s="18" t="s">
        <v>1047</v>
      </c>
      <c r="H240" s="18" t="s">
        <v>477</v>
      </c>
      <c r="I240" s="18" t="s">
        <v>1035</v>
      </c>
      <c r="J240" s="18" t="s">
        <v>1040</v>
      </c>
      <c r="K240" s="18" t="s">
        <v>1040</v>
      </c>
      <c r="L240" s="18" t="s">
        <v>1040</v>
      </c>
      <c r="M240" s="18" t="s">
        <v>1040</v>
      </c>
      <c r="N240" s="3">
        <v>0.3</v>
      </c>
      <c r="O240" s="3">
        <v>70</v>
      </c>
      <c r="P240" s="3">
        <v>0.52500000000000002</v>
      </c>
      <c r="Q240" s="16">
        <v>0</v>
      </c>
      <c r="R240" s="12">
        <v>26.81</v>
      </c>
      <c r="S240" s="207" t="s">
        <v>54</v>
      </c>
    </row>
    <row r="241" spans="1:19">
      <c r="A241" s="4" t="s">
        <v>995</v>
      </c>
      <c r="B241" s="4" t="s">
        <v>53</v>
      </c>
      <c r="C241" s="18">
        <v>6</v>
      </c>
      <c r="D241" s="18" t="s">
        <v>421</v>
      </c>
      <c r="E241" s="18" t="s">
        <v>1030</v>
      </c>
      <c r="F241" s="18" t="s">
        <v>1041</v>
      </c>
      <c r="G241" s="18" t="s">
        <v>1047</v>
      </c>
      <c r="H241" s="18" t="s">
        <v>477</v>
      </c>
      <c r="I241" s="18" t="s">
        <v>1035</v>
      </c>
      <c r="J241" s="18" t="s">
        <v>1040</v>
      </c>
      <c r="K241" s="18" t="s">
        <v>1040</v>
      </c>
      <c r="L241" s="18" t="s">
        <v>1040</v>
      </c>
      <c r="M241" s="18" t="s">
        <v>1040</v>
      </c>
      <c r="N241" s="4">
        <v>0.3</v>
      </c>
      <c r="O241" s="4">
        <v>70</v>
      </c>
      <c r="P241" s="4">
        <v>0.44500000000000001</v>
      </c>
      <c r="Q241" s="16">
        <v>0</v>
      </c>
      <c r="R241" s="13">
        <v>26.81</v>
      </c>
      <c r="S241" s="208" t="s">
        <v>55</v>
      </c>
    </row>
    <row r="242" spans="1:19">
      <c r="A242" s="3" t="s">
        <v>995</v>
      </c>
      <c r="B242" s="3" t="s">
        <v>53</v>
      </c>
      <c r="C242" s="18">
        <v>6</v>
      </c>
      <c r="D242" s="18" t="s">
        <v>421</v>
      </c>
      <c r="E242" s="18" t="s">
        <v>1030</v>
      </c>
      <c r="F242" s="18" t="s">
        <v>1041</v>
      </c>
      <c r="G242" s="18" t="s">
        <v>1047</v>
      </c>
      <c r="H242" s="18" t="s">
        <v>477</v>
      </c>
      <c r="I242" s="18" t="s">
        <v>1035</v>
      </c>
      <c r="J242" s="18" t="s">
        <v>1040</v>
      </c>
      <c r="K242" s="18" t="s">
        <v>1040</v>
      </c>
      <c r="L242" s="18" t="s">
        <v>1040</v>
      </c>
      <c r="M242" s="18" t="s">
        <v>1040</v>
      </c>
      <c r="N242" s="3">
        <v>0.3</v>
      </c>
      <c r="O242" s="3">
        <v>70</v>
      </c>
      <c r="P242" s="3">
        <v>0.39200000000000002</v>
      </c>
      <c r="Q242" s="16">
        <v>0</v>
      </c>
      <c r="R242" s="12">
        <v>26.81</v>
      </c>
      <c r="S242" s="207" t="s">
        <v>56</v>
      </c>
    </row>
    <row r="243" spans="1:19">
      <c r="A243" s="4" t="s">
        <v>995</v>
      </c>
      <c r="B243" s="4" t="s">
        <v>53</v>
      </c>
      <c r="C243" s="18">
        <v>6</v>
      </c>
      <c r="D243" s="18" t="s">
        <v>421</v>
      </c>
      <c r="E243" s="18" t="s">
        <v>1030</v>
      </c>
      <c r="F243" s="18" t="s">
        <v>1041</v>
      </c>
      <c r="G243" s="18" t="s">
        <v>1047</v>
      </c>
      <c r="H243" s="18" t="s">
        <v>477</v>
      </c>
      <c r="I243" s="18" t="s">
        <v>1035</v>
      </c>
      <c r="J243" s="18" t="s">
        <v>1040</v>
      </c>
      <c r="K243" s="18" t="s">
        <v>1040</v>
      </c>
      <c r="L243" s="18" t="s">
        <v>1040</v>
      </c>
      <c r="M243" s="18" t="s">
        <v>1040</v>
      </c>
      <c r="N243" s="4">
        <v>0.3</v>
      </c>
      <c r="O243" s="4">
        <v>70</v>
      </c>
      <c r="P243" s="4">
        <v>0.40400000000000003</v>
      </c>
      <c r="Q243" s="16">
        <v>0</v>
      </c>
      <c r="R243" s="13">
        <v>26.81</v>
      </c>
      <c r="S243" s="208" t="s">
        <v>57</v>
      </c>
    </row>
    <row r="244" spans="1:19">
      <c r="A244" s="3" t="s">
        <v>904</v>
      </c>
      <c r="B244" s="3" t="s">
        <v>20</v>
      </c>
      <c r="C244" s="18">
        <v>6</v>
      </c>
      <c r="D244" s="18" t="s">
        <v>903</v>
      </c>
      <c r="E244" s="18" t="s">
        <v>1028</v>
      </c>
      <c r="F244" s="18" t="s">
        <v>903</v>
      </c>
      <c r="G244" s="18" t="s">
        <v>1035</v>
      </c>
      <c r="H244" s="18" t="s">
        <v>477</v>
      </c>
      <c r="I244" s="18" t="s">
        <v>1035</v>
      </c>
      <c r="J244" s="18" t="s">
        <v>1040</v>
      </c>
      <c r="K244" s="18" t="s">
        <v>1040</v>
      </c>
      <c r="L244" s="18" t="s">
        <v>1040</v>
      </c>
      <c r="M244" s="18" t="s">
        <v>1040</v>
      </c>
      <c r="N244" s="3">
        <v>9.4</v>
      </c>
      <c r="O244" s="3">
        <v>40</v>
      </c>
      <c r="P244" s="3">
        <v>9.5299999999999994</v>
      </c>
      <c r="Q244" s="16">
        <v>0</v>
      </c>
      <c r="R244" s="12">
        <v>28.6</v>
      </c>
      <c r="S244" s="207" t="s">
        <v>99</v>
      </c>
    </row>
    <row r="245" spans="1:19">
      <c r="A245" s="4" t="s">
        <v>904</v>
      </c>
      <c r="B245" s="4" t="s">
        <v>20</v>
      </c>
      <c r="C245" s="18">
        <v>6</v>
      </c>
      <c r="D245" s="18" t="s">
        <v>903</v>
      </c>
      <c r="E245" s="18" t="s">
        <v>1028</v>
      </c>
      <c r="F245" s="18" t="s">
        <v>903</v>
      </c>
      <c r="G245" s="18" t="s">
        <v>1035</v>
      </c>
      <c r="H245" s="18" t="s">
        <v>477</v>
      </c>
      <c r="I245" s="18" t="s">
        <v>1035</v>
      </c>
      <c r="J245" s="18" t="s">
        <v>1040</v>
      </c>
      <c r="K245" s="18" t="s">
        <v>1040</v>
      </c>
      <c r="L245" s="18" t="s">
        <v>1040</v>
      </c>
      <c r="M245" s="18" t="s">
        <v>1040</v>
      </c>
      <c r="N245" s="4">
        <v>9.4</v>
      </c>
      <c r="O245" s="4">
        <v>40</v>
      </c>
      <c r="P245" s="4">
        <v>9.3699999999999992</v>
      </c>
      <c r="Q245" s="16">
        <v>0</v>
      </c>
      <c r="R245" s="13">
        <v>28.7</v>
      </c>
      <c r="S245" s="208" t="s">
        <v>100</v>
      </c>
    </row>
    <row r="246" spans="1:19">
      <c r="A246" s="3" t="s">
        <v>904</v>
      </c>
      <c r="B246" s="3" t="s">
        <v>20</v>
      </c>
      <c r="C246" s="18">
        <v>6</v>
      </c>
      <c r="D246" s="18" t="s">
        <v>903</v>
      </c>
      <c r="E246" s="18" t="s">
        <v>1028</v>
      </c>
      <c r="F246" s="18" t="s">
        <v>903</v>
      </c>
      <c r="G246" s="18" t="s">
        <v>1035</v>
      </c>
      <c r="H246" s="18" t="s">
        <v>477</v>
      </c>
      <c r="I246" s="18" t="s">
        <v>1035</v>
      </c>
      <c r="J246" s="18" t="s">
        <v>1040</v>
      </c>
      <c r="K246" s="18" t="s">
        <v>1040</v>
      </c>
      <c r="L246" s="18" t="s">
        <v>1040</v>
      </c>
      <c r="M246" s="18" t="s">
        <v>1040</v>
      </c>
      <c r="N246" s="3">
        <v>9.4</v>
      </c>
      <c r="O246" s="3">
        <v>40</v>
      </c>
      <c r="P246" s="3">
        <v>9.3000000000000007</v>
      </c>
      <c r="Q246" s="16">
        <v>0</v>
      </c>
      <c r="R246" s="12">
        <v>28.8</v>
      </c>
      <c r="S246" s="207" t="s">
        <v>101</v>
      </c>
    </row>
    <row r="247" spans="1:19">
      <c r="A247" s="4" t="s">
        <v>998</v>
      </c>
      <c r="B247" s="4" t="s">
        <v>7</v>
      </c>
      <c r="C247" s="18">
        <v>6</v>
      </c>
      <c r="D247" s="18" t="s">
        <v>903</v>
      </c>
      <c r="E247" s="18" t="s">
        <v>1024</v>
      </c>
      <c r="F247" s="18" t="s">
        <v>1261</v>
      </c>
      <c r="G247" s="18" t="s">
        <v>1047</v>
      </c>
      <c r="H247" s="18" t="s">
        <v>477</v>
      </c>
      <c r="I247" s="18" t="s">
        <v>1035</v>
      </c>
      <c r="J247" s="18" t="s">
        <v>1040</v>
      </c>
      <c r="K247" s="18" t="s">
        <v>1040</v>
      </c>
      <c r="L247" s="18" t="s">
        <v>1040</v>
      </c>
      <c r="M247" s="18" t="s">
        <v>1040</v>
      </c>
      <c r="N247" s="4">
        <v>0.5</v>
      </c>
      <c r="O247" s="4">
        <v>22</v>
      </c>
      <c r="P247" s="4">
        <v>0.43099999999999999</v>
      </c>
      <c r="Q247" s="16">
        <v>0</v>
      </c>
      <c r="R247" s="13">
        <v>50</v>
      </c>
      <c r="S247" s="208" t="s">
        <v>113</v>
      </c>
    </row>
    <row r="248" spans="1:19">
      <c r="A248" s="4" t="s">
        <v>904</v>
      </c>
      <c r="B248" s="4" t="s">
        <v>20</v>
      </c>
      <c r="C248" s="18">
        <v>6</v>
      </c>
      <c r="D248" s="18" t="s">
        <v>903</v>
      </c>
      <c r="E248" s="18" t="s">
        <v>1028</v>
      </c>
      <c r="F248" s="18" t="s">
        <v>903</v>
      </c>
      <c r="G248" s="18" t="s">
        <v>1035</v>
      </c>
      <c r="H248" s="18" t="s">
        <v>477</v>
      </c>
      <c r="I248" s="18" t="s">
        <v>1035</v>
      </c>
      <c r="J248" s="18" t="s">
        <v>1040</v>
      </c>
      <c r="K248" s="18" t="s">
        <v>1040</v>
      </c>
      <c r="L248" s="18" t="s">
        <v>1040</v>
      </c>
      <c r="M248" s="18" t="s">
        <v>1040</v>
      </c>
      <c r="N248" s="4">
        <v>6.9</v>
      </c>
      <c r="O248" s="4">
        <v>56</v>
      </c>
      <c r="P248" s="4">
        <v>6.53</v>
      </c>
      <c r="Q248" s="16">
        <v>0</v>
      </c>
      <c r="R248" s="13">
        <v>28.37</v>
      </c>
      <c r="S248" s="208" t="s">
        <v>119</v>
      </c>
    </row>
    <row r="249" spans="1:19">
      <c r="A249" s="3" t="s">
        <v>904</v>
      </c>
      <c r="B249" s="3" t="s">
        <v>20</v>
      </c>
      <c r="C249" s="18">
        <v>6</v>
      </c>
      <c r="D249" s="18" t="s">
        <v>903</v>
      </c>
      <c r="E249" s="18" t="s">
        <v>1028</v>
      </c>
      <c r="F249" s="18" t="s">
        <v>903</v>
      </c>
      <c r="G249" s="18" t="s">
        <v>1035</v>
      </c>
      <c r="H249" s="18" t="s">
        <v>477</v>
      </c>
      <c r="I249" s="18" t="s">
        <v>1035</v>
      </c>
      <c r="J249" s="18" t="s">
        <v>1040</v>
      </c>
      <c r="K249" s="18" t="s">
        <v>1040</v>
      </c>
      <c r="L249" s="18" t="s">
        <v>1040</v>
      </c>
      <c r="M249" s="18" t="s">
        <v>1040</v>
      </c>
      <c r="N249" s="3">
        <v>6.9</v>
      </c>
      <c r="O249" s="3">
        <v>56</v>
      </c>
      <c r="P249" s="3">
        <v>6.25</v>
      </c>
      <c r="Q249" s="16">
        <v>0</v>
      </c>
      <c r="R249" s="12">
        <v>28.51</v>
      </c>
      <c r="S249" s="207" t="s">
        <v>120</v>
      </c>
    </row>
    <row r="250" spans="1:19">
      <c r="A250" s="4" t="s">
        <v>904</v>
      </c>
      <c r="B250" s="4" t="s">
        <v>20</v>
      </c>
      <c r="C250" s="18">
        <v>6</v>
      </c>
      <c r="D250" s="18" t="s">
        <v>903</v>
      </c>
      <c r="E250" s="18" t="s">
        <v>1028</v>
      </c>
      <c r="F250" s="18" t="s">
        <v>903</v>
      </c>
      <c r="G250" s="18" t="s">
        <v>1035</v>
      </c>
      <c r="H250" s="18" t="s">
        <v>477</v>
      </c>
      <c r="I250" s="18" t="s">
        <v>1035</v>
      </c>
      <c r="J250" s="18" t="s">
        <v>1040</v>
      </c>
      <c r="K250" s="18" t="s">
        <v>1040</v>
      </c>
      <c r="L250" s="18" t="s">
        <v>1040</v>
      </c>
      <c r="M250" s="18" t="s">
        <v>1040</v>
      </c>
      <c r="N250" s="4">
        <v>6.9</v>
      </c>
      <c r="O250" s="4">
        <v>56</v>
      </c>
      <c r="P250" s="4">
        <v>8.15</v>
      </c>
      <c r="Q250" s="16">
        <v>0</v>
      </c>
      <c r="R250" s="13">
        <v>28.51</v>
      </c>
      <c r="S250" s="208" t="s">
        <v>121</v>
      </c>
    </row>
    <row r="251" spans="1:19">
      <c r="A251" s="3" t="s">
        <v>904</v>
      </c>
      <c r="B251" s="3" t="s">
        <v>20</v>
      </c>
      <c r="C251" s="18">
        <v>6</v>
      </c>
      <c r="D251" s="18" t="s">
        <v>903</v>
      </c>
      <c r="E251" s="18" t="s">
        <v>1028</v>
      </c>
      <c r="F251" s="18" t="s">
        <v>903</v>
      </c>
      <c r="G251" s="18" t="s">
        <v>1035</v>
      </c>
      <c r="H251" s="18" t="s">
        <v>477</v>
      </c>
      <c r="I251" s="18" t="s">
        <v>1035</v>
      </c>
      <c r="J251" s="18" t="s">
        <v>1040</v>
      </c>
      <c r="K251" s="18" t="s">
        <v>1040</v>
      </c>
      <c r="L251" s="18" t="s">
        <v>1040</v>
      </c>
      <c r="M251" s="18" t="s">
        <v>1040</v>
      </c>
      <c r="N251" s="3">
        <v>6.9</v>
      </c>
      <c r="O251" s="3">
        <v>56</v>
      </c>
      <c r="P251" s="3">
        <v>8.75</v>
      </c>
      <c r="Q251" s="16">
        <v>0</v>
      </c>
      <c r="R251" s="12">
        <v>28.51</v>
      </c>
      <c r="S251" s="207" t="s">
        <v>122</v>
      </c>
    </row>
    <row r="252" spans="1:19">
      <c r="A252" s="4" t="s">
        <v>904</v>
      </c>
      <c r="B252" s="4" t="s">
        <v>20</v>
      </c>
      <c r="C252" s="18">
        <v>6</v>
      </c>
      <c r="D252" s="18" t="s">
        <v>903</v>
      </c>
      <c r="E252" s="18" t="s">
        <v>1028</v>
      </c>
      <c r="F252" s="18" t="s">
        <v>903</v>
      </c>
      <c r="G252" s="18" t="s">
        <v>1035</v>
      </c>
      <c r="H252" s="18" t="s">
        <v>477</v>
      </c>
      <c r="I252" s="18" t="s">
        <v>1035</v>
      </c>
      <c r="J252" s="18" t="s">
        <v>1040</v>
      </c>
      <c r="K252" s="18" t="s">
        <v>1040</v>
      </c>
      <c r="L252" s="18" t="s">
        <v>1040</v>
      </c>
      <c r="M252" s="18" t="s">
        <v>1040</v>
      </c>
      <c r="N252" s="4">
        <v>6.9</v>
      </c>
      <c r="O252" s="4">
        <v>56</v>
      </c>
      <c r="P252" s="4">
        <v>8.5399999999999991</v>
      </c>
      <c r="Q252" s="16">
        <v>0</v>
      </c>
      <c r="R252" s="13">
        <v>28.51</v>
      </c>
      <c r="S252" s="208" t="s">
        <v>123</v>
      </c>
    </row>
    <row r="253" spans="1:19">
      <c r="A253" s="3" t="s">
        <v>904</v>
      </c>
      <c r="B253" s="3" t="s">
        <v>20</v>
      </c>
      <c r="C253" s="18">
        <v>6</v>
      </c>
      <c r="D253" s="18" t="s">
        <v>903</v>
      </c>
      <c r="E253" s="18" t="s">
        <v>1028</v>
      </c>
      <c r="F253" s="18" t="s">
        <v>903</v>
      </c>
      <c r="G253" s="18" t="s">
        <v>1035</v>
      </c>
      <c r="H253" s="18" t="s">
        <v>477</v>
      </c>
      <c r="I253" s="18" t="s">
        <v>1035</v>
      </c>
      <c r="J253" s="18" t="s">
        <v>1040</v>
      </c>
      <c r="K253" s="18" t="s">
        <v>1040</v>
      </c>
      <c r="L253" s="18" t="s">
        <v>1040</v>
      </c>
      <c r="M253" s="18" t="s">
        <v>1040</v>
      </c>
      <c r="N253" s="3">
        <v>6.9</v>
      </c>
      <c r="O253" s="3">
        <v>56</v>
      </c>
      <c r="P253" s="3">
        <v>7.8</v>
      </c>
      <c r="Q253" s="16">
        <v>0</v>
      </c>
      <c r="R253" s="12">
        <v>28.51</v>
      </c>
      <c r="S253" s="207" t="s">
        <v>124</v>
      </c>
    </row>
    <row r="254" spans="1:19">
      <c r="A254" s="4" t="s">
        <v>904</v>
      </c>
      <c r="B254" s="4" t="s">
        <v>9</v>
      </c>
      <c r="C254" s="18">
        <v>6</v>
      </c>
      <c r="D254" s="18" t="s">
        <v>903</v>
      </c>
      <c r="E254" s="18" t="s">
        <v>1025</v>
      </c>
      <c r="F254" s="18" t="s">
        <v>903</v>
      </c>
      <c r="G254" s="18" t="s">
        <v>1047</v>
      </c>
      <c r="H254" s="18" t="s">
        <v>477</v>
      </c>
      <c r="I254" s="18" t="s">
        <v>1035</v>
      </c>
      <c r="J254" s="18" t="s">
        <v>1040</v>
      </c>
      <c r="K254" s="18" t="s">
        <v>1040</v>
      </c>
      <c r="L254" s="18" t="s">
        <v>1040</v>
      </c>
      <c r="M254" s="18" t="s">
        <v>1040</v>
      </c>
      <c r="N254" s="4">
        <v>2.5</v>
      </c>
      <c r="O254" s="4">
        <v>22</v>
      </c>
      <c r="P254" s="4">
        <v>2.1</v>
      </c>
      <c r="Q254" s="16">
        <v>0</v>
      </c>
      <c r="R254" s="13">
        <v>29.71</v>
      </c>
      <c r="S254" s="208" t="s">
        <v>127</v>
      </c>
    </row>
    <row r="255" spans="1:19">
      <c r="A255" s="4" t="s">
        <v>998</v>
      </c>
      <c r="B255" s="4" t="s">
        <v>7</v>
      </c>
      <c r="C255" s="18">
        <v>6</v>
      </c>
      <c r="D255" s="18" t="s">
        <v>903</v>
      </c>
      <c r="E255" s="18" t="s">
        <v>1024</v>
      </c>
      <c r="F255" s="18" t="s">
        <v>1261</v>
      </c>
      <c r="G255" s="18" t="s">
        <v>1047</v>
      </c>
      <c r="H255" s="18" t="s">
        <v>477</v>
      </c>
      <c r="I255" s="18" t="s">
        <v>1035</v>
      </c>
      <c r="J255" s="18" t="s">
        <v>1040</v>
      </c>
      <c r="K255" s="18" t="s">
        <v>1040</v>
      </c>
      <c r="L255" s="18" t="s">
        <v>1040</v>
      </c>
      <c r="M255" s="18" t="s">
        <v>1040</v>
      </c>
      <c r="N255" s="4">
        <v>0.5</v>
      </c>
      <c r="O255" s="4">
        <v>22</v>
      </c>
      <c r="P255" s="4">
        <v>0.39400000000000002</v>
      </c>
      <c r="Q255" s="16">
        <v>0</v>
      </c>
      <c r="R255" s="13">
        <v>29.81</v>
      </c>
      <c r="S255" s="208" t="s">
        <v>131</v>
      </c>
    </row>
    <row r="256" spans="1:19">
      <c r="A256" s="3" t="s">
        <v>998</v>
      </c>
      <c r="B256" s="3" t="s">
        <v>7</v>
      </c>
      <c r="C256" s="18">
        <v>6</v>
      </c>
      <c r="D256" s="18" t="s">
        <v>903</v>
      </c>
      <c r="E256" s="18" t="s">
        <v>1024</v>
      </c>
      <c r="F256" s="18" t="s">
        <v>1261</v>
      </c>
      <c r="G256" s="18" t="s">
        <v>1047</v>
      </c>
      <c r="H256" s="18" t="s">
        <v>477</v>
      </c>
      <c r="I256" s="18" t="s">
        <v>1035</v>
      </c>
      <c r="J256" s="18" t="s">
        <v>1040</v>
      </c>
      <c r="K256" s="18" t="s">
        <v>1040</v>
      </c>
      <c r="L256" s="18" t="s">
        <v>1040</v>
      </c>
      <c r="M256" s="18" t="s">
        <v>1040</v>
      </c>
      <c r="N256" s="3">
        <v>0.5</v>
      </c>
      <c r="O256" s="3">
        <v>22</v>
      </c>
      <c r="P256" s="3">
        <v>0.39</v>
      </c>
      <c r="Q256" s="16">
        <v>0</v>
      </c>
      <c r="R256" s="12">
        <v>29.81</v>
      </c>
      <c r="S256" s="207" t="s">
        <v>131</v>
      </c>
    </row>
    <row r="257" spans="1:19">
      <c r="A257" s="4" t="s">
        <v>998</v>
      </c>
      <c r="B257" s="4" t="s">
        <v>7</v>
      </c>
      <c r="C257" s="18">
        <v>6</v>
      </c>
      <c r="D257" s="18" t="s">
        <v>903</v>
      </c>
      <c r="E257" s="18" t="s">
        <v>1024</v>
      </c>
      <c r="F257" s="18" t="s">
        <v>1261</v>
      </c>
      <c r="G257" s="18" t="s">
        <v>1047</v>
      </c>
      <c r="H257" s="18" t="s">
        <v>477</v>
      </c>
      <c r="I257" s="18" t="s">
        <v>1035</v>
      </c>
      <c r="J257" s="18" t="s">
        <v>1040</v>
      </c>
      <c r="K257" s="18" t="s">
        <v>1040</v>
      </c>
      <c r="L257" s="18" t="s">
        <v>1040</v>
      </c>
      <c r="M257" s="18" t="s">
        <v>1040</v>
      </c>
      <c r="N257" s="4">
        <v>0.5</v>
      </c>
      <c r="O257" s="4">
        <v>22</v>
      </c>
      <c r="P257" s="4">
        <v>0.434</v>
      </c>
      <c r="Q257" s="16">
        <v>0</v>
      </c>
      <c r="R257" s="13">
        <v>29.81</v>
      </c>
      <c r="S257" s="208" t="s">
        <v>132</v>
      </c>
    </row>
    <row r="258" spans="1:19">
      <c r="A258" s="3" t="s">
        <v>998</v>
      </c>
      <c r="B258" s="3" t="s">
        <v>7</v>
      </c>
      <c r="C258" s="18">
        <v>6</v>
      </c>
      <c r="D258" s="18" t="s">
        <v>903</v>
      </c>
      <c r="E258" s="18" t="s">
        <v>1024</v>
      </c>
      <c r="F258" s="18" t="s">
        <v>1261</v>
      </c>
      <c r="G258" s="18" t="s">
        <v>1047</v>
      </c>
      <c r="H258" s="18" t="s">
        <v>477</v>
      </c>
      <c r="I258" s="18" t="s">
        <v>1035</v>
      </c>
      <c r="J258" s="18" t="s">
        <v>1040</v>
      </c>
      <c r="K258" s="18" t="s">
        <v>1040</v>
      </c>
      <c r="L258" s="18" t="s">
        <v>1040</v>
      </c>
      <c r="M258" s="18" t="s">
        <v>1040</v>
      </c>
      <c r="N258" s="3">
        <v>0.5</v>
      </c>
      <c r="O258" s="3">
        <v>22</v>
      </c>
      <c r="P258" s="3">
        <v>0.434</v>
      </c>
      <c r="Q258" s="16">
        <v>0</v>
      </c>
      <c r="R258" s="12">
        <v>29.81</v>
      </c>
      <c r="S258" s="207" t="s">
        <v>100</v>
      </c>
    </row>
    <row r="259" spans="1:19">
      <c r="A259" s="4" t="s">
        <v>998</v>
      </c>
      <c r="B259" s="4" t="s">
        <v>7</v>
      </c>
      <c r="C259" s="18">
        <v>6</v>
      </c>
      <c r="D259" s="18" t="s">
        <v>903</v>
      </c>
      <c r="E259" s="18" t="s">
        <v>1024</v>
      </c>
      <c r="F259" s="18" t="s">
        <v>1261</v>
      </c>
      <c r="G259" s="18" t="s">
        <v>1047</v>
      </c>
      <c r="H259" s="18" t="s">
        <v>477</v>
      </c>
      <c r="I259" s="18" t="s">
        <v>1035</v>
      </c>
      <c r="J259" s="18" t="s">
        <v>1040</v>
      </c>
      <c r="K259" s="18" t="s">
        <v>1040</v>
      </c>
      <c r="L259" s="18" t="s">
        <v>1040</v>
      </c>
      <c r="M259" s="18" t="s">
        <v>1040</v>
      </c>
      <c r="N259" s="4">
        <v>0.5</v>
      </c>
      <c r="O259" s="4">
        <v>22</v>
      </c>
      <c r="P259" s="4">
        <v>0.42</v>
      </c>
      <c r="Q259" s="16">
        <v>0</v>
      </c>
      <c r="R259" s="13">
        <v>29.81</v>
      </c>
      <c r="S259" s="208" t="s">
        <v>113</v>
      </c>
    </row>
    <row r="260" spans="1:19">
      <c r="A260" s="3" t="s">
        <v>904</v>
      </c>
      <c r="B260" s="3" t="s">
        <v>148</v>
      </c>
      <c r="C260" s="18">
        <v>6</v>
      </c>
      <c r="D260" s="18" t="s">
        <v>903</v>
      </c>
      <c r="E260" s="18" t="s">
        <v>1029</v>
      </c>
      <c r="F260" s="18" t="s">
        <v>903</v>
      </c>
      <c r="G260" s="18" t="s">
        <v>1035</v>
      </c>
      <c r="H260" s="18" t="s">
        <v>477</v>
      </c>
      <c r="I260" s="18" t="s">
        <v>1035</v>
      </c>
      <c r="J260" s="18" t="s">
        <v>1040</v>
      </c>
      <c r="K260" s="18" t="s">
        <v>1040</v>
      </c>
      <c r="L260" s="18" t="s">
        <v>1040</v>
      </c>
      <c r="M260" s="18" t="s">
        <v>1040</v>
      </c>
      <c r="N260" s="3">
        <v>5.19</v>
      </c>
      <c r="O260" s="3">
        <v>66</v>
      </c>
      <c r="P260" s="3">
        <v>6.61</v>
      </c>
      <c r="Q260" s="16">
        <v>0</v>
      </c>
      <c r="R260" s="12">
        <v>28.84</v>
      </c>
      <c r="S260" s="208" t="s">
        <v>155</v>
      </c>
    </row>
    <row r="261" spans="1:19">
      <c r="A261" s="4" t="s">
        <v>904</v>
      </c>
      <c r="B261" s="4" t="s">
        <v>148</v>
      </c>
      <c r="C261" s="18">
        <v>6</v>
      </c>
      <c r="D261" s="18" t="s">
        <v>903</v>
      </c>
      <c r="E261" s="18" t="s">
        <v>1029</v>
      </c>
      <c r="F261" s="18" t="s">
        <v>903</v>
      </c>
      <c r="G261" s="18" t="s">
        <v>1035</v>
      </c>
      <c r="H261" s="18" t="s">
        <v>477</v>
      </c>
      <c r="I261" s="18" t="s">
        <v>1035</v>
      </c>
      <c r="J261" s="18" t="s">
        <v>1040</v>
      </c>
      <c r="K261" s="18" t="s">
        <v>1040</v>
      </c>
      <c r="L261" s="18" t="s">
        <v>1040</v>
      </c>
      <c r="M261" s="18" t="s">
        <v>1040</v>
      </c>
      <c r="N261" s="4">
        <v>5.19</v>
      </c>
      <c r="O261" s="4">
        <v>66</v>
      </c>
      <c r="P261" s="4">
        <v>5.23</v>
      </c>
      <c r="Q261" s="16">
        <v>0</v>
      </c>
      <c r="R261" s="12">
        <v>28.84</v>
      </c>
      <c r="S261" s="207" t="s">
        <v>156</v>
      </c>
    </row>
    <row r="262" spans="1:19">
      <c r="A262" s="3" t="s">
        <v>904</v>
      </c>
      <c r="B262" s="3" t="s">
        <v>148</v>
      </c>
      <c r="C262" s="18">
        <v>6</v>
      </c>
      <c r="D262" s="18" t="s">
        <v>903</v>
      </c>
      <c r="E262" s="18" t="s">
        <v>1029</v>
      </c>
      <c r="F262" s="18" t="s">
        <v>903</v>
      </c>
      <c r="G262" s="18" t="s">
        <v>1035</v>
      </c>
      <c r="H262" s="18" t="s">
        <v>477</v>
      </c>
      <c r="I262" s="18" t="s">
        <v>1035</v>
      </c>
      <c r="J262" s="18" t="s">
        <v>1040</v>
      </c>
      <c r="K262" s="18" t="s">
        <v>1040</v>
      </c>
      <c r="L262" s="18" t="s">
        <v>1040</v>
      </c>
      <c r="M262" s="18" t="s">
        <v>1040</v>
      </c>
      <c r="N262" s="3">
        <v>5.19</v>
      </c>
      <c r="O262" s="3">
        <v>66</v>
      </c>
      <c r="P262" s="3">
        <v>5.34</v>
      </c>
      <c r="Q262" s="16">
        <v>0</v>
      </c>
      <c r="R262" s="13">
        <v>28.84</v>
      </c>
      <c r="S262" s="208" t="s">
        <v>100</v>
      </c>
    </row>
    <row r="263" spans="1:19">
      <c r="A263" s="4" t="s">
        <v>904</v>
      </c>
      <c r="B263" s="4" t="s">
        <v>148</v>
      </c>
      <c r="C263" s="18">
        <v>6</v>
      </c>
      <c r="D263" s="18" t="s">
        <v>903</v>
      </c>
      <c r="E263" s="18" t="s">
        <v>1029</v>
      </c>
      <c r="F263" s="18" t="s">
        <v>903</v>
      </c>
      <c r="G263" s="18" t="s">
        <v>1035</v>
      </c>
      <c r="H263" s="18" t="s">
        <v>477</v>
      </c>
      <c r="I263" s="18" t="s">
        <v>1035</v>
      </c>
      <c r="J263" s="18" t="s">
        <v>1040</v>
      </c>
      <c r="K263" s="18" t="s">
        <v>1040</v>
      </c>
      <c r="L263" s="18" t="s">
        <v>1040</v>
      </c>
      <c r="M263" s="18" t="s">
        <v>1040</v>
      </c>
      <c r="N263" s="4">
        <v>5.19</v>
      </c>
      <c r="O263" s="4">
        <v>66</v>
      </c>
      <c r="P263" s="4">
        <v>5.93</v>
      </c>
      <c r="Q263" s="16">
        <v>0</v>
      </c>
      <c r="R263" s="12">
        <v>28.84</v>
      </c>
      <c r="S263" s="207" t="s">
        <v>157</v>
      </c>
    </row>
    <row r="264" spans="1:19">
      <c r="A264" s="3" t="s">
        <v>904</v>
      </c>
      <c r="B264" s="3" t="s">
        <v>148</v>
      </c>
      <c r="C264" s="18">
        <v>6</v>
      </c>
      <c r="D264" s="18" t="s">
        <v>903</v>
      </c>
      <c r="E264" s="18" t="s">
        <v>1029</v>
      </c>
      <c r="F264" s="18" t="s">
        <v>903</v>
      </c>
      <c r="G264" s="18" t="s">
        <v>1035</v>
      </c>
      <c r="H264" s="18" t="s">
        <v>477</v>
      </c>
      <c r="I264" s="18" t="s">
        <v>1035</v>
      </c>
      <c r="J264" s="18" t="s">
        <v>1040</v>
      </c>
      <c r="K264" s="18" t="s">
        <v>1040</v>
      </c>
      <c r="L264" s="18" t="s">
        <v>1040</v>
      </c>
      <c r="M264" s="18" t="s">
        <v>1040</v>
      </c>
      <c r="N264" s="3">
        <v>5.19</v>
      </c>
      <c r="O264" s="3">
        <v>66</v>
      </c>
      <c r="P264" s="3">
        <v>5.49</v>
      </c>
      <c r="Q264" s="16">
        <v>0</v>
      </c>
      <c r="R264" s="13">
        <v>28.84</v>
      </c>
      <c r="S264" s="208" t="s">
        <v>157</v>
      </c>
    </row>
    <row r="265" spans="1:19">
      <c r="A265" s="4" t="s">
        <v>904</v>
      </c>
      <c r="B265" s="4" t="s">
        <v>148</v>
      </c>
      <c r="C265" s="18">
        <v>6</v>
      </c>
      <c r="D265" s="18" t="s">
        <v>903</v>
      </c>
      <c r="E265" s="18" t="s">
        <v>1029</v>
      </c>
      <c r="F265" s="18" t="s">
        <v>903</v>
      </c>
      <c r="G265" s="18" t="s">
        <v>1035</v>
      </c>
      <c r="H265" s="18" t="s">
        <v>477</v>
      </c>
      <c r="I265" s="18" t="s">
        <v>1035</v>
      </c>
      <c r="J265" s="18" t="s">
        <v>1040</v>
      </c>
      <c r="K265" s="18" t="s">
        <v>1040</v>
      </c>
      <c r="L265" s="18" t="s">
        <v>1040</v>
      </c>
      <c r="M265" s="18" t="s">
        <v>1040</v>
      </c>
      <c r="N265" s="4">
        <v>5.19</v>
      </c>
      <c r="O265" s="4">
        <v>66</v>
      </c>
      <c r="P265" s="4">
        <v>4.25</v>
      </c>
      <c r="Q265" s="16">
        <v>0</v>
      </c>
      <c r="R265" s="12">
        <v>28.84</v>
      </c>
      <c r="S265" s="207" t="s">
        <v>158</v>
      </c>
    </row>
    <row r="266" spans="1:19">
      <c r="A266" s="3" t="s">
        <v>970</v>
      </c>
      <c r="B266" s="3" t="s">
        <v>159</v>
      </c>
      <c r="C266" s="18">
        <v>6</v>
      </c>
      <c r="D266" s="18" t="s">
        <v>903</v>
      </c>
      <c r="E266" s="18" t="s">
        <v>1035</v>
      </c>
      <c r="F266" s="18" t="s">
        <v>903</v>
      </c>
      <c r="G266" s="18" t="s">
        <v>1035</v>
      </c>
      <c r="H266" s="18" t="s">
        <v>903</v>
      </c>
      <c r="I266" s="18" t="s">
        <v>1047</v>
      </c>
      <c r="J266" s="18" t="s">
        <v>479</v>
      </c>
      <c r="K266" s="18" t="s">
        <v>1024</v>
      </c>
      <c r="L266" s="18" t="s">
        <v>1040</v>
      </c>
      <c r="M266" s="18" t="s">
        <v>1040</v>
      </c>
      <c r="N266" s="3">
        <v>6.19</v>
      </c>
      <c r="O266" s="3">
        <v>71.400000000000006</v>
      </c>
      <c r="P266" s="3">
        <v>6.23</v>
      </c>
      <c r="Q266" s="16">
        <v>0</v>
      </c>
      <c r="R266" s="13">
        <v>28.84</v>
      </c>
      <c r="S266" s="208" t="s">
        <v>160</v>
      </c>
    </row>
    <row r="267" spans="1:19">
      <c r="A267" s="4" t="s">
        <v>970</v>
      </c>
      <c r="B267" s="4" t="s">
        <v>159</v>
      </c>
      <c r="C267" s="18">
        <v>6</v>
      </c>
      <c r="D267" s="18" t="s">
        <v>903</v>
      </c>
      <c r="E267" s="18" t="s">
        <v>1035</v>
      </c>
      <c r="F267" s="18" t="s">
        <v>903</v>
      </c>
      <c r="G267" s="18" t="s">
        <v>1035</v>
      </c>
      <c r="H267" s="18" t="s">
        <v>903</v>
      </c>
      <c r="I267" s="18" t="s">
        <v>1047</v>
      </c>
      <c r="J267" s="18" t="s">
        <v>479</v>
      </c>
      <c r="K267" s="18" t="s">
        <v>1024</v>
      </c>
      <c r="L267" s="18" t="s">
        <v>1040</v>
      </c>
      <c r="M267" s="18" t="s">
        <v>1040</v>
      </c>
      <c r="N267" s="4">
        <v>6.19</v>
      </c>
      <c r="O267" s="4">
        <v>71.400000000000006</v>
      </c>
      <c r="P267" s="4">
        <v>6.1</v>
      </c>
      <c r="Q267" s="16">
        <v>0</v>
      </c>
      <c r="R267" s="12">
        <v>32.92</v>
      </c>
    </row>
    <row r="268" spans="1:19">
      <c r="A268" s="3" t="s">
        <v>970</v>
      </c>
      <c r="B268" s="3" t="s">
        <v>159</v>
      </c>
      <c r="C268" s="18">
        <v>6</v>
      </c>
      <c r="D268" s="18" t="s">
        <v>903</v>
      </c>
      <c r="E268" s="18" t="s">
        <v>1035</v>
      </c>
      <c r="F268" s="18" t="s">
        <v>903</v>
      </c>
      <c r="G268" s="18" t="s">
        <v>1035</v>
      </c>
      <c r="H268" s="18" t="s">
        <v>903</v>
      </c>
      <c r="I268" s="18" t="s">
        <v>1047</v>
      </c>
      <c r="J268" s="18" t="s">
        <v>479</v>
      </c>
      <c r="K268" s="18" t="s">
        <v>1024</v>
      </c>
      <c r="L268" s="18" t="s">
        <v>1040</v>
      </c>
      <c r="M268" s="18" t="s">
        <v>1040</v>
      </c>
      <c r="N268" s="3">
        <v>6.19</v>
      </c>
      <c r="O268" s="3">
        <v>71.400000000000006</v>
      </c>
      <c r="P268" s="3">
        <v>5.49</v>
      </c>
      <c r="Q268" s="16">
        <v>0</v>
      </c>
      <c r="R268" s="13">
        <v>32.92</v>
      </c>
    </row>
    <row r="269" spans="1:19">
      <c r="A269" s="4" t="s">
        <v>970</v>
      </c>
      <c r="B269" s="4" t="s">
        <v>159</v>
      </c>
      <c r="C269" s="18">
        <v>6</v>
      </c>
      <c r="D269" s="18" t="s">
        <v>903</v>
      </c>
      <c r="E269" s="18" t="s">
        <v>1035</v>
      </c>
      <c r="F269" s="18" t="s">
        <v>903</v>
      </c>
      <c r="G269" s="18" t="s">
        <v>1035</v>
      </c>
      <c r="H269" s="18" t="s">
        <v>903</v>
      </c>
      <c r="I269" s="18" t="s">
        <v>1047</v>
      </c>
      <c r="J269" s="18" t="s">
        <v>479</v>
      </c>
      <c r="K269" s="18" t="s">
        <v>1024</v>
      </c>
      <c r="L269" s="18" t="s">
        <v>1040</v>
      </c>
      <c r="M269" s="18" t="s">
        <v>1040</v>
      </c>
      <c r="N269" s="4">
        <v>6.19</v>
      </c>
      <c r="O269" s="4">
        <v>71.400000000000006</v>
      </c>
      <c r="P269" s="4">
        <v>5.95</v>
      </c>
      <c r="Q269" s="16">
        <v>0</v>
      </c>
      <c r="R269" s="12">
        <v>32.92</v>
      </c>
    </row>
    <row r="270" spans="1:19">
      <c r="A270" s="3" t="s">
        <v>970</v>
      </c>
      <c r="B270" s="3" t="s">
        <v>159</v>
      </c>
      <c r="C270" s="18">
        <v>6</v>
      </c>
      <c r="D270" s="18" t="s">
        <v>903</v>
      </c>
      <c r="E270" s="18" t="s">
        <v>1035</v>
      </c>
      <c r="F270" s="18" t="s">
        <v>903</v>
      </c>
      <c r="G270" s="18" t="s">
        <v>1035</v>
      </c>
      <c r="H270" s="18" t="s">
        <v>903</v>
      </c>
      <c r="I270" s="18" t="s">
        <v>1047</v>
      </c>
      <c r="J270" s="18" t="s">
        <v>479</v>
      </c>
      <c r="K270" s="18" t="s">
        <v>1024</v>
      </c>
      <c r="L270" s="18" t="s">
        <v>1040</v>
      </c>
      <c r="M270" s="18" t="s">
        <v>1040</v>
      </c>
      <c r="N270" s="3">
        <v>6.19</v>
      </c>
      <c r="O270" s="3">
        <v>71.400000000000006</v>
      </c>
      <c r="P270" s="3">
        <v>5</v>
      </c>
      <c r="Q270" s="16">
        <v>0</v>
      </c>
      <c r="R270" s="13">
        <v>32.92</v>
      </c>
    </row>
    <row r="271" spans="1:19">
      <c r="A271" s="4" t="s">
        <v>970</v>
      </c>
      <c r="B271" s="4" t="s">
        <v>159</v>
      </c>
      <c r="C271" s="18">
        <v>6</v>
      </c>
      <c r="D271" s="18" t="s">
        <v>903</v>
      </c>
      <c r="E271" s="18" t="s">
        <v>1035</v>
      </c>
      <c r="F271" s="18" t="s">
        <v>903</v>
      </c>
      <c r="G271" s="18" t="s">
        <v>1035</v>
      </c>
      <c r="H271" s="18" t="s">
        <v>903</v>
      </c>
      <c r="I271" s="18" t="s">
        <v>1047</v>
      </c>
      <c r="J271" s="18" t="s">
        <v>479</v>
      </c>
      <c r="K271" s="18" t="s">
        <v>1024</v>
      </c>
      <c r="L271" s="18" t="s">
        <v>1040</v>
      </c>
      <c r="M271" s="18" t="s">
        <v>1040</v>
      </c>
      <c r="N271" s="4">
        <v>6.19</v>
      </c>
      <c r="O271" s="4">
        <v>71.400000000000006</v>
      </c>
      <c r="P271" s="4">
        <v>6.8</v>
      </c>
      <c r="Q271" s="16">
        <v>0</v>
      </c>
      <c r="R271" s="12">
        <v>32.92</v>
      </c>
    </row>
    <row r="272" spans="1:19">
      <c r="A272" s="4" t="s">
        <v>903</v>
      </c>
      <c r="B272" s="4">
        <v>0.4</v>
      </c>
      <c r="C272" s="18">
        <v>6</v>
      </c>
      <c r="D272" s="18" t="s">
        <v>903</v>
      </c>
      <c r="E272" s="18" t="s">
        <v>1024</v>
      </c>
      <c r="F272" s="18" t="s">
        <v>903</v>
      </c>
      <c r="G272" s="18" t="s">
        <v>1035</v>
      </c>
      <c r="H272" s="18" t="s">
        <v>479</v>
      </c>
      <c r="I272" s="18" t="s">
        <v>1027</v>
      </c>
      <c r="J272" s="18" t="s">
        <v>1040</v>
      </c>
      <c r="K272" s="18" t="s">
        <v>1040</v>
      </c>
      <c r="L272" s="18" t="s">
        <v>1040</v>
      </c>
      <c r="M272" s="18" t="s">
        <v>1040</v>
      </c>
      <c r="N272" s="4">
        <v>3.15</v>
      </c>
      <c r="O272" s="4">
        <v>230</v>
      </c>
      <c r="P272" s="4">
        <v>4.5</v>
      </c>
      <c r="Q272" s="16">
        <v>0</v>
      </c>
      <c r="R272" s="12">
        <v>24.68</v>
      </c>
    </row>
    <row r="273" spans="1:18">
      <c r="A273" s="3" t="s">
        <v>903</v>
      </c>
      <c r="B273" s="3">
        <v>0.4</v>
      </c>
      <c r="C273" s="18">
        <v>6</v>
      </c>
      <c r="D273" s="18" t="s">
        <v>903</v>
      </c>
      <c r="E273" s="18" t="s">
        <v>1024</v>
      </c>
      <c r="F273" s="18" t="s">
        <v>903</v>
      </c>
      <c r="G273" s="18" t="s">
        <v>1035</v>
      </c>
      <c r="H273" s="18" t="s">
        <v>479</v>
      </c>
      <c r="I273" s="18" t="s">
        <v>1027</v>
      </c>
      <c r="J273" s="18" t="s">
        <v>1040</v>
      </c>
      <c r="K273" s="18" t="s">
        <v>1040</v>
      </c>
      <c r="L273" s="18" t="s">
        <v>1040</v>
      </c>
      <c r="M273" s="18" t="s">
        <v>1040</v>
      </c>
      <c r="N273" s="3">
        <v>3.15</v>
      </c>
      <c r="O273" s="3">
        <v>230</v>
      </c>
      <c r="P273" s="3">
        <v>3.42</v>
      </c>
      <c r="Q273" s="16">
        <v>0</v>
      </c>
      <c r="R273" s="13">
        <v>21.3</v>
      </c>
    </row>
    <row r="274" spans="1:18">
      <c r="A274" s="4" t="s">
        <v>903</v>
      </c>
      <c r="B274" s="4">
        <v>0.4</v>
      </c>
      <c r="C274" s="18">
        <v>6</v>
      </c>
      <c r="D274" s="18" t="s">
        <v>903</v>
      </c>
      <c r="E274" s="18" t="s">
        <v>1024</v>
      </c>
      <c r="F274" s="18" t="s">
        <v>903</v>
      </c>
      <c r="G274" s="18" t="s">
        <v>1035</v>
      </c>
      <c r="H274" s="18" t="s">
        <v>479</v>
      </c>
      <c r="I274" s="18" t="s">
        <v>1027</v>
      </c>
      <c r="J274" s="18" t="s">
        <v>1040</v>
      </c>
      <c r="K274" s="18" t="s">
        <v>1040</v>
      </c>
      <c r="L274" s="18" t="s">
        <v>1040</v>
      </c>
      <c r="M274" s="18" t="s">
        <v>1040</v>
      </c>
      <c r="N274" s="4">
        <v>3.15</v>
      </c>
      <c r="O274" s="4">
        <v>230</v>
      </c>
      <c r="P274" s="4">
        <v>3.45</v>
      </c>
      <c r="Q274" s="16">
        <v>0</v>
      </c>
      <c r="R274" s="12">
        <v>21.3</v>
      </c>
    </row>
    <row r="275" spans="1:18">
      <c r="A275" s="3" t="s">
        <v>903</v>
      </c>
      <c r="B275" s="3">
        <v>0.4</v>
      </c>
      <c r="C275" s="18">
        <v>6</v>
      </c>
      <c r="D275" s="18" t="s">
        <v>903</v>
      </c>
      <c r="E275" s="18" t="s">
        <v>1024</v>
      </c>
      <c r="F275" s="18" t="s">
        <v>903</v>
      </c>
      <c r="G275" s="18" t="s">
        <v>1035</v>
      </c>
      <c r="H275" s="18" t="s">
        <v>479</v>
      </c>
      <c r="I275" s="18" t="s">
        <v>1027</v>
      </c>
      <c r="J275" s="18" t="s">
        <v>1040</v>
      </c>
      <c r="K275" s="18" t="s">
        <v>1040</v>
      </c>
      <c r="L275" s="18" t="s">
        <v>1040</v>
      </c>
      <c r="M275" s="18" t="s">
        <v>1040</v>
      </c>
      <c r="N275" s="3">
        <v>3.15</v>
      </c>
      <c r="O275" s="3">
        <v>230</v>
      </c>
      <c r="P275" s="3">
        <v>3.53</v>
      </c>
      <c r="Q275" s="16">
        <v>0</v>
      </c>
      <c r="R275" s="13">
        <v>21.3</v>
      </c>
    </row>
    <row r="276" spans="1:18">
      <c r="A276" s="4" t="s">
        <v>903</v>
      </c>
      <c r="B276" s="4">
        <v>0.4</v>
      </c>
      <c r="C276" s="18">
        <v>6</v>
      </c>
      <c r="D276" s="18" t="s">
        <v>903</v>
      </c>
      <c r="E276" s="18" t="s">
        <v>1024</v>
      </c>
      <c r="F276" s="18" t="s">
        <v>903</v>
      </c>
      <c r="G276" s="18" t="s">
        <v>1035</v>
      </c>
      <c r="H276" s="18" t="s">
        <v>479</v>
      </c>
      <c r="I276" s="18" t="s">
        <v>1027</v>
      </c>
      <c r="J276" s="18" t="s">
        <v>1040</v>
      </c>
      <c r="K276" s="18" t="s">
        <v>1040</v>
      </c>
      <c r="L276" s="18" t="s">
        <v>1040</v>
      </c>
      <c r="M276" s="18" t="s">
        <v>1040</v>
      </c>
      <c r="N276" s="4">
        <v>3.15</v>
      </c>
      <c r="O276" s="4">
        <v>230</v>
      </c>
      <c r="P276" s="4">
        <v>3.54</v>
      </c>
      <c r="Q276" s="16">
        <v>0</v>
      </c>
      <c r="R276" s="12">
        <v>21.3</v>
      </c>
    </row>
    <row r="277" spans="1:18">
      <c r="A277" s="3" t="s">
        <v>903</v>
      </c>
      <c r="B277" s="3">
        <v>0.4</v>
      </c>
      <c r="C277" s="18">
        <v>6</v>
      </c>
      <c r="D277" s="18" t="s">
        <v>903</v>
      </c>
      <c r="E277" s="18" t="s">
        <v>1024</v>
      </c>
      <c r="F277" s="18" t="s">
        <v>903</v>
      </c>
      <c r="G277" s="18" t="s">
        <v>1035</v>
      </c>
      <c r="H277" s="18" t="s">
        <v>479</v>
      </c>
      <c r="I277" s="18" t="s">
        <v>1027</v>
      </c>
      <c r="J277" s="18" t="s">
        <v>1040</v>
      </c>
      <c r="K277" s="18" t="s">
        <v>1040</v>
      </c>
      <c r="L277" s="18" t="s">
        <v>1040</v>
      </c>
      <c r="M277" s="18" t="s">
        <v>1040</v>
      </c>
      <c r="N277" s="3">
        <v>3.15</v>
      </c>
      <c r="O277" s="3">
        <v>230</v>
      </c>
      <c r="P277" s="3">
        <v>3.71</v>
      </c>
      <c r="Q277" s="16">
        <v>0</v>
      </c>
      <c r="R277" s="13">
        <v>21.3</v>
      </c>
    </row>
    <row r="278" spans="1:18">
      <c r="A278" s="4" t="s">
        <v>903</v>
      </c>
      <c r="B278" s="4">
        <v>0.4</v>
      </c>
      <c r="C278" s="18">
        <v>6</v>
      </c>
      <c r="D278" s="18" t="s">
        <v>903</v>
      </c>
      <c r="E278" s="18" t="s">
        <v>1024</v>
      </c>
      <c r="F278" s="18" t="s">
        <v>903</v>
      </c>
      <c r="G278" s="18" t="s">
        <v>1035</v>
      </c>
      <c r="H278" s="18" t="s">
        <v>479</v>
      </c>
      <c r="I278" s="18" t="s">
        <v>1027</v>
      </c>
      <c r="J278" s="18" t="s">
        <v>1040</v>
      </c>
      <c r="K278" s="18" t="s">
        <v>1040</v>
      </c>
      <c r="L278" s="18" t="s">
        <v>1040</v>
      </c>
      <c r="M278" s="18" t="s">
        <v>1040</v>
      </c>
      <c r="N278" s="4">
        <v>3.15</v>
      </c>
      <c r="O278" s="4">
        <v>230</v>
      </c>
      <c r="P278" s="4">
        <v>3.43</v>
      </c>
      <c r="Q278" s="16">
        <v>0</v>
      </c>
      <c r="R278" s="12">
        <v>21.3</v>
      </c>
    </row>
    <row r="279" spans="1:18">
      <c r="A279" s="3" t="s">
        <v>903</v>
      </c>
      <c r="B279" s="3">
        <v>0.4</v>
      </c>
      <c r="C279" s="18">
        <v>6</v>
      </c>
      <c r="D279" s="18" t="s">
        <v>903</v>
      </c>
      <c r="E279" s="18" t="s">
        <v>1024</v>
      </c>
      <c r="F279" s="18" t="s">
        <v>903</v>
      </c>
      <c r="G279" s="18" t="s">
        <v>1035</v>
      </c>
      <c r="H279" s="18" t="s">
        <v>479</v>
      </c>
      <c r="I279" s="18" t="s">
        <v>1027</v>
      </c>
      <c r="J279" s="18" t="s">
        <v>1040</v>
      </c>
      <c r="K279" s="18" t="s">
        <v>1040</v>
      </c>
      <c r="L279" s="18" t="s">
        <v>1040</v>
      </c>
      <c r="M279" s="18" t="s">
        <v>1040</v>
      </c>
      <c r="N279" s="3">
        <v>3.15</v>
      </c>
      <c r="O279" s="3">
        <v>230</v>
      </c>
      <c r="P279" s="3">
        <v>3.7</v>
      </c>
      <c r="Q279" s="16">
        <v>0</v>
      </c>
      <c r="R279" s="13">
        <v>21.3</v>
      </c>
    </row>
    <row r="280" spans="1:18">
      <c r="A280" s="4" t="s">
        <v>980</v>
      </c>
      <c r="B280" s="4">
        <v>0.5</v>
      </c>
      <c r="C280" s="18">
        <v>6</v>
      </c>
      <c r="D280" s="18" t="s">
        <v>1042</v>
      </c>
      <c r="E280" s="18" t="s">
        <v>1027</v>
      </c>
      <c r="F280" s="18" t="s">
        <v>903</v>
      </c>
      <c r="G280" s="18" t="s">
        <v>1035</v>
      </c>
      <c r="H280" s="18" t="s">
        <v>479</v>
      </c>
      <c r="I280" s="18" t="s">
        <v>1027</v>
      </c>
      <c r="J280" s="18" t="s">
        <v>1040</v>
      </c>
      <c r="K280" s="18" t="s">
        <v>1040</v>
      </c>
      <c r="L280" s="18" t="s">
        <v>1040</v>
      </c>
      <c r="M280" s="18" t="s">
        <v>1040</v>
      </c>
      <c r="N280" s="4">
        <v>5.5</v>
      </c>
      <c r="O280" s="4">
        <v>38</v>
      </c>
      <c r="P280" s="4">
        <v>6.75</v>
      </c>
      <c r="Q280" s="16">
        <v>0</v>
      </c>
      <c r="R280" s="12">
        <v>19.71</v>
      </c>
    </row>
    <row r="281" spans="1:18">
      <c r="A281" s="3" t="s">
        <v>980</v>
      </c>
      <c r="B281" s="3">
        <v>0.5</v>
      </c>
      <c r="C281" s="18">
        <v>6</v>
      </c>
      <c r="D281" s="18" t="s">
        <v>1042</v>
      </c>
      <c r="E281" s="18" t="s">
        <v>1027</v>
      </c>
      <c r="F281" s="18" t="s">
        <v>903</v>
      </c>
      <c r="G281" s="18" t="s">
        <v>1035</v>
      </c>
      <c r="H281" s="18" t="s">
        <v>479</v>
      </c>
      <c r="I281" s="18" t="s">
        <v>1027</v>
      </c>
      <c r="J281" s="18" t="s">
        <v>1040</v>
      </c>
      <c r="K281" s="18" t="s">
        <v>1040</v>
      </c>
      <c r="L281" s="18" t="s">
        <v>1040</v>
      </c>
      <c r="M281" s="18" t="s">
        <v>1040</v>
      </c>
      <c r="N281" s="3">
        <v>5.5</v>
      </c>
      <c r="O281" s="3">
        <v>38</v>
      </c>
      <c r="P281" s="3">
        <v>5.6</v>
      </c>
      <c r="Q281" s="16">
        <v>0</v>
      </c>
      <c r="R281" s="13">
        <v>27.23</v>
      </c>
    </row>
    <row r="282" spans="1:18">
      <c r="A282" s="4" t="s">
        <v>980</v>
      </c>
      <c r="B282" s="4">
        <v>0.5</v>
      </c>
      <c r="C282" s="18">
        <v>6</v>
      </c>
      <c r="D282" s="18" t="s">
        <v>1042</v>
      </c>
      <c r="E282" s="18" t="s">
        <v>1027</v>
      </c>
      <c r="F282" s="18" t="s">
        <v>903</v>
      </c>
      <c r="G282" s="18" t="s">
        <v>1035</v>
      </c>
      <c r="H282" s="18" t="s">
        <v>479</v>
      </c>
      <c r="I282" s="18" t="s">
        <v>1027</v>
      </c>
      <c r="J282" s="18" t="s">
        <v>1040</v>
      </c>
      <c r="K282" s="18" t="s">
        <v>1040</v>
      </c>
      <c r="L282" s="18" t="s">
        <v>1040</v>
      </c>
      <c r="M282" s="18" t="s">
        <v>1040</v>
      </c>
      <c r="N282" s="4">
        <v>5.5</v>
      </c>
      <c r="O282" s="4">
        <v>38</v>
      </c>
      <c r="P282" s="4">
        <v>5.24</v>
      </c>
      <c r="Q282" s="16">
        <v>0</v>
      </c>
      <c r="R282" s="12">
        <v>27.23</v>
      </c>
    </row>
    <row r="283" spans="1:18">
      <c r="A283" s="3" t="s">
        <v>980</v>
      </c>
      <c r="B283" s="3">
        <v>0.5</v>
      </c>
      <c r="C283" s="18">
        <v>6</v>
      </c>
      <c r="D283" s="18" t="s">
        <v>1042</v>
      </c>
      <c r="E283" s="18" t="s">
        <v>1027</v>
      </c>
      <c r="F283" s="18" t="s">
        <v>903</v>
      </c>
      <c r="G283" s="18" t="s">
        <v>1035</v>
      </c>
      <c r="H283" s="18" t="s">
        <v>479</v>
      </c>
      <c r="I283" s="18" t="s">
        <v>1027</v>
      </c>
      <c r="J283" s="18" t="s">
        <v>1040</v>
      </c>
      <c r="K283" s="18" t="s">
        <v>1040</v>
      </c>
      <c r="L283" s="18" t="s">
        <v>1040</v>
      </c>
      <c r="M283" s="18" t="s">
        <v>1040</v>
      </c>
      <c r="N283" s="3">
        <v>5.5</v>
      </c>
      <c r="O283" s="3">
        <v>38</v>
      </c>
      <c r="P283" s="3">
        <v>5.13</v>
      </c>
      <c r="Q283" s="16">
        <v>0</v>
      </c>
      <c r="R283" s="13">
        <v>27.23</v>
      </c>
    </row>
    <row r="284" spans="1:18">
      <c r="A284" s="4" t="s">
        <v>980</v>
      </c>
      <c r="B284" s="4">
        <v>0.5</v>
      </c>
      <c r="C284" s="18">
        <v>6</v>
      </c>
      <c r="D284" s="18" t="s">
        <v>1042</v>
      </c>
      <c r="E284" s="18" t="s">
        <v>1027</v>
      </c>
      <c r="F284" s="18" t="s">
        <v>903</v>
      </c>
      <c r="G284" s="18" t="s">
        <v>1035</v>
      </c>
      <c r="H284" s="18" t="s">
        <v>479</v>
      </c>
      <c r="I284" s="18" t="s">
        <v>1027</v>
      </c>
      <c r="J284" s="18" t="s">
        <v>1040</v>
      </c>
      <c r="K284" s="18" t="s">
        <v>1040</v>
      </c>
      <c r="L284" s="18" t="s">
        <v>1040</v>
      </c>
      <c r="M284" s="18" t="s">
        <v>1040</v>
      </c>
      <c r="N284" s="4">
        <v>5.5</v>
      </c>
      <c r="O284" s="4">
        <v>38</v>
      </c>
      <c r="P284" s="4">
        <v>5.8</v>
      </c>
      <c r="Q284" s="16">
        <v>0</v>
      </c>
      <c r="R284" s="12">
        <v>27.23</v>
      </c>
    </row>
    <row r="285" spans="1:18">
      <c r="A285" s="3" t="s">
        <v>980</v>
      </c>
      <c r="B285" s="3">
        <v>0.5</v>
      </c>
      <c r="C285" s="18">
        <v>6</v>
      </c>
      <c r="D285" s="18" t="s">
        <v>1042</v>
      </c>
      <c r="E285" s="18" t="s">
        <v>1027</v>
      </c>
      <c r="F285" s="18" t="s">
        <v>903</v>
      </c>
      <c r="G285" s="18" t="s">
        <v>1035</v>
      </c>
      <c r="H285" s="18" t="s">
        <v>479</v>
      </c>
      <c r="I285" s="18" t="s">
        <v>1027</v>
      </c>
      <c r="J285" s="18" t="s">
        <v>1040</v>
      </c>
      <c r="K285" s="18" t="s">
        <v>1040</v>
      </c>
      <c r="L285" s="18" t="s">
        <v>1040</v>
      </c>
      <c r="M285" s="18" t="s">
        <v>1040</v>
      </c>
      <c r="N285" s="3">
        <v>5.5</v>
      </c>
      <c r="O285" s="3">
        <v>38</v>
      </c>
      <c r="P285" s="3">
        <v>5.03</v>
      </c>
      <c r="Q285" s="16">
        <v>0</v>
      </c>
      <c r="R285" s="13">
        <v>27.23</v>
      </c>
    </row>
    <row r="286" spans="1:18">
      <c r="A286" s="4" t="s">
        <v>980</v>
      </c>
      <c r="B286" s="4">
        <v>0.5</v>
      </c>
      <c r="C286" s="18">
        <v>6</v>
      </c>
      <c r="D286" s="18" t="s">
        <v>1042</v>
      </c>
      <c r="E286" s="18" t="s">
        <v>1027</v>
      </c>
      <c r="F286" s="18" t="s">
        <v>903</v>
      </c>
      <c r="G286" s="18" t="s">
        <v>1035</v>
      </c>
      <c r="H286" s="18" t="s">
        <v>479</v>
      </c>
      <c r="I286" s="18" t="s">
        <v>1027</v>
      </c>
      <c r="J286" s="18" t="s">
        <v>1040</v>
      </c>
      <c r="K286" s="18" t="s">
        <v>1040</v>
      </c>
      <c r="L286" s="18" t="s">
        <v>1040</v>
      </c>
      <c r="M286" s="18" t="s">
        <v>1040</v>
      </c>
      <c r="N286" s="4">
        <v>5.5</v>
      </c>
      <c r="O286" s="4">
        <v>38</v>
      </c>
      <c r="P286" s="4">
        <v>5.03</v>
      </c>
      <c r="Q286" s="16">
        <v>0</v>
      </c>
      <c r="R286" s="12">
        <v>27.23</v>
      </c>
    </row>
    <row r="287" spans="1:18">
      <c r="A287" s="3" t="s">
        <v>980</v>
      </c>
      <c r="B287" s="3">
        <v>0.5</v>
      </c>
      <c r="C287" s="18">
        <v>6</v>
      </c>
      <c r="D287" s="18" t="s">
        <v>1042</v>
      </c>
      <c r="E287" s="18" t="s">
        <v>1027</v>
      </c>
      <c r="F287" s="18" t="s">
        <v>903</v>
      </c>
      <c r="G287" s="18" t="s">
        <v>1035</v>
      </c>
      <c r="H287" s="18" t="s">
        <v>479</v>
      </c>
      <c r="I287" s="18" t="s">
        <v>1027</v>
      </c>
      <c r="J287" s="18" t="s">
        <v>1040</v>
      </c>
      <c r="K287" s="18" t="s">
        <v>1040</v>
      </c>
      <c r="L287" s="18" t="s">
        <v>1040</v>
      </c>
      <c r="M287" s="18" t="s">
        <v>1040</v>
      </c>
      <c r="N287" s="3">
        <v>5.5</v>
      </c>
      <c r="O287" s="3">
        <v>38</v>
      </c>
      <c r="P287" s="3">
        <v>5.14</v>
      </c>
      <c r="Q287" s="16">
        <v>0</v>
      </c>
      <c r="R287" s="13">
        <v>27.23</v>
      </c>
    </row>
    <row r="288" spans="1:18">
      <c r="A288" s="4" t="s">
        <v>980</v>
      </c>
      <c r="B288" s="4">
        <v>0.5</v>
      </c>
      <c r="C288" s="18">
        <v>6</v>
      </c>
      <c r="D288" s="18" t="s">
        <v>1042</v>
      </c>
      <c r="E288" s="18" t="s">
        <v>1027</v>
      </c>
      <c r="F288" s="18" t="s">
        <v>903</v>
      </c>
      <c r="G288" s="18" t="s">
        <v>1035</v>
      </c>
      <c r="H288" s="18" t="s">
        <v>479</v>
      </c>
      <c r="I288" s="18" t="s">
        <v>1027</v>
      </c>
      <c r="J288" s="18" t="s">
        <v>1040</v>
      </c>
      <c r="K288" s="18" t="s">
        <v>1040</v>
      </c>
      <c r="L288" s="18" t="s">
        <v>1040</v>
      </c>
      <c r="M288" s="18" t="s">
        <v>1040</v>
      </c>
      <c r="N288" s="4">
        <v>5.5</v>
      </c>
      <c r="O288" s="4">
        <v>38</v>
      </c>
      <c r="P288" s="4">
        <v>4.95</v>
      </c>
      <c r="Q288" s="16">
        <v>0</v>
      </c>
      <c r="R288" s="12">
        <v>27.23</v>
      </c>
    </row>
    <row r="289" spans="1:19">
      <c r="A289" s="3" t="s">
        <v>980</v>
      </c>
      <c r="B289" s="3">
        <v>0.5</v>
      </c>
      <c r="C289" s="18">
        <v>6</v>
      </c>
      <c r="D289" s="18" t="s">
        <v>1042</v>
      </c>
      <c r="E289" s="18" t="s">
        <v>1027</v>
      </c>
      <c r="F289" s="18" t="s">
        <v>903</v>
      </c>
      <c r="G289" s="18" t="s">
        <v>1035</v>
      </c>
      <c r="H289" s="18" t="s">
        <v>479</v>
      </c>
      <c r="I289" s="18" t="s">
        <v>1027</v>
      </c>
      <c r="J289" s="18" t="s">
        <v>1040</v>
      </c>
      <c r="K289" s="18" t="s">
        <v>1040</v>
      </c>
      <c r="L289" s="18" t="s">
        <v>1040</v>
      </c>
      <c r="M289" s="18" t="s">
        <v>1040</v>
      </c>
      <c r="N289" s="3">
        <v>5.5</v>
      </c>
      <c r="O289" s="3">
        <v>38</v>
      </c>
      <c r="P289" s="3">
        <v>5.19</v>
      </c>
      <c r="Q289" s="16">
        <v>0</v>
      </c>
      <c r="R289" s="13">
        <v>27.23</v>
      </c>
    </row>
    <row r="290" spans="1:19">
      <c r="A290" s="4" t="s">
        <v>980</v>
      </c>
      <c r="B290" s="4">
        <v>0.5</v>
      </c>
      <c r="C290" s="18">
        <v>6</v>
      </c>
      <c r="D290" s="18" t="s">
        <v>1042</v>
      </c>
      <c r="E290" s="18" t="s">
        <v>1027</v>
      </c>
      <c r="F290" s="18" t="s">
        <v>903</v>
      </c>
      <c r="G290" s="18" t="s">
        <v>1035</v>
      </c>
      <c r="H290" s="18" t="s">
        <v>479</v>
      </c>
      <c r="I290" s="18" t="s">
        <v>1027</v>
      </c>
      <c r="J290" s="18" t="s">
        <v>1040</v>
      </c>
      <c r="K290" s="18" t="s">
        <v>1040</v>
      </c>
      <c r="L290" s="18" t="s">
        <v>1040</v>
      </c>
      <c r="M290" s="18" t="s">
        <v>1040</v>
      </c>
      <c r="N290" s="4">
        <v>5.5</v>
      </c>
      <c r="O290" s="4">
        <v>38</v>
      </c>
      <c r="P290" s="4">
        <v>5.03</v>
      </c>
      <c r="Q290" s="16">
        <v>0</v>
      </c>
      <c r="R290" s="12">
        <v>27.23</v>
      </c>
    </row>
    <row r="291" spans="1:19">
      <c r="A291" s="3" t="s">
        <v>980</v>
      </c>
      <c r="B291" s="3">
        <v>0.5</v>
      </c>
      <c r="C291" s="18">
        <v>6</v>
      </c>
      <c r="D291" s="18" t="s">
        <v>1042</v>
      </c>
      <c r="E291" s="18" t="s">
        <v>1027</v>
      </c>
      <c r="F291" s="18" t="s">
        <v>903</v>
      </c>
      <c r="G291" s="18" t="s">
        <v>1035</v>
      </c>
      <c r="H291" s="18" t="s">
        <v>479</v>
      </c>
      <c r="I291" s="18" t="s">
        <v>1027</v>
      </c>
      <c r="J291" s="18" t="s">
        <v>1040</v>
      </c>
      <c r="K291" s="18" t="s">
        <v>1040</v>
      </c>
      <c r="L291" s="18" t="s">
        <v>1040</v>
      </c>
      <c r="M291" s="18" t="s">
        <v>1040</v>
      </c>
      <c r="N291" s="3">
        <v>5.5</v>
      </c>
      <c r="O291" s="3">
        <v>38</v>
      </c>
      <c r="P291" s="3">
        <v>5.43</v>
      </c>
      <c r="Q291" s="16">
        <v>0</v>
      </c>
      <c r="R291" s="13">
        <v>27.23</v>
      </c>
    </row>
    <row r="292" spans="1:19">
      <c r="A292" s="4" t="s">
        <v>980</v>
      </c>
      <c r="B292" s="4">
        <v>0.5</v>
      </c>
      <c r="C292" s="18">
        <v>6</v>
      </c>
      <c r="D292" s="18" t="s">
        <v>1042</v>
      </c>
      <c r="E292" s="18" t="s">
        <v>1027</v>
      </c>
      <c r="F292" s="18" t="s">
        <v>903</v>
      </c>
      <c r="G292" s="18" t="s">
        <v>1035</v>
      </c>
      <c r="H292" s="18" t="s">
        <v>479</v>
      </c>
      <c r="I292" s="18" t="s">
        <v>1027</v>
      </c>
      <c r="J292" s="18" t="s">
        <v>1040</v>
      </c>
      <c r="K292" s="18" t="s">
        <v>1040</v>
      </c>
      <c r="L292" s="18" t="s">
        <v>1040</v>
      </c>
      <c r="M292" s="18" t="s">
        <v>1040</v>
      </c>
      <c r="N292" s="4">
        <v>5.5</v>
      </c>
      <c r="O292" s="4">
        <v>38</v>
      </c>
      <c r="P292" s="4">
        <v>5.65</v>
      </c>
      <c r="Q292" s="16">
        <v>0</v>
      </c>
      <c r="R292" s="12">
        <v>27.23</v>
      </c>
    </row>
    <row r="293" spans="1:19">
      <c r="A293" s="3" t="s">
        <v>903</v>
      </c>
      <c r="B293" s="3">
        <v>0.5</v>
      </c>
      <c r="C293" s="18">
        <v>6</v>
      </c>
      <c r="D293" s="18" t="s">
        <v>903</v>
      </c>
      <c r="E293" s="18" t="s">
        <v>1027</v>
      </c>
      <c r="F293" s="18" t="s">
        <v>903</v>
      </c>
      <c r="G293" s="18" t="s">
        <v>1035</v>
      </c>
      <c r="H293" s="18" t="s">
        <v>479</v>
      </c>
      <c r="I293" s="18" t="s">
        <v>1027</v>
      </c>
      <c r="J293" s="18" t="s">
        <v>1040</v>
      </c>
      <c r="K293" s="18" t="s">
        <v>1040</v>
      </c>
      <c r="L293" s="18" t="s">
        <v>1040</v>
      </c>
      <c r="M293" s="18" t="s">
        <v>1040</v>
      </c>
      <c r="N293" s="3">
        <v>6.9</v>
      </c>
      <c r="O293" s="3">
        <v>56</v>
      </c>
      <c r="P293" s="3">
        <v>7.05</v>
      </c>
      <c r="Q293" s="16">
        <v>0</v>
      </c>
      <c r="R293" s="13">
        <v>27.23</v>
      </c>
    </row>
    <row r="294" spans="1:19">
      <c r="A294" s="4" t="s">
        <v>903</v>
      </c>
      <c r="B294" s="4">
        <v>0.5</v>
      </c>
      <c r="C294" s="18">
        <v>6</v>
      </c>
      <c r="D294" s="18" t="s">
        <v>903</v>
      </c>
      <c r="E294" s="18" t="s">
        <v>1027</v>
      </c>
      <c r="F294" s="18" t="s">
        <v>903</v>
      </c>
      <c r="G294" s="18" t="s">
        <v>1035</v>
      </c>
      <c r="H294" s="18" t="s">
        <v>479</v>
      </c>
      <c r="I294" s="18" t="s">
        <v>1027</v>
      </c>
      <c r="J294" s="18" t="s">
        <v>1040</v>
      </c>
      <c r="K294" s="18" t="s">
        <v>1040</v>
      </c>
      <c r="L294" s="18" t="s">
        <v>1040</v>
      </c>
      <c r="M294" s="18" t="s">
        <v>1040</v>
      </c>
      <c r="N294" s="4">
        <v>6.9</v>
      </c>
      <c r="O294" s="4">
        <v>56</v>
      </c>
      <c r="P294" s="4">
        <v>6.68</v>
      </c>
      <c r="Q294" s="16">
        <v>0</v>
      </c>
      <c r="R294" s="12">
        <v>29.33</v>
      </c>
    </row>
    <row r="295" spans="1:19">
      <c r="A295" s="3" t="s">
        <v>903</v>
      </c>
      <c r="B295" s="3">
        <v>0.5</v>
      </c>
      <c r="C295" s="18">
        <v>6</v>
      </c>
      <c r="D295" s="18" t="s">
        <v>903</v>
      </c>
      <c r="E295" s="18" t="s">
        <v>1027</v>
      </c>
      <c r="F295" s="18" t="s">
        <v>903</v>
      </c>
      <c r="G295" s="18" t="s">
        <v>1035</v>
      </c>
      <c r="H295" s="18" t="s">
        <v>479</v>
      </c>
      <c r="I295" s="18" t="s">
        <v>1027</v>
      </c>
      <c r="J295" s="18" t="s">
        <v>1040</v>
      </c>
      <c r="K295" s="18" t="s">
        <v>1040</v>
      </c>
      <c r="L295" s="18" t="s">
        <v>1040</v>
      </c>
      <c r="M295" s="18" t="s">
        <v>1040</v>
      </c>
      <c r="N295" s="3">
        <v>6.9</v>
      </c>
      <c r="O295" s="3">
        <v>56</v>
      </c>
      <c r="P295" s="3">
        <v>6.32</v>
      </c>
      <c r="Q295" s="16">
        <v>0</v>
      </c>
      <c r="R295" s="13">
        <v>29.33</v>
      </c>
    </row>
    <row r="296" spans="1:19">
      <c r="A296" s="4" t="s">
        <v>903</v>
      </c>
      <c r="B296" s="4">
        <v>0.5</v>
      </c>
      <c r="C296" s="18">
        <v>6</v>
      </c>
      <c r="D296" s="18" t="s">
        <v>903</v>
      </c>
      <c r="E296" s="18" t="s">
        <v>1027</v>
      </c>
      <c r="F296" s="18" t="s">
        <v>903</v>
      </c>
      <c r="G296" s="18" t="s">
        <v>1035</v>
      </c>
      <c r="H296" s="18" t="s">
        <v>479</v>
      </c>
      <c r="I296" s="18" t="s">
        <v>1027</v>
      </c>
      <c r="J296" s="18" t="s">
        <v>1040</v>
      </c>
      <c r="K296" s="18" t="s">
        <v>1040</v>
      </c>
      <c r="L296" s="18" t="s">
        <v>1040</v>
      </c>
      <c r="M296" s="18" t="s">
        <v>1040</v>
      </c>
      <c r="N296" s="4">
        <v>6.9</v>
      </c>
      <c r="O296" s="4">
        <v>56</v>
      </c>
      <c r="P296" s="4">
        <v>6.1</v>
      </c>
      <c r="Q296" s="16">
        <v>0</v>
      </c>
      <c r="R296" s="12">
        <v>29.33</v>
      </c>
    </row>
    <row r="297" spans="1:19">
      <c r="A297" s="3" t="s">
        <v>903</v>
      </c>
      <c r="B297" s="3">
        <v>0.5</v>
      </c>
      <c r="C297" s="18">
        <v>6</v>
      </c>
      <c r="D297" s="18" t="s">
        <v>903</v>
      </c>
      <c r="E297" s="18" t="s">
        <v>1027</v>
      </c>
      <c r="F297" s="18" t="s">
        <v>903</v>
      </c>
      <c r="G297" s="18" t="s">
        <v>1035</v>
      </c>
      <c r="H297" s="18" t="s">
        <v>479</v>
      </c>
      <c r="I297" s="18" t="s">
        <v>1027</v>
      </c>
      <c r="J297" s="18" t="s">
        <v>1040</v>
      </c>
      <c r="K297" s="18" t="s">
        <v>1040</v>
      </c>
      <c r="L297" s="18" t="s">
        <v>1040</v>
      </c>
      <c r="M297" s="18" t="s">
        <v>1040</v>
      </c>
      <c r="N297" s="3">
        <v>6.9</v>
      </c>
      <c r="O297" s="3">
        <v>56</v>
      </c>
      <c r="P297" s="3">
        <v>6.78</v>
      </c>
      <c r="Q297" s="16">
        <v>0</v>
      </c>
      <c r="R297" s="13">
        <v>29.33</v>
      </c>
    </row>
    <row r="298" spans="1:19">
      <c r="A298" s="4" t="s">
        <v>903</v>
      </c>
      <c r="B298" s="4">
        <v>0.5</v>
      </c>
      <c r="C298" s="18">
        <v>6</v>
      </c>
      <c r="D298" s="18" t="s">
        <v>903</v>
      </c>
      <c r="E298" s="18" t="s">
        <v>1027</v>
      </c>
      <c r="F298" s="18" t="s">
        <v>903</v>
      </c>
      <c r="G298" s="18" t="s">
        <v>1035</v>
      </c>
      <c r="H298" s="18" t="s">
        <v>479</v>
      </c>
      <c r="I298" s="18" t="s">
        <v>1027</v>
      </c>
      <c r="J298" s="18" t="s">
        <v>1040</v>
      </c>
      <c r="K298" s="18" t="s">
        <v>1040</v>
      </c>
      <c r="L298" s="18" t="s">
        <v>1040</v>
      </c>
      <c r="M298" s="18" t="s">
        <v>1040</v>
      </c>
      <c r="N298" s="4">
        <v>6.9</v>
      </c>
      <c r="O298" s="4">
        <v>56</v>
      </c>
      <c r="P298" s="4">
        <v>6.33</v>
      </c>
      <c r="Q298" s="16">
        <v>0</v>
      </c>
      <c r="R298" s="12">
        <v>29.33</v>
      </c>
    </row>
    <row r="299" spans="1:19">
      <c r="A299" s="3" t="s">
        <v>903</v>
      </c>
      <c r="B299" s="3">
        <v>0.5</v>
      </c>
      <c r="C299" s="18">
        <v>6</v>
      </c>
      <c r="D299" s="18" t="s">
        <v>903</v>
      </c>
      <c r="E299" s="18" t="s">
        <v>1027</v>
      </c>
      <c r="F299" s="18" t="s">
        <v>903</v>
      </c>
      <c r="G299" s="18" t="s">
        <v>1035</v>
      </c>
      <c r="H299" s="18" t="s">
        <v>479</v>
      </c>
      <c r="I299" s="18" t="s">
        <v>1027</v>
      </c>
      <c r="J299" s="18" t="s">
        <v>1040</v>
      </c>
      <c r="K299" s="18" t="s">
        <v>1040</v>
      </c>
      <c r="L299" s="18" t="s">
        <v>1040</v>
      </c>
      <c r="M299" s="18" t="s">
        <v>1040</v>
      </c>
      <c r="N299" s="3">
        <v>6.9</v>
      </c>
      <c r="O299" s="3">
        <v>56</v>
      </c>
      <c r="P299" s="3">
        <v>6.14</v>
      </c>
      <c r="Q299" s="16">
        <v>0</v>
      </c>
      <c r="R299" s="13">
        <v>29.33</v>
      </c>
    </row>
    <row r="300" spans="1:19">
      <c r="A300" s="4" t="s">
        <v>903</v>
      </c>
      <c r="B300" s="4">
        <v>0.5</v>
      </c>
      <c r="C300" s="18">
        <v>6</v>
      </c>
      <c r="D300" s="18" t="s">
        <v>903</v>
      </c>
      <c r="E300" s="18" t="s">
        <v>1027</v>
      </c>
      <c r="F300" s="18" t="s">
        <v>903</v>
      </c>
      <c r="G300" s="18" t="s">
        <v>1035</v>
      </c>
      <c r="H300" s="18" t="s">
        <v>479</v>
      </c>
      <c r="I300" s="18" t="s">
        <v>1027</v>
      </c>
      <c r="J300" s="18" t="s">
        <v>1040</v>
      </c>
      <c r="K300" s="18" t="s">
        <v>1040</v>
      </c>
      <c r="L300" s="18" t="s">
        <v>1040</v>
      </c>
      <c r="M300" s="18" t="s">
        <v>1040</v>
      </c>
      <c r="N300" s="4">
        <v>6.9</v>
      </c>
      <c r="O300" s="4">
        <v>56</v>
      </c>
      <c r="P300" s="4">
        <v>6.29</v>
      </c>
      <c r="Q300" s="16">
        <v>0</v>
      </c>
      <c r="R300" s="12">
        <v>29.33</v>
      </c>
    </row>
    <row r="301" spans="1:19">
      <c r="A301" s="4" t="s">
        <v>993</v>
      </c>
      <c r="B301" s="4" t="s">
        <v>9</v>
      </c>
      <c r="C301" s="18">
        <v>8</v>
      </c>
      <c r="D301" s="18" t="s">
        <v>1042</v>
      </c>
      <c r="E301" s="18" t="s">
        <v>1025</v>
      </c>
      <c r="F301" s="18" t="s">
        <v>903</v>
      </c>
      <c r="G301" s="18" t="s">
        <v>1047</v>
      </c>
      <c r="H301" s="18" t="s">
        <v>479</v>
      </c>
      <c r="I301" s="18" t="s">
        <v>1027</v>
      </c>
      <c r="J301" s="18" t="s">
        <v>1040</v>
      </c>
      <c r="K301" s="18" t="s">
        <v>1040</v>
      </c>
      <c r="L301" s="18" t="s">
        <v>1040</v>
      </c>
      <c r="M301" s="18" t="s">
        <v>1040</v>
      </c>
      <c r="N301" s="4">
        <v>1</v>
      </c>
      <c r="O301" s="4">
        <v>40</v>
      </c>
      <c r="P301" s="4">
        <v>0.95599999999999996</v>
      </c>
      <c r="Q301" s="16">
        <v>0</v>
      </c>
      <c r="R301" s="13">
        <v>35.880000000000003</v>
      </c>
      <c r="S301" s="208" t="s">
        <v>44</v>
      </c>
    </row>
    <row r="302" spans="1:19">
      <c r="A302" s="4" t="s">
        <v>993</v>
      </c>
      <c r="B302" s="3" t="s">
        <v>9</v>
      </c>
      <c r="C302" s="18">
        <v>8</v>
      </c>
      <c r="D302" s="18" t="s">
        <v>1042</v>
      </c>
      <c r="E302" s="18" t="s">
        <v>1025</v>
      </c>
      <c r="F302" s="18" t="s">
        <v>903</v>
      </c>
      <c r="G302" s="18" t="s">
        <v>1047</v>
      </c>
      <c r="H302" s="18" t="s">
        <v>479</v>
      </c>
      <c r="I302" s="18" t="s">
        <v>1027</v>
      </c>
      <c r="J302" s="18" t="s">
        <v>1040</v>
      </c>
      <c r="K302" s="18" t="s">
        <v>1040</v>
      </c>
      <c r="L302" s="18" t="s">
        <v>1040</v>
      </c>
      <c r="M302" s="18" t="s">
        <v>1040</v>
      </c>
      <c r="N302" s="3">
        <v>1</v>
      </c>
      <c r="O302" s="3">
        <v>40</v>
      </c>
      <c r="P302" s="3">
        <v>1.1220000000000001</v>
      </c>
      <c r="Q302" s="16">
        <v>0</v>
      </c>
      <c r="R302" s="12">
        <v>35.880000000000003</v>
      </c>
      <c r="S302" s="207" t="s">
        <v>45</v>
      </c>
    </row>
    <row r="303" spans="1:19">
      <c r="A303" s="4" t="s">
        <v>993</v>
      </c>
      <c r="B303" s="4" t="s">
        <v>9</v>
      </c>
      <c r="C303" s="18">
        <v>8</v>
      </c>
      <c r="D303" s="18" t="s">
        <v>1042</v>
      </c>
      <c r="E303" s="18" t="s">
        <v>1025</v>
      </c>
      <c r="F303" s="18" t="s">
        <v>903</v>
      </c>
      <c r="G303" s="18" t="s">
        <v>1047</v>
      </c>
      <c r="H303" s="18" t="s">
        <v>479</v>
      </c>
      <c r="I303" s="18" t="s">
        <v>1027</v>
      </c>
      <c r="J303" s="18" t="s">
        <v>1040</v>
      </c>
      <c r="K303" s="18" t="s">
        <v>1040</v>
      </c>
      <c r="L303" s="18" t="s">
        <v>1040</v>
      </c>
      <c r="M303" s="18" t="s">
        <v>1040</v>
      </c>
      <c r="N303" s="4">
        <v>1</v>
      </c>
      <c r="O303" s="4">
        <v>40</v>
      </c>
      <c r="P303" s="4">
        <v>1.18</v>
      </c>
      <c r="Q303" s="16">
        <v>0</v>
      </c>
      <c r="R303" s="13">
        <v>35.880000000000003</v>
      </c>
      <c r="S303" s="208" t="s">
        <v>46</v>
      </c>
    </row>
    <row r="304" spans="1:19">
      <c r="A304" s="4" t="s">
        <v>993</v>
      </c>
      <c r="B304" s="3" t="s">
        <v>9</v>
      </c>
      <c r="C304" s="18">
        <v>8</v>
      </c>
      <c r="D304" s="18" t="s">
        <v>1042</v>
      </c>
      <c r="E304" s="18" t="s">
        <v>1025</v>
      </c>
      <c r="F304" s="18" t="s">
        <v>903</v>
      </c>
      <c r="G304" s="18" t="s">
        <v>1047</v>
      </c>
      <c r="H304" s="18" t="s">
        <v>479</v>
      </c>
      <c r="I304" s="18" t="s">
        <v>1027</v>
      </c>
      <c r="J304" s="18" t="s">
        <v>1040</v>
      </c>
      <c r="K304" s="18" t="s">
        <v>1040</v>
      </c>
      <c r="L304" s="18" t="s">
        <v>1040</v>
      </c>
      <c r="M304" s="18" t="s">
        <v>1040</v>
      </c>
      <c r="N304" s="3">
        <v>1</v>
      </c>
      <c r="O304" s="3">
        <v>40</v>
      </c>
      <c r="P304" s="3">
        <v>1.214</v>
      </c>
      <c r="Q304" s="16">
        <v>0</v>
      </c>
      <c r="R304" s="12">
        <v>35.880000000000003</v>
      </c>
      <c r="S304" s="207" t="s">
        <v>47</v>
      </c>
    </row>
    <row r="305" spans="1:19">
      <c r="A305" s="4" t="s">
        <v>993</v>
      </c>
      <c r="B305" s="4" t="s">
        <v>9</v>
      </c>
      <c r="C305" s="18">
        <v>8</v>
      </c>
      <c r="D305" s="18" t="s">
        <v>1042</v>
      </c>
      <c r="E305" s="18" t="s">
        <v>1025</v>
      </c>
      <c r="F305" s="18" t="s">
        <v>903</v>
      </c>
      <c r="G305" s="18" t="s">
        <v>1047</v>
      </c>
      <c r="H305" s="18" t="s">
        <v>479</v>
      </c>
      <c r="I305" s="18" t="s">
        <v>1027</v>
      </c>
      <c r="J305" s="18" t="s">
        <v>1040</v>
      </c>
      <c r="K305" s="18" t="s">
        <v>1040</v>
      </c>
      <c r="L305" s="18" t="s">
        <v>1040</v>
      </c>
      <c r="M305" s="18" t="s">
        <v>1040</v>
      </c>
      <c r="N305" s="4">
        <v>1</v>
      </c>
      <c r="O305" s="4">
        <v>40</v>
      </c>
      <c r="P305" s="4">
        <v>1.056</v>
      </c>
      <c r="Q305" s="16">
        <v>0</v>
      </c>
      <c r="R305" s="13">
        <v>35.880000000000003</v>
      </c>
      <c r="S305" s="208" t="s">
        <v>48</v>
      </c>
    </row>
    <row r="306" spans="1:19">
      <c r="A306" s="4" t="s">
        <v>993</v>
      </c>
      <c r="B306" s="3" t="s">
        <v>9</v>
      </c>
      <c r="C306" s="18">
        <v>8</v>
      </c>
      <c r="D306" s="18" t="s">
        <v>1042</v>
      </c>
      <c r="E306" s="18" t="s">
        <v>1025</v>
      </c>
      <c r="F306" s="18" t="s">
        <v>903</v>
      </c>
      <c r="G306" s="18" t="s">
        <v>1047</v>
      </c>
      <c r="H306" s="18" t="s">
        <v>479</v>
      </c>
      <c r="I306" s="18" t="s">
        <v>1027</v>
      </c>
      <c r="J306" s="18" t="s">
        <v>1040</v>
      </c>
      <c r="K306" s="18" t="s">
        <v>1040</v>
      </c>
      <c r="L306" s="18" t="s">
        <v>1040</v>
      </c>
      <c r="M306" s="18" t="s">
        <v>1040</v>
      </c>
      <c r="N306" s="3">
        <v>1</v>
      </c>
      <c r="O306" s="3">
        <v>40</v>
      </c>
      <c r="P306" s="3">
        <v>1.1639999999999999</v>
      </c>
      <c r="Q306" s="16">
        <v>0</v>
      </c>
      <c r="R306" s="12">
        <v>35.880000000000003</v>
      </c>
      <c r="S306" s="207" t="s">
        <v>49</v>
      </c>
    </row>
    <row r="307" spans="1:19">
      <c r="A307" s="4" t="s">
        <v>904</v>
      </c>
      <c r="B307" s="4" t="s">
        <v>20</v>
      </c>
      <c r="C307" s="18">
        <v>8</v>
      </c>
      <c r="D307" s="18" t="s">
        <v>903</v>
      </c>
      <c r="E307" s="18" t="s">
        <v>1028</v>
      </c>
      <c r="F307" s="18" t="s">
        <v>903</v>
      </c>
      <c r="G307" s="18" t="s">
        <v>1035</v>
      </c>
      <c r="H307" s="18" t="s">
        <v>479</v>
      </c>
      <c r="I307" s="18" t="s">
        <v>1027</v>
      </c>
      <c r="J307" s="18" t="s">
        <v>1040</v>
      </c>
      <c r="K307" s="18" t="s">
        <v>1040</v>
      </c>
      <c r="L307" s="18" t="s">
        <v>1040</v>
      </c>
      <c r="M307" s="18" t="s">
        <v>1040</v>
      </c>
      <c r="N307" s="4">
        <v>8</v>
      </c>
      <c r="O307" s="4">
        <v>175</v>
      </c>
      <c r="P307" s="4">
        <v>9.42</v>
      </c>
      <c r="Q307" s="16">
        <v>0</v>
      </c>
      <c r="R307" s="13">
        <v>34.979999999999997</v>
      </c>
      <c r="S307" s="207" t="s">
        <v>147</v>
      </c>
    </row>
    <row r="308" spans="1:19">
      <c r="A308" s="3" t="s">
        <v>904</v>
      </c>
      <c r="B308" s="3" t="s">
        <v>20</v>
      </c>
      <c r="C308" s="18">
        <v>8</v>
      </c>
      <c r="D308" s="18" t="s">
        <v>903</v>
      </c>
      <c r="E308" s="18" t="s">
        <v>1028</v>
      </c>
      <c r="F308" s="18" t="s">
        <v>903</v>
      </c>
      <c r="G308" s="18" t="s">
        <v>1035</v>
      </c>
      <c r="H308" s="18" t="s">
        <v>479</v>
      </c>
      <c r="I308" s="18" t="s">
        <v>1027</v>
      </c>
      <c r="J308" s="18" t="s">
        <v>1040</v>
      </c>
      <c r="K308" s="18" t="s">
        <v>1040</v>
      </c>
      <c r="L308" s="18" t="s">
        <v>1040</v>
      </c>
      <c r="M308" s="18" t="s">
        <v>1040</v>
      </c>
      <c r="N308" s="3">
        <v>8</v>
      </c>
      <c r="O308" s="3">
        <v>175</v>
      </c>
      <c r="P308" s="3">
        <v>8.3000000000000007</v>
      </c>
      <c r="Q308" s="16">
        <v>0</v>
      </c>
      <c r="R308" s="12">
        <v>34.979999999999997</v>
      </c>
      <c r="S308" s="208" t="s">
        <v>100</v>
      </c>
    </row>
    <row r="309" spans="1:19">
      <c r="A309" s="3" t="s">
        <v>1004</v>
      </c>
      <c r="B309" s="3" t="s">
        <v>161</v>
      </c>
      <c r="C309" s="18">
        <v>8</v>
      </c>
      <c r="D309" s="18" t="s">
        <v>903</v>
      </c>
      <c r="E309" s="18" t="s">
        <v>1028</v>
      </c>
      <c r="F309" s="18" t="s">
        <v>903</v>
      </c>
      <c r="G309" s="18" t="s">
        <v>1035</v>
      </c>
      <c r="H309" s="18" t="s">
        <v>903</v>
      </c>
      <c r="I309" s="18" t="s">
        <v>1027</v>
      </c>
      <c r="J309" s="18" t="s">
        <v>479</v>
      </c>
      <c r="K309" s="18" t="s">
        <v>1027</v>
      </c>
      <c r="L309" s="18" t="s">
        <v>1040</v>
      </c>
      <c r="M309" s="18" t="s">
        <v>1040</v>
      </c>
      <c r="N309" s="3">
        <v>7</v>
      </c>
      <c r="O309" s="3">
        <v>40</v>
      </c>
      <c r="P309" s="3">
        <v>7.96</v>
      </c>
      <c r="Q309" s="16">
        <v>0</v>
      </c>
      <c r="R309" s="13">
        <v>21.57</v>
      </c>
    </row>
    <row r="310" spans="1:19">
      <c r="A310" s="4" t="s">
        <v>1004</v>
      </c>
      <c r="B310" s="4" t="s">
        <v>161</v>
      </c>
      <c r="C310" s="18">
        <v>8</v>
      </c>
      <c r="D310" s="18" t="s">
        <v>903</v>
      </c>
      <c r="E310" s="18" t="s">
        <v>1028</v>
      </c>
      <c r="F310" s="18" t="s">
        <v>903</v>
      </c>
      <c r="G310" s="18" t="s">
        <v>1035</v>
      </c>
      <c r="H310" s="18" t="s">
        <v>903</v>
      </c>
      <c r="I310" s="18" t="s">
        <v>1027</v>
      </c>
      <c r="J310" s="18" t="s">
        <v>479</v>
      </c>
      <c r="K310" s="18" t="s">
        <v>1027</v>
      </c>
      <c r="L310" s="18" t="s">
        <v>1040</v>
      </c>
      <c r="M310" s="18" t="s">
        <v>1040</v>
      </c>
      <c r="N310" s="4">
        <v>7</v>
      </c>
      <c r="O310" s="4">
        <v>40</v>
      </c>
      <c r="P310" s="4">
        <v>6.09</v>
      </c>
      <c r="Q310" s="16">
        <v>0</v>
      </c>
      <c r="R310" s="12">
        <v>39.1</v>
      </c>
    </row>
    <row r="311" spans="1:19">
      <c r="A311" s="3" t="s">
        <v>1004</v>
      </c>
      <c r="B311" s="3" t="s">
        <v>161</v>
      </c>
      <c r="C311" s="18">
        <v>8</v>
      </c>
      <c r="D311" s="18" t="s">
        <v>903</v>
      </c>
      <c r="E311" s="18" t="s">
        <v>1028</v>
      </c>
      <c r="F311" s="18" t="s">
        <v>903</v>
      </c>
      <c r="G311" s="18" t="s">
        <v>1035</v>
      </c>
      <c r="H311" s="18" t="s">
        <v>903</v>
      </c>
      <c r="I311" s="18" t="s">
        <v>1027</v>
      </c>
      <c r="J311" s="18" t="s">
        <v>479</v>
      </c>
      <c r="K311" s="18" t="s">
        <v>1027</v>
      </c>
      <c r="L311" s="18" t="s">
        <v>1040</v>
      </c>
      <c r="M311" s="18" t="s">
        <v>1040</v>
      </c>
      <c r="N311" s="3">
        <v>7</v>
      </c>
      <c r="O311" s="3">
        <v>40</v>
      </c>
      <c r="P311" s="3">
        <v>6.22</v>
      </c>
      <c r="Q311" s="16">
        <v>0</v>
      </c>
      <c r="R311" s="13">
        <v>39.1</v>
      </c>
    </row>
    <row r="312" spans="1:19">
      <c r="A312" s="4" t="s">
        <v>1004</v>
      </c>
      <c r="B312" s="4" t="s">
        <v>161</v>
      </c>
      <c r="C312" s="18">
        <v>8</v>
      </c>
      <c r="D312" s="18" t="s">
        <v>903</v>
      </c>
      <c r="E312" s="18" t="s">
        <v>1028</v>
      </c>
      <c r="F312" s="18" t="s">
        <v>903</v>
      </c>
      <c r="G312" s="18" t="s">
        <v>1035</v>
      </c>
      <c r="H312" s="18" t="s">
        <v>903</v>
      </c>
      <c r="I312" s="18" t="s">
        <v>1027</v>
      </c>
      <c r="J312" s="18" t="s">
        <v>479</v>
      </c>
      <c r="K312" s="18" t="s">
        <v>1027</v>
      </c>
      <c r="L312" s="18" t="s">
        <v>1040</v>
      </c>
      <c r="M312" s="18" t="s">
        <v>1040</v>
      </c>
      <c r="N312" s="4">
        <v>7</v>
      </c>
      <c r="O312" s="4">
        <v>40</v>
      </c>
      <c r="P312" s="4">
        <v>6.15</v>
      </c>
      <c r="Q312" s="16">
        <v>0</v>
      </c>
      <c r="R312" s="12">
        <v>39.1</v>
      </c>
    </row>
    <row r="313" spans="1:19">
      <c r="A313" s="3" t="s">
        <v>1004</v>
      </c>
      <c r="B313" s="3" t="s">
        <v>161</v>
      </c>
      <c r="C313" s="18">
        <v>8</v>
      </c>
      <c r="D313" s="18" t="s">
        <v>903</v>
      </c>
      <c r="E313" s="18" t="s">
        <v>1028</v>
      </c>
      <c r="F313" s="18" t="s">
        <v>903</v>
      </c>
      <c r="G313" s="18" t="s">
        <v>1035</v>
      </c>
      <c r="H313" s="18" t="s">
        <v>903</v>
      </c>
      <c r="I313" s="18" t="s">
        <v>1027</v>
      </c>
      <c r="J313" s="18" t="s">
        <v>479</v>
      </c>
      <c r="K313" s="18" t="s">
        <v>1027</v>
      </c>
      <c r="L313" s="18" t="s">
        <v>1040</v>
      </c>
      <c r="M313" s="18" t="s">
        <v>1040</v>
      </c>
      <c r="N313" s="3">
        <v>7</v>
      </c>
      <c r="O313" s="3">
        <v>40</v>
      </c>
      <c r="P313" s="3">
        <v>7.92</v>
      </c>
      <c r="Q313" s="16">
        <v>0</v>
      </c>
      <c r="R313" s="13">
        <v>39.1</v>
      </c>
    </row>
    <row r="314" spans="1:19">
      <c r="A314" s="4" t="s">
        <v>1004</v>
      </c>
      <c r="B314" s="4" t="s">
        <v>161</v>
      </c>
      <c r="C314" s="18">
        <v>8</v>
      </c>
      <c r="D314" s="18" t="s">
        <v>903</v>
      </c>
      <c r="E314" s="18" t="s">
        <v>1028</v>
      </c>
      <c r="F314" s="18" t="s">
        <v>903</v>
      </c>
      <c r="G314" s="18" t="s">
        <v>1035</v>
      </c>
      <c r="H314" s="18" t="s">
        <v>903</v>
      </c>
      <c r="I314" s="18" t="s">
        <v>1027</v>
      </c>
      <c r="J314" s="18" t="s">
        <v>479</v>
      </c>
      <c r="K314" s="18" t="s">
        <v>1027</v>
      </c>
      <c r="L314" s="18" t="s">
        <v>1040</v>
      </c>
      <c r="M314" s="18" t="s">
        <v>1040</v>
      </c>
      <c r="N314" s="4">
        <v>7</v>
      </c>
      <c r="O314" s="4">
        <v>40</v>
      </c>
      <c r="P314" s="4">
        <v>7.6</v>
      </c>
      <c r="Q314" s="16">
        <v>0</v>
      </c>
      <c r="R314" s="12">
        <v>39.1</v>
      </c>
    </row>
    <row r="315" spans="1:19">
      <c r="A315" s="3" t="s">
        <v>1004</v>
      </c>
      <c r="B315" s="3" t="s">
        <v>161</v>
      </c>
      <c r="C315" s="18">
        <v>8</v>
      </c>
      <c r="D315" s="18" t="s">
        <v>903</v>
      </c>
      <c r="E315" s="18" t="s">
        <v>1028</v>
      </c>
      <c r="F315" s="18" t="s">
        <v>903</v>
      </c>
      <c r="G315" s="18" t="s">
        <v>1035</v>
      </c>
      <c r="H315" s="18" t="s">
        <v>903</v>
      </c>
      <c r="I315" s="18" t="s">
        <v>1027</v>
      </c>
      <c r="J315" s="18" t="s">
        <v>479</v>
      </c>
      <c r="K315" s="18" t="s">
        <v>1027</v>
      </c>
      <c r="L315" s="18" t="s">
        <v>1040</v>
      </c>
      <c r="M315" s="18" t="s">
        <v>1040</v>
      </c>
      <c r="N315" s="3">
        <v>7</v>
      </c>
      <c r="O315" s="3">
        <v>40</v>
      </c>
      <c r="P315" s="3">
        <v>7.15</v>
      </c>
      <c r="Q315" s="16">
        <v>0</v>
      </c>
      <c r="R315" s="13">
        <v>39.1</v>
      </c>
    </row>
    <row r="316" spans="1:19">
      <c r="A316" s="4" t="s">
        <v>1004</v>
      </c>
      <c r="B316" s="4" t="s">
        <v>161</v>
      </c>
      <c r="C316" s="18">
        <v>8</v>
      </c>
      <c r="D316" s="18" t="s">
        <v>903</v>
      </c>
      <c r="E316" s="18" t="s">
        <v>1028</v>
      </c>
      <c r="F316" s="18" t="s">
        <v>903</v>
      </c>
      <c r="G316" s="18" t="s">
        <v>1035</v>
      </c>
      <c r="H316" s="18" t="s">
        <v>903</v>
      </c>
      <c r="I316" s="18" t="s">
        <v>1027</v>
      </c>
      <c r="J316" s="18" t="s">
        <v>479</v>
      </c>
      <c r="K316" s="18" t="s">
        <v>1027</v>
      </c>
      <c r="L316" s="18" t="s">
        <v>1040</v>
      </c>
      <c r="M316" s="18" t="s">
        <v>1040</v>
      </c>
      <c r="N316" s="4">
        <v>7</v>
      </c>
      <c r="O316" s="4">
        <v>40</v>
      </c>
      <c r="P316" s="4">
        <v>8.2799999999999994</v>
      </c>
      <c r="Q316" s="16">
        <v>0</v>
      </c>
      <c r="R316" s="12">
        <v>39.1</v>
      </c>
    </row>
    <row r="317" spans="1:19">
      <c r="A317" s="3" t="s">
        <v>1004</v>
      </c>
      <c r="B317" s="3" t="s">
        <v>161</v>
      </c>
      <c r="C317" s="18">
        <v>8</v>
      </c>
      <c r="D317" s="18" t="s">
        <v>903</v>
      </c>
      <c r="E317" s="18" t="s">
        <v>1028</v>
      </c>
      <c r="F317" s="18" t="s">
        <v>903</v>
      </c>
      <c r="G317" s="18" t="s">
        <v>1035</v>
      </c>
      <c r="H317" s="18" t="s">
        <v>903</v>
      </c>
      <c r="I317" s="18" t="s">
        <v>1027</v>
      </c>
      <c r="J317" s="18" t="s">
        <v>479</v>
      </c>
      <c r="K317" s="18" t="s">
        <v>1027</v>
      </c>
      <c r="L317" s="18" t="s">
        <v>1040</v>
      </c>
      <c r="M317" s="18" t="s">
        <v>1040</v>
      </c>
      <c r="N317" s="3">
        <v>7</v>
      </c>
      <c r="O317" s="3">
        <v>40</v>
      </c>
      <c r="P317" s="3">
        <v>9</v>
      </c>
      <c r="Q317" s="16">
        <v>0</v>
      </c>
      <c r="R317" s="13">
        <v>39.1</v>
      </c>
    </row>
    <row r="318" spans="1:19">
      <c r="A318" s="4" t="s">
        <v>1004</v>
      </c>
      <c r="B318" s="4" t="s">
        <v>161</v>
      </c>
      <c r="C318" s="18">
        <v>8</v>
      </c>
      <c r="D318" s="18" t="s">
        <v>903</v>
      </c>
      <c r="E318" s="18" t="s">
        <v>1028</v>
      </c>
      <c r="F318" s="18" t="s">
        <v>903</v>
      </c>
      <c r="G318" s="18" t="s">
        <v>1035</v>
      </c>
      <c r="H318" s="18" t="s">
        <v>903</v>
      </c>
      <c r="I318" s="18" t="s">
        <v>1027</v>
      </c>
      <c r="J318" s="18" t="s">
        <v>479</v>
      </c>
      <c r="K318" s="18" t="s">
        <v>1027</v>
      </c>
      <c r="L318" s="18" t="s">
        <v>1040</v>
      </c>
      <c r="M318" s="18" t="s">
        <v>1040</v>
      </c>
      <c r="N318" s="4">
        <v>7</v>
      </c>
      <c r="O318" s="4">
        <v>40</v>
      </c>
      <c r="P318" s="4">
        <v>6.24</v>
      </c>
      <c r="Q318" s="16">
        <v>0</v>
      </c>
      <c r="R318" s="12">
        <v>39.1</v>
      </c>
    </row>
    <row r="319" spans="1:19">
      <c r="A319" s="3" t="s">
        <v>1004</v>
      </c>
      <c r="B319" s="3" t="s">
        <v>161</v>
      </c>
      <c r="C319" s="18">
        <v>8</v>
      </c>
      <c r="D319" s="18" t="s">
        <v>903</v>
      </c>
      <c r="E319" s="18" t="s">
        <v>1028</v>
      </c>
      <c r="F319" s="18" t="s">
        <v>903</v>
      </c>
      <c r="G319" s="18" t="s">
        <v>1035</v>
      </c>
      <c r="H319" s="18" t="s">
        <v>903</v>
      </c>
      <c r="I319" s="18" t="s">
        <v>1027</v>
      </c>
      <c r="J319" s="18" t="s">
        <v>479</v>
      </c>
      <c r="K319" s="18" t="s">
        <v>1027</v>
      </c>
      <c r="L319" s="18" t="s">
        <v>1040</v>
      </c>
      <c r="M319" s="18" t="s">
        <v>1040</v>
      </c>
      <c r="N319" s="3">
        <v>7</v>
      </c>
      <c r="O319" s="3">
        <v>40</v>
      </c>
      <c r="P319" s="3">
        <v>8.58</v>
      </c>
      <c r="Q319" s="16">
        <v>0</v>
      </c>
      <c r="R319" s="13">
        <v>39.1</v>
      </c>
    </row>
    <row r="320" spans="1:19">
      <c r="A320" s="4" t="s">
        <v>1004</v>
      </c>
      <c r="B320" s="4" t="s">
        <v>161</v>
      </c>
      <c r="C320" s="18">
        <v>8</v>
      </c>
      <c r="D320" s="18" t="s">
        <v>903</v>
      </c>
      <c r="E320" s="18" t="s">
        <v>1028</v>
      </c>
      <c r="F320" s="18" t="s">
        <v>903</v>
      </c>
      <c r="G320" s="18" t="s">
        <v>1035</v>
      </c>
      <c r="H320" s="18" t="s">
        <v>903</v>
      </c>
      <c r="I320" s="18" t="s">
        <v>1027</v>
      </c>
      <c r="J320" s="18" t="s">
        <v>479</v>
      </c>
      <c r="K320" s="18" t="s">
        <v>1027</v>
      </c>
      <c r="L320" s="18" t="s">
        <v>1040</v>
      </c>
      <c r="M320" s="18" t="s">
        <v>1040</v>
      </c>
      <c r="N320" s="4">
        <v>7</v>
      </c>
      <c r="O320" s="4">
        <v>40</v>
      </c>
      <c r="P320" s="4">
        <v>7.31</v>
      </c>
      <c r="Q320" s="16">
        <v>0</v>
      </c>
      <c r="R320" s="12">
        <v>39.1</v>
      </c>
    </row>
    <row r="321" spans="1:19">
      <c r="A321" s="3" t="s">
        <v>1004</v>
      </c>
      <c r="B321" s="3" t="s">
        <v>161</v>
      </c>
      <c r="C321" s="18">
        <v>8</v>
      </c>
      <c r="D321" s="18" t="s">
        <v>903</v>
      </c>
      <c r="E321" s="18" t="s">
        <v>1028</v>
      </c>
      <c r="F321" s="18" t="s">
        <v>903</v>
      </c>
      <c r="G321" s="18" t="s">
        <v>1035</v>
      </c>
      <c r="H321" s="18" t="s">
        <v>903</v>
      </c>
      <c r="I321" s="18" t="s">
        <v>1027</v>
      </c>
      <c r="J321" s="18" t="s">
        <v>479</v>
      </c>
      <c r="K321" s="18" t="s">
        <v>1027</v>
      </c>
      <c r="L321" s="18" t="s">
        <v>1040</v>
      </c>
      <c r="M321" s="18" t="s">
        <v>1040</v>
      </c>
      <c r="N321" s="3">
        <v>7</v>
      </c>
      <c r="O321" s="3">
        <v>40</v>
      </c>
      <c r="P321" s="3">
        <v>6.9</v>
      </c>
      <c r="Q321" s="16">
        <v>0</v>
      </c>
      <c r="R321" s="13">
        <v>39.1</v>
      </c>
    </row>
    <row r="322" spans="1:19">
      <c r="A322" s="4" t="s">
        <v>903</v>
      </c>
      <c r="B322" s="4">
        <v>1.5</v>
      </c>
      <c r="C322" s="18">
        <v>8</v>
      </c>
      <c r="D322" s="18" t="s">
        <v>903</v>
      </c>
      <c r="E322" s="18" t="s">
        <v>1028</v>
      </c>
      <c r="F322" s="18" t="s">
        <v>903</v>
      </c>
      <c r="G322" s="18" t="s">
        <v>1027</v>
      </c>
      <c r="H322" s="18" t="s">
        <v>477</v>
      </c>
      <c r="I322" s="18" t="s">
        <v>1034</v>
      </c>
      <c r="J322" s="18" t="s">
        <v>1040</v>
      </c>
      <c r="K322" s="18" t="s">
        <v>1040</v>
      </c>
      <c r="L322" s="18" t="s">
        <v>1040</v>
      </c>
      <c r="M322" s="18" t="s">
        <v>1040</v>
      </c>
      <c r="N322" s="4">
        <v>13.5</v>
      </c>
      <c r="O322" s="4">
        <v>90</v>
      </c>
      <c r="P322" s="4">
        <v>10</v>
      </c>
      <c r="Q322" s="16">
        <v>0</v>
      </c>
      <c r="R322" s="12">
        <v>16.899999999999999</v>
      </c>
    </row>
    <row r="323" spans="1:19">
      <c r="A323" s="3" t="s">
        <v>903</v>
      </c>
      <c r="B323" s="3">
        <v>1.5</v>
      </c>
      <c r="C323" s="18">
        <v>8</v>
      </c>
      <c r="D323" s="18" t="s">
        <v>903</v>
      </c>
      <c r="E323" s="18" t="s">
        <v>1028</v>
      </c>
      <c r="F323" s="18" t="s">
        <v>903</v>
      </c>
      <c r="G323" s="18" t="s">
        <v>1027</v>
      </c>
      <c r="H323" s="18" t="s">
        <v>477</v>
      </c>
      <c r="I323" s="18" t="s">
        <v>1034</v>
      </c>
      <c r="J323" s="18" t="s">
        <v>1040</v>
      </c>
      <c r="K323" s="18" t="s">
        <v>1040</v>
      </c>
      <c r="L323" s="18" t="s">
        <v>1040</v>
      </c>
      <c r="M323" s="18" t="s">
        <v>1040</v>
      </c>
      <c r="N323" s="3">
        <v>13.5</v>
      </c>
      <c r="O323" s="3">
        <v>90</v>
      </c>
      <c r="P323" s="3">
        <v>12</v>
      </c>
      <c r="Q323" s="16">
        <v>0</v>
      </c>
      <c r="R323" s="13">
        <v>39.299999999999997</v>
      </c>
    </row>
    <row r="324" spans="1:19">
      <c r="A324" s="4" t="s">
        <v>903</v>
      </c>
      <c r="B324" s="4">
        <v>1.5</v>
      </c>
      <c r="C324" s="18">
        <v>8</v>
      </c>
      <c r="D324" s="18" t="s">
        <v>903</v>
      </c>
      <c r="E324" s="18" t="s">
        <v>1028</v>
      </c>
      <c r="F324" s="18" t="s">
        <v>903</v>
      </c>
      <c r="G324" s="18" t="s">
        <v>1027</v>
      </c>
      <c r="H324" s="18" t="s">
        <v>477</v>
      </c>
      <c r="I324" s="18" t="s">
        <v>1034</v>
      </c>
      <c r="J324" s="18" t="s">
        <v>1040</v>
      </c>
      <c r="K324" s="18" t="s">
        <v>1040</v>
      </c>
      <c r="L324" s="18" t="s">
        <v>1040</v>
      </c>
      <c r="M324" s="18" t="s">
        <v>1040</v>
      </c>
      <c r="N324" s="4">
        <v>13.5</v>
      </c>
      <c r="O324" s="4">
        <v>90</v>
      </c>
      <c r="P324" s="4">
        <v>13.7</v>
      </c>
      <c r="Q324" s="16">
        <v>0</v>
      </c>
      <c r="R324" s="12">
        <v>39.299999999999997</v>
      </c>
    </row>
    <row r="325" spans="1:19">
      <c r="A325" s="3" t="s">
        <v>903</v>
      </c>
      <c r="B325" s="3">
        <v>1.5</v>
      </c>
      <c r="C325" s="18">
        <v>8</v>
      </c>
      <c r="D325" s="18" t="s">
        <v>903</v>
      </c>
      <c r="E325" s="18" t="s">
        <v>1028</v>
      </c>
      <c r="F325" s="18" t="s">
        <v>903</v>
      </c>
      <c r="G325" s="18" t="s">
        <v>1027</v>
      </c>
      <c r="H325" s="18" t="s">
        <v>477</v>
      </c>
      <c r="I325" s="18" t="s">
        <v>1034</v>
      </c>
      <c r="J325" s="18" t="s">
        <v>1040</v>
      </c>
      <c r="K325" s="18" t="s">
        <v>1040</v>
      </c>
      <c r="L325" s="18" t="s">
        <v>1040</v>
      </c>
      <c r="M325" s="18" t="s">
        <v>1040</v>
      </c>
      <c r="N325" s="3">
        <v>13.5</v>
      </c>
      <c r="O325" s="3">
        <v>90</v>
      </c>
      <c r="P325" s="3">
        <v>13.3</v>
      </c>
      <c r="Q325" s="16">
        <v>0</v>
      </c>
      <c r="R325" s="13">
        <v>39.299999999999997</v>
      </c>
    </row>
    <row r="326" spans="1:19">
      <c r="A326" s="4" t="s">
        <v>903</v>
      </c>
      <c r="B326" s="4">
        <v>1.5</v>
      </c>
      <c r="C326" s="18">
        <v>8</v>
      </c>
      <c r="D326" s="18" t="s">
        <v>903</v>
      </c>
      <c r="E326" s="18" t="s">
        <v>1028</v>
      </c>
      <c r="F326" s="18" t="s">
        <v>903</v>
      </c>
      <c r="G326" s="18" t="s">
        <v>1027</v>
      </c>
      <c r="H326" s="18" t="s">
        <v>477</v>
      </c>
      <c r="I326" s="18" t="s">
        <v>1034</v>
      </c>
      <c r="J326" s="18" t="s">
        <v>1040</v>
      </c>
      <c r="K326" s="18" t="s">
        <v>1040</v>
      </c>
      <c r="L326" s="18" t="s">
        <v>1040</v>
      </c>
      <c r="M326" s="18" t="s">
        <v>1040</v>
      </c>
      <c r="N326" s="4">
        <v>13.5</v>
      </c>
      <c r="O326" s="4">
        <v>90</v>
      </c>
      <c r="P326" s="4">
        <v>14</v>
      </c>
      <c r="Q326" s="16">
        <v>0</v>
      </c>
      <c r="R326" s="12">
        <v>39.299999999999997</v>
      </c>
    </row>
    <row r="327" spans="1:19">
      <c r="A327" s="3" t="s">
        <v>903</v>
      </c>
      <c r="B327" s="3">
        <v>1.5</v>
      </c>
      <c r="C327" s="18">
        <v>8</v>
      </c>
      <c r="D327" s="18" t="s">
        <v>903</v>
      </c>
      <c r="E327" s="18" t="s">
        <v>1028</v>
      </c>
      <c r="F327" s="18" t="s">
        <v>903</v>
      </c>
      <c r="G327" s="18" t="s">
        <v>1027</v>
      </c>
      <c r="H327" s="18" t="s">
        <v>477</v>
      </c>
      <c r="I327" s="18" t="s">
        <v>1034</v>
      </c>
      <c r="J327" s="18" t="s">
        <v>1040</v>
      </c>
      <c r="K327" s="18" t="s">
        <v>1040</v>
      </c>
      <c r="L327" s="18" t="s">
        <v>1040</v>
      </c>
      <c r="M327" s="18" t="s">
        <v>1040</v>
      </c>
      <c r="N327" s="3">
        <v>13.5</v>
      </c>
      <c r="O327" s="3">
        <v>90</v>
      </c>
      <c r="P327" s="3">
        <v>11.25</v>
      </c>
      <c r="Q327" s="16">
        <v>0</v>
      </c>
      <c r="R327" s="13">
        <v>39.299999999999997</v>
      </c>
    </row>
    <row r="328" spans="1:19">
      <c r="A328" s="4" t="s">
        <v>903</v>
      </c>
      <c r="B328" s="4">
        <v>1.5</v>
      </c>
      <c r="C328" s="18">
        <v>8</v>
      </c>
      <c r="D328" s="18" t="s">
        <v>903</v>
      </c>
      <c r="E328" s="18" t="s">
        <v>1028</v>
      </c>
      <c r="F328" s="18" t="s">
        <v>903</v>
      </c>
      <c r="G328" s="18" t="s">
        <v>1027</v>
      </c>
      <c r="H328" s="18" t="s">
        <v>477</v>
      </c>
      <c r="I328" s="18" t="s">
        <v>1034</v>
      </c>
      <c r="J328" s="18" t="s">
        <v>1040</v>
      </c>
      <c r="K328" s="18" t="s">
        <v>1040</v>
      </c>
      <c r="L328" s="18" t="s">
        <v>1040</v>
      </c>
      <c r="M328" s="18" t="s">
        <v>1040</v>
      </c>
      <c r="N328" s="4">
        <v>13.5</v>
      </c>
      <c r="O328" s="4">
        <v>90</v>
      </c>
      <c r="P328" s="4">
        <v>9.9</v>
      </c>
      <c r="Q328" s="16">
        <v>0</v>
      </c>
      <c r="R328" s="12">
        <v>39.299999999999997</v>
      </c>
    </row>
    <row r="329" spans="1:19">
      <c r="A329" s="3" t="s">
        <v>903</v>
      </c>
      <c r="B329" s="3">
        <v>1.5</v>
      </c>
      <c r="C329" s="18">
        <v>8</v>
      </c>
      <c r="D329" s="18" t="s">
        <v>903</v>
      </c>
      <c r="E329" s="18" t="s">
        <v>1028</v>
      </c>
      <c r="F329" s="18" t="s">
        <v>903</v>
      </c>
      <c r="G329" s="18" t="s">
        <v>1027</v>
      </c>
      <c r="H329" s="18" t="s">
        <v>477</v>
      </c>
      <c r="I329" s="18" t="s">
        <v>1034</v>
      </c>
      <c r="J329" s="18" t="s">
        <v>1040</v>
      </c>
      <c r="K329" s="18" t="s">
        <v>1040</v>
      </c>
      <c r="L329" s="18" t="s">
        <v>1040</v>
      </c>
      <c r="M329" s="18" t="s">
        <v>1040</v>
      </c>
      <c r="N329" s="3">
        <v>13.5</v>
      </c>
      <c r="O329" s="3">
        <v>90</v>
      </c>
      <c r="P329" s="3">
        <v>9.1</v>
      </c>
      <c r="Q329" s="16">
        <v>0</v>
      </c>
      <c r="R329" s="13">
        <v>39.299999999999997</v>
      </c>
    </row>
    <row r="330" spans="1:19">
      <c r="A330" s="4" t="s">
        <v>903</v>
      </c>
      <c r="B330" s="4">
        <v>1.5</v>
      </c>
      <c r="C330" s="18">
        <v>8</v>
      </c>
      <c r="D330" s="18" t="s">
        <v>903</v>
      </c>
      <c r="E330" s="18" t="s">
        <v>1028</v>
      </c>
      <c r="F330" s="18" t="s">
        <v>903</v>
      </c>
      <c r="G330" s="18" t="s">
        <v>1027</v>
      </c>
      <c r="H330" s="18" t="s">
        <v>477</v>
      </c>
      <c r="I330" s="18" t="s">
        <v>1034</v>
      </c>
      <c r="J330" s="18" t="s">
        <v>1040</v>
      </c>
      <c r="K330" s="18" t="s">
        <v>1040</v>
      </c>
      <c r="L330" s="18" t="s">
        <v>1040</v>
      </c>
      <c r="M330" s="18" t="s">
        <v>1040</v>
      </c>
      <c r="N330" s="4">
        <v>13.5</v>
      </c>
      <c r="O330" s="4">
        <v>90</v>
      </c>
      <c r="P330" s="4">
        <v>13.56</v>
      </c>
      <c r="Q330" s="16">
        <v>0</v>
      </c>
      <c r="R330" s="12">
        <v>39.299999999999997</v>
      </c>
    </row>
    <row r="331" spans="1:19">
      <c r="A331" s="3" t="s">
        <v>903</v>
      </c>
      <c r="B331" s="3">
        <v>1.5</v>
      </c>
      <c r="C331" s="18">
        <v>8</v>
      </c>
      <c r="D331" s="18" t="s">
        <v>903</v>
      </c>
      <c r="E331" s="18" t="s">
        <v>1028</v>
      </c>
      <c r="F331" s="18" t="s">
        <v>903</v>
      </c>
      <c r="G331" s="18" t="s">
        <v>1027</v>
      </c>
      <c r="H331" s="18" t="s">
        <v>477</v>
      </c>
      <c r="I331" s="18" t="s">
        <v>1034</v>
      </c>
      <c r="J331" s="18" t="s">
        <v>1040</v>
      </c>
      <c r="K331" s="18" t="s">
        <v>1040</v>
      </c>
      <c r="L331" s="18" t="s">
        <v>1040</v>
      </c>
      <c r="M331" s="18" t="s">
        <v>1040</v>
      </c>
      <c r="N331" s="3">
        <v>13.5</v>
      </c>
      <c r="O331" s="3">
        <v>90</v>
      </c>
      <c r="P331" s="3">
        <v>11.4</v>
      </c>
      <c r="Q331" s="16">
        <v>0</v>
      </c>
      <c r="R331" s="13">
        <v>39.299999999999997</v>
      </c>
    </row>
    <row r="332" spans="1:19">
      <c r="A332" s="4" t="s">
        <v>904</v>
      </c>
      <c r="B332" s="4" t="s">
        <v>20</v>
      </c>
      <c r="C332" s="18">
        <v>10</v>
      </c>
      <c r="D332" s="18" t="s">
        <v>903</v>
      </c>
      <c r="E332" s="18" t="s">
        <v>1028</v>
      </c>
      <c r="F332" s="18" t="s">
        <v>903</v>
      </c>
      <c r="G332" s="18" t="s">
        <v>1035</v>
      </c>
      <c r="H332" s="18" t="s">
        <v>477</v>
      </c>
      <c r="I332" s="18" t="s">
        <v>1034</v>
      </c>
      <c r="J332" s="18" t="s">
        <v>1040</v>
      </c>
      <c r="K332" s="18" t="s">
        <v>1040</v>
      </c>
      <c r="L332" s="18" t="s">
        <v>1040</v>
      </c>
      <c r="M332" s="18" t="s">
        <v>1040</v>
      </c>
      <c r="N332" s="4">
        <v>22.8</v>
      </c>
      <c r="O332" s="4">
        <v>33</v>
      </c>
      <c r="P332" s="4">
        <v>8</v>
      </c>
      <c r="Q332" s="16">
        <v>0</v>
      </c>
      <c r="R332" s="13">
        <v>50</v>
      </c>
      <c r="S332" s="208" t="s">
        <v>102</v>
      </c>
    </row>
    <row r="333" spans="1:19">
      <c r="A333" s="3" t="s">
        <v>904</v>
      </c>
      <c r="B333" s="3" t="s">
        <v>61</v>
      </c>
      <c r="C333" s="18">
        <v>10</v>
      </c>
      <c r="D333" s="18" t="s">
        <v>903</v>
      </c>
      <c r="E333" s="18" t="s">
        <v>1031</v>
      </c>
      <c r="F333" s="18" t="s">
        <v>903</v>
      </c>
      <c r="G333" s="18" t="s">
        <v>1035</v>
      </c>
      <c r="H333" s="18" t="s">
        <v>477</v>
      </c>
      <c r="I333" s="18" t="s">
        <v>1034</v>
      </c>
      <c r="J333" s="18" t="s">
        <v>1040</v>
      </c>
      <c r="K333" s="18" t="s">
        <v>1040</v>
      </c>
      <c r="L333" s="18" t="s">
        <v>1040</v>
      </c>
      <c r="M333" s="18" t="s">
        <v>1040</v>
      </c>
      <c r="N333" s="3">
        <v>22.8</v>
      </c>
      <c r="O333" s="3">
        <v>33</v>
      </c>
      <c r="P333" s="3">
        <v>13.8</v>
      </c>
      <c r="Q333" s="16">
        <v>0</v>
      </c>
      <c r="R333" s="13">
        <v>50</v>
      </c>
      <c r="S333" s="207" t="s">
        <v>103</v>
      </c>
    </row>
    <row r="334" spans="1:19">
      <c r="A334" s="4" t="s">
        <v>904</v>
      </c>
      <c r="B334" s="4" t="s">
        <v>61</v>
      </c>
      <c r="C334" s="18">
        <v>10</v>
      </c>
      <c r="D334" s="18" t="s">
        <v>903</v>
      </c>
      <c r="E334" s="18" t="s">
        <v>1031</v>
      </c>
      <c r="F334" s="18" t="s">
        <v>903</v>
      </c>
      <c r="G334" s="18" t="s">
        <v>1035</v>
      </c>
      <c r="H334" s="18" t="s">
        <v>477</v>
      </c>
      <c r="I334" s="18" t="s">
        <v>1034</v>
      </c>
      <c r="J334" s="18" t="s">
        <v>1040</v>
      </c>
      <c r="K334" s="18" t="s">
        <v>1040</v>
      </c>
      <c r="L334" s="18" t="s">
        <v>1040</v>
      </c>
      <c r="M334" s="18" t="s">
        <v>1040</v>
      </c>
      <c r="N334" s="4">
        <v>22.8</v>
      </c>
      <c r="O334" s="4">
        <v>33</v>
      </c>
      <c r="P334" s="4">
        <v>18.13</v>
      </c>
      <c r="Q334" s="16">
        <v>0</v>
      </c>
      <c r="R334" s="13">
        <v>50</v>
      </c>
      <c r="S334" s="208" t="s">
        <v>104</v>
      </c>
    </row>
    <row r="335" spans="1:19">
      <c r="A335" s="3" t="s">
        <v>904</v>
      </c>
      <c r="B335" s="3" t="s">
        <v>61</v>
      </c>
      <c r="C335" s="18">
        <v>10</v>
      </c>
      <c r="D335" s="18" t="s">
        <v>903</v>
      </c>
      <c r="E335" s="18" t="s">
        <v>1031</v>
      </c>
      <c r="F335" s="18" t="s">
        <v>903</v>
      </c>
      <c r="G335" s="18" t="s">
        <v>1035</v>
      </c>
      <c r="H335" s="18" t="s">
        <v>477</v>
      </c>
      <c r="I335" s="18" t="s">
        <v>1034</v>
      </c>
      <c r="J335" s="18" t="s">
        <v>1040</v>
      </c>
      <c r="K335" s="18" t="s">
        <v>1040</v>
      </c>
      <c r="L335" s="18" t="s">
        <v>1040</v>
      </c>
      <c r="M335" s="18" t="s">
        <v>1040</v>
      </c>
      <c r="N335" s="3">
        <v>22.8</v>
      </c>
      <c r="O335" s="3">
        <v>33</v>
      </c>
      <c r="P335" s="3">
        <v>26.5</v>
      </c>
      <c r="Q335" s="16">
        <v>0</v>
      </c>
      <c r="R335" s="13">
        <v>50</v>
      </c>
      <c r="S335" s="207" t="s">
        <v>105</v>
      </c>
    </row>
    <row r="336" spans="1:19">
      <c r="A336" s="4" t="s">
        <v>904</v>
      </c>
      <c r="B336" s="4" t="s">
        <v>106</v>
      </c>
      <c r="C336" s="18">
        <v>10</v>
      </c>
      <c r="D336" s="18" t="s">
        <v>903</v>
      </c>
      <c r="E336" s="18" t="s">
        <v>1033</v>
      </c>
      <c r="F336" s="18" t="s">
        <v>903</v>
      </c>
      <c r="G336" s="18" t="s">
        <v>1035</v>
      </c>
      <c r="H336" s="18" t="s">
        <v>477</v>
      </c>
      <c r="I336" s="18" t="s">
        <v>1034</v>
      </c>
      <c r="J336" s="18" t="s">
        <v>1040</v>
      </c>
      <c r="K336" s="18" t="s">
        <v>1040</v>
      </c>
      <c r="L336" s="18" t="s">
        <v>1040</v>
      </c>
      <c r="M336" s="18" t="s">
        <v>1040</v>
      </c>
      <c r="N336" s="4">
        <v>22.8</v>
      </c>
      <c r="O336" s="4">
        <v>33</v>
      </c>
      <c r="P336" s="4">
        <v>20.54</v>
      </c>
      <c r="Q336" s="16">
        <v>0</v>
      </c>
      <c r="R336" s="13">
        <v>50</v>
      </c>
      <c r="S336" s="208" t="s">
        <v>100</v>
      </c>
    </row>
    <row r="337" spans="1:19">
      <c r="A337" s="3" t="s">
        <v>904</v>
      </c>
      <c r="B337" s="3" t="s">
        <v>61</v>
      </c>
      <c r="C337" s="18">
        <v>10</v>
      </c>
      <c r="D337" s="18" t="s">
        <v>903</v>
      </c>
      <c r="E337" s="18" t="s">
        <v>1031</v>
      </c>
      <c r="F337" s="18" t="s">
        <v>903</v>
      </c>
      <c r="G337" s="18" t="s">
        <v>1035</v>
      </c>
      <c r="H337" s="18" t="s">
        <v>477</v>
      </c>
      <c r="I337" s="18" t="s">
        <v>1034</v>
      </c>
      <c r="J337" s="18" t="s">
        <v>1040</v>
      </c>
      <c r="K337" s="18" t="s">
        <v>1040</v>
      </c>
      <c r="L337" s="18" t="s">
        <v>1040</v>
      </c>
      <c r="M337" s="18" t="s">
        <v>1040</v>
      </c>
      <c r="N337" s="3">
        <v>22.8</v>
      </c>
      <c r="O337" s="3">
        <v>33</v>
      </c>
      <c r="P337" s="3">
        <v>16</v>
      </c>
      <c r="Q337" s="16">
        <v>0</v>
      </c>
      <c r="R337" s="13">
        <v>50</v>
      </c>
      <c r="S337" s="207" t="s">
        <v>107</v>
      </c>
    </row>
    <row r="338" spans="1:19">
      <c r="A338" s="4" t="s">
        <v>904</v>
      </c>
      <c r="B338" s="4" t="s">
        <v>61</v>
      </c>
      <c r="C338" s="18">
        <v>10</v>
      </c>
      <c r="D338" s="18" t="s">
        <v>903</v>
      </c>
      <c r="E338" s="18" t="s">
        <v>1031</v>
      </c>
      <c r="F338" s="18" t="s">
        <v>903</v>
      </c>
      <c r="G338" s="18" t="s">
        <v>1035</v>
      </c>
      <c r="H338" s="18" t="s">
        <v>477</v>
      </c>
      <c r="I338" s="18" t="s">
        <v>1034</v>
      </c>
      <c r="J338" s="18" t="s">
        <v>1040</v>
      </c>
      <c r="K338" s="18" t="s">
        <v>1040</v>
      </c>
      <c r="L338" s="18" t="s">
        <v>1040</v>
      </c>
      <c r="M338" s="18" t="s">
        <v>1040</v>
      </c>
      <c r="N338" s="4">
        <v>22.8</v>
      </c>
      <c r="O338" s="4">
        <v>33</v>
      </c>
      <c r="P338" s="4">
        <v>13</v>
      </c>
      <c r="Q338" s="16">
        <v>0</v>
      </c>
      <c r="R338" s="13">
        <v>50</v>
      </c>
      <c r="S338" s="208" t="s">
        <v>108</v>
      </c>
    </row>
    <row r="339" spans="1:19">
      <c r="A339" s="3" t="s">
        <v>904</v>
      </c>
      <c r="B339" s="3" t="s">
        <v>61</v>
      </c>
      <c r="C339" s="18">
        <v>10</v>
      </c>
      <c r="D339" s="18" t="s">
        <v>903</v>
      </c>
      <c r="E339" s="18" t="s">
        <v>1031</v>
      </c>
      <c r="F339" s="18" t="s">
        <v>903</v>
      </c>
      <c r="G339" s="18" t="s">
        <v>1035</v>
      </c>
      <c r="H339" s="18" t="s">
        <v>477</v>
      </c>
      <c r="I339" s="18" t="s">
        <v>1034</v>
      </c>
      <c r="J339" s="18" t="s">
        <v>1040</v>
      </c>
      <c r="K339" s="18" t="s">
        <v>1040</v>
      </c>
      <c r="L339" s="18" t="s">
        <v>1040</v>
      </c>
      <c r="M339" s="18" t="s">
        <v>1040</v>
      </c>
      <c r="N339" s="3">
        <v>22.8</v>
      </c>
      <c r="O339" s="3">
        <v>33</v>
      </c>
      <c r="P339" s="3">
        <v>20.2</v>
      </c>
      <c r="Q339" s="16">
        <v>0</v>
      </c>
      <c r="R339" s="13">
        <v>50</v>
      </c>
      <c r="S339" s="207" t="s">
        <v>108</v>
      </c>
    </row>
    <row r="340" spans="1:19">
      <c r="A340" s="4" t="s">
        <v>904</v>
      </c>
      <c r="B340" s="4" t="s">
        <v>61</v>
      </c>
      <c r="C340" s="18">
        <v>10</v>
      </c>
      <c r="D340" s="18" t="s">
        <v>903</v>
      </c>
      <c r="E340" s="18" t="s">
        <v>1031</v>
      </c>
      <c r="F340" s="18" t="s">
        <v>903</v>
      </c>
      <c r="G340" s="18" t="s">
        <v>1035</v>
      </c>
      <c r="H340" s="18" t="s">
        <v>477</v>
      </c>
      <c r="I340" s="18" t="s">
        <v>1034</v>
      </c>
      <c r="J340" s="18" t="s">
        <v>1040</v>
      </c>
      <c r="K340" s="18" t="s">
        <v>1040</v>
      </c>
      <c r="L340" s="18" t="s">
        <v>1040</v>
      </c>
      <c r="M340" s="18" t="s">
        <v>1040</v>
      </c>
      <c r="N340" s="4">
        <v>22.8</v>
      </c>
      <c r="O340" s="4">
        <v>33</v>
      </c>
      <c r="P340" s="4">
        <v>22.7</v>
      </c>
      <c r="Q340" s="16">
        <v>0</v>
      </c>
      <c r="R340" s="13">
        <v>50</v>
      </c>
      <c r="S340" s="208" t="s">
        <v>109</v>
      </c>
    </row>
    <row r="341" spans="1:19">
      <c r="A341" s="3" t="s">
        <v>904</v>
      </c>
      <c r="B341" s="3" t="s">
        <v>61</v>
      </c>
      <c r="C341" s="18">
        <v>10</v>
      </c>
      <c r="D341" s="18" t="s">
        <v>903</v>
      </c>
      <c r="E341" s="18" t="s">
        <v>1031</v>
      </c>
      <c r="F341" s="18" t="s">
        <v>903</v>
      </c>
      <c r="G341" s="18" t="s">
        <v>1035</v>
      </c>
      <c r="H341" s="18" t="s">
        <v>477</v>
      </c>
      <c r="I341" s="18" t="s">
        <v>1034</v>
      </c>
      <c r="J341" s="18" t="s">
        <v>1040</v>
      </c>
      <c r="K341" s="18" t="s">
        <v>1040</v>
      </c>
      <c r="L341" s="18" t="s">
        <v>1040</v>
      </c>
      <c r="M341" s="18" t="s">
        <v>1040</v>
      </c>
      <c r="N341" s="3">
        <v>22.8</v>
      </c>
      <c r="O341" s="3">
        <v>33</v>
      </c>
      <c r="P341" s="3">
        <v>23.54</v>
      </c>
      <c r="Q341" s="16">
        <v>0</v>
      </c>
      <c r="R341" s="13">
        <v>50</v>
      </c>
      <c r="S341" s="207" t="s">
        <v>100</v>
      </c>
    </row>
    <row r="342" spans="1:19">
      <c r="A342" s="4" t="s">
        <v>904</v>
      </c>
      <c r="B342" s="4" t="s">
        <v>61</v>
      </c>
      <c r="C342" s="18">
        <v>10</v>
      </c>
      <c r="D342" s="18" t="s">
        <v>903</v>
      </c>
      <c r="E342" s="18" t="s">
        <v>1031</v>
      </c>
      <c r="F342" s="18" t="s">
        <v>903</v>
      </c>
      <c r="G342" s="18" t="s">
        <v>1035</v>
      </c>
      <c r="H342" s="18" t="s">
        <v>477</v>
      </c>
      <c r="I342" s="18" t="s">
        <v>1034</v>
      </c>
      <c r="J342" s="18" t="s">
        <v>1040</v>
      </c>
      <c r="K342" s="18" t="s">
        <v>1040</v>
      </c>
      <c r="L342" s="18" t="s">
        <v>1040</v>
      </c>
      <c r="M342" s="18" t="s">
        <v>1040</v>
      </c>
      <c r="N342" s="4">
        <v>22.8</v>
      </c>
      <c r="O342" s="4">
        <v>33</v>
      </c>
      <c r="P342" s="4">
        <v>22.9</v>
      </c>
      <c r="Q342" s="16">
        <v>0</v>
      </c>
      <c r="R342" s="13">
        <v>50</v>
      </c>
      <c r="S342" s="208" t="s">
        <v>100</v>
      </c>
    </row>
    <row r="343" spans="1:19">
      <c r="A343" s="3" t="s">
        <v>904</v>
      </c>
      <c r="B343" s="3" t="s">
        <v>61</v>
      </c>
      <c r="C343" s="18">
        <v>10</v>
      </c>
      <c r="D343" s="18" t="s">
        <v>903</v>
      </c>
      <c r="E343" s="18" t="s">
        <v>1031</v>
      </c>
      <c r="F343" s="18" t="s">
        <v>903</v>
      </c>
      <c r="G343" s="18" t="s">
        <v>1035</v>
      </c>
      <c r="H343" s="18" t="s">
        <v>477</v>
      </c>
      <c r="I343" s="18" t="s">
        <v>1034</v>
      </c>
      <c r="J343" s="18" t="s">
        <v>1040</v>
      </c>
      <c r="K343" s="18" t="s">
        <v>1040</v>
      </c>
      <c r="L343" s="18" t="s">
        <v>1040</v>
      </c>
      <c r="M343" s="18" t="s">
        <v>1040</v>
      </c>
      <c r="N343" s="3">
        <v>22.8</v>
      </c>
      <c r="O343" s="3">
        <v>33</v>
      </c>
      <c r="P343" s="3">
        <v>23.26</v>
      </c>
      <c r="Q343" s="16">
        <v>0</v>
      </c>
      <c r="R343" s="13">
        <v>50</v>
      </c>
      <c r="S343" s="207" t="s">
        <v>100</v>
      </c>
    </row>
    <row r="344" spans="1:19">
      <c r="A344" s="3" t="s">
        <v>999</v>
      </c>
      <c r="B344" s="3" t="s">
        <v>114</v>
      </c>
      <c r="C344" s="18">
        <v>10</v>
      </c>
      <c r="D344" s="18" t="s">
        <v>903</v>
      </c>
      <c r="E344" s="18" t="s">
        <v>1028</v>
      </c>
      <c r="F344" s="18" t="s">
        <v>1042</v>
      </c>
      <c r="G344" s="18" t="s">
        <v>1035</v>
      </c>
      <c r="H344" s="18" t="s">
        <v>1042</v>
      </c>
      <c r="I344" s="18" t="s">
        <v>1029</v>
      </c>
      <c r="J344" s="18" t="s">
        <v>477</v>
      </c>
      <c r="K344" s="18" t="s">
        <v>1034</v>
      </c>
      <c r="L344" s="18" t="s">
        <v>1040</v>
      </c>
      <c r="M344" s="18" t="s">
        <v>1040</v>
      </c>
      <c r="N344" s="3">
        <v>1.76</v>
      </c>
      <c r="O344" s="3">
        <v>40</v>
      </c>
      <c r="P344" s="3">
        <v>2.34</v>
      </c>
      <c r="Q344" s="16">
        <v>0</v>
      </c>
      <c r="R344" s="12">
        <v>49.81</v>
      </c>
      <c r="S344" s="207" t="s">
        <v>115</v>
      </c>
    </row>
    <row r="345" spans="1:19">
      <c r="A345" s="4" t="s">
        <v>999</v>
      </c>
      <c r="B345" s="4" t="s">
        <v>114</v>
      </c>
      <c r="C345" s="18">
        <v>10</v>
      </c>
      <c r="D345" s="18" t="s">
        <v>903</v>
      </c>
      <c r="E345" s="18" t="s">
        <v>1028</v>
      </c>
      <c r="F345" s="18" t="s">
        <v>1042</v>
      </c>
      <c r="G345" s="18" t="s">
        <v>1035</v>
      </c>
      <c r="H345" s="18" t="s">
        <v>1042</v>
      </c>
      <c r="I345" s="18" t="s">
        <v>1029</v>
      </c>
      <c r="J345" s="18" t="s">
        <v>477</v>
      </c>
      <c r="K345" s="18" t="s">
        <v>1034</v>
      </c>
      <c r="L345" s="18" t="s">
        <v>1040</v>
      </c>
      <c r="M345" s="18" t="s">
        <v>1040</v>
      </c>
      <c r="N345" s="4">
        <v>1.76</v>
      </c>
      <c r="O345" s="4">
        <v>40</v>
      </c>
      <c r="P345" s="4">
        <v>1.194</v>
      </c>
      <c r="Q345" s="16">
        <v>0</v>
      </c>
      <c r="R345" s="13">
        <v>49.81</v>
      </c>
      <c r="S345" s="208" t="s">
        <v>116</v>
      </c>
    </row>
    <row r="346" spans="1:19">
      <c r="A346" s="3" t="s">
        <v>999</v>
      </c>
      <c r="B346" s="3" t="s">
        <v>114</v>
      </c>
      <c r="C346" s="18">
        <v>10</v>
      </c>
      <c r="D346" s="18" t="s">
        <v>903</v>
      </c>
      <c r="E346" s="18" t="s">
        <v>1028</v>
      </c>
      <c r="F346" s="18" t="s">
        <v>1042</v>
      </c>
      <c r="G346" s="18" t="s">
        <v>1035</v>
      </c>
      <c r="H346" s="18" t="s">
        <v>1042</v>
      </c>
      <c r="I346" s="18" t="s">
        <v>1029</v>
      </c>
      <c r="J346" s="18" t="s">
        <v>477</v>
      </c>
      <c r="K346" s="18" t="s">
        <v>1034</v>
      </c>
      <c r="L346" s="18" t="s">
        <v>1040</v>
      </c>
      <c r="M346" s="18" t="s">
        <v>1040</v>
      </c>
      <c r="N346" s="3">
        <v>1.76</v>
      </c>
      <c r="O346" s="3">
        <v>40</v>
      </c>
      <c r="P346" s="3">
        <v>1.92</v>
      </c>
      <c r="Q346" s="16">
        <v>0</v>
      </c>
      <c r="R346" s="12">
        <v>49.81</v>
      </c>
      <c r="S346" s="207" t="s">
        <v>100</v>
      </c>
    </row>
    <row r="347" spans="1:19">
      <c r="A347" s="4" t="s">
        <v>999</v>
      </c>
      <c r="B347" s="4" t="s">
        <v>114</v>
      </c>
      <c r="C347" s="18">
        <v>10</v>
      </c>
      <c r="D347" s="18" t="s">
        <v>903</v>
      </c>
      <c r="E347" s="18" t="s">
        <v>1028</v>
      </c>
      <c r="F347" s="18" t="s">
        <v>1042</v>
      </c>
      <c r="G347" s="18" t="s">
        <v>1035</v>
      </c>
      <c r="H347" s="18" t="s">
        <v>1042</v>
      </c>
      <c r="I347" s="18" t="s">
        <v>1029</v>
      </c>
      <c r="J347" s="18" t="s">
        <v>477</v>
      </c>
      <c r="K347" s="18" t="s">
        <v>1034</v>
      </c>
      <c r="L347" s="18" t="s">
        <v>1040</v>
      </c>
      <c r="M347" s="18" t="s">
        <v>1040</v>
      </c>
      <c r="N347" s="4">
        <v>1.76</v>
      </c>
      <c r="O347" s="4">
        <v>40</v>
      </c>
      <c r="P347" s="4">
        <v>2</v>
      </c>
      <c r="Q347" s="16">
        <v>0</v>
      </c>
      <c r="R347" s="13">
        <v>49.81</v>
      </c>
      <c r="S347" s="208" t="s">
        <v>117</v>
      </c>
    </row>
    <row r="348" spans="1:19">
      <c r="A348" s="3" t="s">
        <v>999</v>
      </c>
      <c r="B348" s="3" t="s">
        <v>114</v>
      </c>
      <c r="C348" s="18">
        <v>10</v>
      </c>
      <c r="D348" s="18" t="s">
        <v>903</v>
      </c>
      <c r="E348" s="18" t="s">
        <v>1028</v>
      </c>
      <c r="F348" s="18" t="s">
        <v>1042</v>
      </c>
      <c r="G348" s="18" t="s">
        <v>1035</v>
      </c>
      <c r="H348" s="18" t="s">
        <v>1042</v>
      </c>
      <c r="I348" s="18" t="s">
        <v>1029</v>
      </c>
      <c r="J348" s="18" t="s">
        <v>477</v>
      </c>
      <c r="K348" s="18" t="s">
        <v>1034</v>
      </c>
      <c r="L348" s="18" t="s">
        <v>1040</v>
      </c>
      <c r="M348" s="18" t="s">
        <v>1040</v>
      </c>
      <c r="N348" s="3">
        <v>1.76</v>
      </c>
      <c r="O348" s="3">
        <v>40</v>
      </c>
      <c r="P348" s="3">
        <v>1.9</v>
      </c>
      <c r="Q348" s="16">
        <v>0</v>
      </c>
      <c r="R348" s="12">
        <v>49.81</v>
      </c>
      <c r="S348" s="207" t="s">
        <v>118</v>
      </c>
    </row>
    <row r="349" spans="1:19">
      <c r="A349" s="4" t="s">
        <v>970</v>
      </c>
      <c r="B349" s="4" t="s">
        <v>162</v>
      </c>
      <c r="C349" s="18">
        <v>10</v>
      </c>
      <c r="D349" s="18" t="s">
        <v>903</v>
      </c>
      <c r="E349" s="18" t="s">
        <v>1029</v>
      </c>
      <c r="F349" s="18" t="s">
        <v>903</v>
      </c>
      <c r="G349" s="18" t="s">
        <v>1035</v>
      </c>
      <c r="H349" s="18" t="s">
        <v>903</v>
      </c>
      <c r="I349" s="18" t="s">
        <v>1027</v>
      </c>
      <c r="J349" s="18" t="s">
        <v>479</v>
      </c>
      <c r="K349" s="18" t="s">
        <v>1027</v>
      </c>
      <c r="L349" s="18" t="s">
        <v>1040</v>
      </c>
      <c r="M349" s="18" t="s">
        <v>1040</v>
      </c>
      <c r="N349" s="4">
        <v>7</v>
      </c>
      <c r="O349" s="4">
        <v>40</v>
      </c>
      <c r="P349" s="4">
        <v>6.92</v>
      </c>
      <c r="Q349" s="16">
        <v>0</v>
      </c>
      <c r="R349" s="12">
        <v>39.1</v>
      </c>
    </row>
    <row r="350" spans="1:19">
      <c r="A350" s="3" t="s">
        <v>970</v>
      </c>
      <c r="B350" s="3" t="s">
        <v>162</v>
      </c>
      <c r="C350" s="18">
        <v>10</v>
      </c>
      <c r="D350" s="18" t="s">
        <v>903</v>
      </c>
      <c r="E350" s="18" t="s">
        <v>1029</v>
      </c>
      <c r="F350" s="18" t="s">
        <v>903</v>
      </c>
      <c r="G350" s="18" t="s">
        <v>1035</v>
      </c>
      <c r="H350" s="18" t="s">
        <v>903</v>
      </c>
      <c r="I350" s="18" t="s">
        <v>1027</v>
      </c>
      <c r="J350" s="18" t="s">
        <v>479</v>
      </c>
      <c r="K350" s="18" t="s">
        <v>1027</v>
      </c>
      <c r="L350" s="18" t="s">
        <v>1040</v>
      </c>
      <c r="M350" s="18" t="s">
        <v>1040</v>
      </c>
      <c r="N350" s="3">
        <v>7</v>
      </c>
      <c r="O350" s="3">
        <v>40</v>
      </c>
      <c r="P350" s="3">
        <v>6.79</v>
      </c>
      <c r="Q350" s="16">
        <v>0</v>
      </c>
      <c r="R350" s="13">
        <v>38.619999999999997</v>
      </c>
    </row>
    <row r="351" spans="1:19">
      <c r="A351" s="4" t="s">
        <v>970</v>
      </c>
      <c r="B351" s="4" t="s">
        <v>162</v>
      </c>
      <c r="C351" s="18">
        <v>10</v>
      </c>
      <c r="D351" s="18" t="s">
        <v>903</v>
      </c>
      <c r="E351" s="18" t="s">
        <v>1029</v>
      </c>
      <c r="F351" s="18" t="s">
        <v>903</v>
      </c>
      <c r="G351" s="18" t="s">
        <v>1035</v>
      </c>
      <c r="H351" s="18" t="s">
        <v>903</v>
      </c>
      <c r="I351" s="18" t="s">
        <v>1027</v>
      </c>
      <c r="J351" s="18" t="s">
        <v>479</v>
      </c>
      <c r="K351" s="18" t="s">
        <v>1027</v>
      </c>
      <c r="L351" s="18" t="s">
        <v>1040</v>
      </c>
      <c r="M351" s="18" t="s">
        <v>1040</v>
      </c>
      <c r="N351" s="4">
        <v>7</v>
      </c>
      <c r="O351" s="4">
        <v>40</v>
      </c>
      <c r="P351" s="4">
        <v>8.5</v>
      </c>
      <c r="Q351" s="16">
        <v>0</v>
      </c>
      <c r="R351" s="12">
        <v>38.619999999999997</v>
      </c>
    </row>
    <row r="352" spans="1:19">
      <c r="A352" s="3" t="s">
        <v>970</v>
      </c>
      <c r="B352" s="3" t="s">
        <v>162</v>
      </c>
      <c r="C352" s="18">
        <v>10</v>
      </c>
      <c r="D352" s="18" t="s">
        <v>903</v>
      </c>
      <c r="E352" s="18" t="s">
        <v>1029</v>
      </c>
      <c r="F352" s="18" t="s">
        <v>903</v>
      </c>
      <c r="G352" s="18" t="s">
        <v>1035</v>
      </c>
      <c r="H352" s="18" t="s">
        <v>903</v>
      </c>
      <c r="I352" s="18" t="s">
        <v>1027</v>
      </c>
      <c r="J352" s="18" t="s">
        <v>479</v>
      </c>
      <c r="K352" s="18" t="s">
        <v>1027</v>
      </c>
      <c r="L352" s="18" t="s">
        <v>1040</v>
      </c>
      <c r="M352" s="18" t="s">
        <v>1040</v>
      </c>
      <c r="N352" s="3">
        <v>7</v>
      </c>
      <c r="O352" s="3">
        <v>40</v>
      </c>
      <c r="P352" s="3">
        <v>8.92</v>
      </c>
      <c r="Q352" s="16">
        <v>0</v>
      </c>
      <c r="R352" s="13">
        <v>38.619999999999997</v>
      </c>
    </row>
    <row r="353" spans="1:18">
      <c r="A353" s="4" t="s">
        <v>970</v>
      </c>
      <c r="B353" s="4" t="s">
        <v>162</v>
      </c>
      <c r="C353" s="18">
        <v>10</v>
      </c>
      <c r="D353" s="18" t="s">
        <v>903</v>
      </c>
      <c r="E353" s="18" t="s">
        <v>1029</v>
      </c>
      <c r="F353" s="18" t="s">
        <v>903</v>
      </c>
      <c r="G353" s="18" t="s">
        <v>1035</v>
      </c>
      <c r="H353" s="18" t="s">
        <v>903</v>
      </c>
      <c r="I353" s="18" t="s">
        <v>1027</v>
      </c>
      <c r="J353" s="18" t="s">
        <v>479</v>
      </c>
      <c r="K353" s="18" t="s">
        <v>1027</v>
      </c>
      <c r="L353" s="18" t="s">
        <v>1040</v>
      </c>
      <c r="M353" s="18" t="s">
        <v>1040</v>
      </c>
      <c r="N353" s="4">
        <v>7</v>
      </c>
      <c r="O353" s="4">
        <v>40</v>
      </c>
      <c r="P353" s="4">
        <v>9.68</v>
      </c>
      <c r="Q353" s="16">
        <v>0</v>
      </c>
      <c r="R353" s="12">
        <v>38.619999999999997</v>
      </c>
    </row>
    <row r="354" spans="1:18">
      <c r="A354" s="3" t="s">
        <v>970</v>
      </c>
      <c r="B354" s="3" t="s">
        <v>162</v>
      </c>
      <c r="C354" s="18">
        <v>10</v>
      </c>
      <c r="D354" s="18" t="s">
        <v>903</v>
      </c>
      <c r="E354" s="18" t="s">
        <v>1029</v>
      </c>
      <c r="F354" s="18" t="s">
        <v>903</v>
      </c>
      <c r="G354" s="18" t="s">
        <v>1035</v>
      </c>
      <c r="H354" s="18" t="s">
        <v>903</v>
      </c>
      <c r="I354" s="18" t="s">
        <v>1027</v>
      </c>
      <c r="J354" s="18" t="s">
        <v>479</v>
      </c>
      <c r="K354" s="18" t="s">
        <v>1027</v>
      </c>
      <c r="L354" s="18" t="s">
        <v>1040</v>
      </c>
      <c r="M354" s="18" t="s">
        <v>1040</v>
      </c>
      <c r="N354" s="3">
        <v>7</v>
      </c>
      <c r="O354" s="3">
        <v>40</v>
      </c>
      <c r="P354" s="3">
        <v>8.0299999999999994</v>
      </c>
      <c r="Q354" s="16">
        <v>0</v>
      </c>
      <c r="R354" s="13">
        <v>38.619999999999997</v>
      </c>
    </row>
    <row r="355" spans="1:18">
      <c r="A355" s="4" t="s">
        <v>970</v>
      </c>
      <c r="B355" s="4" t="s">
        <v>162</v>
      </c>
      <c r="C355" s="18">
        <v>10</v>
      </c>
      <c r="D355" s="18" t="s">
        <v>903</v>
      </c>
      <c r="E355" s="18" t="s">
        <v>1029</v>
      </c>
      <c r="F355" s="18" t="s">
        <v>903</v>
      </c>
      <c r="G355" s="18" t="s">
        <v>1035</v>
      </c>
      <c r="H355" s="18" t="s">
        <v>903</v>
      </c>
      <c r="I355" s="18" t="s">
        <v>1027</v>
      </c>
      <c r="J355" s="18" t="s">
        <v>479</v>
      </c>
      <c r="K355" s="18" t="s">
        <v>1027</v>
      </c>
      <c r="L355" s="18" t="s">
        <v>1040</v>
      </c>
      <c r="M355" s="18" t="s">
        <v>1040</v>
      </c>
      <c r="N355" s="4">
        <v>7</v>
      </c>
      <c r="O355" s="4">
        <v>40</v>
      </c>
      <c r="P355" s="4">
        <v>7.2</v>
      </c>
      <c r="Q355" s="16">
        <v>0</v>
      </c>
      <c r="R355" s="12">
        <v>38.619999999999997</v>
      </c>
    </row>
    <row r="356" spans="1:18">
      <c r="A356" s="3" t="s">
        <v>970</v>
      </c>
      <c r="B356" s="3" t="s">
        <v>162</v>
      </c>
      <c r="C356" s="18">
        <v>10</v>
      </c>
      <c r="D356" s="18" t="s">
        <v>903</v>
      </c>
      <c r="E356" s="18" t="s">
        <v>1029</v>
      </c>
      <c r="F356" s="18" t="s">
        <v>903</v>
      </c>
      <c r="G356" s="18" t="s">
        <v>1035</v>
      </c>
      <c r="H356" s="18" t="s">
        <v>903</v>
      </c>
      <c r="I356" s="18" t="s">
        <v>1027</v>
      </c>
      <c r="J356" s="18" t="s">
        <v>479</v>
      </c>
      <c r="K356" s="18" t="s">
        <v>1027</v>
      </c>
      <c r="L356" s="18" t="s">
        <v>1040</v>
      </c>
      <c r="M356" s="18" t="s">
        <v>1040</v>
      </c>
      <c r="N356" s="3">
        <v>7</v>
      </c>
      <c r="O356" s="3">
        <v>40</v>
      </c>
      <c r="P356" s="3">
        <v>7.15</v>
      </c>
      <c r="Q356" s="16">
        <v>0</v>
      </c>
      <c r="R356" s="13">
        <v>38.619999999999997</v>
      </c>
    </row>
    <row r="357" spans="1:18">
      <c r="A357" s="4" t="s">
        <v>970</v>
      </c>
      <c r="B357" s="4" t="s">
        <v>162</v>
      </c>
      <c r="C357" s="18">
        <v>10</v>
      </c>
      <c r="D357" s="18" t="s">
        <v>903</v>
      </c>
      <c r="E357" s="18" t="s">
        <v>1029</v>
      </c>
      <c r="F357" s="18" t="s">
        <v>903</v>
      </c>
      <c r="G357" s="18" t="s">
        <v>1035</v>
      </c>
      <c r="H357" s="18" t="s">
        <v>903</v>
      </c>
      <c r="I357" s="18" t="s">
        <v>1027</v>
      </c>
      <c r="J357" s="18" t="s">
        <v>479</v>
      </c>
      <c r="K357" s="18" t="s">
        <v>1027</v>
      </c>
      <c r="L357" s="18" t="s">
        <v>1040</v>
      </c>
      <c r="M357" s="18" t="s">
        <v>1040</v>
      </c>
      <c r="N357" s="4">
        <v>7</v>
      </c>
      <c r="O357" s="4">
        <v>40</v>
      </c>
      <c r="P357" s="4">
        <v>7.92</v>
      </c>
      <c r="Q357" s="16">
        <v>0</v>
      </c>
      <c r="R357" s="12">
        <v>38.619999999999997</v>
      </c>
    </row>
    <row r="358" spans="1:18">
      <c r="A358" s="3" t="s">
        <v>970</v>
      </c>
      <c r="B358" s="3" t="s">
        <v>162</v>
      </c>
      <c r="C358" s="18">
        <v>10</v>
      </c>
      <c r="D358" s="18" t="s">
        <v>903</v>
      </c>
      <c r="E358" s="18" t="s">
        <v>1029</v>
      </c>
      <c r="F358" s="18" t="s">
        <v>903</v>
      </c>
      <c r="G358" s="18" t="s">
        <v>1035</v>
      </c>
      <c r="H358" s="18" t="s">
        <v>903</v>
      </c>
      <c r="I358" s="18" t="s">
        <v>1027</v>
      </c>
      <c r="J358" s="18" t="s">
        <v>479</v>
      </c>
      <c r="K358" s="18" t="s">
        <v>1027</v>
      </c>
      <c r="L358" s="18" t="s">
        <v>1040</v>
      </c>
      <c r="M358" s="18" t="s">
        <v>1040</v>
      </c>
      <c r="N358" s="3">
        <v>7</v>
      </c>
      <c r="O358" s="3">
        <v>40</v>
      </c>
      <c r="P358" s="3">
        <v>7.29</v>
      </c>
      <c r="Q358" s="16">
        <v>0</v>
      </c>
      <c r="R358" s="13">
        <v>38.619999999999997</v>
      </c>
    </row>
    <row r="359" spans="1:18">
      <c r="A359" s="4" t="s">
        <v>970</v>
      </c>
      <c r="B359" s="4" t="s">
        <v>162</v>
      </c>
      <c r="C359" s="18">
        <v>10</v>
      </c>
      <c r="D359" s="18" t="s">
        <v>903</v>
      </c>
      <c r="E359" s="18" t="s">
        <v>1029</v>
      </c>
      <c r="F359" s="18" t="s">
        <v>903</v>
      </c>
      <c r="G359" s="18" t="s">
        <v>1035</v>
      </c>
      <c r="H359" s="18" t="s">
        <v>903</v>
      </c>
      <c r="I359" s="18" t="s">
        <v>1027</v>
      </c>
      <c r="J359" s="18" t="s">
        <v>479</v>
      </c>
      <c r="K359" s="18" t="s">
        <v>1027</v>
      </c>
      <c r="L359" s="18" t="s">
        <v>1040</v>
      </c>
      <c r="M359" s="18" t="s">
        <v>1040</v>
      </c>
      <c r="N359" s="4">
        <v>7</v>
      </c>
      <c r="O359" s="4">
        <v>40</v>
      </c>
      <c r="P359" s="4">
        <v>7.73</v>
      </c>
      <c r="Q359" s="16">
        <v>0</v>
      </c>
      <c r="R359" s="12">
        <v>38.619999999999997</v>
      </c>
    </row>
    <row r="360" spans="1:18">
      <c r="A360" s="4" t="s">
        <v>985</v>
      </c>
      <c r="B360" s="4">
        <v>0.5</v>
      </c>
      <c r="C360" s="18">
        <v>10</v>
      </c>
      <c r="D360" s="18" t="s">
        <v>1042</v>
      </c>
      <c r="E360" s="18" t="s">
        <v>1027</v>
      </c>
      <c r="F360" s="18" t="s">
        <v>903</v>
      </c>
      <c r="G360" s="18" t="s">
        <v>1035</v>
      </c>
      <c r="H360" s="18" t="s">
        <v>476</v>
      </c>
      <c r="I360" s="18" t="s">
        <v>1027</v>
      </c>
      <c r="J360" s="18" t="s">
        <v>1040</v>
      </c>
      <c r="K360" s="18" t="s">
        <v>1040</v>
      </c>
      <c r="L360" s="18" t="s">
        <v>1040</v>
      </c>
      <c r="M360" s="18" t="s">
        <v>1040</v>
      </c>
      <c r="N360" s="4">
        <v>4.2</v>
      </c>
      <c r="O360" s="4">
        <v>10</v>
      </c>
      <c r="P360" s="4">
        <v>3.9</v>
      </c>
      <c r="Q360" s="16">
        <v>0</v>
      </c>
      <c r="R360" s="12">
        <v>23.36</v>
      </c>
    </row>
    <row r="361" spans="1:18">
      <c r="A361" s="3" t="s">
        <v>985</v>
      </c>
      <c r="B361" s="3">
        <v>0.4</v>
      </c>
      <c r="C361" s="18">
        <v>10</v>
      </c>
      <c r="D361" s="18" t="s">
        <v>1042</v>
      </c>
      <c r="E361" s="18" t="s">
        <v>1027</v>
      </c>
      <c r="F361" s="18" t="s">
        <v>903</v>
      </c>
      <c r="G361" s="18" t="s">
        <v>1035</v>
      </c>
      <c r="H361" s="18" t="s">
        <v>476</v>
      </c>
      <c r="I361" s="18" t="s">
        <v>1024</v>
      </c>
      <c r="J361" s="18" t="s">
        <v>1040</v>
      </c>
      <c r="K361" s="18" t="s">
        <v>1040</v>
      </c>
      <c r="L361" s="18" t="s">
        <v>1040</v>
      </c>
      <c r="M361" s="18" t="s">
        <v>1040</v>
      </c>
      <c r="N361" s="3">
        <v>4.2</v>
      </c>
      <c r="O361" s="3">
        <v>10</v>
      </c>
      <c r="P361" s="3">
        <v>2.8</v>
      </c>
      <c r="Q361" s="16">
        <v>0</v>
      </c>
      <c r="R361" s="13">
        <v>54.7</v>
      </c>
    </row>
    <row r="362" spans="1:18">
      <c r="A362" s="4" t="s">
        <v>985</v>
      </c>
      <c r="B362" s="4">
        <v>0.5</v>
      </c>
      <c r="C362" s="18">
        <v>10</v>
      </c>
      <c r="D362" s="18" t="s">
        <v>1042</v>
      </c>
      <c r="E362" s="18" t="s">
        <v>1027</v>
      </c>
      <c r="F362" s="18" t="s">
        <v>903</v>
      </c>
      <c r="G362" s="18" t="s">
        <v>1035</v>
      </c>
      <c r="H362" s="18" t="s">
        <v>476</v>
      </c>
      <c r="I362" s="18" t="s">
        <v>1027</v>
      </c>
      <c r="J362" s="18" t="s">
        <v>1040</v>
      </c>
      <c r="K362" s="18" t="s">
        <v>1040</v>
      </c>
      <c r="L362" s="18" t="s">
        <v>1040</v>
      </c>
      <c r="M362" s="18" t="s">
        <v>1040</v>
      </c>
      <c r="N362" s="4">
        <v>4.2</v>
      </c>
      <c r="O362" s="4">
        <v>10</v>
      </c>
      <c r="P362" s="4">
        <v>4.25</v>
      </c>
      <c r="Q362" s="16">
        <v>0</v>
      </c>
      <c r="R362" s="12">
        <v>48.85</v>
      </c>
    </row>
    <row r="363" spans="1:18">
      <c r="A363" s="3" t="s">
        <v>985</v>
      </c>
      <c r="B363" s="3">
        <v>0.5</v>
      </c>
      <c r="C363" s="18">
        <v>10</v>
      </c>
      <c r="D363" s="18" t="s">
        <v>1042</v>
      </c>
      <c r="E363" s="18" t="s">
        <v>1027</v>
      </c>
      <c r="F363" s="18" t="s">
        <v>903</v>
      </c>
      <c r="G363" s="18" t="s">
        <v>1035</v>
      </c>
      <c r="H363" s="18" t="s">
        <v>476</v>
      </c>
      <c r="I363" s="18" t="s">
        <v>1027</v>
      </c>
      <c r="J363" s="18" t="s">
        <v>1040</v>
      </c>
      <c r="K363" s="18" t="s">
        <v>1040</v>
      </c>
      <c r="L363" s="18" t="s">
        <v>1040</v>
      </c>
      <c r="M363" s="18" t="s">
        <v>1040</v>
      </c>
      <c r="N363" s="3">
        <v>4.2</v>
      </c>
      <c r="O363" s="3">
        <v>10</v>
      </c>
      <c r="P363" s="3">
        <v>4.3499999999999996</v>
      </c>
      <c r="Q363" s="16">
        <v>0</v>
      </c>
      <c r="R363" s="13">
        <v>42.9</v>
      </c>
    </row>
    <row r="364" spans="1:18">
      <c r="A364" s="4" t="s">
        <v>985</v>
      </c>
      <c r="B364" s="4">
        <v>0.5</v>
      </c>
      <c r="C364" s="18">
        <v>10</v>
      </c>
      <c r="D364" s="18" t="s">
        <v>1042</v>
      </c>
      <c r="E364" s="18" t="s">
        <v>1027</v>
      </c>
      <c r="F364" s="18" t="s">
        <v>903</v>
      </c>
      <c r="G364" s="18" t="s">
        <v>1035</v>
      </c>
      <c r="H364" s="18" t="s">
        <v>476</v>
      </c>
      <c r="I364" s="18" t="s">
        <v>1027</v>
      </c>
      <c r="J364" s="18" t="s">
        <v>1040</v>
      </c>
      <c r="K364" s="18" t="s">
        <v>1040</v>
      </c>
      <c r="L364" s="18" t="s">
        <v>1040</v>
      </c>
      <c r="M364" s="18" t="s">
        <v>1040</v>
      </c>
      <c r="N364" s="4">
        <v>4.2</v>
      </c>
      <c r="O364" s="4">
        <v>10</v>
      </c>
      <c r="P364" s="4">
        <v>4.1500000000000004</v>
      </c>
      <c r="Q364" s="16">
        <v>0</v>
      </c>
      <c r="R364" s="12">
        <v>45.08</v>
      </c>
    </row>
    <row r="365" spans="1:18">
      <c r="A365" s="3" t="s">
        <v>985</v>
      </c>
      <c r="B365" s="3">
        <v>0.5</v>
      </c>
      <c r="C365" s="18">
        <v>10</v>
      </c>
      <c r="D365" s="18" t="s">
        <v>1042</v>
      </c>
      <c r="E365" s="18" t="s">
        <v>1027</v>
      </c>
      <c r="F365" s="18" t="s">
        <v>903</v>
      </c>
      <c r="G365" s="18" t="s">
        <v>1035</v>
      </c>
      <c r="H365" s="18" t="s">
        <v>476</v>
      </c>
      <c r="I365" s="18" t="s">
        <v>1027</v>
      </c>
      <c r="J365" s="18" t="s">
        <v>1040</v>
      </c>
      <c r="K365" s="18" t="s">
        <v>1040</v>
      </c>
      <c r="L365" s="18" t="s">
        <v>1040</v>
      </c>
      <c r="M365" s="18" t="s">
        <v>1040</v>
      </c>
      <c r="N365" s="3">
        <v>4.2</v>
      </c>
      <c r="O365" s="3">
        <v>10</v>
      </c>
      <c r="P365" s="3">
        <v>4.3</v>
      </c>
      <c r="Q365" s="16">
        <v>0</v>
      </c>
      <c r="R365" s="13">
        <v>45.08</v>
      </c>
    </row>
    <row r="366" spans="1:18">
      <c r="A366" s="4" t="s">
        <v>985</v>
      </c>
      <c r="B366" s="4">
        <v>0.5</v>
      </c>
      <c r="C366" s="18">
        <v>10</v>
      </c>
      <c r="D366" s="18" t="s">
        <v>1042</v>
      </c>
      <c r="E366" s="18" t="s">
        <v>1027</v>
      </c>
      <c r="F366" s="18" t="s">
        <v>903</v>
      </c>
      <c r="G366" s="18" t="s">
        <v>1035</v>
      </c>
      <c r="H366" s="18" t="s">
        <v>476</v>
      </c>
      <c r="I366" s="18" t="s">
        <v>1027</v>
      </c>
      <c r="J366" s="18" t="s">
        <v>1040</v>
      </c>
      <c r="K366" s="18" t="s">
        <v>1040</v>
      </c>
      <c r="L366" s="18" t="s">
        <v>1040</v>
      </c>
      <c r="M366" s="18" t="s">
        <v>1040</v>
      </c>
      <c r="N366" s="4">
        <v>4.2</v>
      </c>
      <c r="O366" s="4">
        <v>10</v>
      </c>
      <c r="P366" s="4">
        <v>3.85</v>
      </c>
      <c r="Q366" s="16">
        <v>0</v>
      </c>
      <c r="R366" s="12">
        <v>45.08</v>
      </c>
    </row>
    <row r="367" spans="1:18">
      <c r="A367" s="3" t="s">
        <v>985</v>
      </c>
      <c r="B367" s="3">
        <v>0.5</v>
      </c>
      <c r="C367" s="18">
        <v>10</v>
      </c>
      <c r="D367" s="18" t="s">
        <v>1042</v>
      </c>
      <c r="E367" s="18" t="s">
        <v>1027</v>
      </c>
      <c r="F367" s="18" t="s">
        <v>903</v>
      </c>
      <c r="G367" s="18" t="s">
        <v>1035</v>
      </c>
      <c r="H367" s="18" t="s">
        <v>476</v>
      </c>
      <c r="I367" s="18" t="s">
        <v>1027</v>
      </c>
      <c r="J367" s="18" t="s">
        <v>1040</v>
      </c>
      <c r="K367" s="18" t="s">
        <v>1040</v>
      </c>
      <c r="L367" s="18" t="s">
        <v>1040</v>
      </c>
      <c r="M367" s="18" t="s">
        <v>1040</v>
      </c>
      <c r="N367" s="3">
        <v>4.2</v>
      </c>
      <c r="O367" s="3">
        <v>10</v>
      </c>
      <c r="P367" s="3">
        <v>3.98</v>
      </c>
      <c r="Q367" s="16">
        <v>0</v>
      </c>
      <c r="R367" s="13">
        <v>45.08</v>
      </c>
    </row>
    <row r="368" spans="1:18">
      <c r="A368" s="4" t="s">
        <v>985</v>
      </c>
      <c r="B368" s="4">
        <v>0.5</v>
      </c>
      <c r="C368" s="18">
        <v>10</v>
      </c>
      <c r="D368" s="18" t="s">
        <v>1042</v>
      </c>
      <c r="E368" s="18" t="s">
        <v>1027</v>
      </c>
      <c r="F368" s="18" t="s">
        <v>903</v>
      </c>
      <c r="G368" s="18" t="s">
        <v>1035</v>
      </c>
      <c r="H368" s="18" t="s">
        <v>476</v>
      </c>
      <c r="I368" s="18" t="s">
        <v>1027</v>
      </c>
      <c r="J368" s="18" t="s">
        <v>1040</v>
      </c>
      <c r="K368" s="18" t="s">
        <v>1040</v>
      </c>
      <c r="L368" s="18" t="s">
        <v>1040</v>
      </c>
      <c r="M368" s="18" t="s">
        <v>1040</v>
      </c>
      <c r="N368" s="4">
        <v>4.2</v>
      </c>
      <c r="O368" s="4">
        <v>10</v>
      </c>
      <c r="P368" s="4">
        <v>3.95</v>
      </c>
      <c r="Q368" s="16">
        <v>0</v>
      </c>
      <c r="R368" s="12">
        <v>45.08</v>
      </c>
    </row>
    <row r="369" spans="1:18">
      <c r="A369" s="3" t="s">
        <v>985</v>
      </c>
      <c r="B369" s="3">
        <v>0.5</v>
      </c>
      <c r="C369" s="18">
        <v>10</v>
      </c>
      <c r="D369" s="18" t="s">
        <v>1042</v>
      </c>
      <c r="E369" s="18" t="s">
        <v>1027</v>
      </c>
      <c r="F369" s="18" t="s">
        <v>903</v>
      </c>
      <c r="G369" s="18" t="s">
        <v>1035</v>
      </c>
      <c r="H369" s="18" t="s">
        <v>476</v>
      </c>
      <c r="I369" s="18" t="s">
        <v>1027</v>
      </c>
      <c r="J369" s="18" t="s">
        <v>1040</v>
      </c>
      <c r="K369" s="18" t="s">
        <v>1040</v>
      </c>
      <c r="L369" s="18" t="s">
        <v>1040</v>
      </c>
      <c r="M369" s="18" t="s">
        <v>1040</v>
      </c>
      <c r="N369" s="3">
        <v>4.2</v>
      </c>
      <c r="O369" s="3">
        <v>10</v>
      </c>
      <c r="P369" s="3">
        <v>3.93</v>
      </c>
      <c r="Q369" s="16">
        <v>0</v>
      </c>
      <c r="R369" s="13">
        <v>45.08</v>
      </c>
    </row>
    <row r="370" spans="1:18">
      <c r="A370" s="4" t="s">
        <v>985</v>
      </c>
      <c r="B370" s="4">
        <v>0.5</v>
      </c>
      <c r="C370" s="18">
        <v>10</v>
      </c>
      <c r="D370" s="18" t="s">
        <v>1042</v>
      </c>
      <c r="E370" s="18" t="s">
        <v>1027</v>
      </c>
      <c r="F370" s="18" t="s">
        <v>903</v>
      </c>
      <c r="G370" s="18" t="s">
        <v>1035</v>
      </c>
      <c r="H370" s="18" t="s">
        <v>476</v>
      </c>
      <c r="I370" s="18" t="s">
        <v>1027</v>
      </c>
      <c r="J370" s="18" t="s">
        <v>1040</v>
      </c>
      <c r="K370" s="18" t="s">
        <v>1040</v>
      </c>
      <c r="L370" s="18" t="s">
        <v>1040</v>
      </c>
      <c r="M370" s="18" t="s">
        <v>1040</v>
      </c>
      <c r="N370" s="4">
        <v>4.2</v>
      </c>
      <c r="O370" s="4">
        <v>10</v>
      </c>
      <c r="P370" s="4">
        <v>3.85</v>
      </c>
      <c r="Q370" s="16">
        <v>0</v>
      </c>
      <c r="R370" s="12">
        <v>45.08</v>
      </c>
    </row>
    <row r="371" spans="1:18">
      <c r="A371" s="3" t="s">
        <v>985</v>
      </c>
      <c r="B371" s="3">
        <v>0.5</v>
      </c>
      <c r="C371" s="18">
        <v>10</v>
      </c>
      <c r="D371" s="18" t="s">
        <v>1042</v>
      </c>
      <c r="E371" s="18" t="s">
        <v>1027</v>
      </c>
      <c r="F371" s="18" t="s">
        <v>903</v>
      </c>
      <c r="G371" s="18" t="s">
        <v>1035</v>
      </c>
      <c r="H371" s="18" t="s">
        <v>476</v>
      </c>
      <c r="I371" s="18" t="s">
        <v>1027</v>
      </c>
      <c r="J371" s="18" t="s">
        <v>1040</v>
      </c>
      <c r="K371" s="18" t="s">
        <v>1040</v>
      </c>
      <c r="L371" s="18" t="s">
        <v>1040</v>
      </c>
      <c r="M371" s="18" t="s">
        <v>1040</v>
      </c>
      <c r="N371" s="3">
        <v>4.2</v>
      </c>
      <c r="O371" s="3">
        <v>10</v>
      </c>
      <c r="P371" s="3">
        <v>3.95</v>
      </c>
      <c r="Q371" s="16">
        <v>0</v>
      </c>
      <c r="R371" s="13">
        <v>45.08</v>
      </c>
    </row>
    <row r="372" spans="1:18">
      <c r="A372" s="4" t="s">
        <v>985</v>
      </c>
      <c r="B372" s="4">
        <v>0.81</v>
      </c>
      <c r="C372" s="18">
        <v>10</v>
      </c>
      <c r="D372" s="18" t="s">
        <v>1042</v>
      </c>
      <c r="E372" s="18" t="s">
        <v>1027</v>
      </c>
      <c r="F372" s="18" t="s">
        <v>903</v>
      </c>
      <c r="G372" s="18" t="s">
        <v>1035</v>
      </c>
      <c r="H372" s="18" t="s">
        <v>476</v>
      </c>
      <c r="I372" s="18" t="s">
        <v>1036</v>
      </c>
      <c r="J372" s="18" t="s">
        <v>1040</v>
      </c>
      <c r="K372" s="18" t="s">
        <v>1040</v>
      </c>
      <c r="L372" s="18" t="s">
        <v>1040</v>
      </c>
      <c r="M372" s="18" t="s">
        <v>1040</v>
      </c>
      <c r="N372" s="4">
        <v>4.2</v>
      </c>
      <c r="O372" s="4">
        <v>10</v>
      </c>
      <c r="P372" s="4">
        <v>5.0999999999999996</v>
      </c>
      <c r="Q372" s="16">
        <v>0</v>
      </c>
      <c r="R372" s="12">
        <v>45.08</v>
      </c>
    </row>
    <row r="373" spans="1:18">
      <c r="A373" s="3" t="s">
        <v>985</v>
      </c>
      <c r="B373" s="3">
        <v>0.65</v>
      </c>
      <c r="C373" s="18">
        <v>10</v>
      </c>
      <c r="D373" s="18" t="s">
        <v>1042</v>
      </c>
      <c r="E373" s="18" t="s">
        <v>1027</v>
      </c>
      <c r="F373" s="18" t="s">
        <v>903</v>
      </c>
      <c r="G373" s="18" t="s">
        <v>1035</v>
      </c>
      <c r="H373" s="18" t="s">
        <v>476</v>
      </c>
      <c r="I373" s="18" t="s">
        <v>1037</v>
      </c>
      <c r="J373" s="18" t="s">
        <v>1040</v>
      </c>
      <c r="K373" s="18" t="s">
        <v>1040</v>
      </c>
      <c r="L373" s="18" t="s">
        <v>1040</v>
      </c>
      <c r="M373" s="18" t="s">
        <v>1040</v>
      </c>
      <c r="N373" s="3">
        <v>4.2</v>
      </c>
      <c r="O373" s="3">
        <v>10</v>
      </c>
      <c r="P373" s="3">
        <v>2.54</v>
      </c>
      <c r="Q373" s="16">
        <v>0</v>
      </c>
      <c r="R373" s="13">
        <v>45.08</v>
      </c>
    </row>
    <row r="374" spans="1:18">
      <c r="A374" s="4" t="s">
        <v>985</v>
      </c>
      <c r="B374" s="4">
        <v>0.65</v>
      </c>
      <c r="C374" s="18">
        <v>10</v>
      </c>
      <c r="D374" s="18" t="s">
        <v>1042</v>
      </c>
      <c r="E374" s="18" t="s">
        <v>1027</v>
      </c>
      <c r="F374" s="18" t="s">
        <v>903</v>
      </c>
      <c r="G374" s="18" t="s">
        <v>1035</v>
      </c>
      <c r="H374" s="18" t="s">
        <v>476</v>
      </c>
      <c r="I374" s="18" t="s">
        <v>1037</v>
      </c>
      <c r="J374" s="18" t="s">
        <v>1040</v>
      </c>
      <c r="K374" s="18" t="s">
        <v>1040</v>
      </c>
      <c r="L374" s="18" t="s">
        <v>1040</v>
      </c>
      <c r="M374" s="18" t="s">
        <v>1040</v>
      </c>
      <c r="N374" s="4">
        <v>4.2</v>
      </c>
      <c r="O374" s="4">
        <v>10</v>
      </c>
      <c r="P374" s="4">
        <v>3.05</v>
      </c>
      <c r="Q374" s="16">
        <v>0</v>
      </c>
      <c r="R374" s="12">
        <v>45.08</v>
      </c>
    </row>
    <row r="375" spans="1:18">
      <c r="A375" s="3" t="s">
        <v>985</v>
      </c>
      <c r="B375" s="3">
        <v>0.81</v>
      </c>
      <c r="C375" s="18">
        <v>10</v>
      </c>
      <c r="D375" s="18" t="s">
        <v>1042</v>
      </c>
      <c r="E375" s="18" t="s">
        <v>1027</v>
      </c>
      <c r="F375" s="18" t="s">
        <v>903</v>
      </c>
      <c r="G375" s="18" t="s">
        <v>1035</v>
      </c>
      <c r="H375" s="18" t="s">
        <v>476</v>
      </c>
      <c r="I375" s="18" t="s">
        <v>1036</v>
      </c>
      <c r="J375" s="18" t="s">
        <v>1040</v>
      </c>
      <c r="K375" s="18" t="s">
        <v>1040</v>
      </c>
      <c r="L375" s="18" t="s">
        <v>1040</v>
      </c>
      <c r="M375" s="18" t="s">
        <v>1040</v>
      </c>
      <c r="N375" s="3">
        <v>4.2</v>
      </c>
      <c r="O375" s="3">
        <v>10</v>
      </c>
      <c r="P375" s="3">
        <v>4.8</v>
      </c>
      <c r="Q375" s="16">
        <v>0</v>
      </c>
      <c r="R375" s="13">
        <v>40.6</v>
      </c>
    </row>
    <row r="376" spans="1:18">
      <c r="A376" s="4" t="s">
        <v>985</v>
      </c>
      <c r="B376" s="4">
        <v>0.8</v>
      </c>
      <c r="C376" s="18">
        <v>10</v>
      </c>
      <c r="D376" s="18" t="s">
        <v>1042</v>
      </c>
      <c r="E376" s="18" t="s">
        <v>1027</v>
      </c>
      <c r="F376" s="18" t="s">
        <v>903</v>
      </c>
      <c r="G376" s="18" t="s">
        <v>1035</v>
      </c>
      <c r="H376" s="18" t="s">
        <v>476</v>
      </c>
      <c r="I376" s="18" t="s">
        <v>1025</v>
      </c>
      <c r="J376" s="18" t="s">
        <v>1040</v>
      </c>
      <c r="K376" s="18" t="s">
        <v>1040</v>
      </c>
      <c r="L376" s="18" t="s">
        <v>1040</v>
      </c>
      <c r="M376" s="18" t="s">
        <v>1040</v>
      </c>
      <c r="N376" s="4">
        <v>4.2</v>
      </c>
      <c r="O376" s="4">
        <v>10</v>
      </c>
      <c r="P376" s="4">
        <v>4.5</v>
      </c>
      <c r="Q376" s="16">
        <v>0</v>
      </c>
      <c r="R376" s="12">
        <v>38.72</v>
      </c>
    </row>
    <row r="377" spans="1:18">
      <c r="A377" s="3" t="s">
        <v>985</v>
      </c>
      <c r="B377" s="3">
        <v>0.8</v>
      </c>
      <c r="C377" s="18">
        <v>10</v>
      </c>
      <c r="D377" s="18" t="s">
        <v>1042</v>
      </c>
      <c r="E377" s="18" t="s">
        <v>1027</v>
      </c>
      <c r="F377" s="18" t="s">
        <v>903</v>
      </c>
      <c r="G377" s="18" t="s">
        <v>1035</v>
      </c>
      <c r="H377" s="18" t="s">
        <v>476</v>
      </c>
      <c r="I377" s="18" t="s">
        <v>1025</v>
      </c>
      <c r="J377" s="18" t="s">
        <v>1040</v>
      </c>
      <c r="K377" s="18" t="s">
        <v>1040</v>
      </c>
      <c r="L377" s="18" t="s">
        <v>1040</v>
      </c>
      <c r="M377" s="18" t="s">
        <v>1040</v>
      </c>
      <c r="N377" s="3">
        <v>4.2</v>
      </c>
      <c r="O377" s="3">
        <v>10</v>
      </c>
      <c r="P377" s="3">
        <v>4.2300000000000004</v>
      </c>
      <c r="Q377" s="16">
        <v>0</v>
      </c>
      <c r="R377" s="13">
        <v>51.02</v>
      </c>
    </row>
    <row r="378" spans="1:18">
      <c r="A378" s="4" t="s">
        <v>985</v>
      </c>
      <c r="B378" s="4">
        <v>0.8</v>
      </c>
      <c r="C378" s="18">
        <v>10</v>
      </c>
      <c r="D378" s="18" t="s">
        <v>1042</v>
      </c>
      <c r="E378" s="18" t="s">
        <v>1027</v>
      </c>
      <c r="F378" s="18" t="s">
        <v>903</v>
      </c>
      <c r="G378" s="18" t="s">
        <v>1035</v>
      </c>
      <c r="H378" s="18" t="s">
        <v>476</v>
      </c>
      <c r="I378" s="18" t="s">
        <v>1025</v>
      </c>
      <c r="J378" s="18" t="s">
        <v>1040</v>
      </c>
      <c r="K378" s="18" t="s">
        <v>1040</v>
      </c>
      <c r="L378" s="18" t="s">
        <v>1040</v>
      </c>
      <c r="M378" s="18" t="s">
        <v>1040</v>
      </c>
      <c r="N378" s="4">
        <v>4.2</v>
      </c>
      <c r="O378" s="4">
        <v>10</v>
      </c>
      <c r="P378" s="4">
        <v>4.3</v>
      </c>
      <c r="Q378" s="16">
        <v>0</v>
      </c>
      <c r="R378" s="12">
        <v>51.02</v>
      </c>
    </row>
    <row r="379" spans="1:18">
      <c r="A379" s="3" t="s">
        <v>985</v>
      </c>
      <c r="B379" s="3">
        <v>0.5</v>
      </c>
      <c r="C379" s="18">
        <v>10</v>
      </c>
      <c r="D379" s="18" t="s">
        <v>1042</v>
      </c>
      <c r="E379" s="18" t="s">
        <v>1027</v>
      </c>
      <c r="F379" s="18" t="s">
        <v>903</v>
      </c>
      <c r="G379" s="18" t="s">
        <v>1035</v>
      </c>
      <c r="H379" s="18" t="s">
        <v>476</v>
      </c>
      <c r="I379" s="18" t="s">
        <v>1027</v>
      </c>
      <c r="J379" s="18" t="s">
        <v>1040</v>
      </c>
      <c r="K379" s="18" t="s">
        <v>1040</v>
      </c>
      <c r="L379" s="18" t="s">
        <v>1040</v>
      </c>
      <c r="M379" s="18" t="s">
        <v>1040</v>
      </c>
      <c r="N379" s="3">
        <v>4.2</v>
      </c>
      <c r="O379" s="3">
        <v>10</v>
      </c>
      <c r="P379" s="3">
        <v>4.22</v>
      </c>
      <c r="Q379" s="16">
        <v>0</v>
      </c>
      <c r="R379" s="13">
        <v>51.02</v>
      </c>
    </row>
    <row r="380" spans="1:18">
      <c r="A380" s="4" t="s">
        <v>985</v>
      </c>
      <c r="B380" s="4">
        <v>0.5</v>
      </c>
      <c r="C380" s="18">
        <v>10</v>
      </c>
      <c r="D380" s="18" t="s">
        <v>1042</v>
      </c>
      <c r="E380" s="18" t="s">
        <v>1027</v>
      </c>
      <c r="F380" s="18" t="s">
        <v>903</v>
      </c>
      <c r="G380" s="18" t="s">
        <v>1035</v>
      </c>
      <c r="H380" s="18" t="s">
        <v>476</v>
      </c>
      <c r="I380" s="18" t="s">
        <v>1027</v>
      </c>
      <c r="J380" s="18" t="s">
        <v>1040</v>
      </c>
      <c r="K380" s="18" t="s">
        <v>1040</v>
      </c>
      <c r="L380" s="18" t="s">
        <v>1040</v>
      </c>
      <c r="M380" s="18" t="s">
        <v>1040</v>
      </c>
      <c r="N380" s="4">
        <v>4.2</v>
      </c>
      <c r="O380" s="4">
        <v>10</v>
      </c>
      <c r="P380" s="4">
        <v>3.05</v>
      </c>
      <c r="Q380" s="16">
        <v>0</v>
      </c>
      <c r="R380" s="12">
        <v>42.03</v>
      </c>
    </row>
    <row r="381" spans="1:18">
      <c r="A381" s="3" t="s">
        <v>985</v>
      </c>
      <c r="B381" s="3">
        <v>0.5</v>
      </c>
      <c r="C381" s="18">
        <v>10</v>
      </c>
      <c r="D381" s="18" t="s">
        <v>1042</v>
      </c>
      <c r="E381" s="18" t="s">
        <v>1027</v>
      </c>
      <c r="F381" s="18" t="s">
        <v>903</v>
      </c>
      <c r="G381" s="18" t="s">
        <v>1035</v>
      </c>
      <c r="H381" s="18" t="s">
        <v>476</v>
      </c>
      <c r="I381" s="18" t="s">
        <v>1027</v>
      </c>
      <c r="J381" s="18" t="s">
        <v>1040</v>
      </c>
      <c r="K381" s="18" t="s">
        <v>1040</v>
      </c>
      <c r="L381" s="18" t="s">
        <v>1040</v>
      </c>
      <c r="M381" s="18" t="s">
        <v>1040</v>
      </c>
      <c r="N381" s="3">
        <v>4.2</v>
      </c>
      <c r="O381" s="3">
        <v>10</v>
      </c>
      <c r="P381" s="3">
        <v>3.89</v>
      </c>
      <c r="Q381" s="16">
        <v>0</v>
      </c>
      <c r="R381" s="13">
        <v>51.13</v>
      </c>
    </row>
    <row r="382" spans="1:18">
      <c r="A382" s="4" t="s">
        <v>985</v>
      </c>
      <c r="B382" s="4">
        <v>0.5</v>
      </c>
      <c r="C382" s="18">
        <v>10</v>
      </c>
      <c r="D382" s="18" t="s">
        <v>1042</v>
      </c>
      <c r="E382" s="18" t="s">
        <v>1027</v>
      </c>
      <c r="F382" s="18" t="s">
        <v>903</v>
      </c>
      <c r="G382" s="18" t="s">
        <v>1035</v>
      </c>
      <c r="H382" s="18" t="s">
        <v>476</v>
      </c>
      <c r="I382" s="18" t="s">
        <v>1027</v>
      </c>
      <c r="J382" s="18" t="s">
        <v>1040</v>
      </c>
      <c r="K382" s="18" t="s">
        <v>1040</v>
      </c>
      <c r="L382" s="18" t="s">
        <v>1040</v>
      </c>
      <c r="M382" s="18" t="s">
        <v>1040</v>
      </c>
      <c r="N382" s="4">
        <v>4.2</v>
      </c>
      <c r="O382" s="4">
        <v>10</v>
      </c>
      <c r="P382" s="4">
        <v>3.9</v>
      </c>
      <c r="Q382" s="16">
        <v>0</v>
      </c>
      <c r="R382" s="12">
        <v>51.13</v>
      </c>
    </row>
    <row r="383" spans="1:18">
      <c r="A383" s="3" t="s">
        <v>980</v>
      </c>
      <c r="B383" s="3">
        <v>1.2</v>
      </c>
      <c r="C383" s="18">
        <v>10</v>
      </c>
      <c r="D383" s="18" t="s">
        <v>1042</v>
      </c>
      <c r="E383" s="18" t="s">
        <v>1039</v>
      </c>
      <c r="F383" s="18" t="s">
        <v>903</v>
      </c>
      <c r="G383" s="18" t="s">
        <v>1035</v>
      </c>
      <c r="H383" s="18" t="s">
        <v>476</v>
      </c>
      <c r="I383" s="18" t="s">
        <v>1027</v>
      </c>
      <c r="J383" s="18" t="s">
        <v>1040</v>
      </c>
      <c r="K383" s="18" t="s">
        <v>1040</v>
      </c>
      <c r="L383" s="18" t="s">
        <v>1040</v>
      </c>
      <c r="M383" s="18" t="s">
        <v>1040</v>
      </c>
      <c r="N383" s="3">
        <v>12</v>
      </c>
      <c r="O383" s="3">
        <v>53.6</v>
      </c>
      <c r="P383" s="3">
        <v>18.5</v>
      </c>
      <c r="Q383" s="16">
        <v>0</v>
      </c>
      <c r="R383" s="13">
        <v>16.690000000000001</v>
      </c>
    </row>
    <row r="384" spans="1:18">
      <c r="A384" s="4" t="s">
        <v>980</v>
      </c>
      <c r="B384" s="4">
        <v>0.8</v>
      </c>
      <c r="C384" s="18">
        <v>10</v>
      </c>
      <c r="D384" s="18" t="s">
        <v>1042</v>
      </c>
      <c r="E384" s="18" t="s">
        <v>1025</v>
      </c>
      <c r="F384" s="18" t="s">
        <v>903</v>
      </c>
      <c r="G384" s="18" t="s">
        <v>1035</v>
      </c>
      <c r="H384" s="18" t="s">
        <v>476</v>
      </c>
      <c r="I384" s="18" t="s">
        <v>1024</v>
      </c>
      <c r="J384" s="18" t="s">
        <v>1040</v>
      </c>
      <c r="K384" s="18" t="s">
        <v>1040</v>
      </c>
      <c r="L384" s="18" t="s">
        <v>1040</v>
      </c>
      <c r="M384" s="18" t="s">
        <v>1040</v>
      </c>
      <c r="N384" s="4">
        <v>12</v>
      </c>
      <c r="O384" s="4">
        <v>53.6</v>
      </c>
      <c r="P384" s="4">
        <v>11.5</v>
      </c>
      <c r="Q384" s="16">
        <v>0</v>
      </c>
      <c r="R384" s="12">
        <v>51.78</v>
      </c>
    </row>
    <row r="385" spans="1:18">
      <c r="A385" s="3" t="s">
        <v>980</v>
      </c>
      <c r="B385" s="3">
        <v>0.8</v>
      </c>
      <c r="C385" s="18">
        <v>10</v>
      </c>
      <c r="D385" s="18" t="s">
        <v>1042</v>
      </c>
      <c r="E385" s="18" t="s">
        <v>1025</v>
      </c>
      <c r="F385" s="18" t="s">
        <v>903</v>
      </c>
      <c r="G385" s="18" t="s">
        <v>1035</v>
      </c>
      <c r="H385" s="18" t="s">
        <v>476</v>
      </c>
      <c r="I385" s="18" t="s">
        <v>1027</v>
      </c>
      <c r="J385" s="18" t="s">
        <v>1040</v>
      </c>
      <c r="K385" s="18" t="s">
        <v>1040</v>
      </c>
      <c r="L385" s="18" t="s">
        <v>1040</v>
      </c>
      <c r="M385" s="18" t="s">
        <v>1040</v>
      </c>
      <c r="N385" s="3">
        <v>12</v>
      </c>
      <c r="O385" s="3">
        <v>53.6</v>
      </c>
      <c r="P385" s="3">
        <v>16.399999999999999</v>
      </c>
      <c r="Q385" s="16">
        <v>0</v>
      </c>
      <c r="R385" s="13">
        <v>51.78</v>
      </c>
    </row>
    <row r="386" spans="1:18">
      <c r="A386" s="4" t="s">
        <v>980</v>
      </c>
      <c r="B386" s="4">
        <v>0.8</v>
      </c>
      <c r="C386" s="18">
        <v>10</v>
      </c>
      <c r="D386" s="18" t="s">
        <v>1042</v>
      </c>
      <c r="E386" s="18" t="s">
        <v>1025</v>
      </c>
      <c r="F386" s="18" t="s">
        <v>903</v>
      </c>
      <c r="G386" s="18" t="s">
        <v>1035</v>
      </c>
      <c r="H386" s="18" t="s">
        <v>476</v>
      </c>
      <c r="I386" s="18" t="s">
        <v>1027</v>
      </c>
      <c r="J386" s="18" t="s">
        <v>1040</v>
      </c>
      <c r="K386" s="18" t="s">
        <v>1040</v>
      </c>
      <c r="L386" s="18" t="s">
        <v>1040</v>
      </c>
      <c r="M386" s="18" t="s">
        <v>1040</v>
      </c>
      <c r="N386" s="4">
        <v>12</v>
      </c>
      <c r="O386" s="4">
        <v>53.6</v>
      </c>
      <c r="P386" s="4">
        <v>16.7</v>
      </c>
      <c r="Q386" s="16">
        <v>0</v>
      </c>
      <c r="R386" s="12">
        <v>51.78</v>
      </c>
    </row>
    <row r="387" spans="1:18">
      <c r="A387" s="3" t="s">
        <v>980</v>
      </c>
      <c r="B387" s="3">
        <v>0.8</v>
      </c>
      <c r="C387" s="18">
        <v>10</v>
      </c>
      <c r="D387" s="18" t="s">
        <v>1042</v>
      </c>
      <c r="E387" s="18" t="s">
        <v>1025</v>
      </c>
      <c r="F387" s="18" t="s">
        <v>903</v>
      </c>
      <c r="G387" s="18" t="s">
        <v>1035</v>
      </c>
      <c r="H387" s="18" t="s">
        <v>476</v>
      </c>
      <c r="I387" s="18" t="s">
        <v>1027</v>
      </c>
      <c r="J387" s="18" t="s">
        <v>1040</v>
      </c>
      <c r="K387" s="18" t="s">
        <v>1040</v>
      </c>
      <c r="L387" s="18" t="s">
        <v>1040</v>
      </c>
      <c r="M387" s="18" t="s">
        <v>1040</v>
      </c>
      <c r="N387" s="3">
        <v>12</v>
      </c>
      <c r="O387" s="3">
        <v>53.6</v>
      </c>
      <c r="P387" s="3">
        <v>14.7</v>
      </c>
      <c r="Q387" s="16">
        <v>0</v>
      </c>
      <c r="R387" s="13">
        <v>51.78</v>
      </c>
    </row>
    <row r="388" spans="1:18">
      <c r="A388" s="4" t="s">
        <v>980</v>
      </c>
      <c r="B388" s="4">
        <v>0.8</v>
      </c>
      <c r="C388" s="18">
        <v>10</v>
      </c>
      <c r="D388" s="18" t="s">
        <v>1042</v>
      </c>
      <c r="E388" s="18" t="s">
        <v>1025</v>
      </c>
      <c r="F388" s="18" t="s">
        <v>903</v>
      </c>
      <c r="G388" s="18" t="s">
        <v>1035</v>
      </c>
      <c r="H388" s="18" t="s">
        <v>476</v>
      </c>
      <c r="I388" s="18" t="s">
        <v>1027</v>
      </c>
      <c r="J388" s="18" t="s">
        <v>1040</v>
      </c>
      <c r="K388" s="18" t="s">
        <v>1040</v>
      </c>
      <c r="L388" s="18" t="s">
        <v>1040</v>
      </c>
      <c r="M388" s="18" t="s">
        <v>1040</v>
      </c>
      <c r="N388" s="4">
        <v>12</v>
      </c>
      <c r="O388" s="4">
        <v>53.6</v>
      </c>
      <c r="P388" s="4">
        <v>17.45</v>
      </c>
      <c r="Q388" s="16">
        <v>0</v>
      </c>
      <c r="R388" s="12">
        <v>51.78</v>
      </c>
    </row>
    <row r="389" spans="1:18">
      <c r="A389" s="3" t="s">
        <v>980</v>
      </c>
      <c r="B389" s="3">
        <v>0.8</v>
      </c>
      <c r="C389" s="18">
        <v>10</v>
      </c>
      <c r="D389" s="18" t="s">
        <v>1042</v>
      </c>
      <c r="E389" s="18" t="s">
        <v>1025</v>
      </c>
      <c r="F389" s="18" t="s">
        <v>903</v>
      </c>
      <c r="G389" s="18" t="s">
        <v>1035</v>
      </c>
      <c r="H389" s="18" t="s">
        <v>476</v>
      </c>
      <c r="I389" s="18" t="s">
        <v>1027</v>
      </c>
      <c r="J389" s="18" t="s">
        <v>1040</v>
      </c>
      <c r="K389" s="18" t="s">
        <v>1040</v>
      </c>
      <c r="L389" s="18" t="s">
        <v>1040</v>
      </c>
      <c r="M389" s="18" t="s">
        <v>1040</v>
      </c>
      <c r="N389" s="3">
        <v>12</v>
      </c>
      <c r="O389" s="3">
        <v>53.6</v>
      </c>
      <c r="P389" s="3">
        <v>17.02</v>
      </c>
      <c r="Q389" s="16">
        <v>0</v>
      </c>
      <c r="R389" s="13">
        <v>51.78</v>
      </c>
    </row>
    <row r="390" spans="1:18">
      <c r="A390" s="4" t="s">
        <v>980</v>
      </c>
      <c r="B390" s="4">
        <v>0.8</v>
      </c>
      <c r="C390" s="18">
        <v>10</v>
      </c>
      <c r="D390" s="18" t="s">
        <v>1042</v>
      </c>
      <c r="E390" s="18" t="s">
        <v>1025</v>
      </c>
      <c r="F390" s="18" t="s">
        <v>903</v>
      </c>
      <c r="G390" s="18" t="s">
        <v>1035</v>
      </c>
      <c r="H390" s="18" t="s">
        <v>476</v>
      </c>
      <c r="I390" s="18" t="s">
        <v>1027</v>
      </c>
      <c r="J390" s="18" t="s">
        <v>1040</v>
      </c>
      <c r="K390" s="18" t="s">
        <v>1040</v>
      </c>
      <c r="L390" s="18" t="s">
        <v>1040</v>
      </c>
      <c r="M390" s="18" t="s">
        <v>1040</v>
      </c>
      <c r="N390" s="4">
        <v>12</v>
      </c>
      <c r="O390" s="4">
        <v>53.6</v>
      </c>
      <c r="P390" s="4">
        <v>16.07</v>
      </c>
      <c r="Q390" s="16">
        <v>0</v>
      </c>
      <c r="R390" s="12">
        <v>51.78</v>
      </c>
    </row>
    <row r="391" spans="1:18">
      <c r="A391" s="3" t="s">
        <v>980</v>
      </c>
      <c r="B391" s="3">
        <v>0.8</v>
      </c>
      <c r="C391" s="18">
        <v>10</v>
      </c>
      <c r="D391" s="18" t="s">
        <v>1042</v>
      </c>
      <c r="E391" s="18" t="s">
        <v>1025</v>
      </c>
      <c r="F391" s="18" t="s">
        <v>903</v>
      </c>
      <c r="G391" s="18" t="s">
        <v>1035</v>
      </c>
      <c r="H391" s="18" t="s">
        <v>476</v>
      </c>
      <c r="I391" s="18" t="s">
        <v>1027</v>
      </c>
      <c r="J391" s="18" t="s">
        <v>1040</v>
      </c>
      <c r="K391" s="18" t="s">
        <v>1040</v>
      </c>
      <c r="L391" s="18" t="s">
        <v>1040</v>
      </c>
      <c r="M391" s="18" t="s">
        <v>1040</v>
      </c>
      <c r="N391" s="3">
        <v>12</v>
      </c>
      <c r="O391" s="3">
        <v>53.6</v>
      </c>
      <c r="P391" s="3">
        <v>13.28</v>
      </c>
      <c r="Q391" s="16">
        <v>0</v>
      </c>
      <c r="R391" s="13">
        <v>51.78</v>
      </c>
    </row>
    <row r="392" spans="1:18">
      <c r="A392" s="4" t="s">
        <v>980</v>
      </c>
      <c r="B392" s="4">
        <v>0.8</v>
      </c>
      <c r="C392" s="18">
        <v>10</v>
      </c>
      <c r="D392" s="18" t="s">
        <v>1042</v>
      </c>
      <c r="E392" s="18" t="s">
        <v>1025</v>
      </c>
      <c r="F392" s="18" t="s">
        <v>903</v>
      </c>
      <c r="G392" s="18" t="s">
        <v>1035</v>
      </c>
      <c r="H392" s="18" t="s">
        <v>476</v>
      </c>
      <c r="I392" s="18" t="s">
        <v>1027</v>
      </c>
      <c r="J392" s="18" t="s">
        <v>1040</v>
      </c>
      <c r="K392" s="18" t="s">
        <v>1040</v>
      </c>
      <c r="L392" s="18" t="s">
        <v>1040</v>
      </c>
      <c r="M392" s="18" t="s">
        <v>1040</v>
      </c>
      <c r="N392" s="4">
        <v>12</v>
      </c>
      <c r="O392" s="4">
        <v>53.6</v>
      </c>
      <c r="P392" s="4">
        <v>15.7</v>
      </c>
      <c r="Q392" s="16">
        <v>0</v>
      </c>
      <c r="R392" s="12">
        <v>51.78</v>
      </c>
    </row>
    <row r="393" spans="1:18">
      <c r="A393" s="3" t="s">
        <v>980</v>
      </c>
      <c r="B393" s="3">
        <v>0.8</v>
      </c>
      <c r="C393" s="18">
        <v>10</v>
      </c>
      <c r="D393" s="18" t="s">
        <v>1042</v>
      </c>
      <c r="E393" s="18" t="s">
        <v>1025</v>
      </c>
      <c r="F393" s="18" t="s">
        <v>903</v>
      </c>
      <c r="G393" s="18" t="s">
        <v>1035</v>
      </c>
      <c r="H393" s="18" t="s">
        <v>476</v>
      </c>
      <c r="I393" s="18" t="s">
        <v>1027</v>
      </c>
      <c r="J393" s="18" t="s">
        <v>1040</v>
      </c>
      <c r="K393" s="18" t="s">
        <v>1040</v>
      </c>
      <c r="L393" s="18" t="s">
        <v>1040</v>
      </c>
      <c r="M393" s="18" t="s">
        <v>1040</v>
      </c>
      <c r="N393" s="3">
        <v>12</v>
      </c>
      <c r="O393" s="3">
        <v>53.6</v>
      </c>
      <c r="P393" s="3">
        <v>11.5</v>
      </c>
      <c r="Q393" s="16">
        <v>0</v>
      </c>
      <c r="R393" s="13">
        <v>51.78</v>
      </c>
    </row>
    <row r="394" spans="1:18">
      <c r="A394" s="4" t="s">
        <v>980</v>
      </c>
      <c r="B394" s="4">
        <v>1.2</v>
      </c>
      <c r="C394" s="18">
        <v>10</v>
      </c>
      <c r="D394" s="18" t="s">
        <v>1042</v>
      </c>
      <c r="E394" s="18" t="s">
        <v>1039</v>
      </c>
      <c r="F394" s="18" t="s">
        <v>903</v>
      </c>
      <c r="G394" s="18" t="s">
        <v>1035</v>
      </c>
      <c r="H394" s="18" t="s">
        <v>476</v>
      </c>
      <c r="I394" s="18" t="s">
        <v>1024</v>
      </c>
      <c r="J394" s="18" t="s">
        <v>1040</v>
      </c>
      <c r="K394" s="18" t="s">
        <v>1040</v>
      </c>
      <c r="L394" s="18" t="s">
        <v>1040</v>
      </c>
      <c r="M394" s="18" t="s">
        <v>1040</v>
      </c>
      <c r="N394" s="4">
        <v>12</v>
      </c>
      <c r="O394" s="4">
        <v>53.6</v>
      </c>
      <c r="P394" s="4">
        <v>11.7</v>
      </c>
      <c r="Q394" s="16">
        <v>0</v>
      </c>
      <c r="R394" s="12">
        <v>51.78</v>
      </c>
    </row>
    <row r="395" spans="1:18">
      <c r="A395" s="3" t="s">
        <v>980</v>
      </c>
      <c r="B395" s="3">
        <v>1</v>
      </c>
      <c r="C395" s="18">
        <v>10</v>
      </c>
      <c r="D395" s="18" t="s">
        <v>1042</v>
      </c>
      <c r="E395" s="18" t="s">
        <v>1029</v>
      </c>
      <c r="F395" s="18" t="s">
        <v>903</v>
      </c>
      <c r="G395" s="18" t="s">
        <v>1035</v>
      </c>
      <c r="H395" s="18" t="s">
        <v>476</v>
      </c>
      <c r="I395" s="18" t="s">
        <v>1024</v>
      </c>
      <c r="J395" s="18" t="s">
        <v>1040</v>
      </c>
      <c r="K395" s="18" t="s">
        <v>1040</v>
      </c>
      <c r="L395" s="18" t="s">
        <v>1040</v>
      </c>
      <c r="M395" s="18" t="s">
        <v>1040</v>
      </c>
      <c r="N395" s="3">
        <v>12</v>
      </c>
      <c r="O395" s="3">
        <v>41.8</v>
      </c>
      <c r="P395" s="3">
        <v>15.5</v>
      </c>
      <c r="Q395" s="16">
        <v>0</v>
      </c>
      <c r="R395" s="13">
        <v>51.78</v>
      </c>
    </row>
    <row r="396" spans="1:18">
      <c r="A396" s="4" t="s">
        <v>980</v>
      </c>
      <c r="B396" s="4">
        <v>1</v>
      </c>
      <c r="C396" s="18">
        <v>10</v>
      </c>
      <c r="D396" s="18" t="s">
        <v>1042</v>
      </c>
      <c r="E396" s="18" t="s">
        <v>1029</v>
      </c>
      <c r="F396" s="18" t="s">
        <v>903</v>
      </c>
      <c r="G396" s="18" t="s">
        <v>1035</v>
      </c>
      <c r="H396" s="18" t="s">
        <v>476</v>
      </c>
      <c r="I396" s="18" t="s">
        <v>1024</v>
      </c>
      <c r="J396" s="18" t="s">
        <v>1040</v>
      </c>
      <c r="K396" s="18" t="s">
        <v>1040</v>
      </c>
      <c r="L396" s="18" t="s">
        <v>1040</v>
      </c>
      <c r="M396" s="18" t="s">
        <v>1040</v>
      </c>
      <c r="N396" s="4">
        <v>12</v>
      </c>
      <c r="O396" s="4">
        <v>41.8</v>
      </c>
      <c r="P396" s="4">
        <v>11.97</v>
      </c>
      <c r="Q396" s="16">
        <v>0</v>
      </c>
      <c r="R396" s="12">
        <v>37.090000000000003</v>
      </c>
    </row>
    <row r="397" spans="1:18">
      <c r="A397" s="3" t="s">
        <v>980</v>
      </c>
      <c r="B397" s="3">
        <v>1</v>
      </c>
      <c r="C397" s="18">
        <v>10</v>
      </c>
      <c r="D397" s="18" t="s">
        <v>1042</v>
      </c>
      <c r="E397" s="18" t="s">
        <v>1029</v>
      </c>
      <c r="F397" s="18" t="s">
        <v>903</v>
      </c>
      <c r="G397" s="18" t="s">
        <v>1035</v>
      </c>
      <c r="H397" s="18" t="s">
        <v>476</v>
      </c>
      <c r="I397" s="18" t="s">
        <v>1024</v>
      </c>
      <c r="J397" s="18" t="s">
        <v>1040</v>
      </c>
      <c r="K397" s="18" t="s">
        <v>1040</v>
      </c>
      <c r="L397" s="18" t="s">
        <v>1040</v>
      </c>
      <c r="M397" s="18" t="s">
        <v>1040</v>
      </c>
      <c r="N397" s="3">
        <v>12</v>
      </c>
      <c r="O397" s="3">
        <v>41.8</v>
      </c>
      <c r="P397" s="3">
        <v>13.5</v>
      </c>
      <c r="Q397" s="16">
        <v>0</v>
      </c>
      <c r="R397" s="13">
        <v>37.090000000000003</v>
      </c>
    </row>
    <row r="398" spans="1:18">
      <c r="A398" s="4" t="s">
        <v>980</v>
      </c>
      <c r="B398" s="4">
        <v>1</v>
      </c>
      <c r="C398" s="18">
        <v>10</v>
      </c>
      <c r="D398" s="18" t="s">
        <v>1042</v>
      </c>
      <c r="E398" s="18" t="s">
        <v>1029</v>
      </c>
      <c r="F398" s="18" t="s">
        <v>903</v>
      </c>
      <c r="G398" s="18" t="s">
        <v>1035</v>
      </c>
      <c r="H398" s="18" t="s">
        <v>476</v>
      </c>
      <c r="I398" s="18" t="s">
        <v>1024</v>
      </c>
      <c r="J398" s="18" t="s">
        <v>1040</v>
      </c>
      <c r="K398" s="18" t="s">
        <v>1040</v>
      </c>
      <c r="L398" s="18" t="s">
        <v>1040</v>
      </c>
      <c r="M398" s="18" t="s">
        <v>1040</v>
      </c>
      <c r="N398" s="4">
        <v>12</v>
      </c>
      <c r="O398" s="4">
        <v>41.8</v>
      </c>
      <c r="P398" s="4">
        <v>8.8000000000000007</v>
      </c>
      <c r="Q398" s="16">
        <v>0</v>
      </c>
      <c r="R398" s="12">
        <v>37.090000000000003</v>
      </c>
    </row>
    <row r="399" spans="1:18">
      <c r="A399" s="3" t="s">
        <v>980</v>
      </c>
      <c r="B399" s="3">
        <v>1</v>
      </c>
      <c r="C399" s="18">
        <v>10</v>
      </c>
      <c r="D399" s="18" t="s">
        <v>1042</v>
      </c>
      <c r="E399" s="18" t="s">
        <v>1029</v>
      </c>
      <c r="F399" s="18" t="s">
        <v>903</v>
      </c>
      <c r="G399" s="18" t="s">
        <v>1035</v>
      </c>
      <c r="H399" s="18" t="s">
        <v>476</v>
      </c>
      <c r="I399" s="18" t="s">
        <v>1024</v>
      </c>
      <c r="J399" s="18" t="s">
        <v>1040</v>
      </c>
      <c r="K399" s="18" t="s">
        <v>1040</v>
      </c>
      <c r="L399" s="18" t="s">
        <v>1040</v>
      </c>
      <c r="M399" s="18" t="s">
        <v>1040</v>
      </c>
      <c r="N399" s="3">
        <v>12</v>
      </c>
      <c r="O399" s="3">
        <v>41.8</v>
      </c>
      <c r="P399" s="3">
        <v>12.43</v>
      </c>
      <c r="Q399" s="16">
        <v>0</v>
      </c>
      <c r="R399" s="13">
        <v>37.090000000000003</v>
      </c>
    </row>
    <row r="400" spans="1:18">
      <c r="A400" s="4" t="s">
        <v>980</v>
      </c>
      <c r="B400" s="4">
        <v>1</v>
      </c>
      <c r="C400" s="18">
        <v>10</v>
      </c>
      <c r="D400" s="18" t="s">
        <v>1042</v>
      </c>
      <c r="E400" s="18" t="s">
        <v>1029</v>
      </c>
      <c r="F400" s="18" t="s">
        <v>903</v>
      </c>
      <c r="G400" s="18" t="s">
        <v>1035</v>
      </c>
      <c r="H400" s="18" t="s">
        <v>476</v>
      </c>
      <c r="I400" s="18" t="s">
        <v>1024</v>
      </c>
      <c r="J400" s="18" t="s">
        <v>1040</v>
      </c>
      <c r="K400" s="18" t="s">
        <v>1040</v>
      </c>
      <c r="L400" s="18" t="s">
        <v>1040</v>
      </c>
      <c r="M400" s="18" t="s">
        <v>1040</v>
      </c>
      <c r="N400" s="4">
        <v>12</v>
      </c>
      <c r="O400" s="4">
        <v>41.8</v>
      </c>
      <c r="P400" s="4">
        <v>13.24</v>
      </c>
      <c r="Q400" s="16">
        <v>0</v>
      </c>
      <c r="R400" s="12">
        <v>37.090000000000003</v>
      </c>
    </row>
    <row r="401" spans="1:18">
      <c r="A401" s="3" t="s">
        <v>986</v>
      </c>
      <c r="B401" s="3">
        <v>1.2</v>
      </c>
      <c r="C401" s="18">
        <v>16</v>
      </c>
      <c r="D401" s="18" t="s">
        <v>1042</v>
      </c>
      <c r="E401" s="18" t="s">
        <v>1039</v>
      </c>
      <c r="F401" s="18" t="s">
        <v>1259</v>
      </c>
      <c r="G401" s="1" t="s">
        <v>1027</v>
      </c>
      <c r="H401" s="18" t="s">
        <v>476</v>
      </c>
      <c r="I401" s="1" t="s">
        <v>1027</v>
      </c>
      <c r="J401" s="18" t="s">
        <v>1040</v>
      </c>
      <c r="K401" s="18" t="s">
        <v>1040</v>
      </c>
      <c r="L401" s="18" t="s">
        <v>1040</v>
      </c>
      <c r="M401" s="18" t="s">
        <v>1040</v>
      </c>
      <c r="N401" s="3">
        <v>1</v>
      </c>
      <c r="O401" s="3">
        <v>52</v>
      </c>
      <c r="P401" s="3">
        <v>21.4</v>
      </c>
      <c r="Q401" s="16">
        <v>0</v>
      </c>
      <c r="R401" s="13">
        <v>37.090000000000003</v>
      </c>
    </row>
    <row r="402" spans="1:18">
      <c r="A402" s="4" t="s">
        <v>986</v>
      </c>
      <c r="B402" s="4">
        <v>1.2</v>
      </c>
      <c r="C402" s="18">
        <v>16</v>
      </c>
      <c r="D402" s="18" t="s">
        <v>1042</v>
      </c>
      <c r="E402" s="18" t="s">
        <v>1039</v>
      </c>
      <c r="F402" s="18" t="s">
        <v>1259</v>
      </c>
      <c r="G402" s="1" t="s">
        <v>1027</v>
      </c>
      <c r="H402" s="18" t="s">
        <v>476</v>
      </c>
      <c r="I402" s="1" t="s">
        <v>1027</v>
      </c>
      <c r="J402" s="18" t="s">
        <v>1040</v>
      </c>
      <c r="K402" s="18" t="s">
        <v>1040</v>
      </c>
      <c r="L402" s="18" t="s">
        <v>1040</v>
      </c>
      <c r="M402" s="18" t="s">
        <v>1040</v>
      </c>
      <c r="N402" s="4">
        <v>1</v>
      </c>
      <c r="O402" s="4">
        <v>52</v>
      </c>
      <c r="P402" s="4">
        <v>21.5</v>
      </c>
      <c r="Q402" s="16">
        <v>0</v>
      </c>
      <c r="R402" s="12">
        <v>21.52</v>
      </c>
    </row>
    <row r="403" spans="1:18">
      <c r="E403" s="17" t="s">
        <v>1040</v>
      </c>
      <c r="G403" s="17" t="s">
        <v>1040</v>
      </c>
      <c r="I403" s="17" t="s">
        <v>1040</v>
      </c>
      <c r="K403" s="17" t="s">
        <v>1040</v>
      </c>
      <c r="M403" s="17" t="s">
        <v>1040</v>
      </c>
      <c r="R403" s="12">
        <v>16.54</v>
      </c>
    </row>
    <row r="404" spans="1:18">
      <c r="E404" s="17" t="s">
        <v>1040</v>
      </c>
      <c r="G404" s="17" t="s">
        <v>1040</v>
      </c>
      <c r="I404" s="17" t="s">
        <v>1040</v>
      </c>
      <c r="K404" s="17" t="s">
        <v>1040</v>
      </c>
      <c r="M404" s="17" t="s">
        <v>1040</v>
      </c>
    </row>
    <row r="405" spans="1:18">
      <c r="E405" s="17" t="s">
        <v>1040</v>
      </c>
      <c r="G405" s="17" t="s">
        <v>1040</v>
      </c>
      <c r="I405" s="17" t="s">
        <v>1040</v>
      </c>
      <c r="K405" s="17" t="s">
        <v>1040</v>
      </c>
      <c r="M405" s="17" t="s">
        <v>1040</v>
      </c>
    </row>
  </sheetData>
  <sortState xmlns:xlrd2="http://schemas.microsoft.com/office/spreadsheetml/2017/richdata2" ref="A2:S403">
    <sortCondition ref="C1:C403"/>
  </sortState>
  <phoneticPr fontId="31" type="noConversion"/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6118A-B6E9-47C4-8AF4-5E36DFFD18BE}">
  <dimension ref="A1:Q405"/>
  <sheetViews>
    <sheetView workbookViewId="0">
      <selection activeCell="A2" sqref="A2:I402"/>
    </sheetView>
  </sheetViews>
  <sheetFormatPr defaultRowHeight="18"/>
  <sheetData>
    <row r="1" spans="1:17">
      <c r="A1" t="s">
        <v>0</v>
      </c>
      <c r="B1" t="s">
        <v>1013</v>
      </c>
      <c r="C1" t="s">
        <v>1018</v>
      </c>
      <c r="D1" t="s">
        <v>1014</v>
      </c>
      <c r="E1" t="s">
        <v>1019</v>
      </c>
      <c r="F1" t="s">
        <v>1015</v>
      </c>
      <c r="G1" t="s">
        <v>1020</v>
      </c>
      <c r="H1" t="s">
        <v>1016</v>
      </c>
      <c r="I1" t="s">
        <v>1021</v>
      </c>
      <c r="J1" s="1" t="s">
        <v>1017</v>
      </c>
      <c r="K1" s="1" t="s">
        <v>1022</v>
      </c>
      <c r="L1" t="s">
        <v>4</v>
      </c>
      <c r="M1" t="s">
        <v>5</v>
      </c>
      <c r="N1" t="s">
        <v>6</v>
      </c>
      <c r="O1" t="s">
        <v>842</v>
      </c>
      <c r="P1" t="s">
        <v>840</v>
      </c>
      <c r="Q1" t="s">
        <v>841</v>
      </c>
    </row>
    <row r="2" spans="1:17">
      <c r="A2">
        <v>0.5</v>
      </c>
      <c r="B2" t="s">
        <v>421</v>
      </c>
      <c r="C2" t="s">
        <v>1024</v>
      </c>
      <c r="D2" t="s">
        <v>903</v>
      </c>
      <c r="E2" t="s">
        <v>1047</v>
      </c>
      <c r="F2" t="s">
        <v>477</v>
      </c>
      <c r="G2" t="s">
        <v>1035</v>
      </c>
      <c r="H2" t="s">
        <v>1040</v>
      </c>
      <c r="I2" t="s">
        <v>1040</v>
      </c>
      <c r="J2" s="4" t="s">
        <v>1040</v>
      </c>
      <c r="K2" s="4" t="s">
        <v>1040</v>
      </c>
      <c r="L2">
        <v>20.2</v>
      </c>
      <c r="M2">
        <v>20</v>
      </c>
      <c r="N2">
        <v>19.72</v>
      </c>
      <c r="O2">
        <v>0</v>
      </c>
      <c r="P2">
        <v>4</v>
      </c>
      <c r="Q2" t="s">
        <v>83</v>
      </c>
    </row>
    <row r="3" spans="1:17">
      <c r="A3">
        <v>0.5</v>
      </c>
      <c r="B3" t="s">
        <v>424</v>
      </c>
      <c r="C3" t="s">
        <v>1024</v>
      </c>
      <c r="D3" t="s">
        <v>903</v>
      </c>
      <c r="E3" t="s">
        <v>1047</v>
      </c>
      <c r="F3" t="s">
        <v>477</v>
      </c>
      <c r="G3" t="s">
        <v>1035</v>
      </c>
      <c r="H3" t="s">
        <v>1040</v>
      </c>
      <c r="I3" t="s">
        <v>1040</v>
      </c>
      <c r="J3" s="3" t="s">
        <v>1040</v>
      </c>
      <c r="K3" s="3" t="s">
        <v>1040</v>
      </c>
      <c r="L3">
        <v>20.2</v>
      </c>
      <c r="M3">
        <v>20</v>
      </c>
      <c r="N3">
        <v>18.86</v>
      </c>
      <c r="O3">
        <v>0</v>
      </c>
      <c r="P3">
        <v>4</v>
      </c>
      <c r="Q3" t="s">
        <v>83</v>
      </c>
    </row>
    <row r="4" spans="1:17">
      <c r="A4">
        <v>1</v>
      </c>
      <c r="B4" t="s">
        <v>421</v>
      </c>
      <c r="C4" t="s">
        <v>1026</v>
      </c>
      <c r="D4" t="s">
        <v>1041</v>
      </c>
      <c r="E4" t="s">
        <v>1047</v>
      </c>
      <c r="F4" t="s">
        <v>477</v>
      </c>
      <c r="G4" t="s">
        <v>1035</v>
      </c>
      <c r="H4" t="s">
        <v>1040</v>
      </c>
      <c r="I4" t="s">
        <v>1040</v>
      </c>
      <c r="J4" s="4" t="s">
        <v>1040</v>
      </c>
      <c r="K4" s="4" t="s">
        <v>1040</v>
      </c>
      <c r="L4">
        <v>15</v>
      </c>
      <c r="M4">
        <v>22</v>
      </c>
      <c r="N4">
        <v>12.5</v>
      </c>
      <c r="O4">
        <v>0</v>
      </c>
      <c r="P4">
        <v>6.65</v>
      </c>
      <c r="Q4" t="s">
        <v>13</v>
      </c>
    </row>
    <row r="5" spans="1:17">
      <c r="A5">
        <v>1</v>
      </c>
      <c r="B5" t="s">
        <v>421</v>
      </c>
      <c r="C5" t="s">
        <v>1026</v>
      </c>
      <c r="D5" t="s">
        <v>1041</v>
      </c>
      <c r="E5" t="s">
        <v>1047</v>
      </c>
      <c r="F5" t="s">
        <v>477</v>
      </c>
      <c r="G5" t="s">
        <v>1035</v>
      </c>
      <c r="H5" t="s">
        <v>1040</v>
      </c>
      <c r="I5" t="s">
        <v>1040</v>
      </c>
      <c r="J5" s="3" t="s">
        <v>1040</v>
      </c>
      <c r="K5" s="3" t="s">
        <v>1040</v>
      </c>
      <c r="L5">
        <v>15</v>
      </c>
      <c r="M5">
        <v>22</v>
      </c>
      <c r="N5">
        <v>15.1</v>
      </c>
      <c r="O5">
        <v>0</v>
      </c>
      <c r="P5">
        <v>6.65</v>
      </c>
      <c r="Q5" t="s">
        <v>14</v>
      </c>
    </row>
    <row r="6" spans="1:17">
      <c r="A6">
        <v>1</v>
      </c>
      <c r="B6" t="s">
        <v>421</v>
      </c>
      <c r="C6" t="s">
        <v>1026</v>
      </c>
      <c r="D6" t="s">
        <v>1041</v>
      </c>
      <c r="E6" t="s">
        <v>1047</v>
      </c>
      <c r="F6" t="s">
        <v>477</v>
      </c>
      <c r="G6" t="s">
        <v>1035</v>
      </c>
      <c r="H6" t="s">
        <v>1040</v>
      </c>
      <c r="I6" t="s">
        <v>1040</v>
      </c>
      <c r="J6" s="4" t="s">
        <v>1040</v>
      </c>
      <c r="K6" s="4" t="s">
        <v>1040</v>
      </c>
      <c r="L6">
        <v>15</v>
      </c>
      <c r="M6">
        <v>22</v>
      </c>
      <c r="N6">
        <v>15.7</v>
      </c>
      <c r="O6">
        <v>0</v>
      </c>
      <c r="P6">
        <v>6.65</v>
      </c>
      <c r="Q6" t="s">
        <v>14</v>
      </c>
    </row>
    <row r="7" spans="1:17">
      <c r="A7">
        <v>1</v>
      </c>
      <c r="B7" t="s">
        <v>903</v>
      </c>
      <c r="C7" t="s">
        <v>1026</v>
      </c>
      <c r="D7" t="s">
        <v>903</v>
      </c>
      <c r="E7" t="s">
        <v>1047</v>
      </c>
      <c r="F7" t="s">
        <v>477</v>
      </c>
      <c r="G7" t="s">
        <v>1035</v>
      </c>
      <c r="H7" t="s">
        <v>1040</v>
      </c>
      <c r="I7" t="s">
        <v>1040</v>
      </c>
      <c r="J7" s="3" t="s">
        <v>1040</v>
      </c>
      <c r="K7" s="3" t="s">
        <v>1040</v>
      </c>
      <c r="L7">
        <v>15</v>
      </c>
      <c r="M7">
        <v>165</v>
      </c>
      <c r="N7">
        <v>17.93</v>
      </c>
      <c r="O7">
        <v>0</v>
      </c>
      <c r="P7">
        <v>6.07</v>
      </c>
      <c r="Q7" t="s">
        <v>83</v>
      </c>
    </row>
    <row r="8" spans="1:17">
      <c r="A8">
        <v>1</v>
      </c>
      <c r="B8" t="s">
        <v>903</v>
      </c>
      <c r="C8" t="s">
        <v>1024</v>
      </c>
      <c r="D8" t="s">
        <v>903</v>
      </c>
      <c r="E8" t="s">
        <v>1047</v>
      </c>
      <c r="F8" t="s">
        <v>477</v>
      </c>
      <c r="G8" t="s">
        <v>1035</v>
      </c>
      <c r="H8" t="s">
        <v>1040</v>
      </c>
      <c r="I8" t="s">
        <v>1040</v>
      </c>
      <c r="J8" s="4" t="s">
        <v>1040</v>
      </c>
      <c r="K8" s="4" t="s">
        <v>1040</v>
      </c>
      <c r="L8">
        <v>15</v>
      </c>
      <c r="M8">
        <v>165</v>
      </c>
      <c r="N8">
        <v>8.85</v>
      </c>
      <c r="O8">
        <v>0</v>
      </c>
      <c r="P8">
        <v>6.07</v>
      </c>
      <c r="Q8" t="s">
        <v>84</v>
      </c>
    </row>
    <row r="9" spans="1:17">
      <c r="A9">
        <v>1</v>
      </c>
      <c r="B9" t="s">
        <v>903</v>
      </c>
      <c r="C9" t="s">
        <v>1024</v>
      </c>
      <c r="D9" t="s">
        <v>903</v>
      </c>
      <c r="E9" t="s">
        <v>1047</v>
      </c>
      <c r="F9" t="s">
        <v>477</v>
      </c>
      <c r="G9" t="s">
        <v>1035</v>
      </c>
      <c r="H9" t="s">
        <v>1040</v>
      </c>
      <c r="I9" t="s">
        <v>1040</v>
      </c>
      <c r="J9" s="3" t="s">
        <v>1040</v>
      </c>
      <c r="K9" s="3" t="s">
        <v>1040</v>
      </c>
      <c r="L9">
        <v>15</v>
      </c>
      <c r="M9">
        <v>165</v>
      </c>
      <c r="N9">
        <v>10.16</v>
      </c>
      <c r="O9">
        <v>0</v>
      </c>
      <c r="P9">
        <v>6.07</v>
      </c>
      <c r="Q9" t="s">
        <v>84</v>
      </c>
    </row>
    <row r="10" spans="1:17">
      <c r="A10">
        <v>1</v>
      </c>
      <c r="B10" t="s">
        <v>903</v>
      </c>
      <c r="C10" t="s">
        <v>1026</v>
      </c>
      <c r="D10" t="s">
        <v>903</v>
      </c>
      <c r="E10" t="s">
        <v>1047</v>
      </c>
      <c r="F10" t="s">
        <v>477</v>
      </c>
      <c r="G10" t="s">
        <v>1035</v>
      </c>
      <c r="H10" t="s">
        <v>1040</v>
      </c>
      <c r="I10" t="s">
        <v>1040</v>
      </c>
      <c r="J10" s="4" t="s">
        <v>1040</v>
      </c>
      <c r="K10" s="4" t="s">
        <v>1040</v>
      </c>
      <c r="L10">
        <v>15</v>
      </c>
      <c r="M10">
        <v>165</v>
      </c>
      <c r="N10">
        <v>22.97</v>
      </c>
      <c r="O10">
        <v>0</v>
      </c>
      <c r="P10">
        <v>6.07</v>
      </c>
      <c r="Q10" t="s">
        <v>85</v>
      </c>
    </row>
    <row r="11" spans="1:17">
      <c r="A11">
        <v>1</v>
      </c>
      <c r="B11" t="s">
        <v>903</v>
      </c>
      <c r="C11" t="s">
        <v>1026</v>
      </c>
      <c r="D11" t="s">
        <v>903</v>
      </c>
      <c r="E11" t="s">
        <v>1047</v>
      </c>
      <c r="F11" t="s">
        <v>477</v>
      </c>
      <c r="G11" t="s">
        <v>1035</v>
      </c>
      <c r="H11" t="s">
        <v>1040</v>
      </c>
      <c r="I11" t="s">
        <v>1040</v>
      </c>
      <c r="J11" s="3" t="s">
        <v>1040</v>
      </c>
      <c r="K11" s="3" t="s">
        <v>1040</v>
      </c>
      <c r="L11">
        <v>15</v>
      </c>
      <c r="M11">
        <v>165</v>
      </c>
      <c r="N11">
        <v>20.78</v>
      </c>
      <c r="O11">
        <v>0</v>
      </c>
      <c r="P11">
        <v>6.07</v>
      </c>
      <c r="Q11" t="s">
        <v>85</v>
      </c>
    </row>
    <row r="12" spans="1:17">
      <c r="A12">
        <v>1</v>
      </c>
      <c r="B12" t="s">
        <v>903</v>
      </c>
      <c r="C12" t="s">
        <v>1026</v>
      </c>
      <c r="D12" t="s">
        <v>903</v>
      </c>
      <c r="E12" t="s">
        <v>1047</v>
      </c>
      <c r="F12" t="s">
        <v>477</v>
      </c>
      <c r="G12" t="s">
        <v>1035</v>
      </c>
      <c r="H12" t="s">
        <v>1040</v>
      </c>
      <c r="I12" t="s">
        <v>1040</v>
      </c>
      <c r="J12" s="4" t="s">
        <v>1040</v>
      </c>
      <c r="K12" s="4" t="s">
        <v>1040</v>
      </c>
      <c r="L12">
        <v>15</v>
      </c>
      <c r="M12">
        <v>165</v>
      </c>
      <c r="N12">
        <v>15.18</v>
      </c>
      <c r="O12">
        <v>0</v>
      </c>
      <c r="P12">
        <v>6.07</v>
      </c>
      <c r="Q12" t="s">
        <v>86</v>
      </c>
    </row>
    <row r="13" spans="1:17">
      <c r="A13">
        <v>1</v>
      </c>
      <c r="B13" t="s">
        <v>903</v>
      </c>
      <c r="C13" t="s">
        <v>1026</v>
      </c>
      <c r="D13" t="s">
        <v>903</v>
      </c>
      <c r="E13" t="s">
        <v>1047</v>
      </c>
      <c r="F13" t="s">
        <v>477</v>
      </c>
      <c r="G13" t="s">
        <v>1035</v>
      </c>
      <c r="H13" t="s">
        <v>1040</v>
      </c>
      <c r="I13" t="s">
        <v>1040</v>
      </c>
      <c r="J13" s="3" t="s">
        <v>1040</v>
      </c>
      <c r="K13" s="3" t="s">
        <v>1040</v>
      </c>
      <c r="L13">
        <v>15</v>
      </c>
      <c r="M13">
        <v>165</v>
      </c>
      <c r="N13">
        <v>14.31</v>
      </c>
      <c r="O13">
        <v>0</v>
      </c>
      <c r="P13">
        <v>6.07</v>
      </c>
      <c r="Q13" t="s">
        <v>86</v>
      </c>
    </row>
    <row r="14" spans="1:17">
      <c r="A14">
        <v>1.5</v>
      </c>
      <c r="B14" t="s">
        <v>903</v>
      </c>
      <c r="C14" t="s">
        <v>1027</v>
      </c>
      <c r="D14" t="s">
        <v>903</v>
      </c>
      <c r="E14" t="s">
        <v>1047</v>
      </c>
      <c r="F14" t="s">
        <v>477</v>
      </c>
      <c r="G14" t="s">
        <v>1035</v>
      </c>
      <c r="H14" t="s">
        <v>1040</v>
      </c>
      <c r="I14" t="s">
        <v>1040</v>
      </c>
      <c r="J14" s="4" t="s">
        <v>1040</v>
      </c>
      <c r="K14" s="4" t="s">
        <v>1040</v>
      </c>
      <c r="L14">
        <v>15</v>
      </c>
      <c r="M14">
        <v>10</v>
      </c>
      <c r="N14">
        <v>12.21</v>
      </c>
      <c r="O14">
        <v>0</v>
      </c>
      <c r="P14">
        <v>8.4</v>
      </c>
      <c r="Q14" t="s">
        <v>19</v>
      </c>
    </row>
    <row r="15" spans="1:17">
      <c r="A15">
        <v>1.5</v>
      </c>
      <c r="B15" t="s">
        <v>903</v>
      </c>
      <c r="C15" t="s">
        <v>1027</v>
      </c>
      <c r="D15" t="s">
        <v>903</v>
      </c>
      <c r="E15" t="s">
        <v>1027</v>
      </c>
      <c r="F15" t="s">
        <v>477</v>
      </c>
      <c r="G15" t="s">
        <v>1035</v>
      </c>
      <c r="H15" t="s">
        <v>1040</v>
      </c>
      <c r="I15" t="s">
        <v>1040</v>
      </c>
      <c r="J15" s="3" t="s">
        <v>1040</v>
      </c>
      <c r="K15" s="3" t="s">
        <v>1040</v>
      </c>
      <c r="L15">
        <v>4</v>
      </c>
      <c r="M15">
        <v>153</v>
      </c>
      <c r="N15">
        <v>11.5</v>
      </c>
      <c r="O15">
        <v>0</v>
      </c>
      <c r="P15">
        <v>19.82</v>
      </c>
    </row>
    <row r="16" spans="1:17">
      <c r="A16">
        <v>1.5</v>
      </c>
      <c r="B16" t="s">
        <v>903</v>
      </c>
      <c r="C16" t="s">
        <v>1027</v>
      </c>
      <c r="D16" t="s">
        <v>903</v>
      </c>
      <c r="E16" t="s">
        <v>1027</v>
      </c>
      <c r="F16" t="s">
        <v>477</v>
      </c>
      <c r="G16" t="s">
        <v>1035</v>
      </c>
      <c r="H16" t="s">
        <v>1040</v>
      </c>
      <c r="I16" t="s">
        <v>1040</v>
      </c>
      <c r="J16" s="4" t="s">
        <v>1040</v>
      </c>
      <c r="K16" s="4" t="s">
        <v>1040</v>
      </c>
      <c r="L16">
        <v>4</v>
      </c>
      <c r="M16">
        <v>153</v>
      </c>
      <c r="N16">
        <v>4.2300000000000004</v>
      </c>
      <c r="O16">
        <v>0</v>
      </c>
      <c r="P16">
        <v>5.88</v>
      </c>
    </row>
    <row r="17" spans="1:17">
      <c r="A17">
        <v>1.5</v>
      </c>
      <c r="B17" t="s">
        <v>903</v>
      </c>
      <c r="C17" t="s">
        <v>1027</v>
      </c>
      <c r="D17" t="s">
        <v>903</v>
      </c>
      <c r="E17" t="s">
        <v>1027</v>
      </c>
      <c r="F17" t="s">
        <v>477</v>
      </c>
      <c r="G17" t="s">
        <v>1035</v>
      </c>
      <c r="H17" t="s">
        <v>1040</v>
      </c>
      <c r="I17" t="s">
        <v>1040</v>
      </c>
      <c r="J17" s="3" t="s">
        <v>1040</v>
      </c>
      <c r="K17" s="3" t="s">
        <v>1040</v>
      </c>
      <c r="L17">
        <v>4</v>
      </c>
      <c r="M17">
        <v>153</v>
      </c>
      <c r="N17">
        <v>4.17</v>
      </c>
      <c r="O17">
        <v>0</v>
      </c>
      <c r="P17">
        <v>5.88</v>
      </c>
    </row>
    <row r="18" spans="1:17">
      <c r="A18">
        <v>1.5</v>
      </c>
      <c r="B18" t="s">
        <v>903</v>
      </c>
      <c r="C18" t="s">
        <v>1027</v>
      </c>
      <c r="D18" t="s">
        <v>903</v>
      </c>
      <c r="E18" t="s">
        <v>1027</v>
      </c>
      <c r="F18" t="s">
        <v>477</v>
      </c>
      <c r="G18" t="s">
        <v>1035</v>
      </c>
      <c r="H18" t="s">
        <v>1040</v>
      </c>
      <c r="I18" t="s">
        <v>1040</v>
      </c>
      <c r="J18" s="4" t="s">
        <v>1040</v>
      </c>
      <c r="K18" s="4" t="s">
        <v>1040</v>
      </c>
      <c r="L18">
        <v>4</v>
      </c>
      <c r="M18">
        <v>153</v>
      </c>
      <c r="N18">
        <v>3.5</v>
      </c>
      <c r="O18">
        <v>0</v>
      </c>
      <c r="P18">
        <v>5.88</v>
      </c>
    </row>
    <row r="19" spans="1:17">
      <c r="A19">
        <v>2</v>
      </c>
      <c r="B19" t="s">
        <v>903</v>
      </c>
      <c r="C19" t="s">
        <v>1024</v>
      </c>
      <c r="D19" t="s">
        <v>903</v>
      </c>
      <c r="E19" t="s">
        <v>1047</v>
      </c>
      <c r="F19" t="s">
        <v>477</v>
      </c>
      <c r="G19" t="s">
        <v>1035</v>
      </c>
      <c r="H19" t="s">
        <v>1040</v>
      </c>
      <c r="I19" t="s">
        <v>1040</v>
      </c>
      <c r="J19" s="3" t="s">
        <v>1040</v>
      </c>
      <c r="K19" s="3" t="s">
        <v>1040</v>
      </c>
      <c r="L19">
        <v>5.9</v>
      </c>
      <c r="M19">
        <v>25</v>
      </c>
      <c r="N19">
        <v>5.38</v>
      </c>
      <c r="O19">
        <v>0</v>
      </c>
      <c r="P19">
        <v>9.6999999999999993</v>
      </c>
      <c r="Q19" t="s">
        <v>8</v>
      </c>
    </row>
    <row r="20" spans="1:17">
      <c r="A20">
        <v>2</v>
      </c>
      <c r="B20" t="s">
        <v>903</v>
      </c>
      <c r="C20" t="s">
        <v>1024</v>
      </c>
      <c r="D20" t="s">
        <v>903</v>
      </c>
      <c r="E20" t="s">
        <v>1047</v>
      </c>
      <c r="F20" t="s">
        <v>477</v>
      </c>
      <c r="G20" t="s">
        <v>1035</v>
      </c>
      <c r="H20" t="s">
        <v>1040</v>
      </c>
      <c r="I20" t="s">
        <v>1040</v>
      </c>
      <c r="J20" s="4" t="s">
        <v>1040</v>
      </c>
      <c r="K20" s="4" t="s">
        <v>1040</v>
      </c>
      <c r="L20">
        <v>5.9</v>
      </c>
      <c r="M20">
        <v>25</v>
      </c>
      <c r="N20">
        <v>5.34</v>
      </c>
      <c r="O20">
        <v>0</v>
      </c>
      <c r="P20">
        <v>9.6999999999999993</v>
      </c>
      <c r="Q20" t="s">
        <v>8</v>
      </c>
    </row>
    <row r="21" spans="1:17">
      <c r="A21">
        <v>2</v>
      </c>
      <c r="B21" t="s">
        <v>903</v>
      </c>
      <c r="C21" t="s">
        <v>1024</v>
      </c>
      <c r="D21" t="s">
        <v>903</v>
      </c>
      <c r="E21" t="s">
        <v>1047</v>
      </c>
      <c r="F21" t="s">
        <v>477</v>
      </c>
      <c r="G21" t="s">
        <v>1035</v>
      </c>
      <c r="H21" t="s">
        <v>1040</v>
      </c>
      <c r="I21" t="s">
        <v>1040</v>
      </c>
      <c r="J21" s="3" t="s">
        <v>1040</v>
      </c>
      <c r="K21" s="3" t="s">
        <v>1040</v>
      </c>
      <c r="L21">
        <v>5.9</v>
      </c>
      <c r="M21">
        <v>25</v>
      </c>
      <c r="N21">
        <v>5.4</v>
      </c>
      <c r="O21">
        <v>0</v>
      </c>
      <c r="P21">
        <v>9.6999999999999993</v>
      </c>
      <c r="Q21" t="s">
        <v>8</v>
      </c>
    </row>
    <row r="22" spans="1:17">
      <c r="A22">
        <v>2</v>
      </c>
      <c r="B22" t="s">
        <v>903</v>
      </c>
      <c r="C22" t="s">
        <v>1024</v>
      </c>
      <c r="D22" t="s">
        <v>903</v>
      </c>
      <c r="E22" t="s">
        <v>1047</v>
      </c>
      <c r="F22" t="s">
        <v>477</v>
      </c>
      <c r="G22" t="s">
        <v>1035</v>
      </c>
      <c r="H22" t="s">
        <v>1040</v>
      </c>
      <c r="I22" t="s">
        <v>1040</v>
      </c>
      <c r="J22" s="4" t="s">
        <v>1040</v>
      </c>
      <c r="K22" s="4" t="s">
        <v>1040</v>
      </c>
      <c r="L22">
        <v>5.9</v>
      </c>
      <c r="M22">
        <v>25</v>
      </c>
      <c r="N22">
        <v>5.74</v>
      </c>
      <c r="O22">
        <v>0</v>
      </c>
      <c r="P22">
        <v>9.6999999999999993</v>
      </c>
      <c r="Q22" t="s">
        <v>8</v>
      </c>
    </row>
    <row r="23" spans="1:17">
      <c r="A23">
        <v>2</v>
      </c>
      <c r="B23" t="s">
        <v>903</v>
      </c>
      <c r="C23" t="s">
        <v>1024</v>
      </c>
      <c r="D23" t="s">
        <v>903</v>
      </c>
      <c r="E23" t="s">
        <v>1047</v>
      </c>
      <c r="F23" t="s">
        <v>477</v>
      </c>
      <c r="G23" t="s">
        <v>1035</v>
      </c>
      <c r="H23" t="s">
        <v>1040</v>
      </c>
      <c r="I23" t="s">
        <v>1040</v>
      </c>
      <c r="J23" s="3" t="s">
        <v>1040</v>
      </c>
      <c r="K23" s="3" t="s">
        <v>1040</v>
      </c>
      <c r="L23">
        <v>5.9</v>
      </c>
      <c r="M23">
        <v>25</v>
      </c>
      <c r="N23">
        <v>5.74</v>
      </c>
      <c r="O23">
        <v>0</v>
      </c>
      <c r="P23">
        <v>9.6999999999999993</v>
      </c>
      <c r="Q23" t="s">
        <v>8</v>
      </c>
    </row>
    <row r="24" spans="1:17">
      <c r="A24">
        <v>2</v>
      </c>
      <c r="B24" t="s">
        <v>903</v>
      </c>
      <c r="C24" t="s">
        <v>1025</v>
      </c>
      <c r="D24" t="s">
        <v>1042</v>
      </c>
      <c r="E24" t="s">
        <v>1047</v>
      </c>
      <c r="F24" t="s">
        <v>477</v>
      </c>
      <c r="G24" t="s">
        <v>1035</v>
      </c>
      <c r="H24" t="s">
        <v>1040</v>
      </c>
      <c r="I24" t="s">
        <v>1040</v>
      </c>
      <c r="J24" s="4" t="s">
        <v>1040</v>
      </c>
      <c r="K24" s="4" t="s">
        <v>1040</v>
      </c>
      <c r="L24">
        <v>27.7</v>
      </c>
      <c r="M24">
        <v>115</v>
      </c>
      <c r="N24">
        <v>36.67</v>
      </c>
      <c r="O24">
        <v>0</v>
      </c>
      <c r="P24">
        <v>10</v>
      </c>
      <c r="Q24" t="s">
        <v>10</v>
      </c>
    </row>
    <row r="25" spans="1:17">
      <c r="A25">
        <v>2</v>
      </c>
      <c r="B25" t="s">
        <v>903</v>
      </c>
      <c r="C25" t="s">
        <v>1025</v>
      </c>
      <c r="D25" t="s">
        <v>1042</v>
      </c>
      <c r="E25" t="s">
        <v>1047</v>
      </c>
      <c r="F25" t="s">
        <v>477</v>
      </c>
      <c r="G25" t="s">
        <v>1035</v>
      </c>
      <c r="H25" t="s">
        <v>1040</v>
      </c>
      <c r="I25" t="s">
        <v>1040</v>
      </c>
      <c r="J25" s="3" t="s">
        <v>1040</v>
      </c>
      <c r="K25" s="3" t="s">
        <v>1040</v>
      </c>
      <c r="L25">
        <v>27.7</v>
      </c>
      <c r="M25">
        <v>115</v>
      </c>
      <c r="N25">
        <v>26.47</v>
      </c>
      <c r="O25">
        <v>0</v>
      </c>
      <c r="P25">
        <v>10</v>
      </c>
      <c r="Q25" t="s">
        <v>11</v>
      </c>
    </row>
    <row r="26" spans="1:17">
      <c r="A26">
        <v>2</v>
      </c>
      <c r="B26" t="s">
        <v>903</v>
      </c>
      <c r="C26" t="s">
        <v>1025</v>
      </c>
      <c r="D26" t="s">
        <v>1042</v>
      </c>
      <c r="E26" t="s">
        <v>1047</v>
      </c>
      <c r="F26" t="s">
        <v>477</v>
      </c>
      <c r="G26" t="s">
        <v>1035</v>
      </c>
      <c r="H26" t="s">
        <v>1040</v>
      </c>
      <c r="I26" t="s">
        <v>1040</v>
      </c>
      <c r="J26" s="4" t="s">
        <v>1040</v>
      </c>
      <c r="K26" s="4" t="s">
        <v>1040</v>
      </c>
      <c r="L26">
        <v>27.7</v>
      </c>
      <c r="M26">
        <v>115</v>
      </c>
      <c r="N26">
        <v>25</v>
      </c>
      <c r="O26">
        <v>0</v>
      </c>
      <c r="P26">
        <v>10</v>
      </c>
      <c r="Q26" t="s">
        <v>11</v>
      </c>
    </row>
    <row r="27" spans="1:17">
      <c r="A27">
        <v>2</v>
      </c>
      <c r="B27" t="s">
        <v>903</v>
      </c>
      <c r="C27" t="s">
        <v>1025</v>
      </c>
      <c r="D27" t="s">
        <v>1042</v>
      </c>
      <c r="E27" t="s">
        <v>1047</v>
      </c>
      <c r="F27" t="s">
        <v>477</v>
      </c>
      <c r="G27" t="s">
        <v>1035</v>
      </c>
      <c r="H27" t="s">
        <v>1040</v>
      </c>
      <c r="I27" t="s">
        <v>1040</v>
      </c>
      <c r="J27" s="3" t="s">
        <v>1040</v>
      </c>
      <c r="K27" s="3" t="s">
        <v>1040</v>
      </c>
      <c r="L27">
        <v>27.7</v>
      </c>
      <c r="M27">
        <v>115</v>
      </c>
      <c r="N27">
        <v>27.1</v>
      </c>
      <c r="O27">
        <v>0</v>
      </c>
      <c r="P27">
        <v>10</v>
      </c>
      <c r="Q27" t="s">
        <v>11</v>
      </c>
    </row>
    <row r="28" spans="1:17">
      <c r="A28">
        <v>2</v>
      </c>
      <c r="B28" t="s">
        <v>903</v>
      </c>
      <c r="C28" t="s">
        <v>1027</v>
      </c>
      <c r="D28" t="s">
        <v>903</v>
      </c>
      <c r="E28" t="s">
        <v>1047</v>
      </c>
      <c r="F28" t="s">
        <v>477</v>
      </c>
      <c r="G28" t="s">
        <v>1035</v>
      </c>
      <c r="H28" t="s">
        <v>1040</v>
      </c>
      <c r="I28" t="s">
        <v>1040</v>
      </c>
      <c r="J28" s="4" t="s">
        <v>1040</v>
      </c>
      <c r="K28" s="4" t="s">
        <v>1040</v>
      </c>
      <c r="L28">
        <v>3.38</v>
      </c>
      <c r="M28">
        <v>58.4</v>
      </c>
      <c r="N28">
        <v>3.35</v>
      </c>
      <c r="O28">
        <v>0</v>
      </c>
      <c r="P28">
        <v>9.83</v>
      </c>
      <c r="Q28" t="s">
        <v>16</v>
      </c>
    </row>
    <row r="29" spans="1:17">
      <c r="A29">
        <v>2</v>
      </c>
      <c r="B29" t="s">
        <v>903</v>
      </c>
      <c r="C29" t="s">
        <v>1027</v>
      </c>
      <c r="D29" t="s">
        <v>903</v>
      </c>
      <c r="E29" t="s">
        <v>1047</v>
      </c>
      <c r="F29" t="s">
        <v>477</v>
      </c>
      <c r="G29" t="s">
        <v>1035</v>
      </c>
      <c r="H29" t="s">
        <v>1040</v>
      </c>
      <c r="I29" t="s">
        <v>1040</v>
      </c>
      <c r="J29" s="3" t="s">
        <v>1040</v>
      </c>
      <c r="K29" s="3" t="s">
        <v>1040</v>
      </c>
      <c r="L29">
        <v>3.18</v>
      </c>
      <c r="M29">
        <v>58.4</v>
      </c>
      <c r="N29">
        <v>3.16</v>
      </c>
      <c r="O29">
        <v>0</v>
      </c>
      <c r="P29">
        <v>9.83</v>
      </c>
      <c r="Q29" t="s">
        <v>16</v>
      </c>
    </row>
    <row r="30" spans="1:17">
      <c r="A30">
        <v>2</v>
      </c>
      <c r="B30" t="s">
        <v>903</v>
      </c>
      <c r="C30" t="s">
        <v>1027</v>
      </c>
      <c r="D30" t="s">
        <v>903</v>
      </c>
      <c r="E30" t="s">
        <v>1047</v>
      </c>
      <c r="F30" t="s">
        <v>477</v>
      </c>
      <c r="G30" t="s">
        <v>1035</v>
      </c>
      <c r="H30" t="s">
        <v>1040</v>
      </c>
      <c r="I30" t="s">
        <v>1040</v>
      </c>
      <c r="J30" s="4" t="s">
        <v>1040</v>
      </c>
      <c r="K30" s="4" t="s">
        <v>1040</v>
      </c>
      <c r="L30">
        <v>3.38</v>
      </c>
      <c r="M30">
        <v>58.4</v>
      </c>
      <c r="N30">
        <v>3.33</v>
      </c>
      <c r="O30">
        <v>0</v>
      </c>
      <c r="P30">
        <v>9.83</v>
      </c>
      <c r="Q30" t="s">
        <v>16</v>
      </c>
    </row>
    <row r="31" spans="1:17">
      <c r="A31">
        <v>2</v>
      </c>
      <c r="B31" t="s">
        <v>903</v>
      </c>
      <c r="C31" t="s">
        <v>1027</v>
      </c>
      <c r="D31" t="s">
        <v>903</v>
      </c>
      <c r="E31" t="s">
        <v>1047</v>
      </c>
      <c r="F31" t="s">
        <v>477</v>
      </c>
      <c r="G31" t="s">
        <v>1035</v>
      </c>
      <c r="H31" t="s">
        <v>1040</v>
      </c>
      <c r="I31" t="s">
        <v>1040</v>
      </c>
      <c r="J31" s="3" t="s">
        <v>1040</v>
      </c>
      <c r="K31" s="3" t="s">
        <v>1040</v>
      </c>
      <c r="L31">
        <v>3.18</v>
      </c>
      <c r="M31">
        <v>58.4</v>
      </c>
      <c r="N31">
        <v>3.17</v>
      </c>
      <c r="O31">
        <v>0</v>
      </c>
      <c r="P31">
        <v>9.83</v>
      </c>
      <c r="Q31" t="s">
        <v>16</v>
      </c>
    </row>
    <row r="32" spans="1:17">
      <c r="A32">
        <v>2</v>
      </c>
      <c r="B32" t="s">
        <v>903</v>
      </c>
      <c r="C32" t="s">
        <v>1025</v>
      </c>
      <c r="D32" t="s">
        <v>903</v>
      </c>
      <c r="E32" t="s">
        <v>1047</v>
      </c>
      <c r="F32" t="s">
        <v>477</v>
      </c>
      <c r="G32" t="s">
        <v>1035</v>
      </c>
      <c r="H32" t="s">
        <v>1040</v>
      </c>
      <c r="I32" t="s">
        <v>1040</v>
      </c>
      <c r="J32" s="4" t="s">
        <v>1040</v>
      </c>
      <c r="K32" s="4" t="s">
        <v>1040</v>
      </c>
      <c r="L32">
        <v>19</v>
      </c>
      <c r="M32">
        <v>55</v>
      </c>
      <c r="N32">
        <v>20.05</v>
      </c>
      <c r="O32">
        <v>0</v>
      </c>
      <c r="P32">
        <v>9.8000000000000007</v>
      </c>
      <c r="Q32" t="s">
        <v>17</v>
      </c>
    </row>
    <row r="33" spans="1:17">
      <c r="A33">
        <v>2</v>
      </c>
      <c r="B33" t="s">
        <v>903</v>
      </c>
      <c r="C33" t="s">
        <v>1025</v>
      </c>
      <c r="D33" t="s">
        <v>903</v>
      </c>
      <c r="E33" t="s">
        <v>1047</v>
      </c>
      <c r="F33" t="s">
        <v>477</v>
      </c>
      <c r="G33" t="s">
        <v>1035</v>
      </c>
      <c r="H33" t="s">
        <v>1040</v>
      </c>
      <c r="I33" t="s">
        <v>1040</v>
      </c>
      <c r="J33" s="3" t="s">
        <v>1040</v>
      </c>
      <c r="K33" s="3" t="s">
        <v>1040</v>
      </c>
      <c r="L33">
        <v>19</v>
      </c>
      <c r="M33">
        <v>55</v>
      </c>
      <c r="N33">
        <v>16.29</v>
      </c>
      <c r="O33">
        <v>0</v>
      </c>
      <c r="P33">
        <v>9.8000000000000007</v>
      </c>
      <c r="Q33" t="s">
        <v>18</v>
      </c>
    </row>
    <row r="34" spans="1:17">
      <c r="A34">
        <v>2</v>
      </c>
      <c r="B34" t="s">
        <v>1042</v>
      </c>
      <c r="C34" t="s">
        <v>1025</v>
      </c>
      <c r="D34" t="s">
        <v>903</v>
      </c>
      <c r="E34" t="s">
        <v>1047</v>
      </c>
      <c r="F34" t="s">
        <v>477</v>
      </c>
      <c r="G34" t="s">
        <v>1035</v>
      </c>
      <c r="H34" t="s">
        <v>1040</v>
      </c>
      <c r="I34" t="s">
        <v>1040</v>
      </c>
      <c r="J34" s="4" t="s">
        <v>1040</v>
      </c>
      <c r="K34" s="4" t="s">
        <v>1040</v>
      </c>
      <c r="L34">
        <v>13.5</v>
      </c>
      <c r="M34">
        <v>80</v>
      </c>
      <c r="N34">
        <v>11.07</v>
      </c>
      <c r="O34">
        <v>0</v>
      </c>
      <c r="P34">
        <v>9.9700000000000006</v>
      </c>
      <c r="Q34" t="s">
        <v>27</v>
      </c>
    </row>
    <row r="35" spans="1:17">
      <c r="A35">
        <v>2</v>
      </c>
      <c r="B35" t="s">
        <v>1042</v>
      </c>
      <c r="C35" t="s">
        <v>1025</v>
      </c>
      <c r="D35" t="s">
        <v>903</v>
      </c>
      <c r="E35" t="s">
        <v>1047</v>
      </c>
      <c r="F35" t="s">
        <v>477</v>
      </c>
      <c r="G35" t="s">
        <v>1035</v>
      </c>
      <c r="H35" t="s">
        <v>1040</v>
      </c>
      <c r="I35" t="s">
        <v>1040</v>
      </c>
      <c r="J35" s="3" t="s">
        <v>1040</v>
      </c>
      <c r="K35" s="3" t="s">
        <v>1040</v>
      </c>
      <c r="L35">
        <v>13.5</v>
      </c>
      <c r="M35">
        <v>80</v>
      </c>
      <c r="N35">
        <v>14.27</v>
      </c>
      <c r="O35">
        <v>0</v>
      </c>
      <c r="P35">
        <v>9.9700000000000006</v>
      </c>
      <c r="Q35" t="s">
        <v>28</v>
      </c>
    </row>
    <row r="36" spans="1:17">
      <c r="A36">
        <v>2</v>
      </c>
      <c r="B36" t="s">
        <v>1042</v>
      </c>
      <c r="C36" t="s">
        <v>1025</v>
      </c>
      <c r="D36" t="s">
        <v>903</v>
      </c>
      <c r="E36" t="s">
        <v>1047</v>
      </c>
      <c r="F36" t="s">
        <v>477</v>
      </c>
      <c r="G36" t="s">
        <v>1035</v>
      </c>
      <c r="H36" t="s">
        <v>1040</v>
      </c>
      <c r="I36" t="s">
        <v>1040</v>
      </c>
      <c r="J36" s="4" t="s">
        <v>1040</v>
      </c>
      <c r="K36" s="4" t="s">
        <v>1040</v>
      </c>
      <c r="L36">
        <v>13.5</v>
      </c>
      <c r="M36">
        <v>80</v>
      </c>
      <c r="N36">
        <v>13.5</v>
      </c>
      <c r="O36">
        <v>0</v>
      </c>
      <c r="P36">
        <v>9.9700000000000006</v>
      </c>
      <c r="Q36" t="s">
        <v>29</v>
      </c>
    </row>
    <row r="37" spans="1:17">
      <c r="A37">
        <v>2</v>
      </c>
      <c r="B37" t="s">
        <v>1042</v>
      </c>
      <c r="C37" t="s">
        <v>1025</v>
      </c>
      <c r="D37" t="s">
        <v>903</v>
      </c>
      <c r="E37" t="s">
        <v>1047</v>
      </c>
      <c r="F37" t="s">
        <v>477</v>
      </c>
      <c r="G37" t="s">
        <v>1035</v>
      </c>
      <c r="H37" t="s">
        <v>1040</v>
      </c>
      <c r="I37" t="s">
        <v>1040</v>
      </c>
      <c r="J37" s="3" t="s">
        <v>1040</v>
      </c>
      <c r="K37" s="3" t="s">
        <v>1040</v>
      </c>
      <c r="L37">
        <v>13.5</v>
      </c>
      <c r="M37">
        <v>80</v>
      </c>
      <c r="N37">
        <v>14.01</v>
      </c>
      <c r="O37">
        <v>0</v>
      </c>
      <c r="P37">
        <v>9.9700000000000006</v>
      </c>
      <c r="Q37" t="s">
        <v>30</v>
      </c>
    </row>
    <row r="38" spans="1:17">
      <c r="A38">
        <v>2</v>
      </c>
      <c r="B38" t="s">
        <v>1042</v>
      </c>
      <c r="C38" t="s">
        <v>1025</v>
      </c>
      <c r="D38" t="s">
        <v>903</v>
      </c>
      <c r="E38" t="s">
        <v>1047</v>
      </c>
      <c r="F38" t="s">
        <v>477</v>
      </c>
      <c r="G38" t="s">
        <v>1035</v>
      </c>
      <c r="H38" t="s">
        <v>1040</v>
      </c>
      <c r="I38" t="s">
        <v>1040</v>
      </c>
      <c r="J38" s="4" t="s">
        <v>1040</v>
      </c>
      <c r="K38" s="4" t="s">
        <v>1040</v>
      </c>
      <c r="L38">
        <v>13.5</v>
      </c>
      <c r="M38">
        <v>80</v>
      </c>
      <c r="N38">
        <v>14.81</v>
      </c>
      <c r="O38">
        <v>0</v>
      </c>
      <c r="P38">
        <v>9.9700000000000006</v>
      </c>
      <c r="Q38" t="s">
        <v>31</v>
      </c>
    </row>
    <row r="39" spans="1:17">
      <c r="A39">
        <v>2</v>
      </c>
      <c r="B39" t="s">
        <v>1042</v>
      </c>
      <c r="C39" t="s">
        <v>1025</v>
      </c>
      <c r="D39" t="s">
        <v>903</v>
      </c>
      <c r="E39" t="s">
        <v>1047</v>
      </c>
      <c r="F39" t="s">
        <v>477</v>
      </c>
      <c r="G39" t="s">
        <v>1035</v>
      </c>
      <c r="H39" t="s">
        <v>1040</v>
      </c>
      <c r="I39" t="s">
        <v>1040</v>
      </c>
      <c r="J39" s="3" t="s">
        <v>1040</v>
      </c>
      <c r="K39" s="3" t="s">
        <v>1040</v>
      </c>
      <c r="L39">
        <v>13.5</v>
      </c>
      <c r="M39">
        <v>80</v>
      </c>
      <c r="N39">
        <v>14.45</v>
      </c>
      <c r="O39">
        <v>0</v>
      </c>
      <c r="P39">
        <v>9.9700000000000006</v>
      </c>
      <c r="Q39" t="s">
        <v>32</v>
      </c>
    </row>
    <row r="40" spans="1:17">
      <c r="A40">
        <v>2</v>
      </c>
      <c r="B40" t="s">
        <v>903</v>
      </c>
      <c r="C40" t="s">
        <v>1025</v>
      </c>
      <c r="D40" t="s">
        <v>903</v>
      </c>
      <c r="E40" t="s">
        <v>1047</v>
      </c>
      <c r="F40" t="s">
        <v>477</v>
      </c>
      <c r="G40" t="s">
        <v>1035</v>
      </c>
      <c r="H40" t="s">
        <v>1040</v>
      </c>
      <c r="I40" t="s">
        <v>1040</v>
      </c>
      <c r="J40" s="4" t="s">
        <v>1040</v>
      </c>
      <c r="K40" s="4" t="s">
        <v>1040</v>
      </c>
      <c r="L40">
        <v>19</v>
      </c>
      <c r="M40">
        <v>115</v>
      </c>
      <c r="N40">
        <v>17.600000000000001</v>
      </c>
      <c r="O40">
        <v>0</v>
      </c>
      <c r="P40">
        <v>10.96</v>
      </c>
      <c r="Q40" t="s">
        <v>33</v>
      </c>
    </row>
    <row r="41" spans="1:17">
      <c r="A41">
        <v>2</v>
      </c>
      <c r="B41" t="s">
        <v>903</v>
      </c>
      <c r="C41" t="s">
        <v>1025</v>
      </c>
      <c r="D41" t="s">
        <v>903</v>
      </c>
      <c r="E41" t="s">
        <v>1047</v>
      </c>
      <c r="F41" t="s">
        <v>477</v>
      </c>
      <c r="G41" t="s">
        <v>1035</v>
      </c>
      <c r="H41" t="s">
        <v>1040</v>
      </c>
      <c r="I41" t="s">
        <v>1040</v>
      </c>
      <c r="J41" s="3" t="s">
        <v>1040</v>
      </c>
      <c r="K41" s="3" t="s">
        <v>1040</v>
      </c>
      <c r="L41">
        <v>19</v>
      </c>
      <c r="M41">
        <v>115</v>
      </c>
      <c r="N41">
        <v>16.29</v>
      </c>
      <c r="O41">
        <v>0</v>
      </c>
      <c r="P41">
        <v>10.96</v>
      </c>
      <c r="Q41" t="s">
        <v>34</v>
      </c>
    </row>
    <row r="42" spans="1:17">
      <c r="A42">
        <v>2</v>
      </c>
      <c r="B42" t="s">
        <v>903</v>
      </c>
      <c r="C42" t="s">
        <v>1024</v>
      </c>
      <c r="D42" t="s">
        <v>903</v>
      </c>
      <c r="E42" t="s">
        <v>1047</v>
      </c>
      <c r="F42" t="s">
        <v>477</v>
      </c>
      <c r="G42" t="s">
        <v>1035</v>
      </c>
      <c r="H42" t="s">
        <v>1040</v>
      </c>
      <c r="I42" t="s">
        <v>1040</v>
      </c>
      <c r="J42" s="4" t="s">
        <v>1040</v>
      </c>
      <c r="K42" s="4" t="s">
        <v>1040</v>
      </c>
      <c r="L42">
        <v>7.5</v>
      </c>
      <c r="M42">
        <v>65</v>
      </c>
      <c r="N42">
        <v>4.12</v>
      </c>
      <c r="O42">
        <v>0</v>
      </c>
      <c r="P42">
        <v>13.77</v>
      </c>
      <c r="Q42" t="s">
        <v>72</v>
      </c>
    </row>
    <row r="43" spans="1:17">
      <c r="A43">
        <v>2</v>
      </c>
      <c r="B43" t="s">
        <v>903</v>
      </c>
      <c r="C43" t="s">
        <v>1024</v>
      </c>
      <c r="D43" t="s">
        <v>903</v>
      </c>
      <c r="E43" t="s">
        <v>1047</v>
      </c>
      <c r="F43" t="s">
        <v>477</v>
      </c>
      <c r="G43" t="s">
        <v>1035</v>
      </c>
      <c r="H43" t="s">
        <v>1040</v>
      </c>
      <c r="I43" t="s">
        <v>1040</v>
      </c>
      <c r="J43" s="3" t="s">
        <v>1040</v>
      </c>
      <c r="K43" s="3" t="s">
        <v>1040</v>
      </c>
      <c r="L43">
        <v>7.5</v>
      </c>
      <c r="M43">
        <v>65</v>
      </c>
      <c r="N43">
        <v>7.53</v>
      </c>
      <c r="O43">
        <v>0</v>
      </c>
      <c r="P43">
        <v>13.77</v>
      </c>
      <c r="Q43" t="s">
        <v>73</v>
      </c>
    </row>
    <row r="44" spans="1:17">
      <c r="A44">
        <v>2</v>
      </c>
      <c r="B44" t="s">
        <v>903</v>
      </c>
      <c r="C44" t="s">
        <v>1025</v>
      </c>
      <c r="D44" t="s">
        <v>903</v>
      </c>
      <c r="E44" t="s">
        <v>1047</v>
      </c>
      <c r="F44" t="s">
        <v>477</v>
      </c>
      <c r="G44" t="s">
        <v>1035</v>
      </c>
      <c r="H44" t="s">
        <v>1040</v>
      </c>
      <c r="I44" t="s">
        <v>1040</v>
      </c>
      <c r="J44" s="4" t="s">
        <v>1040</v>
      </c>
      <c r="K44" s="4" t="s">
        <v>1040</v>
      </c>
      <c r="L44">
        <v>7.5</v>
      </c>
      <c r="M44">
        <v>65</v>
      </c>
      <c r="N44">
        <v>12.13</v>
      </c>
      <c r="O44">
        <v>0</v>
      </c>
      <c r="P44">
        <v>13.77</v>
      </c>
      <c r="Q44" t="s">
        <v>72</v>
      </c>
    </row>
    <row r="45" spans="1:17">
      <c r="A45">
        <v>2</v>
      </c>
      <c r="B45" t="s">
        <v>903</v>
      </c>
      <c r="C45" t="s">
        <v>1026</v>
      </c>
      <c r="D45" t="s">
        <v>903</v>
      </c>
      <c r="E45" t="s">
        <v>1047</v>
      </c>
      <c r="F45" t="s">
        <v>477</v>
      </c>
      <c r="G45" t="s">
        <v>1035</v>
      </c>
      <c r="H45" t="s">
        <v>1040</v>
      </c>
      <c r="I45" t="s">
        <v>1040</v>
      </c>
      <c r="J45" s="3" t="s">
        <v>1040</v>
      </c>
      <c r="K45" s="3" t="s">
        <v>1040</v>
      </c>
      <c r="L45">
        <v>7.5</v>
      </c>
      <c r="M45">
        <v>65</v>
      </c>
      <c r="N45">
        <v>6.54</v>
      </c>
      <c r="O45">
        <v>0</v>
      </c>
      <c r="P45">
        <v>13.77</v>
      </c>
      <c r="Q45" t="s">
        <v>74</v>
      </c>
    </row>
    <row r="46" spans="1:17">
      <c r="A46">
        <v>2</v>
      </c>
      <c r="B46" t="s">
        <v>903</v>
      </c>
      <c r="C46" t="s">
        <v>1027</v>
      </c>
      <c r="D46" t="s">
        <v>903</v>
      </c>
      <c r="E46" t="s">
        <v>1047</v>
      </c>
      <c r="F46" t="s">
        <v>477</v>
      </c>
      <c r="G46" t="s">
        <v>1035</v>
      </c>
      <c r="H46" t="s">
        <v>1040</v>
      </c>
      <c r="I46" t="s">
        <v>1040</v>
      </c>
      <c r="J46" s="4" t="s">
        <v>1040</v>
      </c>
      <c r="K46" s="4" t="s">
        <v>1040</v>
      </c>
      <c r="L46">
        <v>7.5</v>
      </c>
      <c r="M46">
        <v>65</v>
      </c>
      <c r="N46">
        <v>5.47</v>
      </c>
      <c r="O46">
        <v>0</v>
      </c>
      <c r="P46">
        <v>13.77</v>
      </c>
      <c r="Q46" t="s">
        <v>75</v>
      </c>
    </row>
    <row r="47" spans="1:17">
      <c r="A47">
        <v>2</v>
      </c>
      <c r="B47" t="s">
        <v>903</v>
      </c>
      <c r="C47" t="s">
        <v>1027</v>
      </c>
      <c r="D47" t="s">
        <v>903</v>
      </c>
      <c r="E47" t="s">
        <v>1047</v>
      </c>
      <c r="F47" t="s">
        <v>477</v>
      </c>
      <c r="G47" t="s">
        <v>1035</v>
      </c>
      <c r="H47" t="s">
        <v>1040</v>
      </c>
      <c r="I47" t="s">
        <v>1040</v>
      </c>
      <c r="J47" s="3" t="s">
        <v>1040</v>
      </c>
      <c r="K47" s="3" t="s">
        <v>1040</v>
      </c>
      <c r="L47">
        <v>7.5</v>
      </c>
      <c r="M47">
        <v>65</v>
      </c>
      <c r="N47">
        <v>4.9000000000000004</v>
      </c>
      <c r="O47">
        <v>0</v>
      </c>
      <c r="P47">
        <v>13.77</v>
      </c>
      <c r="Q47" t="s">
        <v>76</v>
      </c>
    </row>
    <row r="48" spans="1:17">
      <c r="A48">
        <v>2</v>
      </c>
      <c r="B48" t="s">
        <v>903</v>
      </c>
      <c r="C48" t="s">
        <v>1027</v>
      </c>
      <c r="D48" t="s">
        <v>903</v>
      </c>
      <c r="E48" t="s">
        <v>1047</v>
      </c>
      <c r="F48" t="s">
        <v>477</v>
      </c>
      <c r="G48" t="s">
        <v>1035</v>
      </c>
      <c r="H48" t="s">
        <v>1040</v>
      </c>
      <c r="I48" t="s">
        <v>1040</v>
      </c>
      <c r="J48" s="4" t="s">
        <v>1040</v>
      </c>
      <c r="K48" s="4" t="s">
        <v>1040</v>
      </c>
      <c r="L48">
        <v>7.5</v>
      </c>
      <c r="M48">
        <v>65</v>
      </c>
      <c r="N48">
        <v>7.74</v>
      </c>
      <c r="O48">
        <v>0</v>
      </c>
      <c r="P48">
        <v>13.77</v>
      </c>
      <c r="Q48" t="s">
        <v>77</v>
      </c>
    </row>
    <row r="49" spans="1:17">
      <c r="A49">
        <v>2</v>
      </c>
      <c r="B49" t="s">
        <v>903</v>
      </c>
      <c r="C49" t="s">
        <v>1027</v>
      </c>
      <c r="D49" t="s">
        <v>903</v>
      </c>
      <c r="E49" t="s">
        <v>1047</v>
      </c>
      <c r="F49" t="s">
        <v>477</v>
      </c>
      <c r="G49" t="s">
        <v>1035</v>
      </c>
      <c r="H49" t="s">
        <v>1040</v>
      </c>
      <c r="I49" t="s">
        <v>1040</v>
      </c>
      <c r="J49" s="3" t="s">
        <v>1040</v>
      </c>
      <c r="K49" s="3" t="s">
        <v>1040</v>
      </c>
      <c r="L49">
        <v>7.5</v>
      </c>
      <c r="M49">
        <v>65</v>
      </c>
      <c r="N49">
        <v>6.27</v>
      </c>
      <c r="O49">
        <v>0</v>
      </c>
      <c r="P49">
        <v>13.77</v>
      </c>
      <c r="Q49" t="s">
        <v>78</v>
      </c>
    </row>
    <row r="50" spans="1:17">
      <c r="A50">
        <v>2</v>
      </c>
      <c r="B50" t="s">
        <v>903</v>
      </c>
      <c r="C50" t="s">
        <v>1025</v>
      </c>
      <c r="D50" t="s">
        <v>903</v>
      </c>
      <c r="E50" t="s">
        <v>1047</v>
      </c>
      <c r="F50" t="s">
        <v>477</v>
      </c>
      <c r="G50" t="s">
        <v>1035</v>
      </c>
      <c r="H50" t="s">
        <v>1040</v>
      </c>
      <c r="I50" t="s">
        <v>1040</v>
      </c>
      <c r="J50" s="4" t="s">
        <v>1040</v>
      </c>
      <c r="K50" s="4" t="s">
        <v>1040</v>
      </c>
      <c r="L50">
        <v>20</v>
      </c>
      <c r="M50">
        <v>115</v>
      </c>
      <c r="N50">
        <v>27.4</v>
      </c>
      <c r="O50">
        <v>0</v>
      </c>
      <c r="P50">
        <v>9.5</v>
      </c>
      <c r="Q50" t="s">
        <v>11</v>
      </c>
    </row>
    <row r="51" spans="1:17">
      <c r="A51">
        <v>2</v>
      </c>
      <c r="B51" t="s">
        <v>903</v>
      </c>
      <c r="C51" t="s">
        <v>1025</v>
      </c>
      <c r="D51" t="s">
        <v>903</v>
      </c>
      <c r="E51" t="s">
        <v>1047</v>
      </c>
      <c r="F51" t="s">
        <v>477</v>
      </c>
      <c r="G51" t="s">
        <v>1035</v>
      </c>
      <c r="H51" t="s">
        <v>1040</v>
      </c>
      <c r="I51" t="s">
        <v>1040</v>
      </c>
      <c r="J51" s="3" t="s">
        <v>1040</v>
      </c>
      <c r="K51" s="3" t="s">
        <v>1040</v>
      </c>
      <c r="L51">
        <v>20</v>
      </c>
      <c r="M51">
        <v>115</v>
      </c>
      <c r="N51">
        <v>17.77</v>
      </c>
      <c r="O51">
        <v>0</v>
      </c>
      <c r="P51">
        <v>9.5</v>
      </c>
      <c r="Q51" t="s">
        <v>87</v>
      </c>
    </row>
    <row r="52" spans="1:17">
      <c r="A52">
        <v>2</v>
      </c>
      <c r="B52" t="s">
        <v>903</v>
      </c>
      <c r="C52" t="s">
        <v>1024</v>
      </c>
      <c r="D52" t="s">
        <v>903</v>
      </c>
      <c r="E52" t="s">
        <v>1047</v>
      </c>
      <c r="F52" t="s">
        <v>477</v>
      </c>
      <c r="G52" t="s">
        <v>1035</v>
      </c>
      <c r="H52" t="s">
        <v>1040</v>
      </c>
      <c r="I52" t="s">
        <v>1040</v>
      </c>
      <c r="J52" s="4" t="s">
        <v>1040</v>
      </c>
      <c r="K52" s="4" t="s">
        <v>1040</v>
      </c>
      <c r="L52">
        <v>6</v>
      </c>
      <c r="M52">
        <v>22</v>
      </c>
      <c r="N52">
        <v>6.55</v>
      </c>
      <c r="O52">
        <v>0</v>
      </c>
      <c r="P52">
        <v>10</v>
      </c>
      <c r="Q52" t="s">
        <v>125</v>
      </c>
    </row>
    <row r="53" spans="1:17">
      <c r="A53">
        <v>2</v>
      </c>
      <c r="B53" t="s">
        <v>903</v>
      </c>
      <c r="C53" t="s">
        <v>1025</v>
      </c>
      <c r="D53" t="s">
        <v>903</v>
      </c>
      <c r="E53" t="s">
        <v>1047</v>
      </c>
      <c r="F53" t="s">
        <v>477</v>
      </c>
      <c r="G53" t="s">
        <v>1035</v>
      </c>
      <c r="H53" t="s">
        <v>1040</v>
      </c>
      <c r="I53" t="s">
        <v>1040</v>
      </c>
      <c r="J53" s="3" t="s">
        <v>1040</v>
      </c>
      <c r="K53" s="3" t="s">
        <v>1040</v>
      </c>
      <c r="L53">
        <v>9.5</v>
      </c>
      <c r="M53">
        <v>148</v>
      </c>
      <c r="N53">
        <v>5.64</v>
      </c>
      <c r="O53">
        <v>0</v>
      </c>
      <c r="P53">
        <v>9.82</v>
      </c>
      <c r="Q53" t="s">
        <v>100</v>
      </c>
    </row>
    <row r="54" spans="1:17">
      <c r="A54">
        <v>2</v>
      </c>
      <c r="B54" t="s">
        <v>903</v>
      </c>
      <c r="C54" t="s">
        <v>1025</v>
      </c>
      <c r="D54" t="s">
        <v>903</v>
      </c>
      <c r="E54" t="s">
        <v>1047</v>
      </c>
      <c r="F54" t="s">
        <v>477</v>
      </c>
      <c r="G54" t="s">
        <v>1035</v>
      </c>
      <c r="H54" t="s">
        <v>1040</v>
      </c>
      <c r="I54" t="s">
        <v>1040</v>
      </c>
      <c r="J54" s="4" t="s">
        <v>1040</v>
      </c>
      <c r="K54" s="4" t="s">
        <v>1040</v>
      </c>
      <c r="L54">
        <v>9.5</v>
      </c>
      <c r="M54">
        <v>148</v>
      </c>
      <c r="N54">
        <v>9.23</v>
      </c>
      <c r="O54">
        <v>0</v>
      </c>
      <c r="P54">
        <v>9.0500000000000007</v>
      </c>
      <c r="Q54" t="s">
        <v>133</v>
      </c>
    </row>
    <row r="55" spans="1:17">
      <c r="A55">
        <v>2</v>
      </c>
      <c r="B55" t="s">
        <v>903</v>
      </c>
      <c r="C55" t="s">
        <v>1025</v>
      </c>
      <c r="D55" t="s">
        <v>903</v>
      </c>
      <c r="E55" t="s">
        <v>1047</v>
      </c>
      <c r="F55" t="s">
        <v>477</v>
      </c>
      <c r="G55" t="s">
        <v>1035</v>
      </c>
      <c r="H55" t="s">
        <v>1040</v>
      </c>
      <c r="I55" t="s">
        <v>1040</v>
      </c>
      <c r="J55" s="3" t="s">
        <v>1040</v>
      </c>
      <c r="K55" s="3" t="s">
        <v>1040</v>
      </c>
      <c r="L55">
        <v>9.5</v>
      </c>
      <c r="M55">
        <v>148</v>
      </c>
      <c r="N55">
        <v>6.73</v>
      </c>
      <c r="O55">
        <v>0</v>
      </c>
      <c r="P55">
        <v>9.0500000000000007</v>
      </c>
      <c r="Q55" t="s">
        <v>134</v>
      </c>
    </row>
    <row r="56" spans="1:17">
      <c r="A56">
        <v>2</v>
      </c>
      <c r="B56" t="s">
        <v>903</v>
      </c>
      <c r="C56" t="s">
        <v>1025</v>
      </c>
      <c r="D56" t="s">
        <v>903</v>
      </c>
      <c r="E56" t="s">
        <v>1047</v>
      </c>
      <c r="F56" t="s">
        <v>477</v>
      </c>
      <c r="G56" t="s">
        <v>1035</v>
      </c>
      <c r="H56" t="s">
        <v>1040</v>
      </c>
      <c r="I56" t="s">
        <v>1040</v>
      </c>
      <c r="J56" s="4" t="s">
        <v>1040</v>
      </c>
      <c r="K56" s="4" t="s">
        <v>1040</v>
      </c>
      <c r="L56">
        <v>9.5</v>
      </c>
      <c r="M56">
        <v>148</v>
      </c>
      <c r="N56">
        <v>6.05</v>
      </c>
      <c r="O56">
        <v>0</v>
      </c>
      <c r="P56">
        <v>9.0500000000000007</v>
      </c>
      <c r="Q56" t="s">
        <v>134</v>
      </c>
    </row>
    <row r="57" spans="1:17">
      <c r="A57">
        <v>2</v>
      </c>
      <c r="B57" t="s">
        <v>903</v>
      </c>
      <c r="C57" t="s">
        <v>1025</v>
      </c>
      <c r="D57" t="s">
        <v>903</v>
      </c>
      <c r="E57" t="s">
        <v>1047</v>
      </c>
      <c r="F57" t="s">
        <v>477</v>
      </c>
      <c r="G57" t="s">
        <v>1035</v>
      </c>
      <c r="H57" t="s">
        <v>1040</v>
      </c>
      <c r="I57" t="s">
        <v>1040</v>
      </c>
      <c r="J57" s="3" t="s">
        <v>1040</v>
      </c>
      <c r="K57" s="3" t="s">
        <v>1040</v>
      </c>
      <c r="L57">
        <v>9.5</v>
      </c>
      <c r="M57">
        <v>148</v>
      </c>
      <c r="N57">
        <v>6.07</v>
      </c>
      <c r="O57">
        <v>0</v>
      </c>
      <c r="P57">
        <v>9.0500000000000007</v>
      </c>
      <c r="Q57" t="s">
        <v>134</v>
      </c>
    </row>
    <row r="58" spans="1:17">
      <c r="A58">
        <v>2</v>
      </c>
      <c r="B58" t="s">
        <v>903</v>
      </c>
      <c r="C58" t="s">
        <v>1025</v>
      </c>
      <c r="D58" t="s">
        <v>903</v>
      </c>
      <c r="E58" t="s">
        <v>1047</v>
      </c>
      <c r="F58" t="s">
        <v>477</v>
      </c>
      <c r="G58" t="s">
        <v>1035</v>
      </c>
      <c r="H58" t="s">
        <v>1040</v>
      </c>
      <c r="I58" t="s">
        <v>1040</v>
      </c>
      <c r="J58" s="4" t="s">
        <v>1040</v>
      </c>
      <c r="K58" s="4" t="s">
        <v>1040</v>
      </c>
      <c r="L58">
        <v>9.5</v>
      </c>
      <c r="M58">
        <v>148</v>
      </c>
      <c r="N58">
        <v>7.31</v>
      </c>
      <c r="O58">
        <v>0</v>
      </c>
      <c r="P58">
        <v>9.0500000000000007</v>
      </c>
      <c r="Q58" t="s">
        <v>135</v>
      </c>
    </row>
    <row r="59" spans="1:17">
      <c r="A59">
        <v>2</v>
      </c>
      <c r="B59" t="s">
        <v>903</v>
      </c>
      <c r="C59" t="s">
        <v>1025</v>
      </c>
      <c r="D59" t="s">
        <v>903</v>
      </c>
      <c r="E59" t="s">
        <v>1047</v>
      </c>
      <c r="F59" t="s">
        <v>477</v>
      </c>
      <c r="G59" t="s">
        <v>1035</v>
      </c>
      <c r="H59" t="s">
        <v>1040</v>
      </c>
      <c r="I59" t="s">
        <v>1040</v>
      </c>
      <c r="J59" s="3" t="s">
        <v>1040</v>
      </c>
      <c r="K59" s="3" t="s">
        <v>1040</v>
      </c>
      <c r="L59">
        <v>9.5</v>
      </c>
      <c r="M59">
        <v>148</v>
      </c>
      <c r="N59">
        <v>7.13</v>
      </c>
      <c r="O59">
        <v>0</v>
      </c>
      <c r="P59">
        <v>9.0500000000000007</v>
      </c>
      <c r="Q59" t="s">
        <v>136</v>
      </c>
    </row>
    <row r="60" spans="1:17">
      <c r="A60">
        <v>2</v>
      </c>
      <c r="B60" t="s">
        <v>903</v>
      </c>
      <c r="C60" t="s">
        <v>1025</v>
      </c>
      <c r="D60" t="s">
        <v>903</v>
      </c>
      <c r="E60" t="s">
        <v>1047</v>
      </c>
      <c r="F60" t="s">
        <v>477</v>
      </c>
      <c r="G60" t="s">
        <v>1035</v>
      </c>
      <c r="H60" t="s">
        <v>1040</v>
      </c>
      <c r="I60" t="s">
        <v>1040</v>
      </c>
      <c r="J60" s="4" t="s">
        <v>1040</v>
      </c>
      <c r="K60" s="4" t="s">
        <v>1040</v>
      </c>
      <c r="L60">
        <v>9.5</v>
      </c>
      <c r="M60">
        <v>148</v>
      </c>
      <c r="N60">
        <v>9.3000000000000007</v>
      </c>
      <c r="O60">
        <v>0</v>
      </c>
      <c r="P60">
        <v>9.0500000000000007</v>
      </c>
      <c r="Q60" t="s">
        <v>137</v>
      </c>
    </row>
    <row r="61" spans="1:17">
      <c r="A61">
        <v>2</v>
      </c>
      <c r="B61" t="s">
        <v>903</v>
      </c>
      <c r="C61" t="s">
        <v>1025</v>
      </c>
      <c r="D61" t="s">
        <v>903</v>
      </c>
      <c r="E61" t="s">
        <v>1047</v>
      </c>
      <c r="F61" t="s">
        <v>477</v>
      </c>
      <c r="G61" t="s">
        <v>1035</v>
      </c>
      <c r="H61" t="s">
        <v>1040</v>
      </c>
      <c r="I61" t="s">
        <v>1040</v>
      </c>
      <c r="J61" s="3" t="s">
        <v>1040</v>
      </c>
      <c r="K61" s="3" t="s">
        <v>1040</v>
      </c>
      <c r="L61">
        <v>9.5</v>
      </c>
      <c r="M61">
        <v>148</v>
      </c>
      <c r="N61">
        <v>9.43</v>
      </c>
      <c r="O61">
        <v>0</v>
      </c>
      <c r="P61">
        <v>9.0500000000000007</v>
      </c>
      <c r="Q61" t="s">
        <v>138</v>
      </c>
    </row>
    <row r="62" spans="1:17">
      <c r="A62">
        <v>2</v>
      </c>
      <c r="B62" t="s">
        <v>903</v>
      </c>
      <c r="C62" t="s">
        <v>1025</v>
      </c>
      <c r="D62" t="s">
        <v>903</v>
      </c>
      <c r="E62" t="s">
        <v>1047</v>
      </c>
      <c r="F62" t="s">
        <v>477</v>
      </c>
      <c r="G62" t="s">
        <v>1035</v>
      </c>
      <c r="H62" t="s">
        <v>1040</v>
      </c>
      <c r="I62" t="s">
        <v>1040</v>
      </c>
      <c r="J62" s="4" t="s">
        <v>1040</v>
      </c>
      <c r="K62" s="4" t="s">
        <v>1040</v>
      </c>
      <c r="L62">
        <v>12.5</v>
      </c>
      <c r="M62">
        <v>85</v>
      </c>
      <c r="N62">
        <v>9.0500000000000007</v>
      </c>
      <c r="O62">
        <v>0</v>
      </c>
      <c r="P62">
        <v>9.0500000000000007</v>
      </c>
      <c r="Q62" t="s">
        <v>138</v>
      </c>
    </row>
    <row r="63" spans="1:17">
      <c r="A63">
        <v>2</v>
      </c>
      <c r="B63" t="s">
        <v>903</v>
      </c>
      <c r="C63" t="s">
        <v>1025</v>
      </c>
      <c r="D63" t="s">
        <v>903</v>
      </c>
      <c r="E63" t="s">
        <v>1035</v>
      </c>
      <c r="F63" t="s">
        <v>477</v>
      </c>
      <c r="G63" t="s">
        <v>1035</v>
      </c>
      <c r="H63" t="s">
        <v>1040</v>
      </c>
      <c r="I63" t="s">
        <v>1040</v>
      </c>
      <c r="J63" s="3" t="s">
        <v>1040</v>
      </c>
      <c r="K63" s="3" t="s">
        <v>1040</v>
      </c>
      <c r="L63">
        <v>12.5</v>
      </c>
      <c r="M63">
        <v>85</v>
      </c>
      <c r="N63">
        <v>15.23</v>
      </c>
      <c r="O63">
        <v>0</v>
      </c>
      <c r="P63">
        <v>10.38</v>
      </c>
      <c r="Q63" t="s">
        <v>100</v>
      </c>
    </row>
    <row r="64" spans="1:17">
      <c r="A64">
        <v>2</v>
      </c>
      <c r="B64" t="s">
        <v>903</v>
      </c>
      <c r="C64" t="s">
        <v>1029</v>
      </c>
      <c r="D64" t="s">
        <v>903</v>
      </c>
      <c r="E64" t="s">
        <v>1047</v>
      </c>
      <c r="F64" t="s">
        <v>477</v>
      </c>
      <c r="G64" t="s">
        <v>1035</v>
      </c>
      <c r="H64" t="s">
        <v>1040</v>
      </c>
      <c r="I64" t="s">
        <v>1040</v>
      </c>
      <c r="J64" s="4" t="s">
        <v>1040</v>
      </c>
      <c r="K64" s="4" t="s">
        <v>1040</v>
      </c>
      <c r="L64">
        <v>12.5</v>
      </c>
      <c r="M64">
        <v>85</v>
      </c>
      <c r="N64">
        <v>10.6</v>
      </c>
      <c r="O64">
        <v>0</v>
      </c>
      <c r="P64">
        <v>9.61</v>
      </c>
      <c r="Q64" t="s">
        <v>140</v>
      </c>
    </row>
    <row r="65" spans="1:17">
      <c r="A65">
        <v>2</v>
      </c>
      <c r="B65" t="s">
        <v>903</v>
      </c>
      <c r="C65" t="s">
        <v>1029</v>
      </c>
      <c r="D65" t="s">
        <v>903</v>
      </c>
      <c r="E65" t="s">
        <v>1047</v>
      </c>
      <c r="F65" t="s">
        <v>477</v>
      </c>
      <c r="G65" t="s">
        <v>1035</v>
      </c>
      <c r="H65" t="s">
        <v>1040</v>
      </c>
      <c r="I65" t="s">
        <v>1040</v>
      </c>
      <c r="J65" s="3" t="s">
        <v>1040</v>
      </c>
      <c r="K65" s="3" t="s">
        <v>1040</v>
      </c>
      <c r="L65">
        <v>12.5</v>
      </c>
      <c r="M65">
        <v>85</v>
      </c>
      <c r="N65">
        <v>10.6</v>
      </c>
      <c r="O65">
        <v>0</v>
      </c>
      <c r="P65">
        <v>9.61</v>
      </c>
      <c r="Q65" t="s">
        <v>141</v>
      </c>
    </row>
    <row r="66" spans="1:17">
      <c r="A66">
        <v>2</v>
      </c>
      <c r="B66" t="s">
        <v>903</v>
      </c>
      <c r="C66" t="s">
        <v>1029</v>
      </c>
      <c r="D66" t="s">
        <v>903</v>
      </c>
      <c r="E66" t="s">
        <v>1047</v>
      </c>
      <c r="F66" t="s">
        <v>477</v>
      </c>
      <c r="G66" t="s">
        <v>1035</v>
      </c>
      <c r="H66" t="s">
        <v>1040</v>
      </c>
      <c r="I66" t="s">
        <v>1040</v>
      </c>
      <c r="J66" s="4" t="s">
        <v>1040</v>
      </c>
      <c r="K66" s="4" t="s">
        <v>1040</v>
      </c>
      <c r="L66">
        <v>12.5</v>
      </c>
      <c r="M66">
        <v>85</v>
      </c>
      <c r="N66">
        <v>10.7</v>
      </c>
      <c r="O66">
        <v>0</v>
      </c>
      <c r="P66">
        <v>9.61</v>
      </c>
      <c r="Q66" t="s">
        <v>142</v>
      </c>
    </row>
    <row r="67" spans="1:17">
      <c r="A67">
        <v>2</v>
      </c>
      <c r="B67" t="s">
        <v>903</v>
      </c>
      <c r="C67" t="s">
        <v>1029</v>
      </c>
      <c r="D67" t="s">
        <v>903</v>
      </c>
      <c r="E67" t="s">
        <v>1047</v>
      </c>
      <c r="F67" t="s">
        <v>477</v>
      </c>
      <c r="G67" t="s">
        <v>1035</v>
      </c>
      <c r="H67" t="s">
        <v>1040</v>
      </c>
      <c r="I67" t="s">
        <v>1040</v>
      </c>
      <c r="J67" s="3" t="s">
        <v>1040</v>
      </c>
      <c r="K67" s="3" t="s">
        <v>1040</v>
      </c>
      <c r="L67">
        <v>12.5</v>
      </c>
      <c r="M67">
        <v>85</v>
      </c>
      <c r="N67">
        <v>11.9</v>
      </c>
      <c r="O67">
        <v>0</v>
      </c>
      <c r="P67">
        <v>9.61</v>
      </c>
      <c r="Q67" t="s">
        <v>143</v>
      </c>
    </row>
    <row r="68" spans="1:17">
      <c r="A68">
        <v>2</v>
      </c>
      <c r="B68" t="s">
        <v>903</v>
      </c>
      <c r="C68" t="s">
        <v>1029</v>
      </c>
      <c r="D68" t="s">
        <v>903</v>
      </c>
      <c r="E68" t="s">
        <v>1047</v>
      </c>
      <c r="F68" t="s">
        <v>477</v>
      </c>
      <c r="G68" t="s">
        <v>1035</v>
      </c>
      <c r="H68" t="s">
        <v>1040</v>
      </c>
      <c r="I68" t="s">
        <v>1040</v>
      </c>
      <c r="J68" s="4" t="s">
        <v>1040</v>
      </c>
      <c r="K68" s="4" t="s">
        <v>1040</v>
      </c>
      <c r="L68">
        <v>12.5</v>
      </c>
      <c r="M68">
        <v>85</v>
      </c>
      <c r="N68">
        <v>11.5</v>
      </c>
      <c r="O68">
        <v>0</v>
      </c>
      <c r="P68">
        <v>9.61</v>
      </c>
      <c r="Q68" t="s">
        <v>144</v>
      </c>
    </row>
    <row r="69" spans="1:17">
      <c r="A69">
        <v>2</v>
      </c>
      <c r="B69" t="s">
        <v>903</v>
      </c>
      <c r="C69" t="s">
        <v>1029</v>
      </c>
      <c r="D69" t="s">
        <v>903</v>
      </c>
      <c r="E69" t="s">
        <v>1047</v>
      </c>
      <c r="F69" t="s">
        <v>477</v>
      </c>
      <c r="G69" t="s">
        <v>1035</v>
      </c>
      <c r="H69" t="s">
        <v>1040</v>
      </c>
      <c r="I69" t="s">
        <v>1040</v>
      </c>
      <c r="J69" s="3" t="s">
        <v>1040</v>
      </c>
      <c r="K69" s="3" t="s">
        <v>1040</v>
      </c>
      <c r="L69">
        <v>12.5</v>
      </c>
      <c r="M69">
        <v>85</v>
      </c>
      <c r="N69">
        <v>12</v>
      </c>
      <c r="O69">
        <v>0</v>
      </c>
      <c r="P69">
        <v>9.61</v>
      </c>
      <c r="Q69" t="s">
        <v>145</v>
      </c>
    </row>
    <row r="70" spans="1:17">
      <c r="A70">
        <v>2</v>
      </c>
      <c r="B70" t="s">
        <v>903</v>
      </c>
      <c r="C70" t="s">
        <v>1029</v>
      </c>
      <c r="D70" t="s">
        <v>903</v>
      </c>
      <c r="E70" t="s">
        <v>1047</v>
      </c>
      <c r="F70" t="s">
        <v>477</v>
      </c>
      <c r="G70" t="s">
        <v>1035</v>
      </c>
      <c r="H70" t="s">
        <v>1040</v>
      </c>
      <c r="I70" t="s">
        <v>1040</v>
      </c>
      <c r="J70" s="4" t="s">
        <v>1040</v>
      </c>
      <c r="K70" s="4" t="s">
        <v>1040</v>
      </c>
      <c r="L70">
        <v>12.5</v>
      </c>
      <c r="M70">
        <v>85</v>
      </c>
      <c r="N70">
        <v>12.45</v>
      </c>
      <c r="O70">
        <v>0</v>
      </c>
      <c r="P70">
        <v>9.61</v>
      </c>
      <c r="Q70" t="s">
        <v>144</v>
      </c>
    </row>
    <row r="71" spans="1:17">
      <c r="A71">
        <v>2</v>
      </c>
      <c r="B71" t="s">
        <v>903</v>
      </c>
      <c r="C71" t="s">
        <v>1029</v>
      </c>
      <c r="D71" t="s">
        <v>903</v>
      </c>
      <c r="E71" t="s">
        <v>1047</v>
      </c>
      <c r="F71" t="s">
        <v>477</v>
      </c>
      <c r="G71" t="s">
        <v>1035</v>
      </c>
      <c r="H71" t="s">
        <v>1040</v>
      </c>
      <c r="I71" t="s">
        <v>1040</v>
      </c>
      <c r="J71" s="3" t="s">
        <v>1040</v>
      </c>
      <c r="K71" s="3" t="s">
        <v>1040</v>
      </c>
      <c r="L71">
        <v>12.5</v>
      </c>
      <c r="M71">
        <v>85</v>
      </c>
      <c r="N71">
        <v>11.86</v>
      </c>
      <c r="O71">
        <v>0</v>
      </c>
      <c r="P71">
        <v>9.61</v>
      </c>
      <c r="Q71" t="s">
        <v>144</v>
      </c>
    </row>
    <row r="72" spans="1:17">
      <c r="A72">
        <v>3</v>
      </c>
      <c r="B72" t="s">
        <v>1258</v>
      </c>
      <c r="C72" t="s">
        <v>1029</v>
      </c>
      <c r="D72" t="s">
        <v>1041</v>
      </c>
      <c r="E72" t="s">
        <v>1047</v>
      </c>
      <c r="F72" t="s">
        <v>477</v>
      </c>
      <c r="G72" t="s">
        <v>1035</v>
      </c>
      <c r="H72" t="s">
        <v>1040</v>
      </c>
      <c r="I72" t="s">
        <v>1040</v>
      </c>
      <c r="J72" s="4" t="s">
        <v>1040</v>
      </c>
      <c r="K72" s="4" t="s">
        <v>1040</v>
      </c>
      <c r="L72">
        <v>12</v>
      </c>
      <c r="M72">
        <v>46</v>
      </c>
      <c r="N72">
        <v>11.3</v>
      </c>
      <c r="O72">
        <v>0</v>
      </c>
      <c r="P72">
        <v>14.82</v>
      </c>
      <c r="Q72" t="s">
        <v>37</v>
      </c>
    </row>
    <row r="73" spans="1:17">
      <c r="A73">
        <v>3</v>
      </c>
      <c r="B73" t="s">
        <v>1258</v>
      </c>
      <c r="C73" t="s">
        <v>1029</v>
      </c>
      <c r="D73" t="s">
        <v>1041</v>
      </c>
      <c r="E73" t="s">
        <v>1047</v>
      </c>
      <c r="F73" t="s">
        <v>477</v>
      </c>
      <c r="G73" t="s">
        <v>1035</v>
      </c>
      <c r="H73" t="s">
        <v>1040</v>
      </c>
      <c r="I73" t="s">
        <v>1040</v>
      </c>
      <c r="J73" s="3" t="s">
        <v>1040</v>
      </c>
      <c r="K73" s="3" t="s">
        <v>1040</v>
      </c>
      <c r="L73">
        <v>12</v>
      </c>
      <c r="M73">
        <v>46</v>
      </c>
      <c r="N73">
        <v>7.48</v>
      </c>
      <c r="O73">
        <v>0</v>
      </c>
      <c r="P73">
        <v>14.82</v>
      </c>
      <c r="Q73" t="s">
        <v>38</v>
      </c>
    </row>
    <row r="74" spans="1:17">
      <c r="A74">
        <v>3</v>
      </c>
      <c r="B74" t="s">
        <v>1258</v>
      </c>
      <c r="C74" t="s">
        <v>1029</v>
      </c>
      <c r="D74" t="s">
        <v>1041</v>
      </c>
      <c r="E74" t="s">
        <v>1047</v>
      </c>
      <c r="F74" t="s">
        <v>477</v>
      </c>
      <c r="G74" t="s">
        <v>1035</v>
      </c>
      <c r="H74" t="s">
        <v>1040</v>
      </c>
      <c r="I74" t="s">
        <v>1040</v>
      </c>
      <c r="J74" s="4" t="s">
        <v>1040</v>
      </c>
      <c r="K74" s="4" t="s">
        <v>1040</v>
      </c>
      <c r="L74">
        <v>12</v>
      </c>
      <c r="M74">
        <v>46</v>
      </c>
      <c r="N74">
        <v>10.33</v>
      </c>
      <c r="O74">
        <v>0</v>
      </c>
      <c r="P74">
        <v>14.82</v>
      </c>
      <c r="Q74" t="s">
        <v>39</v>
      </c>
    </row>
    <row r="75" spans="1:17">
      <c r="A75">
        <v>3</v>
      </c>
      <c r="B75" t="s">
        <v>1258</v>
      </c>
      <c r="C75" t="s">
        <v>1029</v>
      </c>
      <c r="D75" t="s">
        <v>1041</v>
      </c>
      <c r="E75" t="s">
        <v>1047</v>
      </c>
      <c r="F75" t="s">
        <v>477</v>
      </c>
      <c r="G75" t="s">
        <v>1035</v>
      </c>
      <c r="H75" t="s">
        <v>1040</v>
      </c>
      <c r="I75" t="s">
        <v>1040</v>
      </c>
      <c r="J75" s="3" t="s">
        <v>1040</v>
      </c>
      <c r="K75" s="3" t="s">
        <v>1040</v>
      </c>
      <c r="L75">
        <v>12</v>
      </c>
      <c r="M75">
        <v>46</v>
      </c>
      <c r="N75">
        <v>11.7</v>
      </c>
      <c r="O75">
        <v>0</v>
      </c>
      <c r="P75">
        <v>14.82</v>
      </c>
      <c r="Q75" t="s">
        <v>40</v>
      </c>
    </row>
    <row r="76" spans="1:17">
      <c r="A76">
        <v>3</v>
      </c>
      <c r="B76" t="s">
        <v>1258</v>
      </c>
      <c r="C76" t="s">
        <v>1029</v>
      </c>
      <c r="D76" t="s">
        <v>1041</v>
      </c>
      <c r="E76" t="s">
        <v>1047</v>
      </c>
      <c r="F76" t="s">
        <v>477</v>
      </c>
      <c r="G76" t="s">
        <v>1035</v>
      </c>
      <c r="H76" t="s">
        <v>1040</v>
      </c>
      <c r="I76" t="s">
        <v>1040</v>
      </c>
      <c r="J76" s="4" t="s">
        <v>1040</v>
      </c>
      <c r="K76" s="4" t="s">
        <v>1040</v>
      </c>
      <c r="L76">
        <v>13.5</v>
      </c>
      <c r="M76">
        <v>250</v>
      </c>
      <c r="N76">
        <v>13.09</v>
      </c>
      <c r="O76">
        <v>0</v>
      </c>
      <c r="P76">
        <v>14.82</v>
      </c>
      <c r="Q76" t="s">
        <v>41</v>
      </c>
    </row>
    <row r="77" spans="1:17">
      <c r="A77">
        <v>3</v>
      </c>
      <c r="B77" t="s">
        <v>1258</v>
      </c>
      <c r="C77" t="s">
        <v>1029</v>
      </c>
      <c r="D77" t="s">
        <v>1041</v>
      </c>
      <c r="E77" t="s">
        <v>1047</v>
      </c>
      <c r="F77" t="s">
        <v>477</v>
      </c>
      <c r="G77" t="s">
        <v>1035</v>
      </c>
      <c r="H77" t="s">
        <v>1040</v>
      </c>
      <c r="I77" t="s">
        <v>1040</v>
      </c>
      <c r="J77" s="3" t="s">
        <v>1040</v>
      </c>
      <c r="K77" s="3" t="s">
        <v>1040</v>
      </c>
      <c r="L77">
        <v>13.5</v>
      </c>
      <c r="M77">
        <v>250</v>
      </c>
      <c r="N77">
        <v>12.2</v>
      </c>
      <c r="O77">
        <v>0</v>
      </c>
      <c r="P77">
        <v>14.82</v>
      </c>
      <c r="Q77" t="s">
        <v>42</v>
      </c>
    </row>
    <row r="78" spans="1:17">
      <c r="A78">
        <v>3</v>
      </c>
      <c r="B78" t="s">
        <v>1258</v>
      </c>
      <c r="C78" t="s">
        <v>1029</v>
      </c>
      <c r="D78" t="s">
        <v>1041</v>
      </c>
      <c r="E78" t="s">
        <v>1047</v>
      </c>
      <c r="F78" t="s">
        <v>477</v>
      </c>
      <c r="G78" t="s">
        <v>1035</v>
      </c>
      <c r="H78" t="s">
        <v>1040</v>
      </c>
      <c r="I78" t="s">
        <v>1040</v>
      </c>
      <c r="J78" s="4" t="s">
        <v>1040</v>
      </c>
      <c r="K78" s="4" t="s">
        <v>1040</v>
      </c>
      <c r="L78">
        <v>13.5</v>
      </c>
      <c r="M78">
        <v>250</v>
      </c>
      <c r="N78">
        <v>13.34</v>
      </c>
      <c r="O78">
        <v>0</v>
      </c>
      <c r="P78">
        <v>14.82</v>
      </c>
      <c r="Q78" t="s">
        <v>43</v>
      </c>
    </row>
    <row r="79" spans="1:17">
      <c r="A79">
        <v>3</v>
      </c>
      <c r="B79" t="s">
        <v>903</v>
      </c>
      <c r="C79" t="s">
        <v>1029</v>
      </c>
      <c r="D79" t="s">
        <v>903</v>
      </c>
      <c r="E79" t="s">
        <v>1047</v>
      </c>
      <c r="F79" t="s">
        <v>477</v>
      </c>
      <c r="G79" t="s">
        <v>1035</v>
      </c>
      <c r="H79" t="s">
        <v>1040</v>
      </c>
      <c r="I79" t="s">
        <v>1040</v>
      </c>
      <c r="J79" s="3" t="s">
        <v>1040</v>
      </c>
      <c r="K79" s="3" t="s">
        <v>1040</v>
      </c>
      <c r="L79">
        <v>7.5</v>
      </c>
      <c r="M79">
        <v>64</v>
      </c>
      <c r="N79">
        <v>7.43</v>
      </c>
      <c r="O79">
        <v>0</v>
      </c>
      <c r="P79">
        <v>17.59</v>
      </c>
      <c r="Q79" t="s">
        <v>79</v>
      </c>
    </row>
    <row r="80" spans="1:17">
      <c r="A80">
        <v>3</v>
      </c>
      <c r="B80" t="s">
        <v>903</v>
      </c>
      <c r="C80" t="s">
        <v>1026</v>
      </c>
      <c r="D80" t="s">
        <v>903</v>
      </c>
      <c r="E80" t="s">
        <v>1047</v>
      </c>
      <c r="F80" t="s">
        <v>477</v>
      </c>
      <c r="G80" t="s">
        <v>1035</v>
      </c>
      <c r="H80" t="s">
        <v>1040</v>
      </c>
      <c r="I80" t="s">
        <v>1040</v>
      </c>
      <c r="J80" s="4" t="s">
        <v>1040</v>
      </c>
      <c r="K80" s="4" t="s">
        <v>1040</v>
      </c>
      <c r="L80">
        <v>7.5</v>
      </c>
      <c r="M80">
        <v>64</v>
      </c>
      <c r="N80">
        <v>5.15</v>
      </c>
      <c r="O80">
        <v>0</v>
      </c>
      <c r="P80">
        <v>17.59</v>
      </c>
      <c r="Q80" t="s">
        <v>80</v>
      </c>
    </row>
    <row r="81" spans="1:17">
      <c r="A81">
        <v>3</v>
      </c>
      <c r="B81" t="s">
        <v>903</v>
      </c>
      <c r="C81" t="s">
        <v>1025</v>
      </c>
      <c r="D81" t="s">
        <v>903</v>
      </c>
      <c r="E81" t="s">
        <v>1047</v>
      </c>
      <c r="F81" t="s">
        <v>477</v>
      </c>
      <c r="G81" t="s">
        <v>1035</v>
      </c>
      <c r="H81" t="s">
        <v>1040</v>
      </c>
      <c r="I81" t="s">
        <v>1040</v>
      </c>
      <c r="J81" s="3" t="s">
        <v>1040</v>
      </c>
      <c r="K81" s="3" t="s">
        <v>1040</v>
      </c>
      <c r="L81">
        <v>7.5</v>
      </c>
      <c r="M81">
        <v>64</v>
      </c>
      <c r="N81">
        <v>7.19</v>
      </c>
      <c r="O81">
        <v>0</v>
      </c>
      <c r="P81">
        <v>17.59</v>
      </c>
      <c r="Q81" t="s">
        <v>80</v>
      </c>
    </row>
    <row r="82" spans="1:17">
      <c r="A82">
        <v>3</v>
      </c>
      <c r="B82" t="s">
        <v>903</v>
      </c>
      <c r="C82" t="s">
        <v>1025</v>
      </c>
      <c r="D82" t="s">
        <v>903</v>
      </c>
      <c r="E82" t="s">
        <v>1047</v>
      </c>
      <c r="F82" t="s">
        <v>477</v>
      </c>
      <c r="G82" t="s">
        <v>1035</v>
      </c>
      <c r="H82" t="s">
        <v>1040</v>
      </c>
      <c r="I82" t="s">
        <v>1040</v>
      </c>
      <c r="J82" s="4" t="s">
        <v>1040</v>
      </c>
      <c r="K82" s="4" t="s">
        <v>1040</v>
      </c>
      <c r="L82">
        <v>7.5</v>
      </c>
      <c r="M82">
        <v>64</v>
      </c>
      <c r="N82">
        <v>6.07</v>
      </c>
      <c r="O82">
        <v>0</v>
      </c>
      <c r="P82">
        <v>17.59</v>
      </c>
      <c r="Q82" t="s">
        <v>81</v>
      </c>
    </row>
    <row r="83" spans="1:17">
      <c r="A83">
        <v>3</v>
      </c>
      <c r="B83" t="s">
        <v>903</v>
      </c>
      <c r="C83" t="s">
        <v>1025</v>
      </c>
      <c r="D83" t="s">
        <v>903</v>
      </c>
      <c r="E83" t="s">
        <v>1047</v>
      </c>
      <c r="F83" t="s">
        <v>477</v>
      </c>
      <c r="G83" t="s">
        <v>1035</v>
      </c>
      <c r="H83" t="s">
        <v>1040</v>
      </c>
      <c r="I83" t="s">
        <v>1040</v>
      </c>
      <c r="J83" s="3" t="s">
        <v>1040</v>
      </c>
      <c r="K83" s="3" t="s">
        <v>1040</v>
      </c>
      <c r="L83">
        <v>7.5</v>
      </c>
      <c r="M83">
        <v>64</v>
      </c>
      <c r="N83">
        <v>7.05</v>
      </c>
      <c r="O83">
        <v>0</v>
      </c>
      <c r="P83">
        <v>17.59</v>
      </c>
      <c r="Q83" t="s">
        <v>82</v>
      </c>
    </row>
    <row r="84" spans="1:17">
      <c r="A84">
        <v>3</v>
      </c>
      <c r="B84" t="s">
        <v>903</v>
      </c>
      <c r="C84" t="s">
        <v>1024</v>
      </c>
      <c r="D84" t="s">
        <v>903</v>
      </c>
      <c r="E84" t="s">
        <v>1047</v>
      </c>
      <c r="F84" t="s">
        <v>477</v>
      </c>
      <c r="G84" t="s">
        <v>1035</v>
      </c>
      <c r="H84" t="s">
        <v>1040</v>
      </c>
      <c r="I84" t="s">
        <v>1040</v>
      </c>
      <c r="J84" s="4" t="s">
        <v>1040</v>
      </c>
      <c r="K84" s="4" t="s">
        <v>1040</v>
      </c>
      <c r="L84">
        <v>1</v>
      </c>
      <c r="M84">
        <v>180</v>
      </c>
      <c r="N84">
        <v>1.0369999999999999</v>
      </c>
      <c r="O84">
        <v>0</v>
      </c>
      <c r="P84">
        <v>14.3</v>
      </c>
      <c r="Q84" t="s">
        <v>88</v>
      </c>
    </row>
    <row r="85" spans="1:17">
      <c r="A85">
        <v>3</v>
      </c>
      <c r="B85" t="s">
        <v>421</v>
      </c>
      <c r="C85" t="s">
        <v>1029</v>
      </c>
      <c r="D85" t="s">
        <v>1041</v>
      </c>
      <c r="E85" t="s">
        <v>1047</v>
      </c>
      <c r="F85" t="s">
        <v>477</v>
      </c>
      <c r="G85" t="s">
        <v>1035</v>
      </c>
      <c r="H85" t="s">
        <v>1040</v>
      </c>
      <c r="I85" t="s">
        <v>1040</v>
      </c>
      <c r="J85" s="3" t="s">
        <v>1040</v>
      </c>
      <c r="K85" s="3" t="s">
        <v>1040</v>
      </c>
      <c r="L85">
        <v>13</v>
      </c>
      <c r="M85">
        <v>22</v>
      </c>
      <c r="N85">
        <v>12.58</v>
      </c>
      <c r="O85">
        <v>0</v>
      </c>
      <c r="P85">
        <v>15</v>
      </c>
      <c r="Q85" t="s">
        <v>89</v>
      </c>
    </row>
    <row r="86" spans="1:17">
      <c r="A86">
        <v>3</v>
      </c>
      <c r="B86" t="s">
        <v>421</v>
      </c>
      <c r="C86" t="s">
        <v>1029</v>
      </c>
      <c r="D86" t="s">
        <v>1041</v>
      </c>
      <c r="E86" t="s">
        <v>1047</v>
      </c>
      <c r="F86" t="s">
        <v>477</v>
      </c>
      <c r="G86" t="s">
        <v>1035</v>
      </c>
      <c r="H86" t="s">
        <v>1040</v>
      </c>
      <c r="I86" t="s">
        <v>1040</v>
      </c>
      <c r="J86" s="4" t="s">
        <v>1040</v>
      </c>
      <c r="K86" s="4" t="s">
        <v>1040</v>
      </c>
      <c r="L86">
        <v>13</v>
      </c>
      <c r="M86">
        <v>22</v>
      </c>
      <c r="N86">
        <v>16.079999999999998</v>
      </c>
      <c r="O86">
        <v>0</v>
      </c>
      <c r="P86">
        <v>15</v>
      </c>
      <c r="Q86" t="s">
        <v>90</v>
      </c>
    </row>
    <row r="87" spans="1:17">
      <c r="A87">
        <v>3</v>
      </c>
      <c r="B87" t="s">
        <v>421</v>
      </c>
      <c r="C87" t="s">
        <v>1029</v>
      </c>
      <c r="D87" t="s">
        <v>1041</v>
      </c>
      <c r="E87" t="s">
        <v>1047</v>
      </c>
      <c r="F87" t="s">
        <v>477</v>
      </c>
      <c r="G87" t="s">
        <v>1035</v>
      </c>
      <c r="H87" t="s">
        <v>1040</v>
      </c>
      <c r="I87" t="s">
        <v>1040</v>
      </c>
      <c r="J87" s="3" t="s">
        <v>1040</v>
      </c>
      <c r="K87" s="3" t="s">
        <v>1040</v>
      </c>
      <c r="L87">
        <v>13</v>
      </c>
      <c r="M87">
        <v>22</v>
      </c>
      <c r="N87">
        <v>13</v>
      </c>
      <c r="O87">
        <v>0</v>
      </c>
      <c r="P87">
        <v>15</v>
      </c>
      <c r="Q87" t="s">
        <v>91</v>
      </c>
    </row>
    <row r="88" spans="1:17">
      <c r="A88">
        <v>3</v>
      </c>
      <c r="B88" t="s">
        <v>421</v>
      </c>
      <c r="C88" t="s">
        <v>1029</v>
      </c>
      <c r="D88" t="s">
        <v>1041</v>
      </c>
      <c r="E88" t="s">
        <v>1047</v>
      </c>
      <c r="F88" t="s">
        <v>477</v>
      </c>
      <c r="G88" t="s">
        <v>1035</v>
      </c>
      <c r="H88" t="s">
        <v>1040</v>
      </c>
      <c r="I88" t="s">
        <v>1040</v>
      </c>
      <c r="J88" s="4" t="s">
        <v>1040</v>
      </c>
      <c r="K88" s="4" t="s">
        <v>1040</v>
      </c>
      <c r="L88">
        <v>13</v>
      </c>
      <c r="M88">
        <v>22</v>
      </c>
      <c r="N88">
        <v>10.16</v>
      </c>
      <c r="O88">
        <v>0</v>
      </c>
      <c r="P88">
        <v>15</v>
      </c>
      <c r="Q88" t="s">
        <v>92</v>
      </c>
    </row>
    <row r="89" spans="1:17">
      <c r="A89">
        <v>3</v>
      </c>
      <c r="B89" t="s">
        <v>421</v>
      </c>
      <c r="C89" t="s">
        <v>1029</v>
      </c>
      <c r="D89" t="s">
        <v>1041</v>
      </c>
      <c r="E89" t="s">
        <v>1047</v>
      </c>
      <c r="F89" t="s">
        <v>477</v>
      </c>
      <c r="G89" t="s">
        <v>1035</v>
      </c>
      <c r="H89" t="s">
        <v>1040</v>
      </c>
      <c r="I89" t="s">
        <v>1040</v>
      </c>
      <c r="J89" s="3" t="s">
        <v>1040</v>
      </c>
      <c r="K89" s="3" t="s">
        <v>1040</v>
      </c>
      <c r="L89">
        <v>13</v>
      </c>
      <c r="M89">
        <v>22</v>
      </c>
      <c r="N89">
        <v>12.96</v>
      </c>
      <c r="O89">
        <v>0</v>
      </c>
      <c r="P89">
        <v>15</v>
      </c>
      <c r="Q89" t="s">
        <v>92</v>
      </c>
    </row>
    <row r="90" spans="1:17">
      <c r="A90">
        <v>3</v>
      </c>
      <c r="B90" t="s">
        <v>421</v>
      </c>
      <c r="C90" t="s">
        <v>1029</v>
      </c>
      <c r="D90" t="s">
        <v>1041</v>
      </c>
      <c r="E90" t="s">
        <v>1047</v>
      </c>
      <c r="F90" t="s">
        <v>477</v>
      </c>
      <c r="G90" t="s">
        <v>1035</v>
      </c>
      <c r="H90" t="s">
        <v>1040</v>
      </c>
      <c r="I90" t="s">
        <v>1040</v>
      </c>
      <c r="J90" s="4" t="s">
        <v>1040</v>
      </c>
      <c r="K90" s="4" t="s">
        <v>1040</v>
      </c>
      <c r="L90">
        <v>13</v>
      </c>
      <c r="M90">
        <v>22</v>
      </c>
      <c r="N90">
        <v>14.1</v>
      </c>
      <c r="O90">
        <v>0</v>
      </c>
      <c r="P90">
        <v>15</v>
      </c>
      <c r="Q90" t="s">
        <v>93</v>
      </c>
    </row>
    <row r="91" spans="1:17">
      <c r="A91">
        <v>3</v>
      </c>
      <c r="B91" t="s">
        <v>421</v>
      </c>
      <c r="C91" t="s">
        <v>1029</v>
      </c>
      <c r="D91" t="s">
        <v>1041</v>
      </c>
      <c r="E91" t="s">
        <v>1047</v>
      </c>
      <c r="F91" t="s">
        <v>477</v>
      </c>
      <c r="G91" t="s">
        <v>1035</v>
      </c>
      <c r="H91" t="s">
        <v>1040</v>
      </c>
      <c r="I91" t="s">
        <v>1040</v>
      </c>
      <c r="J91" s="3" t="s">
        <v>1040</v>
      </c>
      <c r="K91" s="3" t="s">
        <v>1040</v>
      </c>
      <c r="L91">
        <v>13</v>
      </c>
      <c r="M91">
        <v>22</v>
      </c>
      <c r="N91">
        <v>12.12</v>
      </c>
      <c r="O91">
        <v>0</v>
      </c>
      <c r="P91">
        <v>15</v>
      </c>
      <c r="Q91" t="s">
        <v>94</v>
      </c>
    </row>
    <row r="92" spans="1:17">
      <c r="A92">
        <v>3</v>
      </c>
      <c r="B92" t="s">
        <v>421</v>
      </c>
      <c r="C92" t="s">
        <v>1029</v>
      </c>
      <c r="D92" t="s">
        <v>1041</v>
      </c>
      <c r="E92" t="s">
        <v>1047</v>
      </c>
      <c r="F92" t="s">
        <v>477</v>
      </c>
      <c r="G92" t="s">
        <v>1035</v>
      </c>
      <c r="H92" t="s">
        <v>1040</v>
      </c>
      <c r="I92" t="s">
        <v>1040</v>
      </c>
      <c r="J92" s="4" t="s">
        <v>1040</v>
      </c>
      <c r="K92" s="4" t="s">
        <v>1040</v>
      </c>
      <c r="L92">
        <v>13</v>
      </c>
      <c r="M92">
        <v>22</v>
      </c>
      <c r="N92">
        <v>11.95</v>
      </c>
      <c r="O92">
        <v>0</v>
      </c>
      <c r="P92">
        <v>15</v>
      </c>
      <c r="Q92" t="s">
        <v>95</v>
      </c>
    </row>
    <row r="93" spans="1:17">
      <c r="A93">
        <v>3</v>
      </c>
      <c r="B93" t="s">
        <v>421</v>
      </c>
      <c r="C93" t="s">
        <v>1029</v>
      </c>
      <c r="D93" t="s">
        <v>1041</v>
      </c>
      <c r="E93" t="s">
        <v>1047</v>
      </c>
      <c r="F93" t="s">
        <v>477</v>
      </c>
      <c r="G93" t="s">
        <v>1035</v>
      </c>
      <c r="H93" t="s">
        <v>1040</v>
      </c>
      <c r="I93" t="s">
        <v>1040</v>
      </c>
      <c r="J93" s="3" t="s">
        <v>1040</v>
      </c>
      <c r="K93" s="3" t="s">
        <v>1040</v>
      </c>
      <c r="L93">
        <v>13</v>
      </c>
      <c r="M93">
        <v>22</v>
      </c>
      <c r="N93">
        <v>16.600000000000001</v>
      </c>
      <c r="O93">
        <v>0</v>
      </c>
      <c r="P93">
        <v>15</v>
      </c>
      <c r="Q93" t="s">
        <v>96</v>
      </c>
    </row>
    <row r="94" spans="1:17">
      <c r="A94">
        <v>3</v>
      </c>
      <c r="B94" t="s">
        <v>421</v>
      </c>
      <c r="C94" t="s">
        <v>1029</v>
      </c>
      <c r="D94" t="s">
        <v>1041</v>
      </c>
      <c r="E94" t="s">
        <v>1047</v>
      </c>
      <c r="F94" t="s">
        <v>477</v>
      </c>
      <c r="G94" t="s">
        <v>1035</v>
      </c>
      <c r="H94" t="s">
        <v>1040</v>
      </c>
      <c r="I94" t="s">
        <v>1040</v>
      </c>
      <c r="J94" s="4" t="s">
        <v>1040</v>
      </c>
      <c r="K94" s="4" t="s">
        <v>1040</v>
      </c>
      <c r="L94">
        <v>13</v>
      </c>
      <c r="M94">
        <v>22</v>
      </c>
      <c r="N94">
        <v>12.5</v>
      </c>
      <c r="O94">
        <v>0</v>
      </c>
      <c r="P94">
        <v>15</v>
      </c>
      <c r="Q94" t="s">
        <v>97</v>
      </c>
    </row>
    <row r="95" spans="1:17">
      <c r="A95">
        <v>3</v>
      </c>
      <c r="B95" t="s">
        <v>421</v>
      </c>
      <c r="C95" t="s">
        <v>1029</v>
      </c>
      <c r="D95" t="s">
        <v>1041</v>
      </c>
      <c r="E95" t="s">
        <v>1047</v>
      </c>
      <c r="F95" t="s">
        <v>477</v>
      </c>
      <c r="G95" t="s">
        <v>1035</v>
      </c>
      <c r="H95" t="s">
        <v>1040</v>
      </c>
      <c r="I95" t="s">
        <v>1040</v>
      </c>
      <c r="J95" s="3" t="s">
        <v>1040</v>
      </c>
      <c r="K95" s="3" t="s">
        <v>1040</v>
      </c>
      <c r="L95">
        <v>13</v>
      </c>
      <c r="M95">
        <v>22</v>
      </c>
      <c r="N95">
        <v>12.98</v>
      </c>
      <c r="O95">
        <v>0</v>
      </c>
      <c r="P95">
        <v>15</v>
      </c>
      <c r="Q95" t="s">
        <v>98</v>
      </c>
    </row>
    <row r="96" spans="1:17">
      <c r="A96">
        <v>3</v>
      </c>
      <c r="B96" t="s">
        <v>421</v>
      </c>
      <c r="C96" t="s">
        <v>1029</v>
      </c>
      <c r="D96" t="s">
        <v>1041</v>
      </c>
      <c r="E96" t="s">
        <v>1047</v>
      </c>
      <c r="F96" t="s">
        <v>477</v>
      </c>
      <c r="G96" t="s">
        <v>1035</v>
      </c>
      <c r="H96" t="s">
        <v>1040</v>
      </c>
      <c r="I96" t="s">
        <v>1040</v>
      </c>
      <c r="J96" s="4" t="s">
        <v>1040</v>
      </c>
      <c r="K96" s="4" t="s">
        <v>1040</v>
      </c>
      <c r="L96">
        <v>13</v>
      </c>
      <c r="M96">
        <v>22</v>
      </c>
      <c r="N96">
        <v>13.83</v>
      </c>
      <c r="O96">
        <v>0</v>
      </c>
      <c r="P96">
        <v>15</v>
      </c>
      <c r="Q96" t="s">
        <v>97</v>
      </c>
    </row>
    <row r="97" spans="1:17">
      <c r="A97">
        <v>3</v>
      </c>
      <c r="B97" t="s">
        <v>903</v>
      </c>
      <c r="C97" t="s">
        <v>1026</v>
      </c>
      <c r="D97" t="s">
        <v>903</v>
      </c>
      <c r="E97" t="s">
        <v>1047</v>
      </c>
      <c r="F97" t="s">
        <v>477</v>
      </c>
      <c r="G97" t="s">
        <v>1035</v>
      </c>
      <c r="H97" t="s">
        <v>1040</v>
      </c>
      <c r="I97" t="s">
        <v>1040</v>
      </c>
      <c r="J97" s="3" t="s">
        <v>1040</v>
      </c>
      <c r="K97" s="3" t="s">
        <v>1040</v>
      </c>
      <c r="L97">
        <v>3</v>
      </c>
      <c r="M97">
        <v>40</v>
      </c>
      <c r="N97">
        <v>3.15</v>
      </c>
      <c r="O97">
        <v>0</v>
      </c>
      <c r="P97">
        <v>15.83</v>
      </c>
      <c r="Q97" t="s">
        <v>126</v>
      </c>
    </row>
    <row r="98" spans="1:17">
      <c r="A98">
        <v>3</v>
      </c>
      <c r="B98" t="s">
        <v>903</v>
      </c>
      <c r="C98" t="s">
        <v>1026</v>
      </c>
      <c r="D98" t="s">
        <v>903</v>
      </c>
      <c r="E98" t="s">
        <v>1047</v>
      </c>
      <c r="F98" t="s">
        <v>477</v>
      </c>
      <c r="G98" t="s">
        <v>1035</v>
      </c>
      <c r="H98" t="s">
        <v>1040</v>
      </c>
      <c r="I98" t="s">
        <v>1040</v>
      </c>
      <c r="J98" s="4" t="s">
        <v>1040</v>
      </c>
      <c r="K98" s="4" t="s">
        <v>1040</v>
      </c>
      <c r="L98">
        <v>3</v>
      </c>
      <c r="M98">
        <v>40</v>
      </c>
      <c r="N98">
        <v>3.15</v>
      </c>
      <c r="O98">
        <v>0</v>
      </c>
      <c r="P98">
        <v>15.83</v>
      </c>
      <c r="Q98" t="s">
        <v>126</v>
      </c>
    </row>
    <row r="99" spans="1:17">
      <c r="A99">
        <v>3</v>
      </c>
      <c r="B99" t="s">
        <v>903</v>
      </c>
      <c r="C99" t="s">
        <v>1026</v>
      </c>
      <c r="D99" t="s">
        <v>903</v>
      </c>
      <c r="E99" t="s">
        <v>1047</v>
      </c>
      <c r="F99" t="s">
        <v>477</v>
      </c>
      <c r="G99" t="s">
        <v>1035</v>
      </c>
      <c r="H99" t="s">
        <v>1040</v>
      </c>
      <c r="I99" t="s">
        <v>1040</v>
      </c>
      <c r="J99" s="3" t="s">
        <v>1040</v>
      </c>
      <c r="K99" s="3" t="s">
        <v>1040</v>
      </c>
      <c r="L99">
        <v>3</v>
      </c>
      <c r="M99">
        <v>40</v>
      </c>
      <c r="N99">
        <v>3.19</v>
      </c>
      <c r="O99">
        <v>0</v>
      </c>
      <c r="P99">
        <v>15.83</v>
      </c>
      <c r="Q99" t="s">
        <v>126</v>
      </c>
    </row>
    <row r="100" spans="1:17">
      <c r="A100">
        <v>3</v>
      </c>
      <c r="B100" t="s">
        <v>903</v>
      </c>
      <c r="C100" t="s">
        <v>1029</v>
      </c>
      <c r="D100" t="s">
        <v>1042</v>
      </c>
      <c r="E100" t="s">
        <v>1035</v>
      </c>
      <c r="F100" t="s">
        <v>477</v>
      </c>
      <c r="G100" t="s">
        <v>1035</v>
      </c>
      <c r="H100" t="s">
        <v>1040</v>
      </c>
      <c r="I100" t="s">
        <v>1040</v>
      </c>
      <c r="J100" s="4" t="s">
        <v>1040</v>
      </c>
      <c r="K100" s="4" t="s">
        <v>1040</v>
      </c>
      <c r="L100">
        <v>6</v>
      </c>
      <c r="M100">
        <v>40</v>
      </c>
      <c r="N100">
        <v>6.61</v>
      </c>
      <c r="O100">
        <v>0</v>
      </c>
      <c r="P100">
        <v>34.979999999999997</v>
      </c>
      <c r="Q100" t="s">
        <v>100</v>
      </c>
    </row>
    <row r="101" spans="1:17">
      <c r="A101">
        <v>3</v>
      </c>
      <c r="B101" t="s">
        <v>903</v>
      </c>
      <c r="C101" t="s">
        <v>1029</v>
      </c>
      <c r="D101" t="s">
        <v>1042</v>
      </c>
      <c r="E101" t="s">
        <v>1035</v>
      </c>
      <c r="F101" t="s">
        <v>477</v>
      </c>
      <c r="G101" t="s">
        <v>1035</v>
      </c>
      <c r="H101" t="s">
        <v>1040</v>
      </c>
      <c r="I101" t="s">
        <v>1040</v>
      </c>
      <c r="J101" s="3" t="s">
        <v>1040</v>
      </c>
      <c r="K101" s="3" t="s">
        <v>1040</v>
      </c>
      <c r="L101">
        <v>6</v>
      </c>
      <c r="M101">
        <v>40</v>
      </c>
      <c r="N101">
        <v>6.05</v>
      </c>
      <c r="O101">
        <v>0</v>
      </c>
      <c r="P101">
        <v>14.66</v>
      </c>
      <c r="Q101" t="s">
        <v>149</v>
      </c>
    </row>
    <row r="102" spans="1:17">
      <c r="A102">
        <v>3</v>
      </c>
      <c r="B102" t="s">
        <v>903</v>
      </c>
      <c r="C102" t="s">
        <v>1029</v>
      </c>
      <c r="D102" t="s">
        <v>1042</v>
      </c>
      <c r="E102" t="s">
        <v>1035</v>
      </c>
      <c r="F102" t="s">
        <v>477</v>
      </c>
      <c r="G102" t="s">
        <v>1035</v>
      </c>
      <c r="H102" t="s">
        <v>1040</v>
      </c>
      <c r="I102" t="s">
        <v>1040</v>
      </c>
      <c r="J102" s="4" t="s">
        <v>1040</v>
      </c>
      <c r="K102" s="4" t="s">
        <v>1040</v>
      </c>
      <c r="L102">
        <v>6</v>
      </c>
      <c r="M102">
        <v>40</v>
      </c>
      <c r="N102">
        <v>7.15</v>
      </c>
      <c r="O102">
        <v>0</v>
      </c>
      <c r="P102">
        <v>14.77</v>
      </c>
      <c r="Q102" t="s">
        <v>149</v>
      </c>
    </row>
    <row r="103" spans="1:17">
      <c r="A103">
        <v>3</v>
      </c>
      <c r="B103" t="s">
        <v>903</v>
      </c>
      <c r="C103" t="s">
        <v>1029</v>
      </c>
      <c r="D103" t="s">
        <v>1042</v>
      </c>
      <c r="E103" t="s">
        <v>1035</v>
      </c>
      <c r="F103" t="s">
        <v>477</v>
      </c>
      <c r="G103" t="s">
        <v>1035</v>
      </c>
      <c r="H103" t="s">
        <v>1040</v>
      </c>
      <c r="I103" t="s">
        <v>1040</v>
      </c>
      <c r="J103" s="3" t="s">
        <v>1040</v>
      </c>
      <c r="K103" s="3" t="s">
        <v>1040</v>
      </c>
      <c r="L103">
        <v>6</v>
      </c>
      <c r="M103">
        <v>40</v>
      </c>
      <c r="N103">
        <v>6.42</v>
      </c>
      <c r="O103">
        <v>0</v>
      </c>
      <c r="P103">
        <v>14.66</v>
      </c>
      <c r="Q103" t="s">
        <v>150</v>
      </c>
    </row>
    <row r="104" spans="1:17">
      <c r="A104">
        <v>3</v>
      </c>
      <c r="B104" t="s">
        <v>903</v>
      </c>
      <c r="C104" t="s">
        <v>1029</v>
      </c>
      <c r="D104" t="s">
        <v>1042</v>
      </c>
      <c r="E104" t="s">
        <v>1035</v>
      </c>
      <c r="F104" t="s">
        <v>477</v>
      </c>
      <c r="G104" t="s">
        <v>1035</v>
      </c>
      <c r="H104" t="s">
        <v>1040</v>
      </c>
      <c r="I104" t="s">
        <v>1040</v>
      </c>
      <c r="J104" s="4" t="s">
        <v>1040</v>
      </c>
      <c r="K104" s="4" t="s">
        <v>1040</v>
      </c>
      <c r="L104">
        <v>6</v>
      </c>
      <c r="M104">
        <v>40</v>
      </c>
      <c r="N104">
        <v>7.05</v>
      </c>
      <c r="O104">
        <v>0</v>
      </c>
      <c r="P104">
        <v>14.77</v>
      </c>
      <c r="Q104" t="s">
        <v>149</v>
      </c>
    </row>
    <row r="105" spans="1:17">
      <c r="A105">
        <v>3</v>
      </c>
      <c r="B105" t="s">
        <v>903</v>
      </c>
      <c r="C105" t="s">
        <v>1029</v>
      </c>
      <c r="D105" t="s">
        <v>1042</v>
      </c>
      <c r="E105" t="s">
        <v>1035</v>
      </c>
      <c r="F105" t="s">
        <v>477</v>
      </c>
      <c r="G105" t="s">
        <v>1035</v>
      </c>
      <c r="H105" t="s">
        <v>1040</v>
      </c>
      <c r="I105" t="s">
        <v>1040</v>
      </c>
      <c r="J105" s="3" t="s">
        <v>1040</v>
      </c>
      <c r="K105" s="3" t="s">
        <v>1040</v>
      </c>
      <c r="L105">
        <v>6</v>
      </c>
      <c r="M105">
        <v>40</v>
      </c>
      <c r="N105">
        <v>6.92</v>
      </c>
      <c r="O105">
        <v>0</v>
      </c>
      <c r="P105">
        <v>14.66</v>
      </c>
      <c r="Q105" t="s">
        <v>151</v>
      </c>
    </row>
    <row r="106" spans="1:17">
      <c r="A106">
        <v>3</v>
      </c>
      <c r="B106" t="s">
        <v>903</v>
      </c>
      <c r="C106" t="s">
        <v>1029</v>
      </c>
      <c r="D106" t="s">
        <v>1042</v>
      </c>
      <c r="E106" t="s">
        <v>1035</v>
      </c>
      <c r="F106" t="s">
        <v>477</v>
      </c>
      <c r="G106" t="s">
        <v>1035</v>
      </c>
      <c r="H106" t="s">
        <v>1040</v>
      </c>
      <c r="I106" t="s">
        <v>1040</v>
      </c>
      <c r="J106" s="4" t="s">
        <v>1040</v>
      </c>
      <c r="K106" s="4" t="s">
        <v>1040</v>
      </c>
      <c r="L106">
        <v>6</v>
      </c>
      <c r="M106">
        <v>40</v>
      </c>
      <c r="N106">
        <v>8</v>
      </c>
      <c r="O106">
        <v>0</v>
      </c>
      <c r="P106">
        <v>14.77</v>
      </c>
      <c r="Q106" t="s">
        <v>152</v>
      </c>
    </row>
    <row r="107" spans="1:17">
      <c r="A107">
        <v>3</v>
      </c>
      <c r="B107" t="s">
        <v>903</v>
      </c>
      <c r="C107" t="s">
        <v>1029</v>
      </c>
      <c r="D107" t="s">
        <v>1042</v>
      </c>
      <c r="E107" t="s">
        <v>1047</v>
      </c>
      <c r="F107" t="s">
        <v>477</v>
      </c>
      <c r="G107" t="s">
        <v>1035</v>
      </c>
      <c r="H107" t="s">
        <v>1040</v>
      </c>
      <c r="I107" t="s">
        <v>1040</v>
      </c>
      <c r="J107" s="3" t="s">
        <v>1040</v>
      </c>
      <c r="K107" s="3" t="s">
        <v>1040</v>
      </c>
      <c r="L107">
        <v>6</v>
      </c>
      <c r="M107">
        <v>40</v>
      </c>
      <c r="N107">
        <v>6.95</v>
      </c>
      <c r="O107">
        <v>0</v>
      </c>
      <c r="P107">
        <v>14.66</v>
      </c>
      <c r="Q107" t="s">
        <v>153</v>
      </c>
    </row>
    <row r="108" spans="1:17">
      <c r="A108">
        <v>3</v>
      </c>
      <c r="B108" t="s">
        <v>903</v>
      </c>
      <c r="C108" t="s">
        <v>1029</v>
      </c>
      <c r="D108" t="s">
        <v>1042</v>
      </c>
      <c r="E108" t="s">
        <v>1035</v>
      </c>
      <c r="F108" t="s">
        <v>477</v>
      </c>
      <c r="G108" t="s">
        <v>1035</v>
      </c>
      <c r="H108" t="s">
        <v>1040</v>
      </c>
      <c r="I108" t="s">
        <v>1040</v>
      </c>
      <c r="J108" s="4" t="s">
        <v>1040</v>
      </c>
      <c r="K108" s="4" t="s">
        <v>1040</v>
      </c>
      <c r="L108">
        <v>6</v>
      </c>
      <c r="M108">
        <v>40</v>
      </c>
      <c r="N108">
        <v>7.4</v>
      </c>
      <c r="O108">
        <v>0</v>
      </c>
      <c r="P108">
        <v>14.77</v>
      </c>
      <c r="Q108" t="s">
        <v>154</v>
      </c>
    </row>
    <row r="109" spans="1:17">
      <c r="A109">
        <v>3</v>
      </c>
      <c r="B109" t="s">
        <v>903</v>
      </c>
      <c r="C109" t="s">
        <v>1029</v>
      </c>
      <c r="D109" t="s">
        <v>1042</v>
      </c>
      <c r="E109" t="s">
        <v>1035</v>
      </c>
      <c r="F109" t="s">
        <v>477</v>
      </c>
      <c r="G109" t="s">
        <v>1035</v>
      </c>
      <c r="H109" t="s">
        <v>1040</v>
      </c>
      <c r="I109" t="s">
        <v>1040</v>
      </c>
      <c r="J109" s="3" t="s">
        <v>1040</v>
      </c>
      <c r="K109" s="3" t="s">
        <v>1040</v>
      </c>
      <c r="L109">
        <v>6</v>
      </c>
      <c r="M109">
        <v>40</v>
      </c>
      <c r="N109">
        <v>7.4</v>
      </c>
      <c r="O109">
        <v>0</v>
      </c>
      <c r="P109">
        <v>14.66</v>
      </c>
      <c r="Q109" t="s">
        <v>155</v>
      </c>
    </row>
    <row r="110" spans="1:17">
      <c r="A110">
        <v>3</v>
      </c>
      <c r="B110" t="s">
        <v>903</v>
      </c>
      <c r="C110" t="s">
        <v>1029</v>
      </c>
      <c r="D110" t="s">
        <v>903</v>
      </c>
      <c r="E110" t="s">
        <v>1035</v>
      </c>
      <c r="F110" t="s">
        <v>477</v>
      </c>
      <c r="G110" t="s">
        <v>1035</v>
      </c>
      <c r="H110" t="s">
        <v>1040</v>
      </c>
      <c r="I110" t="s">
        <v>1040</v>
      </c>
      <c r="J110" s="4" t="s">
        <v>903</v>
      </c>
      <c r="K110" s="4" t="s">
        <v>1033</v>
      </c>
      <c r="L110">
        <v>6</v>
      </c>
      <c r="M110">
        <v>40</v>
      </c>
      <c r="N110">
        <v>6.13</v>
      </c>
      <c r="O110">
        <v>0</v>
      </c>
      <c r="P110">
        <v>14.66</v>
      </c>
      <c r="Q110" t="s">
        <v>155</v>
      </c>
    </row>
    <row r="111" spans="1:17">
      <c r="A111">
        <v>3</v>
      </c>
      <c r="B111" t="s">
        <v>903</v>
      </c>
      <c r="C111" t="s">
        <v>1027</v>
      </c>
      <c r="D111" t="s">
        <v>903</v>
      </c>
      <c r="E111" t="s">
        <v>1027</v>
      </c>
      <c r="F111" t="s">
        <v>477</v>
      </c>
      <c r="G111" t="s">
        <v>1035</v>
      </c>
      <c r="H111" t="s">
        <v>1040</v>
      </c>
      <c r="I111" t="s">
        <v>1040</v>
      </c>
      <c r="J111" s="3" t="s">
        <v>903</v>
      </c>
      <c r="K111" s="3" t="s">
        <v>1033</v>
      </c>
      <c r="L111">
        <v>7.5</v>
      </c>
      <c r="M111">
        <v>149.1</v>
      </c>
      <c r="N111">
        <v>7.6</v>
      </c>
      <c r="O111">
        <v>0</v>
      </c>
      <c r="P111">
        <v>21.3</v>
      </c>
    </row>
    <row r="112" spans="1:17">
      <c r="A112">
        <v>3</v>
      </c>
      <c r="B112" t="s">
        <v>903</v>
      </c>
      <c r="C112" t="s">
        <v>1027</v>
      </c>
      <c r="D112" t="s">
        <v>903</v>
      </c>
      <c r="E112" t="s">
        <v>1027</v>
      </c>
      <c r="F112" t="s">
        <v>477</v>
      </c>
      <c r="G112" t="s">
        <v>1035</v>
      </c>
      <c r="H112" t="s">
        <v>1040</v>
      </c>
      <c r="I112" t="s">
        <v>1040</v>
      </c>
      <c r="J112" s="4" t="s">
        <v>903</v>
      </c>
      <c r="K112" s="4" t="s">
        <v>1033</v>
      </c>
      <c r="L112">
        <v>7</v>
      </c>
      <c r="M112">
        <v>100</v>
      </c>
      <c r="N112">
        <v>2.14</v>
      </c>
      <c r="O112">
        <v>0</v>
      </c>
      <c r="P112">
        <v>17.63</v>
      </c>
    </row>
    <row r="113" spans="1:16">
      <c r="A113">
        <v>3</v>
      </c>
      <c r="B113" t="s">
        <v>427</v>
      </c>
      <c r="C113" t="s">
        <v>1025</v>
      </c>
      <c r="D113" t="s">
        <v>903</v>
      </c>
      <c r="E113" t="s">
        <v>1047</v>
      </c>
      <c r="F113" t="s">
        <v>477</v>
      </c>
      <c r="G113" t="s">
        <v>1035</v>
      </c>
      <c r="H113" t="s">
        <v>1040</v>
      </c>
      <c r="I113" t="s">
        <v>1040</v>
      </c>
      <c r="J113" s="3" t="s">
        <v>903</v>
      </c>
      <c r="K113" s="3" t="s">
        <v>1033</v>
      </c>
      <c r="L113">
        <v>40</v>
      </c>
      <c r="M113">
        <v>280</v>
      </c>
      <c r="N113">
        <v>37.1</v>
      </c>
      <c r="O113">
        <v>0</v>
      </c>
      <c r="P113">
        <v>29.33</v>
      </c>
    </row>
    <row r="114" spans="1:16">
      <c r="A114">
        <v>3</v>
      </c>
      <c r="B114" t="s">
        <v>427</v>
      </c>
      <c r="C114" t="s">
        <v>1025</v>
      </c>
      <c r="D114" t="s">
        <v>903</v>
      </c>
      <c r="E114" t="s">
        <v>1047</v>
      </c>
      <c r="F114" t="s">
        <v>477</v>
      </c>
      <c r="G114" t="s">
        <v>1035</v>
      </c>
      <c r="H114" t="s">
        <v>1040</v>
      </c>
      <c r="I114" t="s">
        <v>1040</v>
      </c>
      <c r="J114" s="4" t="s">
        <v>903</v>
      </c>
      <c r="K114" s="4" t="s">
        <v>1033</v>
      </c>
      <c r="L114">
        <v>40</v>
      </c>
      <c r="M114">
        <v>280</v>
      </c>
      <c r="N114">
        <v>44</v>
      </c>
      <c r="O114">
        <v>0</v>
      </c>
      <c r="P114">
        <v>15.62</v>
      </c>
    </row>
    <row r="115" spans="1:16">
      <c r="A115">
        <v>3</v>
      </c>
      <c r="B115" t="s">
        <v>427</v>
      </c>
      <c r="C115" t="s">
        <v>1025</v>
      </c>
      <c r="D115" t="s">
        <v>903</v>
      </c>
      <c r="E115" t="s">
        <v>1047</v>
      </c>
      <c r="F115" t="s">
        <v>477</v>
      </c>
      <c r="G115" t="s">
        <v>1035</v>
      </c>
      <c r="H115" t="s">
        <v>1040</v>
      </c>
      <c r="I115" t="s">
        <v>1040</v>
      </c>
      <c r="J115" s="3" t="s">
        <v>903</v>
      </c>
      <c r="K115" s="3" t="s">
        <v>1027</v>
      </c>
      <c r="L115">
        <v>40</v>
      </c>
      <c r="M115">
        <v>280</v>
      </c>
      <c r="N115">
        <v>47</v>
      </c>
      <c r="O115">
        <v>0</v>
      </c>
      <c r="P115">
        <v>15.62</v>
      </c>
    </row>
    <row r="116" spans="1:16">
      <c r="A116">
        <v>3</v>
      </c>
      <c r="B116" t="s">
        <v>427</v>
      </c>
      <c r="C116" t="s">
        <v>1025</v>
      </c>
      <c r="D116" t="s">
        <v>903</v>
      </c>
      <c r="E116" t="s">
        <v>1047</v>
      </c>
      <c r="F116" t="s">
        <v>477</v>
      </c>
      <c r="G116" t="s">
        <v>1035</v>
      </c>
      <c r="H116" t="s">
        <v>1040</v>
      </c>
      <c r="I116" t="s">
        <v>1040</v>
      </c>
      <c r="J116" s="4" t="s">
        <v>903</v>
      </c>
      <c r="K116" s="4" t="s">
        <v>1027</v>
      </c>
      <c r="L116">
        <v>40</v>
      </c>
      <c r="M116">
        <v>280</v>
      </c>
      <c r="N116">
        <v>32</v>
      </c>
      <c r="O116">
        <v>0</v>
      </c>
      <c r="P116">
        <v>15.62</v>
      </c>
    </row>
    <row r="117" spans="1:16">
      <c r="A117">
        <v>3</v>
      </c>
      <c r="B117" t="s">
        <v>427</v>
      </c>
      <c r="C117" t="s">
        <v>1025</v>
      </c>
      <c r="D117" t="s">
        <v>903</v>
      </c>
      <c r="E117" t="s">
        <v>1047</v>
      </c>
      <c r="F117" t="s">
        <v>477</v>
      </c>
      <c r="G117" t="s">
        <v>1035</v>
      </c>
      <c r="H117" t="s">
        <v>1040</v>
      </c>
      <c r="I117" t="s">
        <v>1040</v>
      </c>
      <c r="J117" s="3" t="s">
        <v>903</v>
      </c>
      <c r="K117" s="3" t="s">
        <v>1027</v>
      </c>
      <c r="L117">
        <v>40</v>
      </c>
      <c r="M117">
        <v>280</v>
      </c>
      <c r="N117">
        <v>35</v>
      </c>
      <c r="O117">
        <v>0</v>
      </c>
      <c r="P117">
        <v>15.62</v>
      </c>
    </row>
    <row r="118" spans="1:16">
      <c r="A118">
        <v>3</v>
      </c>
      <c r="B118" t="s">
        <v>427</v>
      </c>
      <c r="C118" t="s">
        <v>1025</v>
      </c>
      <c r="D118" t="s">
        <v>903</v>
      </c>
      <c r="E118" t="s">
        <v>1047</v>
      </c>
      <c r="F118" t="s">
        <v>477</v>
      </c>
      <c r="G118" t="s">
        <v>1035</v>
      </c>
      <c r="H118" t="s">
        <v>1040</v>
      </c>
      <c r="I118" t="s">
        <v>1040</v>
      </c>
      <c r="J118" s="4" t="s">
        <v>903</v>
      </c>
      <c r="K118" s="4" t="s">
        <v>1027</v>
      </c>
      <c r="L118">
        <v>40</v>
      </c>
      <c r="M118">
        <v>280</v>
      </c>
      <c r="N118">
        <v>44.5</v>
      </c>
      <c r="O118">
        <v>0</v>
      </c>
      <c r="P118">
        <v>15.62</v>
      </c>
    </row>
    <row r="119" spans="1:16">
      <c r="A119">
        <v>3</v>
      </c>
      <c r="B119" t="s">
        <v>427</v>
      </c>
      <c r="C119" t="s">
        <v>1025</v>
      </c>
      <c r="D119" t="s">
        <v>903</v>
      </c>
      <c r="E119" t="s">
        <v>1047</v>
      </c>
      <c r="F119" t="s">
        <v>477</v>
      </c>
      <c r="G119" t="s">
        <v>1035</v>
      </c>
      <c r="H119" t="s">
        <v>1040</v>
      </c>
      <c r="I119" t="s">
        <v>1040</v>
      </c>
      <c r="J119" s="3" t="s">
        <v>903</v>
      </c>
      <c r="K119" s="3" t="s">
        <v>1027</v>
      </c>
      <c r="L119">
        <v>40</v>
      </c>
      <c r="M119">
        <v>280</v>
      </c>
      <c r="N119">
        <v>41</v>
      </c>
      <c r="O119">
        <v>0</v>
      </c>
      <c r="P119">
        <v>15.62</v>
      </c>
    </row>
    <row r="120" spans="1:16">
      <c r="A120">
        <v>3</v>
      </c>
      <c r="B120" t="s">
        <v>427</v>
      </c>
      <c r="C120" t="s">
        <v>1025</v>
      </c>
      <c r="D120" t="s">
        <v>903</v>
      </c>
      <c r="E120" t="s">
        <v>1047</v>
      </c>
      <c r="F120" t="s">
        <v>477</v>
      </c>
      <c r="G120" t="s">
        <v>1035</v>
      </c>
      <c r="H120" t="s">
        <v>1040</v>
      </c>
      <c r="I120" t="s">
        <v>1040</v>
      </c>
      <c r="J120" s="4" t="s">
        <v>903</v>
      </c>
      <c r="K120" s="4" t="s">
        <v>1027</v>
      </c>
      <c r="L120">
        <v>40</v>
      </c>
      <c r="M120">
        <v>280</v>
      </c>
      <c r="N120">
        <v>42.7</v>
      </c>
      <c r="O120">
        <v>0</v>
      </c>
      <c r="P120">
        <v>15.62</v>
      </c>
    </row>
    <row r="121" spans="1:16">
      <c r="A121">
        <v>3</v>
      </c>
      <c r="B121" t="s">
        <v>427</v>
      </c>
      <c r="C121" t="s">
        <v>1025</v>
      </c>
      <c r="D121" t="s">
        <v>903</v>
      </c>
      <c r="E121" t="s">
        <v>1047</v>
      </c>
      <c r="F121" t="s">
        <v>477</v>
      </c>
      <c r="G121" t="s">
        <v>1035</v>
      </c>
      <c r="H121" t="s">
        <v>1040</v>
      </c>
      <c r="I121" t="s">
        <v>1040</v>
      </c>
      <c r="J121" s="3" t="s">
        <v>903</v>
      </c>
      <c r="K121" s="3" t="s">
        <v>1027</v>
      </c>
      <c r="L121">
        <v>40</v>
      </c>
      <c r="M121">
        <v>280</v>
      </c>
      <c r="N121">
        <v>44.5</v>
      </c>
      <c r="O121">
        <v>0</v>
      </c>
      <c r="P121">
        <v>15.62</v>
      </c>
    </row>
    <row r="122" spans="1:16">
      <c r="A122">
        <v>3</v>
      </c>
      <c r="B122" t="s">
        <v>427</v>
      </c>
      <c r="C122" t="s">
        <v>1025</v>
      </c>
      <c r="D122" t="s">
        <v>903</v>
      </c>
      <c r="E122" t="s">
        <v>1047</v>
      </c>
      <c r="F122" t="s">
        <v>477</v>
      </c>
      <c r="G122" t="s">
        <v>1035</v>
      </c>
      <c r="H122" t="s">
        <v>1040</v>
      </c>
      <c r="I122" t="s">
        <v>1040</v>
      </c>
      <c r="J122" s="4" t="s">
        <v>1040</v>
      </c>
      <c r="K122" s="4" t="s">
        <v>1040</v>
      </c>
      <c r="L122">
        <v>40</v>
      </c>
      <c r="M122">
        <v>280</v>
      </c>
      <c r="N122">
        <v>40</v>
      </c>
      <c r="O122">
        <v>0</v>
      </c>
      <c r="P122">
        <v>15.62</v>
      </c>
    </row>
    <row r="123" spans="1:16">
      <c r="A123">
        <v>3</v>
      </c>
      <c r="B123" t="s">
        <v>427</v>
      </c>
      <c r="C123" t="s">
        <v>1025</v>
      </c>
      <c r="D123" t="s">
        <v>903</v>
      </c>
      <c r="E123" t="s">
        <v>1047</v>
      </c>
      <c r="F123" t="s">
        <v>477</v>
      </c>
      <c r="G123" t="s">
        <v>1035</v>
      </c>
      <c r="H123" t="s">
        <v>1040</v>
      </c>
      <c r="I123" t="s">
        <v>1040</v>
      </c>
      <c r="J123" s="3" t="s">
        <v>1040</v>
      </c>
      <c r="K123" s="3" t="s">
        <v>1040</v>
      </c>
      <c r="L123">
        <v>40</v>
      </c>
      <c r="M123">
        <v>280</v>
      </c>
      <c r="N123">
        <v>42.5</v>
      </c>
      <c r="O123">
        <v>0</v>
      </c>
      <c r="P123">
        <v>15.62</v>
      </c>
    </row>
    <row r="124" spans="1:16">
      <c r="A124">
        <v>3</v>
      </c>
      <c r="B124" t="s">
        <v>427</v>
      </c>
      <c r="C124" t="s">
        <v>1025</v>
      </c>
      <c r="D124" t="s">
        <v>903</v>
      </c>
      <c r="E124" t="s">
        <v>1047</v>
      </c>
      <c r="F124" t="s">
        <v>477</v>
      </c>
      <c r="G124" t="s">
        <v>1035</v>
      </c>
      <c r="H124" t="s">
        <v>1040</v>
      </c>
      <c r="I124" t="s">
        <v>1040</v>
      </c>
      <c r="J124" s="4" t="s">
        <v>1040</v>
      </c>
      <c r="K124" s="4" t="s">
        <v>1040</v>
      </c>
      <c r="L124">
        <v>40</v>
      </c>
      <c r="M124">
        <v>280</v>
      </c>
      <c r="N124">
        <v>45.5</v>
      </c>
      <c r="O124">
        <v>0</v>
      </c>
      <c r="P124">
        <v>15.62</v>
      </c>
    </row>
    <row r="125" spans="1:16">
      <c r="A125">
        <v>3</v>
      </c>
      <c r="B125" t="s">
        <v>427</v>
      </c>
      <c r="C125" t="s">
        <v>1025</v>
      </c>
      <c r="D125" t="s">
        <v>903</v>
      </c>
      <c r="E125" t="s">
        <v>1047</v>
      </c>
      <c r="F125" t="s">
        <v>477</v>
      </c>
      <c r="G125" t="s">
        <v>1035</v>
      </c>
      <c r="H125" t="s">
        <v>1040</v>
      </c>
      <c r="I125" t="s">
        <v>1040</v>
      </c>
      <c r="J125" s="3" t="s">
        <v>1040</v>
      </c>
      <c r="K125" s="3" t="s">
        <v>1040</v>
      </c>
      <c r="L125">
        <v>40</v>
      </c>
      <c r="M125">
        <v>280</v>
      </c>
      <c r="N125">
        <v>43.5</v>
      </c>
      <c r="O125">
        <v>0</v>
      </c>
      <c r="P125">
        <v>15.62</v>
      </c>
    </row>
    <row r="126" spans="1:16">
      <c r="A126">
        <v>3</v>
      </c>
      <c r="B126" t="s">
        <v>427</v>
      </c>
      <c r="C126" t="s">
        <v>1025</v>
      </c>
      <c r="D126" t="s">
        <v>903</v>
      </c>
      <c r="E126" t="s">
        <v>1047</v>
      </c>
      <c r="F126" t="s">
        <v>477</v>
      </c>
      <c r="G126" t="s">
        <v>1035</v>
      </c>
      <c r="H126" t="s">
        <v>1040</v>
      </c>
      <c r="I126" t="s">
        <v>1040</v>
      </c>
      <c r="J126" s="4" t="s">
        <v>1040</v>
      </c>
      <c r="K126" s="4" t="s">
        <v>1040</v>
      </c>
      <c r="L126">
        <v>40</v>
      </c>
      <c r="M126">
        <v>280</v>
      </c>
      <c r="N126">
        <v>45.2</v>
      </c>
      <c r="O126">
        <v>0</v>
      </c>
      <c r="P126">
        <v>15.62</v>
      </c>
    </row>
    <row r="127" spans="1:16">
      <c r="A127">
        <v>3</v>
      </c>
      <c r="B127" t="s">
        <v>427</v>
      </c>
      <c r="C127" t="s">
        <v>1025</v>
      </c>
      <c r="D127" t="s">
        <v>903</v>
      </c>
      <c r="E127" t="s">
        <v>1047</v>
      </c>
      <c r="F127" t="s">
        <v>477</v>
      </c>
      <c r="G127" t="s">
        <v>1035</v>
      </c>
      <c r="H127" t="s">
        <v>1040</v>
      </c>
      <c r="I127" t="s">
        <v>1040</v>
      </c>
      <c r="J127" s="3" t="s">
        <v>1040</v>
      </c>
      <c r="K127" s="3" t="s">
        <v>1040</v>
      </c>
      <c r="L127">
        <v>40</v>
      </c>
      <c r="M127">
        <v>280</v>
      </c>
      <c r="N127">
        <v>45.5</v>
      </c>
      <c r="O127">
        <v>0</v>
      </c>
      <c r="P127">
        <v>15.62</v>
      </c>
    </row>
    <row r="128" spans="1:16">
      <c r="A128">
        <v>3</v>
      </c>
      <c r="B128" t="s">
        <v>427</v>
      </c>
      <c r="C128" t="s">
        <v>1025</v>
      </c>
      <c r="D128" t="s">
        <v>903</v>
      </c>
      <c r="E128" t="s">
        <v>1047</v>
      </c>
      <c r="F128" t="s">
        <v>477</v>
      </c>
      <c r="G128" t="s">
        <v>1035</v>
      </c>
      <c r="H128" t="s">
        <v>1040</v>
      </c>
      <c r="I128" t="s">
        <v>1040</v>
      </c>
      <c r="J128" s="4" t="s">
        <v>1040</v>
      </c>
      <c r="K128" s="4" t="s">
        <v>1040</v>
      </c>
      <c r="L128">
        <v>40</v>
      </c>
      <c r="M128">
        <v>280</v>
      </c>
      <c r="N128">
        <v>42.5</v>
      </c>
      <c r="O128">
        <v>0</v>
      </c>
      <c r="P128">
        <v>15.62</v>
      </c>
    </row>
    <row r="129" spans="1:17">
      <c r="A129">
        <v>3</v>
      </c>
      <c r="B129" t="s">
        <v>427</v>
      </c>
      <c r="C129" t="s">
        <v>1025</v>
      </c>
      <c r="D129" t="s">
        <v>903</v>
      </c>
      <c r="E129" t="s">
        <v>1047</v>
      </c>
      <c r="F129" t="s">
        <v>477</v>
      </c>
      <c r="G129" t="s">
        <v>1035</v>
      </c>
      <c r="H129" t="s">
        <v>1040</v>
      </c>
      <c r="I129" t="s">
        <v>1040</v>
      </c>
      <c r="J129" s="3" t="s">
        <v>1040</v>
      </c>
      <c r="K129" s="3" t="s">
        <v>1040</v>
      </c>
      <c r="L129">
        <v>40</v>
      </c>
      <c r="M129">
        <v>280</v>
      </c>
      <c r="N129">
        <v>46</v>
      </c>
      <c r="O129">
        <v>0</v>
      </c>
      <c r="P129">
        <v>15.62</v>
      </c>
    </row>
    <row r="130" spans="1:17">
      <c r="A130">
        <v>3</v>
      </c>
      <c r="B130" t="s">
        <v>1042</v>
      </c>
      <c r="C130" t="s">
        <v>1038</v>
      </c>
      <c r="D130" t="s">
        <v>1259</v>
      </c>
      <c r="E130" t="s">
        <v>1035</v>
      </c>
      <c r="F130" t="s">
        <v>477</v>
      </c>
      <c r="G130" t="s">
        <v>1035</v>
      </c>
      <c r="H130" t="s">
        <v>1040</v>
      </c>
      <c r="I130" t="s">
        <v>1040</v>
      </c>
      <c r="J130" s="4" t="s">
        <v>1040</v>
      </c>
      <c r="K130" s="4" t="s">
        <v>1040</v>
      </c>
      <c r="L130">
        <v>42</v>
      </c>
      <c r="M130">
        <v>200</v>
      </c>
      <c r="N130">
        <v>33</v>
      </c>
      <c r="O130">
        <v>0</v>
      </c>
      <c r="P130">
        <v>20.6</v>
      </c>
    </row>
    <row r="131" spans="1:17">
      <c r="A131">
        <v>3</v>
      </c>
      <c r="B131" t="s">
        <v>1042</v>
      </c>
      <c r="C131" t="s">
        <v>1038</v>
      </c>
      <c r="D131" t="s">
        <v>1259</v>
      </c>
      <c r="E131" t="s">
        <v>1035</v>
      </c>
      <c r="F131" t="s">
        <v>477</v>
      </c>
      <c r="G131" t="s">
        <v>1035</v>
      </c>
      <c r="H131" t="s">
        <v>1040</v>
      </c>
      <c r="I131" t="s">
        <v>1040</v>
      </c>
      <c r="J131" s="3" t="s">
        <v>1040</v>
      </c>
      <c r="K131" s="3" t="s">
        <v>1040</v>
      </c>
      <c r="L131">
        <v>42</v>
      </c>
      <c r="M131">
        <v>200</v>
      </c>
      <c r="N131">
        <v>33.799999999999997</v>
      </c>
      <c r="O131">
        <v>0</v>
      </c>
      <c r="P131">
        <v>22.64</v>
      </c>
    </row>
    <row r="132" spans="1:17">
      <c r="A132">
        <v>3</v>
      </c>
      <c r="B132" t="s">
        <v>1042</v>
      </c>
      <c r="C132" t="s">
        <v>1038</v>
      </c>
      <c r="D132" t="s">
        <v>1259</v>
      </c>
      <c r="E132" t="s">
        <v>1035</v>
      </c>
      <c r="F132" t="s">
        <v>477</v>
      </c>
      <c r="G132" t="s">
        <v>1035</v>
      </c>
      <c r="H132" t="s">
        <v>1040</v>
      </c>
      <c r="I132" t="s">
        <v>1040</v>
      </c>
      <c r="J132" s="4" t="s">
        <v>1040</v>
      </c>
      <c r="K132" s="4" t="s">
        <v>1040</v>
      </c>
      <c r="L132">
        <v>42</v>
      </c>
      <c r="M132">
        <v>200</v>
      </c>
      <c r="N132">
        <v>31</v>
      </c>
      <c r="O132">
        <v>0</v>
      </c>
      <c r="P132">
        <v>17</v>
      </c>
    </row>
    <row r="133" spans="1:17">
      <c r="A133">
        <v>3</v>
      </c>
      <c r="B133" t="s">
        <v>1042</v>
      </c>
      <c r="C133" t="s">
        <v>1038</v>
      </c>
      <c r="D133" t="s">
        <v>1259</v>
      </c>
      <c r="E133" t="s">
        <v>1035</v>
      </c>
      <c r="F133" t="s">
        <v>477</v>
      </c>
      <c r="G133" t="s">
        <v>1035</v>
      </c>
      <c r="H133" t="s">
        <v>1040</v>
      </c>
      <c r="I133" t="s">
        <v>1040</v>
      </c>
      <c r="J133" s="3" t="s">
        <v>1040</v>
      </c>
      <c r="K133" s="3" t="s">
        <v>1040</v>
      </c>
      <c r="L133">
        <v>42</v>
      </c>
      <c r="M133">
        <v>220</v>
      </c>
      <c r="N133">
        <v>23</v>
      </c>
      <c r="O133">
        <v>0</v>
      </c>
      <c r="P133">
        <v>17</v>
      </c>
    </row>
    <row r="134" spans="1:17">
      <c r="A134">
        <v>3</v>
      </c>
      <c r="B134" t="s">
        <v>1042</v>
      </c>
      <c r="C134" t="s">
        <v>1027</v>
      </c>
      <c r="D134" t="s">
        <v>903</v>
      </c>
      <c r="E134" t="s">
        <v>1047</v>
      </c>
      <c r="F134" t="s">
        <v>477</v>
      </c>
      <c r="G134" t="s">
        <v>1035</v>
      </c>
      <c r="H134" t="s">
        <v>1040</v>
      </c>
      <c r="I134" t="s">
        <v>1040</v>
      </c>
      <c r="J134" s="4" t="s">
        <v>1040</v>
      </c>
      <c r="K134" s="4" t="s">
        <v>1040</v>
      </c>
      <c r="L134">
        <v>12</v>
      </c>
      <c r="M134">
        <v>180</v>
      </c>
      <c r="N134">
        <v>21</v>
      </c>
      <c r="O134">
        <v>0</v>
      </c>
      <c r="P134">
        <v>21.52</v>
      </c>
    </row>
    <row r="135" spans="1:17">
      <c r="A135">
        <v>3</v>
      </c>
      <c r="B135" t="s">
        <v>1042</v>
      </c>
      <c r="C135" t="s">
        <v>1027</v>
      </c>
      <c r="D135" t="s">
        <v>903</v>
      </c>
      <c r="E135" t="s">
        <v>1047</v>
      </c>
      <c r="F135" t="s">
        <v>477</v>
      </c>
      <c r="G135" t="s">
        <v>1035</v>
      </c>
      <c r="H135" t="s">
        <v>1040</v>
      </c>
      <c r="I135" t="s">
        <v>1040</v>
      </c>
      <c r="J135" s="3" t="s">
        <v>1040</v>
      </c>
      <c r="K135" s="3" t="s">
        <v>1040</v>
      </c>
      <c r="L135">
        <v>12</v>
      </c>
      <c r="M135">
        <v>180</v>
      </c>
      <c r="N135">
        <v>25.5</v>
      </c>
      <c r="O135">
        <v>0</v>
      </c>
      <c r="P135">
        <v>13.67</v>
      </c>
    </row>
    <row r="136" spans="1:17">
      <c r="A136">
        <v>3</v>
      </c>
      <c r="B136" t="s">
        <v>1042</v>
      </c>
      <c r="C136" t="s">
        <v>1027</v>
      </c>
      <c r="D136" t="s">
        <v>903</v>
      </c>
      <c r="E136" t="s">
        <v>1047</v>
      </c>
      <c r="F136" t="s">
        <v>477</v>
      </c>
      <c r="G136" t="s">
        <v>1035</v>
      </c>
      <c r="H136" t="s">
        <v>1040</v>
      </c>
      <c r="I136" t="s">
        <v>1040</v>
      </c>
      <c r="J136" s="4" t="s">
        <v>1040</v>
      </c>
      <c r="K136" s="4" t="s">
        <v>1040</v>
      </c>
      <c r="L136">
        <v>12</v>
      </c>
      <c r="M136">
        <v>180</v>
      </c>
      <c r="N136">
        <v>11.98</v>
      </c>
      <c r="O136">
        <v>0</v>
      </c>
      <c r="P136">
        <v>13.67</v>
      </c>
    </row>
    <row r="137" spans="1:17">
      <c r="A137">
        <v>3</v>
      </c>
      <c r="B137" t="s">
        <v>1042</v>
      </c>
      <c r="C137" t="s">
        <v>1027</v>
      </c>
      <c r="D137" t="s">
        <v>903</v>
      </c>
      <c r="E137" t="s">
        <v>1047</v>
      </c>
      <c r="F137" t="s">
        <v>477</v>
      </c>
      <c r="G137" t="s">
        <v>1035</v>
      </c>
      <c r="H137" t="s">
        <v>1040</v>
      </c>
      <c r="I137" t="s">
        <v>1040</v>
      </c>
      <c r="J137" s="3" t="s">
        <v>1040</v>
      </c>
      <c r="K137" s="3" t="s">
        <v>1040</v>
      </c>
      <c r="L137">
        <v>12</v>
      </c>
      <c r="M137">
        <v>180</v>
      </c>
      <c r="N137">
        <v>12.08</v>
      </c>
      <c r="O137">
        <v>0</v>
      </c>
      <c r="P137">
        <v>13.67</v>
      </c>
    </row>
    <row r="138" spans="1:17">
      <c r="A138">
        <v>3</v>
      </c>
      <c r="B138" t="s">
        <v>1042</v>
      </c>
      <c r="C138" t="s">
        <v>1027</v>
      </c>
      <c r="D138" t="s">
        <v>903</v>
      </c>
      <c r="E138" t="s">
        <v>1047</v>
      </c>
      <c r="F138" t="s">
        <v>477</v>
      </c>
      <c r="G138" t="s">
        <v>1035</v>
      </c>
      <c r="H138" t="s">
        <v>1040</v>
      </c>
      <c r="I138" t="s">
        <v>1040</v>
      </c>
      <c r="J138" s="4" t="s">
        <v>1040</v>
      </c>
      <c r="K138" s="4" t="s">
        <v>1040</v>
      </c>
      <c r="L138">
        <v>12</v>
      </c>
      <c r="M138">
        <v>180</v>
      </c>
      <c r="N138">
        <v>12.6</v>
      </c>
      <c r="O138">
        <v>0</v>
      </c>
      <c r="P138">
        <v>13.67</v>
      </c>
    </row>
    <row r="139" spans="1:17">
      <c r="A139">
        <v>3</v>
      </c>
      <c r="B139" t="s">
        <v>1042</v>
      </c>
      <c r="C139" t="s">
        <v>1027</v>
      </c>
      <c r="D139" t="s">
        <v>903</v>
      </c>
      <c r="E139" t="s">
        <v>1047</v>
      </c>
      <c r="F139" t="s">
        <v>477</v>
      </c>
      <c r="G139" t="s">
        <v>1035</v>
      </c>
      <c r="H139" t="s">
        <v>1040</v>
      </c>
      <c r="I139" t="s">
        <v>1040</v>
      </c>
      <c r="J139" s="3" t="s">
        <v>1040</v>
      </c>
      <c r="K139" s="3" t="s">
        <v>1040</v>
      </c>
      <c r="L139">
        <v>12</v>
      </c>
      <c r="M139">
        <v>180</v>
      </c>
      <c r="N139">
        <v>11.52</v>
      </c>
      <c r="O139">
        <v>0</v>
      </c>
      <c r="P139">
        <v>13.67</v>
      </c>
    </row>
    <row r="140" spans="1:17">
      <c r="A140">
        <v>4</v>
      </c>
      <c r="B140" t="s">
        <v>1042</v>
      </c>
      <c r="C140" t="s">
        <v>1029</v>
      </c>
      <c r="D140" t="s">
        <v>903</v>
      </c>
      <c r="E140" t="s">
        <v>1047</v>
      </c>
      <c r="F140" t="s">
        <v>477</v>
      </c>
      <c r="G140" t="s">
        <v>1035</v>
      </c>
      <c r="H140" t="s">
        <v>1040</v>
      </c>
      <c r="I140" t="s">
        <v>1040</v>
      </c>
      <c r="J140" s="4" t="s">
        <v>1040</v>
      </c>
      <c r="K140" s="4" t="s">
        <v>1040</v>
      </c>
      <c r="L140">
        <v>10</v>
      </c>
      <c r="M140">
        <v>120</v>
      </c>
      <c r="N140">
        <v>10.23</v>
      </c>
      <c r="O140">
        <v>0</v>
      </c>
      <c r="P140">
        <v>19.75</v>
      </c>
      <c r="Q140" t="s">
        <v>24</v>
      </c>
    </row>
    <row r="141" spans="1:17">
      <c r="A141">
        <v>4</v>
      </c>
      <c r="B141" t="s">
        <v>1042</v>
      </c>
      <c r="C141" t="s">
        <v>1029</v>
      </c>
      <c r="D141" t="s">
        <v>903</v>
      </c>
      <c r="E141" t="s">
        <v>1047</v>
      </c>
      <c r="F141" t="s">
        <v>477</v>
      </c>
      <c r="G141" t="s">
        <v>1035</v>
      </c>
      <c r="H141" t="s">
        <v>1040</v>
      </c>
      <c r="I141" t="s">
        <v>1040</v>
      </c>
      <c r="J141" s="3" t="s">
        <v>1040</v>
      </c>
      <c r="K141" s="3" t="s">
        <v>1040</v>
      </c>
      <c r="L141">
        <v>10</v>
      </c>
      <c r="M141">
        <v>120</v>
      </c>
      <c r="N141">
        <v>5.78</v>
      </c>
      <c r="O141">
        <v>0</v>
      </c>
      <c r="P141">
        <v>19.75</v>
      </c>
      <c r="Q141" t="s">
        <v>25</v>
      </c>
    </row>
    <row r="142" spans="1:17">
      <c r="A142">
        <v>4</v>
      </c>
      <c r="B142" t="s">
        <v>1042</v>
      </c>
      <c r="C142" t="s">
        <v>1029</v>
      </c>
      <c r="D142" t="s">
        <v>903</v>
      </c>
      <c r="E142" t="s">
        <v>1047</v>
      </c>
      <c r="F142" t="s">
        <v>477</v>
      </c>
      <c r="G142" t="s">
        <v>1035</v>
      </c>
      <c r="H142" t="s">
        <v>1040</v>
      </c>
      <c r="I142" t="s">
        <v>1040</v>
      </c>
      <c r="J142" s="4" t="s">
        <v>1040</v>
      </c>
      <c r="K142" s="4" t="s">
        <v>1040</v>
      </c>
      <c r="L142">
        <v>10</v>
      </c>
      <c r="M142">
        <v>120</v>
      </c>
      <c r="N142">
        <v>9.9700000000000006</v>
      </c>
      <c r="O142">
        <v>0</v>
      </c>
      <c r="P142">
        <v>19.75</v>
      </c>
      <c r="Q142" t="s">
        <v>26</v>
      </c>
    </row>
    <row r="143" spans="1:17">
      <c r="A143">
        <v>4</v>
      </c>
      <c r="B143" t="s">
        <v>1042</v>
      </c>
      <c r="C143" t="s">
        <v>1029</v>
      </c>
      <c r="D143" t="s">
        <v>903</v>
      </c>
      <c r="E143" t="s">
        <v>1047</v>
      </c>
      <c r="F143" t="s">
        <v>477</v>
      </c>
      <c r="G143" t="s">
        <v>1035</v>
      </c>
      <c r="H143" t="s">
        <v>1040</v>
      </c>
      <c r="I143" t="s">
        <v>1040</v>
      </c>
      <c r="J143" s="3" t="s">
        <v>1040</v>
      </c>
      <c r="K143" s="3" t="s">
        <v>1040</v>
      </c>
      <c r="L143">
        <v>5.5</v>
      </c>
      <c r="M143">
        <v>180</v>
      </c>
      <c r="N143">
        <v>9.0500000000000007</v>
      </c>
      <c r="O143">
        <v>0</v>
      </c>
      <c r="P143">
        <v>19.77</v>
      </c>
      <c r="Q143" t="s">
        <v>26</v>
      </c>
    </row>
    <row r="144" spans="1:17">
      <c r="A144">
        <v>4</v>
      </c>
      <c r="B144" t="s">
        <v>1042</v>
      </c>
      <c r="C144" t="s">
        <v>1029</v>
      </c>
      <c r="D144" t="s">
        <v>903</v>
      </c>
      <c r="E144" t="s">
        <v>1047</v>
      </c>
      <c r="F144" t="s">
        <v>477</v>
      </c>
      <c r="G144" t="s">
        <v>1035</v>
      </c>
      <c r="H144" t="s">
        <v>1040</v>
      </c>
      <c r="I144" t="s">
        <v>1040</v>
      </c>
      <c r="J144" s="4" t="s">
        <v>1040</v>
      </c>
      <c r="K144" s="4" t="s">
        <v>1040</v>
      </c>
      <c r="L144">
        <v>5.5</v>
      </c>
      <c r="M144">
        <v>180</v>
      </c>
      <c r="N144">
        <v>5.46</v>
      </c>
      <c r="O144">
        <v>0</v>
      </c>
      <c r="P144">
        <v>19.77</v>
      </c>
      <c r="Q144" t="s">
        <v>25</v>
      </c>
    </row>
    <row r="145" spans="1:17">
      <c r="A145">
        <v>4</v>
      </c>
      <c r="B145" t="s">
        <v>1042</v>
      </c>
      <c r="C145" t="s">
        <v>1029</v>
      </c>
      <c r="D145" t="s">
        <v>903</v>
      </c>
      <c r="E145" t="s">
        <v>1047</v>
      </c>
      <c r="F145" t="s">
        <v>477</v>
      </c>
      <c r="G145" t="s">
        <v>1035</v>
      </c>
      <c r="H145" t="s">
        <v>1040</v>
      </c>
      <c r="I145" t="s">
        <v>1040</v>
      </c>
      <c r="J145" s="3" t="s">
        <v>1040</v>
      </c>
      <c r="K145" s="3" t="s">
        <v>1040</v>
      </c>
      <c r="L145">
        <v>7.9</v>
      </c>
      <c r="M145">
        <v>200</v>
      </c>
      <c r="N145">
        <v>8.41</v>
      </c>
      <c r="O145">
        <v>0</v>
      </c>
      <c r="P145">
        <v>21.1</v>
      </c>
      <c r="Q145" t="s">
        <v>35</v>
      </c>
    </row>
    <row r="146" spans="1:17">
      <c r="A146">
        <v>4</v>
      </c>
      <c r="B146" t="s">
        <v>1042</v>
      </c>
      <c r="C146" t="s">
        <v>1029</v>
      </c>
      <c r="D146" t="s">
        <v>903</v>
      </c>
      <c r="E146" t="s">
        <v>1047</v>
      </c>
      <c r="F146" t="s">
        <v>477</v>
      </c>
      <c r="G146" t="s">
        <v>1035</v>
      </c>
      <c r="H146" t="s">
        <v>1040</v>
      </c>
      <c r="I146" t="s">
        <v>1040</v>
      </c>
      <c r="J146" s="4" t="s">
        <v>1040</v>
      </c>
      <c r="K146" s="4" t="s">
        <v>1040</v>
      </c>
      <c r="L146">
        <v>7.9</v>
      </c>
      <c r="M146">
        <v>200</v>
      </c>
      <c r="N146">
        <v>8.33</v>
      </c>
      <c r="O146">
        <v>0</v>
      </c>
      <c r="P146">
        <v>21.1</v>
      </c>
      <c r="Q146" t="s">
        <v>36</v>
      </c>
    </row>
    <row r="147" spans="1:17">
      <c r="A147">
        <v>4</v>
      </c>
      <c r="B147" t="s">
        <v>1042</v>
      </c>
      <c r="C147" t="s">
        <v>1029</v>
      </c>
      <c r="D147" t="s">
        <v>903</v>
      </c>
      <c r="E147" t="s">
        <v>1047</v>
      </c>
      <c r="F147" t="s">
        <v>477</v>
      </c>
      <c r="G147" t="s">
        <v>1035</v>
      </c>
      <c r="H147" t="s">
        <v>1040</v>
      </c>
      <c r="I147" t="s">
        <v>1040</v>
      </c>
      <c r="J147" s="3" t="s">
        <v>1040</v>
      </c>
      <c r="K147" s="3" t="s">
        <v>1040</v>
      </c>
      <c r="L147">
        <v>8</v>
      </c>
      <c r="M147">
        <v>100</v>
      </c>
      <c r="N147">
        <v>9.17</v>
      </c>
      <c r="O147">
        <v>0</v>
      </c>
      <c r="P147">
        <v>21.04</v>
      </c>
      <c r="Q147" t="s">
        <v>58</v>
      </c>
    </row>
    <row r="148" spans="1:17">
      <c r="A148">
        <v>4</v>
      </c>
      <c r="B148" t="s">
        <v>1042</v>
      </c>
      <c r="C148" t="s">
        <v>1029</v>
      </c>
      <c r="D148" t="s">
        <v>903</v>
      </c>
      <c r="E148" t="s">
        <v>1047</v>
      </c>
      <c r="F148" t="s">
        <v>477</v>
      </c>
      <c r="G148" t="s">
        <v>1035</v>
      </c>
      <c r="H148" t="s">
        <v>1040</v>
      </c>
      <c r="I148" t="s">
        <v>1040</v>
      </c>
      <c r="J148" s="4" t="s">
        <v>1040</v>
      </c>
      <c r="K148" s="4" t="s">
        <v>1040</v>
      </c>
      <c r="L148">
        <v>8</v>
      </c>
      <c r="M148">
        <v>100</v>
      </c>
      <c r="N148">
        <v>7.92</v>
      </c>
      <c r="O148">
        <v>0</v>
      </c>
      <c r="P148">
        <v>21.04</v>
      </c>
      <c r="Q148" t="s">
        <v>59</v>
      </c>
    </row>
    <row r="149" spans="1:17">
      <c r="A149">
        <v>4</v>
      </c>
      <c r="B149" t="s">
        <v>903</v>
      </c>
      <c r="C149" t="s">
        <v>1028</v>
      </c>
      <c r="D149" t="s">
        <v>903</v>
      </c>
      <c r="E149" t="s">
        <v>1035</v>
      </c>
      <c r="F149" t="s">
        <v>477</v>
      </c>
      <c r="G149" t="s">
        <v>1035</v>
      </c>
      <c r="H149" t="s">
        <v>1040</v>
      </c>
      <c r="I149" t="s">
        <v>1040</v>
      </c>
      <c r="J149" s="3" t="s">
        <v>1040</v>
      </c>
      <c r="K149" s="3" t="s">
        <v>1040</v>
      </c>
      <c r="L149">
        <v>30.5</v>
      </c>
      <c r="M149">
        <v>60</v>
      </c>
      <c r="N149">
        <v>24.26</v>
      </c>
      <c r="O149">
        <v>0</v>
      </c>
      <c r="P149">
        <v>20.91</v>
      </c>
      <c r="Q149" t="s">
        <v>60</v>
      </c>
    </row>
    <row r="150" spans="1:17">
      <c r="A150">
        <v>4</v>
      </c>
      <c r="B150" t="s">
        <v>903</v>
      </c>
      <c r="C150" t="s">
        <v>1031</v>
      </c>
      <c r="D150" t="s">
        <v>903</v>
      </c>
      <c r="E150" t="s">
        <v>1035</v>
      </c>
      <c r="F150" t="s">
        <v>477</v>
      </c>
      <c r="G150" t="s">
        <v>1035</v>
      </c>
      <c r="H150" t="s">
        <v>1040</v>
      </c>
      <c r="I150" t="s">
        <v>1040</v>
      </c>
      <c r="J150" s="4" t="s">
        <v>1040</v>
      </c>
      <c r="K150" s="4" t="s">
        <v>1040</v>
      </c>
      <c r="L150">
        <v>30.5</v>
      </c>
      <c r="M150">
        <v>60</v>
      </c>
      <c r="N150">
        <v>29.45</v>
      </c>
      <c r="O150">
        <v>0</v>
      </c>
      <c r="P150">
        <v>20.91</v>
      </c>
      <c r="Q150" t="s">
        <v>62</v>
      </c>
    </row>
    <row r="151" spans="1:17">
      <c r="A151">
        <v>4</v>
      </c>
      <c r="B151" t="s">
        <v>903</v>
      </c>
      <c r="C151" t="s">
        <v>1028</v>
      </c>
      <c r="D151" t="s">
        <v>903</v>
      </c>
      <c r="E151" t="s">
        <v>1035</v>
      </c>
      <c r="F151" t="s">
        <v>477</v>
      </c>
      <c r="G151" t="s">
        <v>1035</v>
      </c>
      <c r="H151" t="s">
        <v>1040</v>
      </c>
      <c r="I151" t="s">
        <v>1040</v>
      </c>
      <c r="J151" s="3" t="s">
        <v>1040</v>
      </c>
      <c r="K151" s="3" t="s">
        <v>1040</v>
      </c>
      <c r="L151">
        <v>30.5</v>
      </c>
      <c r="M151">
        <v>60</v>
      </c>
      <c r="N151">
        <v>32.85</v>
      </c>
      <c r="O151">
        <v>0</v>
      </c>
      <c r="P151">
        <v>20.91</v>
      </c>
      <c r="Q151" t="s">
        <v>63</v>
      </c>
    </row>
    <row r="152" spans="1:17">
      <c r="A152">
        <v>4</v>
      </c>
      <c r="B152" t="s">
        <v>903</v>
      </c>
      <c r="C152" t="s">
        <v>1028</v>
      </c>
      <c r="D152" t="s">
        <v>903</v>
      </c>
      <c r="E152" t="s">
        <v>1035</v>
      </c>
      <c r="F152" t="s">
        <v>477</v>
      </c>
      <c r="G152" t="s">
        <v>1035</v>
      </c>
      <c r="H152" t="s">
        <v>1040</v>
      </c>
      <c r="I152" t="s">
        <v>1040</v>
      </c>
      <c r="J152" s="4" t="s">
        <v>1040</v>
      </c>
      <c r="K152" s="4" t="s">
        <v>1040</v>
      </c>
      <c r="L152">
        <v>30.5</v>
      </c>
      <c r="M152">
        <v>60</v>
      </c>
      <c r="N152">
        <v>33.92</v>
      </c>
      <c r="O152">
        <v>0</v>
      </c>
      <c r="P152">
        <v>20.91</v>
      </c>
      <c r="Q152" t="s">
        <v>64</v>
      </c>
    </row>
    <row r="153" spans="1:17">
      <c r="A153">
        <v>4</v>
      </c>
      <c r="B153" t="s">
        <v>903</v>
      </c>
      <c r="C153" t="s">
        <v>1028</v>
      </c>
      <c r="D153" t="s">
        <v>903</v>
      </c>
      <c r="E153" t="s">
        <v>1035</v>
      </c>
      <c r="F153" t="s">
        <v>477</v>
      </c>
      <c r="G153" t="s">
        <v>1035</v>
      </c>
      <c r="H153" t="s">
        <v>1040</v>
      </c>
      <c r="I153" t="s">
        <v>1040</v>
      </c>
      <c r="J153" s="3" t="s">
        <v>1040</v>
      </c>
      <c r="K153" s="3" t="s">
        <v>1040</v>
      </c>
      <c r="L153">
        <v>30.5</v>
      </c>
      <c r="M153">
        <v>60</v>
      </c>
      <c r="N153">
        <v>33.97</v>
      </c>
      <c r="O153">
        <v>0</v>
      </c>
      <c r="P153">
        <v>20.91</v>
      </c>
      <c r="Q153" t="s">
        <v>65</v>
      </c>
    </row>
    <row r="154" spans="1:17">
      <c r="A154">
        <v>4</v>
      </c>
      <c r="B154" t="s">
        <v>903</v>
      </c>
      <c r="C154" t="s">
        <v>1028</v>
      </c>
      <c r="D154" t="s">
        <v>903</v>
      </c>
      <c r="E154" t="s">
        <v>1035</v>
      </c>
      <c r="F154" t="s">
        <v>477</v>
      </c>
      <c r="G154" t="s">
        <v>1035</v>
      </c>
      <c r="H154" t="s">
        <v>1040</v>
      </c>
      <c r="I154" t="s">
        <v>1040</v>
      </c>
      <c r="J154" s="4" t="s">
        <v>1040</v>
      </c>
      <c r="K154" s="4" t="s">
        <v>1040</v>
      </c>
      <c r="L154">
        <v>30.5</v>
      </c>
      <c r="M154">
        <v>60</v>
      </c>
      <c r="N154">
        <v>30.87</v>
      </c>
      <c r="O154">
        <v>0</v>
      </c>
      <c r="P154">
        <v>20.91</v>
      </c>
      <c r="Q154" t="s">
        <v>64</v>
      </c>
    </row>
    <row r="155" spans="1:17">
      <c r="A155">
        <v>4</v>
      </c>
      <c r="B155" t="s">
        <v>903</v>
      </c>
      <c r="C155" t="s">
        <v>1028</v>
      </c>
      <c r="D155" t="s">
        <v>903</v>
      </c>
      <c r="E155" t="s">
        <v>1035</v>
      </c>
      <c r="F155" t="s">
        <v>477</v>
      </c>
      <c r="G155" t="s">
        <v>1035</v>
      </c>
      <c r="H155" t="s">
        <v>1040</v>
      </c>
      <c r="I155" t="s">
        <v>1040</v>
      </c>
      <c r="J155" s="3" t="s">
        <v>1040</v>
      </c>
      <c r="K155" s="3" t="s">
        <v>1040</v>
      </c>
      <c r="L155">
        <v>30.5</v>
      </c>
      <c r="M155">
        <v>60</v>
      </c>
      <c r="N155">
        <v>31.08</v>
      </c>
      <c r="O155">
        <v>0</v>
      </c>
      <c r="P155">
        <v>20.91</v>
      </c>
      <c r="Q155" t="s">
        <v>64</v>
      </c>
    </row>
    <row r="156" spans="1:17">
      <c r="A156">
        <v>4</v>
      </c>
      <c r="B156" t="s">
        <v>903</v>
      </c>
      <c r="C156" t="s">
        <v>1028</v>
      </c>
      <c r="D156" t="s">
        <v>903</v>
      </c>
      <c r="E156" t="s">
        <v>1035</v>
      </c>
      <c r="F156" t="s">
        <v>477</v>
      </c>
      <c r="G156" t="s">
        <v>1035</v>
      </c>
      <c r="H156" t="s">
        <v>1040</v>
      </c>
      <c r="I156" t="s">
        <v>1040</v>
      </c>
      <c r="J156" s="4" t="s">
        <v>1040</v>
      </c>
      <c r="K156" s="4" t="s">
        <v>1040</v>
      </c>
      <c r="L156">
        <v>30.5</v>
      </c>
      <c r="M156">
        <v>60</v>
      </c>
      <c r="N156">
        <v>33.1</v>
      </c>
      <c r="O156">
        <v>0</v>
      </c>
      <c r="P156">
        <v>20.91</v>
      </c>
      <c r="Q156" t="s">
        <v>64</v>
      </c>
    </row>
    <row r="157" spans="1:17">
      <c r="A157">
        <v>4</v>
      </c>
      <c r="B157" t="s">
        <v>903</v>
      </c>
      <c r="C157" t="s">
        <v>1028</v>
      </c>
      <c r="D157" t="s">
        <v>903</v>
      </c>
      <c r="E157" t="s">
        <v>1035</v>
      </c>
      <c r="F157" t="s">
        <v>477</v>
      </c>
      <c r="G157" t="s">
        <v>1035</v>
      </c>
      <c r="H157" t="s">
        <v>1040</v>
      </c>
      <c r="I157" t="s">
        <v>1040</v>
      </c>
      <c r="J157" s="3" t="s">
        <v>1040</v>
      </c>
      <c r="K157" s="3" t="s">
        <v>1040</v>
      </c>
      <c r="L157">
        <v>30.5</v>
      </c>
      <c r="M157">
        <v>60</v>
      </c>
      <c r="N157">
        <v>32.83</v>
      </c>
      <c r="O157">
        <v>0</v>
      </c>
      <c r="P157">
        <v>20.91</v>
      </c>
      <c r="Q157" t="s">
        <v>64</v>
      </c>
    </row>
    <row r="158" spans="1:17">
      <c r="A158">
        <v>4</v>
      </c>
      <c r="B158" t="s">
        <v>903</v>
      </c>
      <c r="C158" t="s">
        <v>1028</v>
      </c>
      <c r="D158" t="s">
        <v>903</v>
      </c>
      <c r="E158" t="s">
        <v>1035</v>
      </c>
      <c r="F158" t="s">
        <v>477</v>
      </c>
      <c r="G158" t="s">
        <v>1035</v>
      </c>
      <c r="H158" t="s">
        <v>1040</v>
      </c>
      <c r="I158" t="s">
        <v>1040</v>
      </c>
      <c r="J158" s="4" t="s">
        <v>1040</v>
      </c>
      <c r="K158" s="4" t="s">
        <v>1040</v>
      </c>
      <c r="L158">
        <v>30.5</v>
      </c>
      <c r="M158">
        <v>60</v>
      </c>
      <c r="N158">
        <v>30.08</v>
      </c>
      <c r="O158">
        <v>0</v>
      </c>
      <c r="P158">
        <v>20.91</v>
      </c>
      <c r="Q158" t="s">
        <v>65</v>
      </c>
    </row>
    <row r="159" spans="1:17">
      <c r="A159">
        <v>4</v>
      </c>
      <c r="B159" t="s">
        <v>903</v>
      </c>
      <c r="C159" t="s">
        <v>1028</v>
      </c>
      <c r="D159" t="s">
        <v>903</v>
      </c>
      <c r="E159" t="s">
        <v>1035</v>
      </c>
      <c r="F159" t="s">
        <v>477</v>
      </c>
      <c r="G159" t="s">
        <v>1035</v>
      </c>
      <c r="H159" t="s">
        <v>1040</v>
      </c>
      <c r="I159" t="s">
        <v>1040</v>
      </c>
      <c r="J159" s="3" t="s">
        <v>1040</v>
      </c>
      <c r="K159" s="3" t="s">
        <v>1040</v>
      </c>
      <c r="L159">
        <v>30.5</v>
      </c>
      <c r="M159">
        <v>60</v>
      </c>
      <c r="N159">
        <v>30.15</v>
      </c>
      <c r="O159">
        <v>0</v>
      </c>
      <c r="P159">
        <v>20.91</v>
      </c>
      <c r="Q159" t="s">
        <v>65</v>
      </c>
    </row>
    <row r="160" spans="1:17">
      <c r="A160">
        <v>4</v>
      </c>
      <c r="B160" t="s">
        <v>903</v>
      </c>
      <c r="C160" t="s">
        <v>1031</v>
      </c>
      <c r="D160" t="s">
        <v>903</v>
      </c>
      <c r="E160" t="s">
        <v>1035</v>
      </c>
      <c r="F160" t="s">
        <v>477</v>
      </c>
      <c r="G160" t="s">
        <v>1035</v>
      </c>
      <c r="H160" t="s">
        <v>1040</v>
      </c>
      <c r="I160" t="s">
        <v>1040</v>
      </c>
      <c r="J160" s="4" t="s">
        <v>1040</v>
      </c>
      <c r="K160" s="4" t="s">
        <v>1040</v>
      </c>
      <c r="L160">
        <v>30.5</v>
      </c>
      <c r="M160">
        <v>60</v>
      </c>
      <c r="N160">
        <v>30.04</v>
      </c>
      <c r="O160">
        <v>0</v>
      </c>
      <c r="P160">
        <v>20.91</v>
      </c>
      <c r="Q160" t="s">
        <v>66</v>
      </c>
    </row>
    <row r="161" spans="1:17">
      <c r="A161">
        <v>4</v>
      </c>
      <c r="B161" t="s">
        <v>903</v>
      </c>
      <c r="C161" t="s">
        <v>1031</v>
      </c>
      <c r="D161" t="s">
        <v>903</v>
      </c>
      <c r="E161" t="s">
        <v>1035</v>
      </c>
      <c r="F161" t="s">
        <v>477</v>
      </c>
      <c r="G161" t="s">
        <v>1035</v>
      </c>
      <c r="H161" t="s">
        <v>1040</v>
      </c>
      <c r="I161" t="s">
        <v>1040</v>
      </c>
      <c r="J161" s="3" t="s">
        <v>1040</v>
      </c>
      <c r="K161" s="3" t="s">
        <v>1040</v>
      </c>
      <c r="L161">
        <v>30.5</v>
      </c>
      <c r="M161">
        <v>60</v>
      </c>
      <c r="N161">
        <v>25.5</v>
      </c>
      <c r="O161">
        <v>0</v>
      </c>
      <c r="P161">
        <v>20.91</v>
      </c>
      <c r="Q161" t="s">
        <v>67</v>
      </c>
    </row>
    <row r="162" spans="1:17">
      <c r="A162">
        <v>4</v>
      </c>
      <c r="B162" t="s">
        <v>903</v>
      </c>
      <c r="C162" t="s">
        <v>1031</v>
      </c>
      <c r="D162" t="s">
        <v>903</v>
      </c>
      <c r="E162" t="s">
        <v>1035</v>
      </c>
      <c r="F162" t="s">
        <v>477</v>
      </c>
      <c r="G162" t="s">
        <v>1035</v>
      </c>
      <c r="H162" t="s">
        <v>1040</v>
      </c>
      <c r="I162" t="s">
        <v>1040</v>
      </c>
      <c r="J162" s="4" t="s">
        <v>1040</v>
      </c>
      <c r="K162" s="4" t="s">
        <v>1040</v>
      </c>
      <c r="L162">
        <v>30.5</v>
      </c>
      <c r="M162">
        <v>60</v>
      </c>
      <c r="N162">
        <v>29.3</v>
      </c>
      <c r="O162">
        <v>0</v>
      </c>
      <c r="P162">
        <v>20.91</v>
      </c>
      <c r="Q162" t="s">
        <v>68</v>
      </c>
    </row>
    <row r="163" spans="1:17">
      <c r="A163">
        <v>4</v>
      </c>
      <c r="B163" t="s">
        <v>903</v>
      </c>
      <c r="C163" t="s">
        <v>1031</v>
      </c>
      <c r="D163" t="s">
        <v>903</v>
      </c>
      <c r="E163" t="s">
        <v>1035</v>
      </c>
      <c r="F163" t="s">
        <v>477</v>
      </c>
      <c r="G163" t="s">
        <v>1035</v>
      </c>
      <c r="H163" t="s">
        <v>1040</v>
      </c>
      <c r="I163" t="s">
        <v>1040</v>
      </c>
      <c r="J163" s="3" t="s">
        <v>1040</v>
      </c>
      <c r="K163" s="3" t="s">
        <v>1040</v>
      </c>
      <c r="L163">
        <v>30.5</v>
      </c>
      <c r="M163">
        <v>60</v>
      </c>
      <c r="N163">
        <v>30.3</v>
      </c>
      <c r="O163">
        <v>0</v>
      </c>
      <c r="P163">
        <v>20.91</v>
      </c>
      <c r="Q163" t="s">
        <v>66</v>
      </c>
    </row>
    <row r="164" spans="1:17">
      <c r="A164">
        <v>4</v>
      </c>
      <c r="B164" t="s">
        <v>903</v>
      </c>
      <c r="C164" t="s">
        <v>1031</v>
      </c>
      <c r="D164" t="s">
        <v>903</v>
      </c>
      <c r="E164" t="s">
        <v>1035</v>
      </c>
      <c r="F164" t="s">
        <v>477</v>
      </c>
      <c r="G164" t="s">
        <v>1035</v>
      </c>
      <c r="H164" t="s">
        <v>1040</v>
      </c>
      <c r="I164" t="s">
        <v>1040</v>
      </c>
      <c r="J164" s="4" t="s">
        <v>1040</v>
      </c>
      <c r="K164" s="4" t="s">
        <v>1040</v>
      </c>
      <c r="L164">
        <v>30.5</v>
      </c>
      <c r="M164">
        <v>60</v>
      </c>
      <c r="N164">
        <v>29</v>
      </c>
      <c r="O164">
        <v>0</v>
      </c>
      <c r="P164">
        <v>20.91</v>
      </c>
      <c r="Q164" t="s">
        <v>68</v>
      </c>
    </row>
    <row r="165" spans="1:17">
      <c r="A165">
        <v>4</v>
      </c>
      <c r="B165" t="s">
        <v>903</v>
      </c>
      <c r="C165" t="s">
        <v>1031</v>
      </c>
      <c r="D165" t="s">
        <v>903</v>
      </c>
      <c r="E165" t="s">
        <v>1035</v>
      </c>
      <c r="F165" t="s">
        <v>477</v>
      </c>
      <c r="G165" t="s">
        <v>1035</v>
      </c>
      <c r="H165" t="s">
        <v>1040</v>
      </c>
      <c r="I165" t="s">
        <v>1040</v>
      </c>
      <c r="J165" s="3" t="s">
        <v>1040</v>
      </c>
      <c r="K165" s="3" t="s">
        <v>1040</v>
      </c>
      <c r="L165">
        <v>30.5</v>
      </c>
      <c r="M165">
        <v>60</v>
      </c>
      <c r="N165">
        <v>29</v>
      </c>
      <c r="O165">
        <v>0</v>
      </c>
      <c r="P165">
        <v>20.91</v>
      </c>
      <c r="Q165" t="s">
        <v>69</v>
      </c>
    </row>
    <row r="166" spans="1:17">
      <c r="A166">
        <v>4</v>
      </c>
      <c r="B166" t="s">
        <v>903</v>
      </c>
      <c r="C166" t="s">
        <v>1032</v>
      </c>
      <c r="D166" t="s">
        <v>903</v>
      </c>
      <c r="E166" t="s">
        <v>1035</v>
      </c>
      <c r="F166" t="s">
        <v>477</v>
      </c>
      <c r="G166" t="s">
        <v>1035</v>
      </c>
      <c r="H166" t="s">
        <v>1040</v>
      </c>
      <c r="I166" t="s">
        <v>1040</v>
      </c>
      <c r="J166" s="4" t="s">
        <v>1040</v>
      </c>
      <c r="K166" s="4" t="s">
        <v>1040</v>
      </c>
      <c r="L166">
        <v>30.5</v>
      </c>
      <c r="M166">
        <v>60</v>
      </c>
      <c r="N166">
        <v>26.76</v>
      </c>
      <c r="O166">
        <v>0</v>
      </c>
      <c r="P166">
        <v>20.91</v>
      </c>
      <c r="Q166" t="s">
        <v>21</v>
      </c>
    </row>
    <row r="167" spans="1:17">
      <c r="A167">
        <v>4</v>
      </c>
      <c r="B167" t="s">
        <v>903</v>
      </c>
      <c r="C167" t="s">
        <v>1032</v>
      </c>
      <c r="D167" t="s">
        <v>903</v>
      </c>
      <c r="E167" t="s">
        <v>1035</v>
      </c>
      <c r="F167" t="s">
        <v>477</v>
      </c>
      <c r="G167" t="s">
        <v>1035</v>
      </c>
      <c r="H167" t="s">
        <v>1040</v>
      </c>
      <c r="I167" t="s">
        <v>1040</v>
      </c>
      <c r="J167" s="3" t="s">
        <v>1040</v>
      </c>
      <c r="K167" s="3" t="s">
        <v>1040</v>
      </c>
      <c r="L167">
        <v>30.5</v>
      </c>
      <c r="M167">
        <v>60</v>
      </c>
      <c r="N167">
        <v>29.16</v>
      </c>
      <c r="O167">
        <v>0</v>
      </c>
      <c r="P167">
        <v>20.91</v>
      </c>
      <c r="Q167" t="s">
        <v>71</v>
      </c>
    </row>
    <row r="168" spans="1:17">
      <c r="A168">
        <v>4</v>
      </c>
      <c r="B168" t="s">
        <v>903</v>
      </c>
      <c r="C168" t="s">
        <v>1029</v>
      </c>
      <c r="D168" t="s">
        <v>903</v>
      </c>
      <c r="E168" t="s">
        <v>1047</v>
      </c>
      <c r="F168" t="s">
        <v>477</v>
      </c>
      <c r="G168" t="s">
        <v>1035</v>
      </c>
      <c r="H168" t="s">
        <v>1040</v>
      </c>
      <c r="I168" t="s">
        <v>1040</v>
      </c>
      <c r="J168" s="4" t="s">
        <v>1040</v>
      </c>
      <c r="K168" s="4" t="s">
        <v>1040</v>
      </c>
      <c r="L168">
        <v>11</v>
      </c>
      <c r="M168">
        <v>45</v>
      </c>
      <c r="N168">
        <v>8.32</v>
      </c>
      <c r="O168">
        <v>0</v>
      </c>
      <c r="P168">
        <v>21</v>
      </c>
      <c r="Q168" t="s">
        <v>110</v>
      </c>
    </row>
    <row r="169" spans="1:17">
      <c r="A169">
        <v>4</v>
      </c>
      <c r="B169" t="s">
        <v>903</v>
      </c>
      <c r="C169" t="s">
        <v>1029</v>
      </c>
      <c r="D169" t="s">
        <v>903</v>
      </c>
      <c r="E169" t="s">
        <v>1047</v>
      </c>
      <c r="F169" t="s">
        <v>477</v>
      </c>
      <c r="G169" t="s">
        <v>1035</v>
      </c>
      <c r="H169" t="s">
        <v>1040</v>
      </c>
      <c r="I169" t="s">
        <v>1040</v>
      </c>
      <c r="J169" s="3" t="s">
        <v>1040</v>
      </c>
      <c r="K169" s="3" t="s">
        <v>1040</v>
      </c>
      <c r="L169">
        <v>11</v>
      </c>
      <c r="M169">
        <v>45</v>
      </c>
      <c r="N169">
        <v>11.75</v>
      </c>
      <c r="O169">
        <v>0</v>
      </c>
      <c r="P169">
        <v>21</v>
      </c>
      <c r="Q169" t="s">
        <v>111</v>
      </c>
    </row>
    <row r="170" spans="1:17">
      <c r="A170">
        <v>4</v>
      </c>
      <c r="B170" t="s">
        <v>903</v>
      </c>
      <c r="C170" t="s">
        <v>1029</v>
      </c>
      <c r="D170" t="s">
        <v>903</v>
      </c>
      <c r="E170" t="s">
        <v>1047</v>
      </c>
      <c r="F170" t="s">
        <v>477</v>
      </c>
      <c r="G170" t="s">
        <v>1035</v>
      </c>
      <c r="H170" t="s">
        <v>1040</v>
      </c>
      <c r="I170" t="s">
        <v>1040</v>
      </c>
      <c r="J170" s="4" t="s">
        <v>1040</v>
      </c>
      <c r="K170" s="4" t="s">
        <v>1040</v>
      </c>
      <c r="L170">
        <v>11</v>
      </c>
      <c r="M170">
        <v>45</v>
      </c>
      <c r="N170">
        <v>11.75</v>
      </c>
      <c r="O170">
        <v>0</v>
      </c>
      <c r="P170">
        <v>21</v>
      </c>
      <c r="Q170" t="s">
        <v>110</v>
      </c>
    </row>
    <row r="171" spans="1:17">
      <c r="A171">
        <v>4</v>
      </c>
      <c r="B171" t="s">
        <v>903</v>
      </c>
      <c r="C171" t="s">
        <v>1029</v>
      </c>
      <c r="D171" t="s">
        <v>903</v>
      </c>
      <c r="E171" t="s">
        <v>1047</v>
      </c>
      <c r="F171" t="s">
        <v>477</v>
      </c>
      <c r="G171" t="s">
        <v>1035</v>
      </c>
      <c r="H171" t="s">
        <v>1040</v>
      </c>
      <c r="I171" t="s">
        <v>1040</v>
      </c>
      <c r="J171" s="3" t="s">
        <v>1040</v>
      </c>
      <c r="K171" s="3" t="s">
        <v>1040</v>
      </c>
      <c r="L171">
        <v>11</v>
      </c>
      <c r="M171">
        <v>45</v>
      </c>
      <c r="N171">
        <v>15.4</v>
      </c>
      <c r="O171">
        <v>0</v>
      </c>
      <c r="P171">
        <v>21</v>
      </c>
      <c r="Q171" t="s">
        <v>110</v>
      </c>
    </row>
    <row r="172" spans="1:17">
      <c r="A172">
        <v>4</v>
      </c>
      <c r="B172" t="s">
        <v>427</v>
      </c>
      <c r="C172" t="s">
        <v>1029</v>
      </c>
      <c r="D172" t="s">
        <v>1260</v>
      </c>
      <c r="E172" t="s">
        <v>1047</v>
      </c>
      <c r="F172" t="s">
        <v>477</v>
      </c>
      <c r="G172" t="s">
        <v>1035</v>
      </c>
      <c r="H172" t="s">
        <v>1040</v>
      </c>
      <c r="I172" t="s">
        <v>1040</v>
      </c>
      <c r="J172" s="4" t="s">
        <v>1040</v>
      </c>
      <c r="K172" s="4" t="s">
        <v>1040</v>
      </c>
      <c r="L172">
        <v>11</v>
      </c>
      <c r="M172">
        <v>45</v>
      </c>
      <c r="N172">
        <v>11.23</v>
      </c>
      <c r="O172">
        <v>0</v>
      </c>
      <c r="P172">
        <v>21</v>
      </c>
      <c r="Q172" t="s">
        <v>112</v>
      </c>
    </row>
    <row r="173" spans="1:17">
      <c r="A173">
        <v>4</v>
      </c>
      <c r="B173" t="s">
        <v>427</v>
      </c>
      <c r="C173" t="s">
        <v>1029</v>
      </c>
      <c r="D173" t="s">
        <v>1260</v>
      </c>
      <c r="E173" t="s">
        <v>1047</v>
      </c>
      <c r="F173" t="s">
        <v>477</v>
      </c>
      <c r="G173" t="s">
        <v>1035</v>
      </c>
      <c r="H173" t="s">
        <v>1040</v>
      </c>
      <c r="I173" t="s">
        <v>1040</v>
      </c>
      <c r="J173" s="3" t="s">
        <v>1040</v>
      </c>
      <c r="K173" s="3" t="s">
        <v>1040</v>
      </c>
      <c r="L173">
        <v>11</v>
      </c>
      <c r="M173">
        <v>45</v>
      </c>
      <c r="N173">
        <v>12</v>
      </c>
      <c r="O173">
        <v>0</v>
      </c>
      <c r="P173">
        <v>21</v>
      </c>
      <c r="Q173" t="s">
        <v>24</v>
      </c>
    </row>
    <row r="174" spans="1:17">
      <c r="A174">
        <v>4</v>
      </c>
      <c r="B174" t="s">
        <v>903</v>
      </c>
      <c r="C174" t="s">
        <v>1029</v>
      </c>
      <c r="D174" t="s">
        <v>903</v>
      </c>
      <c r="E174" t="s">
        <v>1047</v>
      </c>
      <c r="F174" t="s">
        <v>477</v>
      </c>
      <c r="G174" t="s">
        <v>1035</v>
      </c>
      <c r="H174" t="s">
        <v>1040</v>
      </c>
      <c r="I174" t="s">
        <v>1040</v>
      </c>
      <c r="J174" s="4" t="s">
        <v>1040</v>
      </c>
      <c r="K174" s="4" t="s">
        <v>1040</v>
      </c>
      <c r="L174">
        <v>7</v>
      </c>
      <c r="M174">
        <v>63.6</v>
      </c>
      <c r="N174">
        <v>5</v>
      </c>
      <c r="O174">
        <v>0</v>
      </c>
      <c r="P174">
        <v>19.68</v>
      </c>
      <c r="Q174" t="s">
        <v>128</v>
      </c>
    </row>
    <row r="175" spans="1:17">
      <c r="A175">
        <v>4</v>
      </c>
      <c r="B175" t="s">
        <v>903</v>
      </c>
      <c r="C175" t="s">
        <v>1029</v>
      </c>
      <c r="D175" t="s">
        <v>903</v>
      </c>
      <c r="E175" t="s">
        <v>1047</v>
      </c>
      <c r="F175" t="s">
        <v>477</v>
      </c>
      <c r="G175" t="s">
        <v>1035</v>
      </c>
      <c r="H175" t="s">
        <v>1040</v>
      </c>
      <c r="I175" t="s">
        <v>1040</v>
      </c>
      <c r="J175" s="3" t="s">
        <v>1040</v>
      </c>
      <c r="K175" s="3" t="s">
        <v>1040</v>
      </c>
      <c r="L175">
        <v>7</v>
      </c>
      <c r="M175">
        <v>63.6</v>
      </c>
      <c r="N175">
        <v>5.7</v>
      </c>
      <c r="O175">
        <v>0</v>
      </c>
      <c r="P175">
        <v>19.64</v>
      </c>
      <c r="Q175" t="s">
        <v>128</v>
      </c>
    </row>
    <row r="176" spans="1:17">
      <c r="A176">
        <v>4</v>
      </c>
      <c r="B176" t="s">
        <v>903</v>
      </c>
      <c r="C176" t="s">
        <v>1029</v>
      </c>
      <c r="D176" t="s">
        <v>903</v>
      </c>
      <c r="E176" t="s">
        <v>1047</v>
      </c>
      <c r="F176" t="s">
        <v>477</v>
      </c>
      <c r="G176" t="s">
        <v>1035</v>
      </c>
      <c r="H176" t="s">
        <v>1040</v>
      </c>
      <c r="I176" t="s">
        <v>1040</v>
      </c>
      <c r="J176" s="4" t="s">
        <v>1040</v>
      </c>
      <c r="K176" s="4" t="s">
        <v>1040</v>
      </c>
      <c r="L176">
        <v>7</v>
      </c>
      <c r="M176">
        <v>63.6</v>
      </c>
      <c r="N176">
        <v>6.02</v>
      </c>
      <c r="O176">
        <v>0</v>
      </c>
      <c r="P176">
        <v>19.7</v>
      </c>
      <c r="Q176" t="s">
        <v>129</v>
      </c>
    </row>
    <row r="177" spans="1:17">
      <c r="A177">
        <v>4</v>
      </c>
      <c r="B177" t="s">
        <v>903</v>
      </c>
      <c r="C177" t="s">
        <v>1029</v>
      </c>
      <c r="D177" t="s">
        <v>903</v>
      </c>
      <c r="E177" t="s">
        <v>1047</v>
      </c>
      <c r="F177" t="s">
        <v>477</v>
      </c>
      <c r="G177" t="s">
        <v>1035</v>
      </c>
      <c r="H177" t="s">
        <v>1040</v>
      </c>
      <c r="I177" t="s">
        <v>1040</v>
      </c>
      <c r="J177" s="3" t="s">
        <v>1040</v>
      </c>
      <c r="K177" s="3" t="s">
        <v>1040</v>
      </c>
      <c r="L177">
        <v>7</v>
      </c>
      <c r="M177">
        <v>63.6</v>
      </c>
      <c r="N177">
        <v>6</v>
      </c>
      <c r="O177">
        <v>0</v>
      </c>
      <c r="P177">
        <v>19.7</v>
      </c>
      <c r="Q177" t="s">
        <v>129</v>
      </c>
    </row>
    <row r="178" spans="1:17">
      <c r="A178">
        <v>4</v>
      </c>
      <c r="B178" t="s">
        <v>903</v>
      </c>
      <c r="C178" t="s">
        <v>1029</v>
      </c>
      <c r="D178" t="s">
        <v>903</v>
      </c>
      <c r="E178" t="s">
        <v>1047</v>
      </c>
      <c r="F178" t="s">
        <v>477</v>
      </c>
      <c r="G178" t="s">
        <v>1035</v>
      </c>
      <c r="H178" t="s">
        <v>1040</v>
      </c>
      <c r="I178" t="s">
        <v>1040</v>
      </c>
      <c r="J178" s="4" t="s">
        <v>1040</v>
      </c>
      <c r="K178" s="4" t="s">
        <v>1040</v>
      </c>
      <c r="L178">
        <v>7</v>
      </c>
      <c r="M178">
        <v>63.6</v>
      </c>
      <c r="N178">
        <v>7.6</v>
      </c>
      <c r="O178">
        <v>0</v>
      </c>
      <c r="P178">
        <v>19.7</v>
      </c>
      <c r="Q178" t="s">
        <v>130</v>
      </c>
    </row>
    <row r="179" spans="1:17">
      <c r="A179">
        <v>4</v>
      </c>
      <c r="B179" t="s">
        <v>903</v>
      </c>
      <c r="C179" t="s">
        <v>1029</v>
      </c>
      <c r="D179" t="s">
        <v>903</v>
      </c>
      <c r="E179" t="s">
        <v>1047</v>
      </c>
      <c r="F179" t="s">
        <v>477</v>
      </c>
      <c r="G179" t="s">
        <v>1035</v>
      </c>
      <c r="H179" t="s">
        <v>1040</v>
      </c>
      <c r="I179" t="s">
        <v>1040</v>
      </c>
      <c r="J179" s="3" t="s">
        <v>1040</v>
      </c>
      <c r="K179" s="3" t="s">
        <v>1040</v>
      </c>
      <c r="L179">
        <v>7</v>
      </c>
      <c r="M179">
        <v>63.6</v>
      </c>
      <c r="N179">
        <v>7.4</v>
      </c>
      <c r="O179">
        <v>0</v>
      </c>
      <c r="P179">
        <v>19.7</v>
      </c>
      <c r="Q179" t="s">
        <v>100</v>
      </c>
    </row>
    <row r="180" spans="1:17">
      <c r="A180">
        <v>4</v>
      </c>
      <c r="B180" t="s">
        <v>903</v>
      </c>
      <c r="C180" t="s">
        <v>1029</v>
      </c>
      <c r="D180" t="s">
        <v>903</v>
      </c>
      <c r="E180" t="s">
        <v>1047</v>
      </c>
      <c r="F180" t="s">
        <v>477</v>
      </c>
      <c r="G180" t="s">
        <v>1035</v>
      </c>
      <c r="H180" t="s">
        <v>1040</v>
      </c>
      <c r="I180" t="s">
        <v>1040</v>
      </c>
      <c r="J180" s="4" t="s">
        <v>1040</v>
      </c>
      <c r="K180" s="4" t="s">
        <v>1040</v>
      </c>
      <c r="L180">
        <v>7</v>
      </c>
      <c r="M180">
        <v>63.6</v>
      </c>
      <c r="N180">
        <v>6.64</v>
      </c>
      <c r="O180">
        <v>0</v>
      </c>
      <c r="P180">
        <v>19.7</v>
      </c>
      <c r="Q180" t="s">
        <v>100</v>
      </c>
    </row>
    <row r="181" spans="1:17">
      <c r="A181">
        <v>4</v>
      </c>
      <c r="B181" t="s">
        <v>903</v>
      </c>
      <c r="C181" t="s">
        <v>1029</v>
      </c>
      <c r="D181" t="s">
        <v>903</v>
      </c>
      <c r="E181" t="s">
        <v>1047</v>
      </c>
      <c r="F181" t="s">
        <v>477</v>
      </c>
      <c r="G181" t="s">
        <v>1035</v>
      </c>
      <c r="H181" t="s">
        <v>1040</v>
      </c>
      <c r="I181" t="s">
        <v>1040</v>
      </c>
      <c r="J181" s="3" t="s">
        <v>1040</v>
      </c>
      <c r="K181" s="3" t="s">
        <v>1040</v>
      </c>
      <c r="L181">
        <v>7</v>
      </c>
      <c r="M181">
        <v>63.6</v>
      </c>
      <c r="N181">
        <v>7.45</v>
      </c>
      <c r="O181">
        <v>0</v>
      </c>
      <c r="P181">
        <v>19.7</v>
      </c>
      <c r="Q181" t="s">
        <v>130</v>
      </c>
    </row>
    <row r="182" spans="1:17">
      <c r="A182">
        <v>4</v>
      </c>
      <c r="B182" t="s">
        <v>903</v>
      </c>
      <c r="C182" t="s">
        <v>1029</v>
      </c>
      <c r="D182" t="s">
        <v>903</v>
      </c>
      <c r="E182" t="s">
        <v>1047</v>
      </c>
      <c r="F182" t="s">
        <v>477</v>
      </c>
      <c r="G182" t="s">
        <v>1035</v>
      </c>
      <c r="H182" t="s">
        <v>1040</v>
      </c>
      <c r="I182" t="s">
        <v>1040</v>
      </c>
      <c r="J182" s="4" t="s">
        <v>1040</v>
      </c>
      <c r="K182" s="4" t="s">
        <v>1040</v>
      </c>
      <c r="L182">
        <v>7</v>
      </c>
      <c r="M182">
        <v>63.6</v>
      </c>
      <c r="N182">
        <v>7.45</v>
      </c>
      <c r="O182">
        <v>0</v>
      </c>
      <c r="P182">
        <v>19.7</v>
      </c>
      <c r="Q182" t="s">
        <v>130</v>
      </c>
    </row>
    <row r="183" spans="1:17">
      <c r="A183">
        <v>4</v>
      </c>
      <c r="B183" t="s">
        <v>903</v>
      </c>
      <c r="C183" t="s">
        <v>1034</v>
      </c>
      <c r="D183" t="s">
        <v>903</v>
      </c>
      <c r="E183" t="s">
        <v>1034</v>
      </c>
      <c r="F183" t="s">
        <v>477</v>
      </c>
      <c r="G183" t="s">
        <v>1035</v>
      </c>
      <c r="H183" t="s">
        <v>1040</v>
      </c>
      <c r="I183" t="s">
        <v>1040</v>
      </c>
      <c r="J183" s="3" t="s">
        <v>1040</v>
      </c>
      <c r="K183" s="3" t="s">
        <v>1040</v>
      </c>
      <c r="L183">
        <v>0.17</v>
      </c>
      <c r="M183">
        <v>22</v>
      </c>
      <c r="N183">
        <v>0.30199999999999999</v>
      </c>
      <c r="O183">
        <v>0</v>
      </c>
      <c r="P183">
        <v>17.87</v>
      </c>
      <c r="Q183" t="s">
        <v>144</v>
      </c>
    </row>
    <row r="184" spans="1:17">
      <c r="A184">
        <v>4</v>
      </c>
      <c r="B184" t="s">
        <v>903</v>
      </c>
      <c r="C184" t="s">
        <v>1029</v>
      </c>
      <c r="D184" t="s">
        <v>903</v>
      </c>
      <c r="E184" t="s">
        <v>1035</v>
      </c>
      <c r="F184" t="s">
        <v>477</v>
      </c>
      <c r="G184" t="s">
        <v>1035</v>
      </c>
      <c r="H184" t="s">
        <v>1040</v>
      </c>
      <c r="I184" t="s">
        <v>1040</v>
      </c>
      <c r="J184" s="4" t="s">
        <v>1040</v>
      </c>
      <c r="K184" s="4" t="s">
        <v>1040</v>
      </c>
      <c r="L184">
        <v>9</v>
      </c>
      <c r="M184">
        <v>80</v>
      </c>
      <c r="N184">
        <v>8.1</v>
      </c>
      <c r="O184">
        <v>0</v>
      </c>
      <c r="P184">
        <v>32.92</v>
      </c>
    </row>
    <row r="185" spans="1:17">
      <c r="A185">
        <v>4</v>
      </c>
      <c r="B185" t="s">
        <v>903</v>
      </c>
      <c r="C185" t="s">
        <v>1029</v>
      </c>
      <c r="D185" t="s">
        <v>903</v>
      </c>
      <c r="E185" t="s">
        <v>1035</v>
      </c>
      <c r="F185" t="s">
        <v>477</v>
      </c>
      <c r="G185" t="s">
        <v>1035</v>
      </c>
      <c r="H185" t="s">
        <v>1040</v>
      </c>
      <c r="I185" t="s">
        <v>1040</v>
      </c>
      <c r="J185" s="3" t="s">
        <v>1040</v>
      </c>
      <c r="K185" s="3" t="s">
        <v>1040</v>
      </c>
      <c r="L185">
        <v>9</v>
      </c>
      <c r="M185">
        <v>80</v>
      </c>
      <c r="N185">
        <v>7.15</v>
      </c>
      <c r="O185">
        <v>0</v>
      </c>
      <c r="P185">
        <v>21.57</v>
      </c>
    </row>
    <row r="186" spans="1:17">
      <c r="A186">
        <v>4</v>
      </c>
      <c r="B186" t="s">
        <v>903</v>
      </c>
      <c r="C186" t="s">
        <v>1029</v>
      </c>
      <c r="D186" t="s">
        <v>903</v>
      </c>
      <c r="E186" t="s">
        <v>1035</v>
      </c>
      <c r="F186" t="s">
        <v>477</v>
      </c>
      <c r="G186" t="s">
        <v>1035</v>
      </c>
      <c r="H186" t="s">
        <v>1040</v>
      </c>
      <c r="I186" t="s">
        <v>1040</v>
      </c>
      <c r="J186" s="4" t="s">
        <v>1040</v>
      </c>
      <c r="K186" s="4" t="s">
        <v>1040</v>
      </c>
      <c r="L186">
        <v>9</v>
      </c>
      <c r="M186">
        <v>80</v>
      </c>
      <c r="N186">
        <v>8.93</v>
      </c>
      <c r="O186">
        <v>0</v>
      </c>
      <c r="P186">
        <v>21.57</v>
      </c>
    </row>
    <row r="187" spans="1:17">
      <c r="A187">
        <v>4</v>
      </c>
      <c r="B187" t="s">
        <v>903</v>
      </c>
      <c r="C187" t="s">
        <v>1029</v>
      </c>
      <c r="D187" t="s">
        <v>903</v>
      </c>
      <c r="E187" t="s">
        <v>1035</v>
      </c>
      <c r="F187" t="s">
        <v>477</v>
      </c>
      <c r="G187" t="s">
        <v>1035</v>
      </c>
      <c r="H187" t="s">
        <v>1040</v>
      </c>
      <c r="I187" t="s">
        <v>1040</v>
      </c>
      <c r="J187" s="3" t="s">
        <v>1040</v>
      </c>
      <c r="K187" s="3" t="s">
        <v>1040</v>
      </c>
      <c r="L187">
        <v>9</v>
      </c>
      <c r="M187">
        <v>80</v>
      </c>
      <c r="N187">
        <v>8.9</v>
      </c>
      <c r="O187">
        <v>0</v>
      </c>
      <c r="P187">
        <v>21.57</v>
      </c>
    </row>
    <row r="188" spans="1:17">
      <c r="A188">
        <v>4</v>
      </c>
      <c r="B188" t="s">
        <v>903</v>
      </c>
      <c r="C188" t="s">
        <v>1029</v>
      </c>
      <c r="D188" t="s">
        <v>903</v>
      </c>
      <c r="E188" t="s">
        <v>1035</v>
      </c>
      <c r="F188" t="s">
        <v>477</v>
      </c>
      <c r="G188" t="s">
        <v>1035</v>
      </c>
      <c r="H188" t="s">
        <v>1040</v>
      </c>
      <c r="I188" t="s">
        <v>1040</v>
      </c>
      <c r="J188" s="4" t="s">
        <v>1040</v>
      </c>
      <c r="K188" s="4" t="s">
        <v>1040</v>
      </c>
      <c r="L188">
        <v>9</v>
      </c>
      <c r="M188">
        <v>80</v>
      </c>
      <c r="N188">
        <v>7.74</v>
      </c>
      <c r="O188">
        <v>0</v>
      </c>
      <c r="P188">
        <v>21.57</v>
      </c>
    </row>
    <row r="189" spans="1:17">
      <c r="A189">
        <v>4</v>
      </c>
      <c r="B189" t="s">
        <v>903</v>
      </c>
      <c r="C189" t="s">
        <v>1029</v>
      </c>
      <c r="D189" t="s">
        <v>903</v>
      </c>
      <c r="E189" t="s">
        <v>1035</v>
      </c>
      <c r="F189" t="s">
        <v>477</v>
      </c>
      <c r="G189" t="s">
        <v>1035</v>
      </c>
      <c r="H189" t="s">
        <v>1040</v>
      </c>
      <c r="I189" t="s">
        <v>1040</v>
      </c>
      <c r="J189" s="3" t="s">
        <v>1040</v>
      </c>
      <c r="K189" s="3" t="s">
        <v>1040</v>
      </c>
      <c r="L189">
        <v>9</v>
      </c>
      <c r="M189">
        <v>80</v>
      </c>
      <c r="N189">
        <v>8.5</v>
      </c>
      <c r="O189">
        <v>0</v>
      </c>
      <c r="P189">
        <v>21.57</v>
      </c>
    </row>
    <row r="190" spans="1:17">
      <c r="A190">
        <v>4</v>
      </c>
      <c r="B190" t="s">
        <v>903</v>
      </c>
      <c r="C190" t="s">
        <v>1029</v>
      </c>
      <c r="D190" t="s">
        <v>903</v>
      </c>
      <c r="E190" t="s">
        <v>1035</v>
      </c>
      <c r="F190" t="s">
        <v>477</v>
      </c>
      <c r="G190" t="s">
        <v>1035</v>
      </c>
      <c r="H190" t="s">
        <v>1040</v>
      </c>
      <c r="I190" t="s">
        <v>1040</v>
      </c>
      <c r="J190" s="4" t="s">
        <v>1040</v>
      </c>
      <c r="K190" s="4" t="s">
        <v>1040</v>
      </c>
      <c r="L190">
        <v>11</v>
      </c>
      <c r="M190">
        <v>45</v>
      </c>
      <c r="N190">
        <v>10.55</v>
      </c>
      <c r="O190">
        <v>0</v>
      </c>
      <c r="P190">
        <v>38.619999999999997</v>
      </c>
    </row>
    <row r="191" spans="1:17">
      <c r="A191">
        <v>4</v>
      </c>
      <c r="B191" t="s">
        <v>903</v>
      </c>
      <c r="C191" t="s">
        <v>1029</v>
      </c>
      <c r="D191" t="s">
        <v>903</v>
      </c>
      <c r="E191" t="s">
        <v>1035</v>
      </c>
      <c r="F191" t="s">
        <v>477</v>
      </c>
      <c r="G191" t="s">
        <v>1035</v>
      </c>
      <c r="H191" t="s">
        <v>1040</v>
      </c>
      <c r="I191" t="s">
        <v>1040</v>
      </c>
      <c r="J191" s="3" t="s">
        <v>1040</v>
      </c>
      <c r="K191" s="3" t="s">
        <v>1040</v>
      </c>
      <c r="L191">
        <v>11</v>
      </c>
      <c r="M191">
        <v>45</v>
      </c>
      <c r="N191">
        <v>9.6999999999999993</v>
      </c>
      <c r="O191">
        <v>0</v>
      </c>
      <c r="P191">
        <v>19.82</v>
      </c>
    </row>
    <row r="192" spans="1:17">
      <c r="A192">
        <v>4</v>
      </c>
      <c r="B192" t="s">
        <v>903</v>
      </c>
      <c r="C192" t="s">
        <v>1029</v>
      </c>
      <c r="D192" t="s">
        <v>903</v>
      </c>
      <c r="E192" t="s">
        <v>1035</v>
      </c>
      <c r="F192" t="s">
        <v>477</v>
      </c>
      <c r="G192" t="s">
        <v>1035</v>
      </c>
      <c r="H192" t="s">
        <v>1040</v>
      </c>
      <c r="I192" t="s">
        <v>1040</v>
      </c>
      <c r="J192" s="4" t="s">
        <v>1040</v>
      </c>
      <c r="K192" s="4" t="s">
        <v>1040</v>
      </c>
      <c r="L192">
        <v>11</v>
      </c>
      <c r="M192">
        <v>45</v>
      </c>
      <c r="N192">
        <v>11</v>
      </c>
      <c r="O192">
        <v>0</v>
      </c>
      <c r="P192">
        <v>19.82</v>
      </c>
    </row>
    <row r="193" spans="1:16">
      <c r="A193">
        <v>4</v>
      </c>
      <c r="B193" t="s">
        <v>903</v>
      </c>
      <c r="C193" t="s">
        <v>1029</v>
      </c>
      <c r="D193" t="s">
        <v>903</v>
      </c>
      <c r="E193" t="s">
        <v>1035</v>
      </c>
      <c r="F193" t="s">
        <v>477</v>
      </c>
      <c r="G193" t="s">
        <v>1035</v>
      </c>
      <c r="H193" t="s">
        <v>1040</v>
      </c>
      <c r="I193" t="s">
        <v>1040</v>
      </c>
      <c r="J193" s="3" t="s">
        <v>1040</v>
      </c>
      <c r="K193" s="3" t="s">
        <v>1040</v>
      </c>
      <c r="L193">
        <v>11</v>
      </c>
      <c r="M193">
        <v>45</v>
      </c>
      <c r="N193">
        <v>8.9</v>
      </c>
      <c r="O193">
        <v>0</v>
      </c>
      <c r="P193">
        <v>19.82</v>
      </c>
    </row>
    <row r="194" spans="1:16">
      <c r="A194">
        <v>4</v>
      </c>
      <c r="B194" t="s">
        <v>903</v>
      </c>
      <c r="C194" t="s">
        <v>1029</v>
      </c>
      <c r="D194" t="s">
        <v>903</v>
      </c>
      <c r="E194" t="s">
        <v>1035</v>
      </c>
      <c r="F194" t="s">
        <v>477</v>
      </c>
      <c r="G194" t="s">
        <v>1035</v>
      </c>
      <c r="H194" t="s">
        <v>1040</v>
      </c>
      <c r="I194" t="s">
        <v>1040</v>
      </c>
      <c r="J194" s="4" t="s">
        <v>1040</v>
      </c>
      <c r="K194" s="4" t="s">
        <v>1040</v>
      </c>
      <c r="L194">
        <v>11</v>
      </c>
      <c r="M194">
        <v>45</v>
      </c>
      <c r="N194">
        <v>10.28</v>
      </c>
      <c r="O194">
        <v>0</v>
      </c>
      <c r="P194">
        <v>19.82</v>
      </c>
    </row>
    <row r="195" spans="1:16">
      <c r="A195">
        <v>4</v>
      </c>
      <c r="B195" t="s">
        <v>903</v>
      </c>
      <c r="C195" t="s">
        <v>1029</v>
      </c>
      <c r="D195" t="s">
        <v>903</v>
      </c>
      <c r="E195" t="s">
        <v>1035</v>
      </c>
      <c r="F195" t="s">
        <v>477</v>
      </c>
      <c r="G195" t="s">
        <v>1035</v>
      </c>
      <c r="H195" t="s">
        <v>1040</v>
      </c>
      <c r="I195" t="s">
        <v>1040</v>
      </c>
      <c r="J195" s="3" t="s">
        <v>1040</v>
      </c>
      <c r="K195" s="3" t="s">
        <v>1040</v>
      </c>
      <c r="L195">
        <v>11</v>
      </c>
      <c r="M195">
        <v>45</v>
      </c>
      <c r="N195">
        <v>9.5399999999999991</v>
      </c>
      <c r="O195">
        <v>0</v>
      </c>
      <c r="P195">
        <v>19.82</v>
      </c>
    </row>
    <row r="196" spans="1:16">
      <c r="A196">
        <v>4</v>
      </c>
      <c r="B196" t="s">
        <v>903</v>
      </c>
      <c r="C196" t="s">
        <v>1029</v>
      </c>
      <c r="D196" t="s">
        <v>903</v>
      </c>
      <c r="E196" t="s">
        <v>1035</v>
      </c>
      <c r="F196" t="s">
        <v>477</v>
      </c>
      <c r="G196" t="s">
        <v>1035</v>
      </c>
      <c r="H196" t="s">
        <v>1040</v>
      </c>
      <c r="I196" t="s">
        <v>1040</v>
      </c>
      <c r="J196" s="4" t="s">
        <v>1040</v>
      </c>
      <c r="K196" s="4" t="s">
        <v>1040</v>
      </c>
      <c r="L196">
        <v>11</v>
      </c>
      <c r="M196">
        <v>45</v>
      </c>
      <c r="N196">
        <v>9.2799999999999994</v>
      </c>
      <c r="O196">
        <v>0</v>
      </c>
      <c r="P196">
        <v>19.82</v>
      </c>
    </row>
    <row r="197" spans="1:16">
      <c r="A197">
        <v>4</v>
      </c>
      <c r="B197" t="s">
        <v>903</v>
      </c>
      <c r="C197" t="s">
        <v>1029</v>
      </c>
      <c r="D197" t="s">
        <v>903</v>
      </c>
      <c r="E197" t="s">
        <v>1035</v>
      </c>
      <c r="F197" t="s">
        <v>477</v>
      </c>
      <c r="G197" t="s">
        <v>1035</v>
      </c>
      <c r="H197" t="s">
        <v>1040</v>
      </c>
      <c r="I197" t="s">
        <v>1040</v>
      </c>
      <c r="J197" s="3" t="s">
        <v>1040</v>
      </c>
      <c r="K197" s="3" t="s">
        <v>1040</v>
      </c>
      <c r="L197">
        <v>12.8</v>
      </c>
      <c r="M197">
        <v>120</v>
      </c>
      <c r="N197">
        <v>12.6</v>
      </c>
      <c r="O197">
        <v>0</v>
      </c>
      <c r="P197">
        <v>5.88</v>
      </c>
    </row>
    <row r="198" spans="1:16">
      <c r="A198">
        <v>4</v>
      </c>
      <c r="B198" t="s">
        <v>903</v>
      </c>
      <c r="C198" t="s">
        <v>1029</v>
      </c>
      <c r="D198" t="s">
        <v>903</v>
      </c>
      <c r="E198" t="s">
        <v>1035</v>
      </c>
      <c r="F198" t="s">
        <v>477</v>
      </c>
      <c r="G198" t="s">
        <v>1035</v>
      </c>
      <c r="H198" t="s">
        <v>1040</v>
      </c>
      <c r="I198" t="s">
        <v>1040</v>
      </c>
      <c r="J198" s="4" t="s">
        <v>1040</v>
      </c>
      <c r="K198" s="4" t="s">
        <v>1040</v>
      </c>
      <c r="L198">
        <v>12.8</v>
      </c>
      <c r="M198">
        <v>120</v>
      </c>
      <c r="N198">
        <v>9.9</v>
      </c>
      <c r="O198">
        <v>0</v>
      </c>
      <c r="P198">
        <v>24.68</v>
      </c>
    </row>
    <row r="199" spans="1:16">
      <c r="A199">
        <v>4</v>
      </c>
      <c r="B199" t="s">
        <v>903</v>
      </c>
      <c r="C199" t="s">
        <v>1029</v>
      </c>
      <c r="D199" t="s">
        <v>903</v>
      </c>
      <c r="E199" t="s">
        <v>1035</v>
      </c>
      <c r="F199" t="s">
        <v>477</v>
      </c>
      <c r="G199" t="s">
        <v>1035</v>
      </c>
      <c r="H199" t="s">
        <v>1040</v>
      </c>
      <c r="I199" t="s">
        <v>1040</v>
      </c>
      <c r="J199" s="3" t="s">
        <v>1040</v>
      </c>
      <c r="K199" s="3" t="s">
        <v>1040</v>
      </c>
      <c r="L199">
        <v>12.8</v>
      </c>
      <c r="M199">
        <v>120</v>
      </c>
      <c r="N199">
        <v>12.9</v>
      </c>
      <c r="O199">
        <v>0</v>
      </c>
      <c r="P199">
        <v>24.68</v>
      </c>
    </row>
    <row r="200" spans="1:16">
      <c r="A200">
        <v>4</v>
      </c>
      <c r="B200" t="s">
        <v>903</v>
      </c>
      <c r="C200" t="s">
        <v>1029</v>
      </c>
      <c r="D200" t="s">
        <v>903</v>
      </c>
      <c r="E200" t="s">
        <v>1035</v>
      </c>
      <c r="F200" t="s">
        <v>477</v>
      </c>
      <c r="G200" t="s">
        <v>1035</v>
      </c>
      <c r="H200" t="s">
        <v>1040</v>
      </c>
      <c r="I200" t="s">
        <v>1040</v>
      </c>
      <c r="J200" s="4" t="s">
        <v>1040</v>
      </c>
      <c r="K200" s="4" t="s">
        <v>1040</v>
      </c>
      <c r="L200">
        <v>12.8</v>
      </c>
      <c r="M200">
        <v>120</v>
      </c>
      <c r="N200">
        <v>12.6</v>
      </c>
      <c r="O200">
        <v>0</v>
      </c>
      <c r="P200">
        <v>24.68</v>
      </c>
    </row>
    <row r="201" spans="1:16">
      <c r="A201">
        <v>4</v>
      </c>
      <c r="B201" t="s">
        <v>903</v>
      </c>
      <c r="C201" t="s">
        <v>1029</v>
      </c>
      <c r="D201" t="s">
        <v>903</v>
      </c>
      <c r="E201" t="s">
        <v>1035</v>
      </c>
      <c r="F201" t="s">
        <v>477</v>
      </c>
      <c r="G201" t="s">
        <v>1035</v>
      </c>
      <c r="H201" t="s">
        <v>1040</v>
      </c>
      <c r="I201" t="s">
        <v>1040</v>
      </c>
      <c r="J201" s="3" t="s">
        <v>1040</v>
      </c>
      <c r="K201" s="3" t="s">
        <v>1040</v>
      </c>
      <c r="L201">
        <v>12.8</v>
      </c>
      <c r="M201">
        <v>120</v>
      </c>
      <c r="N201">
        <v>16</v>
      </c>
      <c r="O201">
        <v>0</v>
      </c>
      <c r="P201">
        <v>24.68</v>
      </c>
    </row>
    <row r="202" spans="1:16">
      <c r="A202">
        <v>4</v>
      </c>
      <c r="B202" t="s">
        <v>903</v>
      </c>
      <c r="C202" t="s">
        <v>1029</v>
      </c>
      <c r="D202" t="s">
        <v>903</v>
      </c>
      <c r="E202" t="s">
        <v>1035</v>
      </c>
      <c r="F202" t="s">
        <v>477</v>
      </c>
      <c r="G202" t="s">
        <v>1035</v>
      </c>
      <c r="H202" t="s">
        <v>1040</v>
      </c>
      <c r="I202" t="s">
        <v>1040</v>
      </c>
      <c r="J202" s="4" t="s">
        <v>1040</v>
      </c>
      <c r="K202" s="4" t="s">
        <v>1040</v>
      </c>
      <c r="L202">
        <v>12.8</v>
      </c>
      <c r="M202">
        <v>120</v>
      </c>
      <c r="N202">
        <v>15.55</v>
      </c>
      <c r="O202">
        <v>0</v>
      </c>
      <c r="P202">
        <v>24.68</v>
      </c>
    </row>
    <row r="203" spans="1:16">
      <c r="A203">
        <v>4</v>
      </c>
      <c r="B203" t="s">
        <v>903</v>
      </c>
      <c r="C203" t="s">
        <v>1029</v>
      </c>
      <c r="D203" t="s">
        <v>903</v>
      </c>
      <c r="E203" t="s">
        <v>1035</v>
      </c>
      <c r="F203" t="s">
        <v>477</v>
      </c>
      <c r="G203" t="s">
        <v>1035</v>
      </c>
      <c r="H203" t="s">
        <v>1040</v>
      </c>
      <c r="I203" t="s">
        <v>1040</v>
      </c>
      <c r="J203" s="3" t="s">
        <v>1040</v>
      </c>
      <c r="K203" s="3" t="s">
        <v>1040</v>
      </c>
      <c r="L203">
        <v>12.8</v>
      </c>
      <c r="M203">
        <v>120</v>
      </c>
      <c r="N203">
        <v>11.43</v>
      </c>
      <c r="O203">
        <v>0</v>
      </c>
      <c r="P203">
        <v>24.68</v>
      </c>
    </row>
    <row r="204" spans="1:16">
      <c r="A204">
        <v>4</v>
      </c>
      <c r="B204" t="s">
        <v>903</v>
      </c>
      <c r="C204" t="s">
        <v>1027</v>
      </c>
      <c r="D204" t="s">
        <v>903</v>
      </c>
      <c r="E204" t="s">
        <v>1027</v>
      </c>
      <c r="F204" t="s">
        <v>477</v>
      </c>
      <c r="G204" t="s">
        <v>1035</v>
      </c>
      <c r="H204" t="s">
        <v>1040</v>
      </c>
      <c r="I204" t="s">
        <v>1040</v>
      </c>
      <c r="J204" s="4" t="s">
        <v>1040</v>
      </c>
      <c r="K204" s="4" t="s">
        <v>1040</v>
      </c>
      <c r="L204">
        <v>7</v>
      </c>
      <c r="M204">
        <v>280</v>
      </c>
      <c r="N204">
        <v>7.65</v>
      </c>
      <c r="O204">
        <v>0</v>
      </c>
      <c r="P204">
        <v>39.299999999999997</v>
      </c>
    </row>
    <row r="205" spans="1:16">
      <c r="A205">
        <v>4</v>
      </c>
      <c r="B205" t="s">
        <v>903</v>
      </c>
      <c r="C205" t="s">
        <v>1027</v>
      </c>
      <c r="D205" t="s">
        <v>903</v>
      </c>
      <c r="E205" t="s">
        <v>1027</v>
      </c>
      <c r="F205" t="s">
        <v>477</v>
      </c>
      <c r="G205" t="s">
        <v>1035</v>
      </c>
      <c r="H205" t="s">
        <v>1040</v>
      </c>
      <c r="I205" t="s">
        <v>1040</v>
      </c>
      <c r="J205" s="3" t="s">
        <v>1040</v>
      </c>
      <c r="K205" s="3" t="s">
        <v>1040</v>
      </c>
      <c r="L205">
        <v>7</v>
      </c>
      <c r="M205">
        <v>280</v>
      </c>
      <c r="N205">
        <v>6.78</v>
      </c>
      <c r="O205">
        <v>0</v>
      </c>
      <c r="P205">
        <v>19.71</v>
      </c>
    </row>
    <row r="206" spans="1:16">
      <c r="A206">
        <v>4</v>
      </c>
      <c r="B206" t="s">
        <v>903</v>
      </c>
      <c r="C206" t="s">
        <v>1027</v>
      </c>
      <c r="D206" t="s">
        <v>903</v>
      </c>
      <c r="E206" t="s">
        <v>1027</v>
      </c>
      <c r="F206" t="s">
        <v>477</v>
      </c>
      <c r="G206" t="s">
        <v>1035</v>
      </c>
      <c r="H206" t="s">
        <v>1040</v>
      </c>
      <c r="I206" t="s">
        <v>1040</v>
      </c>
      <c r="J206" s="4" t="s">
        <v>1040</v>
      </c>
      <c r="K206" s="4" t="s">
        <v>1040</v>
      </c>
      <c r="L206">
        <v>7</v>
      </c>
      <c r="M206">
        <v>280</v>
      </c>
      <c r="N206">
        <v>7.16</v>
      </c>
      <c r="O206">
        <v>0</v>
      </c>
      <c r="P206">
        <v>19.71</v>
      </c>
    </row>
    <row r="207" spans="1:16">
      <c r="A207">
        <v>4</v>
      </c>
      <c r="B207" t="s">
        <v>903</v>
      </c>
      <c r="C207" t="s">
        <v>1027</v>
      </c>
      <c r="D207" t="s">
        <v>903</v>
      </c>
      <c r="E207" t="s">
        <v>1027</v>
      </c>
      <c r="F207" t="s">
        <v>477</v>
      </c>
      <c r="G207" t="s">
        <v>1035</v>
      </c>
      <c r="H207" t="s">
        <v>1040</v>
      </c>
      <c r="I207" t="s">
        <v>1040</v>
      </c>
      <c r="J207" s="3" t="s">
        <v>1040</v>
      </c>
      <c r="K207" s="3" t="s">
        <v>1040</v>
      </c>
      <c r="L207">
        <v>7</v>
      </c>
      <c r="M207">
        <v>280</v>
      </c>
      <c r="N207">
        <v>7.8</v>
      </c>
      <c r="O207">
        <v>0</v>
      </c>
      <c r="P207">
        <v>19.71</v>
      </c>
    </row>
    <row r="208" spans="1:16">
      <c r="A208">
        <v>4</v>
      </c>
      <c r="B208" t="s">
        <v>903</v>
      </c>
      <c r="C208" t="s">
        <v>1027</v>
      </c>
      <c r="D208" t="s">
        <v>903</v>
      </c>
      <c r="E208" t="s">
        <v>1027</v>
      </c>
      <c r="F208" t="s">
        <v>477</v>
      </c>
      <c r="G208" t="s">
        <v>1035</v>
      </c>
      <c r="H208" t="s">
        <v>1040</v>
      </c>
      <c r="I208" t="s">
        <v>1040</v>
      </c>
      <c r="J208" s="4" t="s">
        <v>1040</v>
      </c>
      <c r="K208" s="4" t="s">
        <v>1040</v>
      </c>
      <c r="L208">
        <v>7</v>
      </c>
      <c r="M208">
        <v>280</v>
      </c>
      <c r="N208">
        <v>6.2</v>
      </c>
      <c r="O208">
        <v>0</v>
      </c>
      <c r="P208">
        <v>19.71</v>
      </c>
    </row>
    <row r="209" spans="1:16">
      <c r="A209">
        <v>4</v>
      </c>
      <c r="B209" t="s">
        <v>903</v>
      </c>
      <c r="C209" t="s">
        <v>1027</v>
      </c>
      <c r="D209" t="s">
        <v>903</v>
      </c>
      <c r="E209" t="s">
        <v>1027</v>
      </c>
      <c r="F209" t="s">
        <v>477</v>
      </c>
      <c r="G209" t="s">
        <v>1035</v>
      </c>
      <c r="H209" t="s">
        <v>1040</v>
      </c>
      <c r="I209" t="s">
        <v>1040</v>
      </c>
      <c r="J209" s="3" t="s">
        <v>1040</v>
      </c>
      <c r="K209" s="3" t="s">
        <v>1040</v>
      </c>
      <c r="L209">
        <v>7</v>
      </c>
      <c r="M209">
        <v>280</v>
      </c>
      <c r="N209">
        <v>8.1999999999999993</v>
      </c>
      <c r="O209">
        <v>0</v>
      </c>
      <c r="P209">
        <v>19.71</v>
      </c>
    </row>
    <row r="210" spans="1:16">
      <c r="A210">
        <v>4</v>
      </c>
      <c r="B210" t="s">
        <v>427</v>
      </c>
      <c r="C210" t="s">
        <v>1029</v>
      </c>
      <c r="D210" t="s">
        <v>903</v>
      </c>
      <c r="E210" t="s">
        <v>1035</v>
      </c>
      <c r="F210" t="s">
        <v>477</v>
      </c>
      <c r="G210" t="s">
        <v>1035</v>
      </c>
      <c r="H210" t="s">
        <v>1040</v>
      </c>
      <c r="I210" t="s">
        <v>1040</v>
      </c>
      <c r="J210" s="4" t="s">
        <v>1040</v>
      </c>
      <c r="K210" s="4"/>
      <c r="L210">
        <v>50</v>
      </c>
      <c r="M210">
        <v>320</v>
      </c>
      <c r="N210">
        <v>42</v>
      </c>
      <c r="O210">
        <v>0</v>
      </c>
      <c r="P210">
        <v>15.62</v>
      </c>
    </row>
    <row r="211" spans="1:16">
      <c r="A211">
        <v>4</v>
      </c>
      <c r="B211" t="s">
        <v>427</v>
      </c>
      <c r="C211" t="s">
        <v>1029</v>
      </c>
      <c r="D211" t="s">
        <v>903</v>
      </c>
      <c r="E211" t="s">
        <v>1035</v>
      </c>
      <c r="F211" t="s">
        <v>477</v>
      </c>
      <c r="G211" t="s">
        <v>1035</v>
      </c>
      <c r="H211" t="s">
        <v>1040</v>
      </c>
      <c r="I211" t="s">
        <v>1040</v>
      </c>
      <c r="J211" t="s">
        <v>1040</v>
      </c>
      <c r="L211">
        <v>50</v>
      </c>
      <c r="M211">
        <v>320</v>
      </c>
      <c r="N211">
        <v>48.5</v>
      </c>
      <c r="O211">
        <v>0</v>
      </c>
      <c r="P211">
        <v>23.36</v>
      </c>
    </row>
    <row r="212" spans="1:16">
      <c r="A212">
        <v>4</v>
      </c>
      <c r="B212" t="s">
        <v>427</v>
      </c>
      <c r="C212" t="s">
        <v>1029</v>
      </c>
      <c r="D212" t="s">
        <v>903</v>
      </c>
      <c r="E212" t="s">
        <v>1035</v>
      </c>
      <c r="F212" t="s">
        <v>477</v>
      </c>
      <c r="G212" t="s">
        <v>1035</v>
      </c>
      <c r="H212" t="s">
        <v>1040</v>
      </c>
      <c r="I212" t="s">
        <v>1040</v>
      </c>
      <c r="L212">
        <v>50</v>
      </c>
      <c r="M212">
        <v>320</v>
      </c>
      <c r="N212">
        <v>45</v>
      </c>
      <c r="O212">
        <v>0</v>
      </c>
      <c r="P212">
        <v>23.36</v>
      </c>
    </row>
    <row r="213" spans="1:16">
      <c r="A213">
        <v>4</v>
      </c>
      <c r="B213" t="s">
        <v>427</v>
      </c>
      <c r="C213" t="s">
        <v>1029</v>
      </c>
      <c r="D213" t="s">
        <v>903</v>
      </c>
      <c r="E213" t="s">
        <v>1035</v>
      </c>
      <c r="F213" t="s">
        <v>477</v>
      </c>
      <c r="G213" t="s">
        <v>1035</v>
      </c>
      <c r="H213" t="s">
        <v>1040</v>
      </c>
      <c r="I213" t="s">
        <v>1040</v>
      </c>
      <c r="L213">
        <v>50</v>
      </c>
      <c r="M213">
        <v>320</v>
      </c>
      <c r="N213">
        <v>31</v>
      </c>
      <c r="O213">
        <v>0</v>
      </c>
      <c r="P213">
        <v>23.36</v>
      </c>
    </row>
    <row r="214" spans="1:16">
      <c r="A214">
        <v>4</v>
      </c>
      <c r="B214" t="s">
        <v>1042</v>
      </c>
      <c r="C214" t="s">
        <v>1027</v>
      </c>
      <c r="D214" t="s">
        <v>903</v>
      </c>
      <c r="E214" t="s">
        <v>1035</v>
      </c>
      <c r="F214" t="s">
        <v>477</v>
      </c>
      <c r="G214" t="s">
        <v>1035</v>
      </c>
      <c r="H214" t="s">
        <v>1040</v>
      </c>
      <c r="I214" t="s">
        <v>1040</v>
      </c>
      <c r="L214">
        <v>10.5</v>
      </c>
      <c r="M214">
        <v>180</v>
      </c>
      <c r="N214">
        <v>11.4</v>
      </c>
      <c r="O214">
        <v>0</v>
      </c>
      <c r="P214">
        <v>51.13</v>
      </c>
    </row>
    <row r="215" spans="1:16">
      <c r="A215">
        <v>4</v>
      </c>
      <c r="B215" t="s">
        <v>1042</v>
      </c>
      <c r="C215" t="s">
        <v>1027</v>
      </c>
      <c r="D215" t="s">
        <v>903</v>
      </c>
      <c r="E215" t="s">
        <v>1035</v>
      </c>
      <c r="F215" t="s">
        <v>477</v>
      </c>
      <c r="G215" t="s">
        <v>1035</v>
      </c>
      <c r="H215" t="s">
        <v>1040</v>
      </c>
      <c r="I215" t="s">
        <v>1040</v>
      </c>
      <c r="L215">
        <v>10.5</v>
      </c>
      <c r="M215">
        <v>180</v>
      </c>
      <c r="N215">
        <v>11.2</v>
      </c>
      <c r="O215">
        <v>0</v>
      </c>
      <c r="P215">
        <v>16.28</v>
      </c>
    </row>
    <row r="216" spans="1:16">
      <c r="A216">
        <v>4</v>
      </c>
      <c r="B216" t="s">
        <v>1042</v>
      </c>
      <c r="C216" t="s">
        <v>1027</v>
      </c>
      <c r="D216" t="s">
        <v>903</v>
      </c>
      <c r="E216" t="s">
        <v>1035</v>
      </c>
      <c r="F216" t="s">
        <v>477</v>
      </c>
      <c r="G216" t="s">
        <v>1035</v>
      </c>
      <c r="H216" t="s">
        <v>1040</v>
      </c>
      <c r="I216" t="s">
        <v>1040</v>
      </c>
      <c r="L216">
        <v>10.5</v>
      </c>
      <c r="M216">
        <v>180</v>
      </c>
      <c r="N216">
        <v>11.55</v>
      </c>
      <c r="O216">
        <v>0</v>
      </c>
      <c r="P216">
        <v>17.3</v>
      </c>
    </row>
    <row r="217" spans="1:16">
      <c r="A217">
        <v>4</v>
      </c>
      <c r="B217" t="s">
        <v>1042</v>
      </c>
      <c r="C217" t="s">
        <v>1027</v>
      </c>
      <c r="D217" t="s">
        <v>903</v>
      </c>
      <c r="E217" t="s">
        <v>1035</v>
      </c>
      <c r="F217" t="s">
        <v>477</v>
      </c>
      <c r="G217" t="s">
        <v>1035</v>
      </c>
      <c r="H217" t="s">
        <v>1040</v>
      </c>
      <c r="I217" t="s">
        <v>1040</v>
      </c>
      <c r="L217">
        <v>10.5</v>
      </c>
      <c r="M217">
        <v>180</v>
      </c>
      <c r="N217">
        <v>11.05</v>
      </c>
      <c r="O217">
        <v>0</v>
      </c>
      <c r="P217">
        <v>18.600000000000001</v>
      </c>
    </row>
    <row r="218" spans="1:16">
      <c r="A218">
        <v>4</v>
      </c>
      <c r="B218" t="s">
        <v>1042</v>
      </c>
      <c r="C218" t="s">
        <v>1027</v>
      </c>
      <c r="D218" t="s">
        <v>903</v>
      </c>
      <c r="E218" t="s">
        <v>1035</v>
      </c>
      <c r="F218" t="s">
        <v>477</v>
      </c>
      <c r="G218" t="s">
        <v>1035</v>
      </c>
      <c r="H218" t="s">
        <v>1040</v>
      </c>
      <c r="I218" t="s">
        <v>1040</v>
      </c>
      <c r="L218">
        <v>10.5</v>
      </c>
      <c r="M218">
        <v>180</v>
      </c>
      <c r="N218">
        <v>8</v>
      </c>
      <c r="O218">
        <v>0</v>
      </c>
      <c r="P218">
        <v>19.62</v>
      </c>
    </row>
    <row r="219" spans="1:16">
      <c r="A219">
        <v>4</v>
      </c>
      <c r="B219" t="s">
        <v>1042</v>
      </c>
      <c r="C219" t="s">
        <v>1027</v>
      </c>
      <c r="D219" t="s">
        <v>903</v>
      </c>
      <c r="E219" t="s">
        <v>1035</v>
      </c>
      <c r="F219" t="s">
        <v>477</v>
      </c>
      <c r="G219" t="s">
        <v>1035</v>
      </c>
      <c r="H219" t="s">
        <v>1040</v>
      </c>
      <c r="I219" t="s">
        <v>1040</v>
      </c>
      <c r="L219">
        <v>10.5</v>
      </c>
      <c r="M219">
        <v>180</v>
      </c>
      <c r="N219">
        <v>8.5</v>
      </c>
      <c r="O219">
        <v>0</v>
      </c>
      <c r="P219">
        <v>22.14</v>
      </c>
    </row>
    <row r="220" spans="1:16">
      <c r="A220">
        <v>4</v>
      </c>
      <c r="B220" t="s">
        <v>1042</v>
      </c>
      <c r="C220" t="s">
        <v>1027</v>
      </c>
      <c r="D220" t="s">
        <v>903</v>
      </c>
      <c r="E220" t="s">
        <v>1035</v>
      </c>
      <c r="F220" t="s">
        <v>477</v>
      </c>
      <c r="G220" t="s">
        <v>1035</v>
      </c>
      <c r="H220" t="s">
        <v>1040</v>
      </c>
      <c r="I220" t="s">
        <v>1040</v>
      </c>
      <c r="L220">
        <v>10.5</v>
      </c>
      <c r="M220">
        <v>180</v>
      </c>
      <c r="N220">
        <v>8.6</v>
      </c>
      <c r="O220">
        <v>0</v>
      </c>
      <c r="P220">
        <v>22.13</v>
      </c>
    </row>
    <row r="221" spans="1:16">
      <c r="A221">
        <v>4</v>
      </c>
      <c r="B221" t="s">
        <v>1042</v>
      </c>
      <c r="C221" t="s">
        <v>1027</v>
      </c>
      <c r="D221" t="s">
        <v>903</v>
      </c>
      <c r="E221" t="s">
        <v>1035</v>
      </c>
      <c r="F221" t="s">
        <v>477</v>
      </c>
      <c r="G221" t="s">
        <v>1035</v>
      </c>
      <c r="H221" t="s">
        <v>1040</v>
      </c>
      <c r="I221" t="s">
        <v>1040</v>
      </c>
      <c r="L221">
        <v>10.5</v>
      </c>
      <c r="M221">
        <v>180</v>
      </c>
      <c r="N221">
        <v>10.5</v>
      </c>
      <c r="O221">
        <v>0</v>
      </c>
      <c r="P221">
        <v>20.6</v>
      </c>
    </row>
    <row r="222" spans="1:16">
      <c r="A222">
        <v>4</v>
      </c>
      <c r="B222" t="s">
        <v>1042</v>
      </c>
      <c r="C222" t="s">
        <v>1027</v>
      </c>
      <c r="D222" t="s">
        <v>903</v>
      </c>
      <c r="E222" t="s">
        <v>1035</v>
      </c>
      <c r="F222" t="s">
        <v>477</v>
      </c>
      <c r="G222" t="s">
        <v>1035</v>
      </c>
      <c r="H222" t="s">
        <v>1040</v>
      </c>
      <c r="I222" t="s">
        <v>1040</v>
      </c>
      <c r="L222">
        <v>10.5</v>
      </c>
      <c r="M222">
        <v>180</v>
      </c>
      <c r="N222">
        <v>9</v>
      </c>
      <c r="O222">
        <v>0</v>
      </c>
      <c r="P222">
        <v>15.58</v>
      </c>
    </row>
    <row r="223" spans="1:16">
      <c r="A223">
        <v>4</v>
      </c>
      <c r="B223" t="s">
        <v>1042</v>
      </c>
      <c r="C223" t="s">
        <v>1027</v>
      </c>
      <c r="D223" t="s">
        <v>903</v>
      </c>
      <c r="E223" t="s">
        <v>1035</v>
      </c>
      <c r="F223" t="s">
        <v>477</v>
      </c>
      <c r="G223" t="s">
        <v>1035</v>
      </c>
      <c r="H223" t="s">
        <v>1040</v>
      </c>
      <c r="I223" t="s">
        <v>1040</v>
      </c>
      <c r="L223">
        <v>10.5</v>
      </c>
      <c r="M223">
        <v>180</v>
      </c>
      <c r="N223">
        <v>9</v>
      </c>
      <c r="O223">
        <v>0</v>
      </c>
      <c r="P223">
        <v>20.6</v>
      </c>
    </row>
    <row r="224" spans="1:16">
      <c r="A224">
        <v>4</v>
      </c>
      <c r="B224" t="s">
        <v>1042</v>
      </c>
      <c r="C224" t="s">
        <v>1035</v>
      </c>
      <c r="D224" t="s">
        <v>1259</v>
      </c>
      <c r="E224" t="s">
        <v>1039</v>
      </c>
      <c r="F224" t="s">
        <v>477</v>
      </c>
      <c r="G224" t="s">
        <v>1035</v>
      </c>
      <c r="H224" t="s">
        <v>1040</v>
      </c>
      <c r="I224" t="s">
        <v>1040</v>
      </c>
      <c r="L224">
        <v>22</v>
      </c>
      <c r="M224">
        <v>210</v>
      </c>
      <c r="N224">
        <v>24.2</v>
      </c>
      <c r="O224">
        <v>0</v>
      </c>
      <c r="P224">
        <v>13.67</v>
      </c>
    </row>
    <row r="225" spans="1:17">
      <c r="A225">
        <v>4</v>
      </c>
      <c r="B225" t="s">
        <v>1042</v>
      </c>
      <c r="C225" t="s">
        <v>1035</v>
      </c>
      <c r="D225" t="s">
        <v>1259</v>
      </c>
      <c r="E225" t="s">
        <v>1039</v>
      </c>
      <c r="F225" t="s">
        <v>477</v>
      </c>
      <c r="G225" t="s">
        <v>1035</v>
      </c>
      <c r="H225" t="s">
        <v>1040</v>
      </c>
      <c r="I225" t="s">
        <v>1040</v>
      </c>
      <c r="L225">
        <v>22</v>
      </c>
      <c r="M225">
        <v>210</v>
      </c>
      <c r="N225">
        <v>22.5</v>
      </c>
      <c r="O225">
        <v>0</v>
      </c>
      <c r="P225">
        <v>16.54</v>
      </c>
    </row>
    <row r="226" spans="1:17">
      <c r="A226">
        <v>4</v>
      </c>
      <c r="B226" t="s">
        <v>1042</v>
      </c>
      <c r="C226" t="s">
        <v>1035</v>
      </c>
      <c r="D226" t="s">
        <v>1259</v>
      </c>
      <c r="E226" t="s">
        <v>1039</v>
      </c>
      <c r="F226" t="s">
        <v>477</v>
      </c>
      <c r="G226" t="s">
        <v>1035</v>
      </c>
      <c r="H226" t="s">
        <v>1040</v>
      </c>
      <c r="I226" t="s">
        <v>1040</v>
      </c>
      <c r="L226">
        <v>22</v>
      </c>
      <c r="M226">
        <v>210</v>
      </c>
      <c r="N226">
        <v>18.2</v>
      </c>
      <c r="O226">
        <v>0</v>
      </c>
      <c r="P226">
        <v>16.54</v>
      </c>
    </row>
    <row r="227" spans="1:17">
      <c r="A227">
        <v>4</v>
      </c>
      <c r="B227" t="s">
        <v>1042</v>
      </c>
      <c r="C227" t="s">
        <v>1035</v>
      </c>
      <c r="D227" t="s">
        <v>1259</v>
      </c>
      <c r="E227" t="s">
        <v>1039</v>
      </c>
      <c r="F227" t="s">
        <v>477</v>
      </c>
      <c r="G227" t="s">
        <v>1035</v>
      </c>
      <c r="H227" t="s">
        <v>1040</v>
      </c>
      <c r="I227" t="s">
        <v>1040</v>
      </c>
      <c r="L227">
        <v>22</v>
      </c>
      <c r="M227">
        <v>210</v>
      </c>
      <c r="N227">
        <v>24.5</v>
      </c>
      <c r="O227">
        <v>0</v>
      </c>
      <c r="P227">
        <v>16.54</v>
      </c>
    </row>
    <row r="228" spans="1:17">
      <c r="A228">
        <v>4</v>
      </c>
      <c r="B228" t="s">
        <v>1042</v>
      </c>
      <c r="C228" t="s">
        <v>1035</v>
      </c>
      <c r="D228" t="s">
        <v>1259</v>
      </c>
      <c r="E228" t="s">
        <v>1039</v>
      </c>
      <c r="F228" t="s">
        <v>477</v>
      </c>
      <c r="G228" t="s">
        <v>1035</v>
      </c>
      <c r="H228" t="s">
        <v>1040</v>
      </c>
      <c r="I228" t="s">
        <v>1040</v>
      </c>
      <c r="L228">
        <v>22</v>
      </c>
      <c r="M228">
        <v>210</v>
      </c>
      <c r="N228">
        <v>18.37</v>
      </c>
      <c r="O228">
        <v>0</v>
      </c>
      <c r="P228">
        <v>16.54</v>
      </c>
    </row>
    <row r="229" spans="1:17">
      <c r="A229">
        <v>4</v>
      </c>
      <c r="B229" t="s">
        <v>1042</v>
      </c>
      <c r="C229" t="s">
        <v>1035</v>
      </c>
      <c r="D229" t="s">
        <v>1259</v>
      </c>
      <c r="E229" t="s">
        <v>1039</v>
      </c>
      <c r="F229" t="s">
        <v>477</v>
      </c>
      <c r="G229" t="s">
        <v>1035</v>
      </c>
      <c r="H229" t="s">
        <v>1040</v>
      </c>
      <c r="I229" t="s">
        <v>1040</v>
      </c>
      <c r="L229">
        <v>22</v>
      </c>
      <c r="M229">
        <v>210</v>
      </c>
      <c r="N229">
        <v>18.760000000000002</v>
      </c>
      <c r="O229">
        <v>0</v>
      </c>
      <c r="P229">
        <v>16.54</v>
      </c>
    </row>
    <row r="230" spans="1:17">
      <c r="A230">
        <v>4</v>
      </c>
      <c r="B230" t="s">
        <v>1042</v>
      </c>
      <c r="C230" t="s">
        <v>1035</v>
      </c>
      <c r="D230" t="s">
        <v>1259</v>
      </c>
      <c r="E230" t="s">
        <v>1039</v>
      </c>
      <c r="F230" t="s">
        <v>477</v>
      </c>
      <c r="G230" t="s">
        <v>1035</v>
      </c>
      <c r="H230" t="s">
        <v>1040</v>
      </c>
      <c r="I230" t="s">
        <v>1040</v>
      </c>
      <c r="L230">
        <v>22</v>
      </c>
      <c r="M230">
        <v>210</v>
      </c>
      <c r="N230">
        <v>18.45</v>
      </c>
      <c r="O230">
        <v>0</v>
      </c>
      <c r="P230">
        <v>16.54</v>
      </c>
    </row>
    <row r="231" spans="1:17">
      <c r="A231">
        <v>4</v>
      </c>
      <c r="B231" t="s">
        <v>1042</v>
      </c>
      <c r="C231" t="s">
        <v>1035</v>
      </c>
      <c r="D231" t="s">
        <v>1259</v>
      </c>
      <c r="E231" t="s">
        <v>1039</v>
      </c>
      <c r="F231" t="s">
        <v>477</v>
      </c>
      <c r="G231" t="s">
        <v>1035</v>
      </c>
      <c r="H231" t="s">
        <v>1040</v>
      </c>
      <c r="I231" t="s">
        <v>1040</v>
      </c>
      <c r="L231">
        <v>22</v>
      </c>
      <c r="M231">
        <v>210</v>
      </c>
      <c r="N231">
        <v>21.85</v>
      </c>
      <c r="O231">
        <v>0</v>
      </c>
      <c r="P231">
        <v>16.54</v>
      </c>
    </row>
    <row r="232" spans="1:17">
      <c r="A232">
        <v>4</v>
      </c>
      <c r="B232" t="s">
        <v>1042</v>
      </c>
      <c r="C232" t="s">
        <v>1035</v>
      </c>
      <c r="D232" t="s">
        <v>1259</v>
      </c>
      <c r="E232" t="s">
        <v>1039</v>
      </c>
      <c r="F232" t="s">
        <v>477</v>
      </c>
      <c r="G232" t="s">
        <v>1035</v>
      </c>
      <c r="H232" t="s">
        <v>1040</v>
      </c>
      <c r="I232" t="s">
        <v>1040</v>
      </c>
      <c r="L232">
        <v>22</v>
      </c>
      <c r="M232">
        <v>210</v>
      </c>
      <c r="N232">
        <v>21.4</v>
      </c>
      <c r="O232">
        <v>0</v>
      </c>
      <c r="P232">
        <v>16.54</v>
      </c>
    </row>
    <row r="233" spans="1:17">
      <c r="A233">
        <v>4</v>
      </c>
      <c r="B233" t="s">
        <v>1042</v>
      </c>
      <c r="C233" t="s">
        <v>1035</v>
      </c>
      <c r="D233" t="s">
        <v>1259</v>
      </c>
      <c r="E233" t="s">
        <v>1039</v>
      </c>
      <c r="F233" t="s">
        <v>477</v>
      </c>
      <c r="G233" t="s">
        <v>1035</v>
      </c>
      <c r="H233" t="s">
        <v>1040</v>
      </c>
      <c r="I233" t="s">
        <v>1040</v>
      </c>
      <c r="L233">
        <v>22</v>
      </c>
      <c r="M233">
        <v>210</v>
      </c>
      <c r="N233">
        <v>16.5</v>
      </c>
      <c r="O233">
        <v>0</v>
      </c>
      <c r="P233">
        <v>16.54</v>
      </c>
    </row>
    <row r="234" spans="1:17">
      <c r="A234">
        <v>4</v>
      </c>
      <c r="B234" t="s">
        <v>1042</v>
      </c>
      <c r="C234" t="s">
        <v>1035</v>
      </c>
      <c r="D234" t="s">
        <v>1259</v>
      </c>
      <c r="E234" t="s">
        <v>1039</v>
      </c>
      <c r="F234" t="s">
        <v>477</v>
      </c>
      <c r="G234" t="s">
        <v>1035</v>
      </c>
      <c r="H234" t="s">
        <v>1040</v>
      </c>
      <c r="I234" t="s">
        <v>1040</v>
      </c>
      <c r="L234">
        <v>22</v>
      </c>
      <c r="M234">
        <v>210</v>
      </c>
      <c r="N234">
        <v>16</v>
      </c>
      <c r="O234">
        <v>0</v>
      </c>
      <c r="P234">
        <v>16.54</v>
      </c>
    </row>
    <row r="235" spans="1:17">
      <c r="A235">
        <v>6</v>
      </c>
      <c r="B235" t="s">
        <v>1042</v>
      </c>
      <c r="C235" t="s">
        <v>1028</v>
      </c>
      <c r="D235" t="s">
        <v>903</v>
      </c>
      <c r="E235" t="s">
        <v>1035</v>
      </c>
      <c r="F235" t="s">
        <v>477</v>
      </c>
      <c r="G235" t="s">
        <v>1035</v>
      </c>
      <c r="H235" t="s">
        <v>1040</v>
      </c>
      <c r="I235" t="s">
        <v>1040</v>
      </c>
      <c r="L235">
        <v>19</v>
      </c>
      <c r="M235">
        <v>100</v>
      </c>
      <c r="N235">
        <v>18.64</v>
      </c>
      <c r="O235">
        <v>0</v>
      </c>
      <c r="P235">
        <v>31.41</v>
      </c>
      <c r="Q235" t="s">
        <v>21</v>
      </c>
    </row>
    <row r="236" spans="1:17">
      <c r="A236">
        <v>6</v>
      </c>
      <c r="B236" t="s">
        <v>1042</v>
      </c>
      <c r="C236" t="s">
        <v>1028</v>
      </c>
      <c r="D236" t="s">
        <v>903</v>
      </c>
      <c r="E236" t="s">
        <v>1035</v>
      </c>
      <c r="F236" t="s">
        <v>477</v>
      </c>
      <c r="G236" t="s">
        <v>1035</v>
      </c>
      <c r="H236" t="s">
        <v>1040</v>
      </c>
      <c r="I236" t="s">
        <v>1040</v>
      </c>
      <c r="L236">
        <v>19</v>
      </c>
      <c r="M236">
        <v>100</v>
      </c>
      <c r="N236">
        <v>19.2</v>
      </c>
      <c r="O236">
        <v>0</v>
      </c>
      <c r="P236">
        <v>31.41</v>
      </c>
      <c r="Q236" t="s">
        <v>22</v>
      </c>
    </row>
    <row r="237" spans="1:17">
      <c r="A237">
        <v>6</v>
      </c>
      <c r="B237" t="s">
        <v>903</v>
      </c>
      <c r="C237" t="s">
        <v>1025</v>
      </c>
      <c r="D237" t="s">
        <v>903</v>
      </c>
      <c r="E237" t="s">
        <v>1048</v>
      </c>
      <c r="F237" t="s">
        <v>477</v>
      </c>
      <c r="G237" t="s">
        <v>1035</v>
      </c>
      <c r="H237" t="s">
        <v>1040</v>
      </c>
      <c r="I237" t="s">
        <v>1040</v>
      </c>
      <c r="L237">
        <v>3</v>
      </c>
      <c r="M237">
        <v>144</v>
      </c>
      <c r="N237">
        <v>2.66</v>
      </c>
      <c r="O237">
        <v>0</v>
      </c>
      <c r="P237">
        <v>31.9</v>
      </c>
      <c r="Q237" t="s">
        <v>51</v>
      </c>
    </row>
    <row r="238" spans="1:17">
      <c r="A238">
        <v>6</v>
      </c>
      <c r="B238" t="s">
        <v>903</v>
      </c>
      <c r="C238" t="s">
        <v>1025</v>
      </c>
      <c r="D238" t="s">
        <v>903</v>
      </c>
      <c r="E238" t="s">
        <v>1048</v>
      </c>
      <c r="F238" t="s">
        <v>477</v>
      </c>
      <c r="G238" t="s">
        <v>1035</v>
      </c>
      <c r="H238" t="s">
        <v>1040</v>
      </c>
      <c r="I238" t="s">
        <v>1040</v>
      </c>
      <c r="L238">
        <v>3</v>
      </c>
      <c r="M238">
        <v>144</v>
      </c>
      <c r="N238">
        <v>2.86</v>
      </c>
      <c r="O238">
        <v>0</v>
      </c>
      <c r="P238">
        <v>31.9</v>
      </c>
      <c r="Q238" t="s">
        <v>52</v>
      </c>
    </row>
    <row r="239" spans="1:17">
      <c r="A239">
        <v>6</v>
      </c>
      <c r="B239" t="s">
        <v>903</v>
      </c>
      <c r="C239" t="s">
        <v>1025</v>
      </c>
      <c r="D239" t="s">
        <v>903</v>
      </c>
      <c r="E239" t="s">
        <v>1048</v>
      </c>
      <c r="F239" t="s">
        <v>477</v>
      </c>
      <c r="G239" t="s">
        <v>1035</v>
      </c>
      <c r="H239" t="s">
        <v>1040</v>
      </c>
      <c r="I239" t="s">
        <v>1040</v>
      </c>
      <c r="L239">
        <v>3</v>
      </c>
      <c r="M239">
        <v>144</v>
      </c>
      <c r="N239">
        <v>3.02</v>
      </c>
      <c r="O239">
        <v>0</v>
      </c>
      <c r="P239">
        <v>31.9</v>
      </c>
      <c r="Q239" t="s">
        <v>52</v>
      </c>
    </row>
    <row r="240" spans="1:17">
      <c r="A240">
        <v>6</v>
      </c>
      <c r="B240" t="s">
        <v>421</v>
      </c>
      <c r="C240" t="s">
        <v>1030</v>
      </c>
      <c r="D240" t="s">
        <v>1041</v>
      </c>
      <c r="E240" t="s">
        <v>1047</v>
      </c>
      <c r="F240" t="s">
        <v>477</v>
      </c>
      <c r="G240" t="s">
        <v>1035</v>
      </c>
      <c r="H240" t="s">
        <v>1040</v>
      </c>
      <c r="I240" t="s">
        <v>1040</v>
      </c>
      <c r="L240">
        <v>0.3</v>
      </c>
      <c r="M240">
        <v>70</v>
      </c>
      <c r="N240">
        <v>0.52500000000000002</v>
      </c>
      <c r="O240">
        <v>0</v>
      </c>
      <c r="P240">
        <v>26.81</v>
      </c>
      <c r="Q240" t="s">
        <v>54</v>
      </c>
    </row>
    <row r="241" spans="1:17">
      <c r="A241">
        <v>6</v>
      </c>
      <c r="B241" t="s">
        <v>421</v>
      </c>
      <c r="C241" t="s">
        <v>1030</v>
      </c>
      <c r="D241" t="s">
        <v>1041</v>
      </c>
      <c r="E241" t="s">
        <v>1047</v>
      </c>
      <c r="F241" t="s">
        <v>477</v>
      </c>
      <c r="G241" t="s">
        <v>1035</v>
      </c>
      <c r="H241" t="s">
        <v>1040</v>
      </c>
      <c r="I241" t="s">
        <v>1040</v>
      </c>
      <c r="L241">
        <v>0.3</v>
      </c>
      <c r="M241">
        <v>70</v>
      </c>
      <c r="N241">
        <v>0.44500000000000001</v>
      </c>
      <c r="O241">
        <v>0</v>
      </c>
      <c r="P241">
        <v>26.81</v>
      </c>
      <c r="Q241" t="s">
        <v>55</v>
      </c>
    </row>
    <row r="242" spans="1:17">
      <c r="A242">
        <v>6</v>
      </c>
      <c r="B242" t="s">
        <v>421</v>
      </c>
      <c r="C242" t="s">
        <v>1030</v>
      </c>
      <c r="D242" t="s">
        <v>1041</v>
      </c>
      <c r="E242" t="s">
        <v>1047</v>
      </c>
      <c r="F242" t="s">
        <v>477</v>
      </c>
      <c r="G242" t="s">
        <v>1035</v>
      </c>
      <c r="H242" t="s">
        <v>1040</v>
      </c>
      <c r="I242" t="s">
        <v>1040</v>
      </c>
      <c r="L242">
        <v>0.3</v>
      </c>
      <c r="M242">
        <v>70</v>
      </c>
      <c r="N242">
        <v>0.39200000000000002</v>
      </c>
      <c r="O242">
        <v>0</v>
      </c>
      <c r="P242">
        <v>26.81</v>
      </c>
      <c r="Q242" t="s">
        <v>56</v>
      </c>
    </row>
    <row r="243" spans="1:17">
      <c r="A243">
        <v>6</v>
      </c>
      <c r="B243" t="s">
        <v>421</v>
      </c>
      <c r="C243" t="s">
        <v>1030</v>
      </c>
      <c r="D243" t="s">
        <v>1041</v>
      </c>
      <c r="E243" t="s">
        <v>1047</v>
      </c>
      <c r="F243" t="s">
        <v>477</v>
      </c>
      <c r="G243" t="s">
        <v>1035</v>
      </c>
      <c r="H243" t="s">
        <v>1040</v>
      </c>
      <c r="I243" t="s">
        <v>1040</v>
      </c>
      <c r="L243">
        <v>0.3</v>
      </c>
      <c r="M243">
        <v>70</v>
      </c>
      <c r="N243">
        <v>0.40400000000000003</v>
      </c>
      <c r="O243">
        <v>0</v>
      </c>
      <c r="P243">
        <v>26.81</v>
      </c>
      <c r="Q243" t="s">
        <v>57</v>
      </c>
    </row>
    <row r="244" spans="1:17">
      <c r="A244">
        <v>6</v>
      </c>
      <c r="B244" t="s">
        <v>903</v>
      </c>
      <c r="C244" t="s">
        <v>1028</v>
      </c>
      <c r="D244" t="s">
        <v>903</v>
      </c>
      <c r="E244" t="s">
        <v>1035</v>
      </c>
      <c r="F244" t="s">
        <v>477</v>
      </c>
      <c r="G244" t="s">
        <v>1035</v>
      </c>
      <c r="H244" t="s">
        <v>1040</v>
      </c>
      <c r="I244" t="s">
        <v>1040</v>
      </c>
      <c r="L244">
        <v>9.4</v>
      </c>
      <c r="M244">
        <v>40</v>
      </c>
      <c r="N244">
        <v>9.5299999999999994</v>
      </c>
      <c r="O244">
        <v>0</v>
      </c>
      <c r="P244">
        <v>28.6</v>
      </c>
      <c r="Q244" t="s">
        <v>99</v>
      </c>
    </row>
    <row r="245" spans="1:17">
      <c r="A245">
        <v>6</v>
      </c>
      <c r="B245" t="s">
        <v>903</v>
      </c>
      <c r="C245" t="s">
        <v>1028</v>
      </c>
      <c r="D245" t="s">
        <v>903</v>
      </c>
      <c r="E245" t="s">
        <v>1035</v>
      </c>
      <c r="F245" t="s">
        <v>477</v>
      </c>
      <c r="G245" t="s">
        <v>1035</v>
      </c>
      <c r="H245" t="s">
        <v>1040</v>
      </c>
      <c r="I245" t="s">
        <v>1040</v>
      </c>
      <c r="L245">
        <v>9.4</v>
      </c>
      <c r="M245">
        <v>40</v>
      </c>
      <c r="N245">
        <v>9.3699999999999992</v>
      </c>
      <c r="O245">
        <v>0</v>
      </c>
      <c r="P245">
        <v>28.7</v>
      </c>
      <c r="Q245" t="s">
        <v>100</v>
      </c>
    </row>
    <row r="246" spans="1:17">
      <c r="A246">
        <v>6</v>
      </c>
      <c r="B246" t="s">
        <v>903</v>
      </c>
      <c r="C246" t="s">
        <v>1028</v>
      </c>
      <c r="D246" t="s">
        <v>903</v>
      </c>
      <c r="E246" t="s">
        <v>1035</v>
      </c>
      <c r="F246" t="s">
        <v>477</v>
      </c>
      <c r="G246" t="s">
        <v>1035</v>
      </c>
      <c r="H246" t="s">
        <v>1040</v>
      </c>
      <c r="I246" t="s">
        <v>1040</v>
      </c>
      <c r="L246">
        <v>9.4</v>
      </c>
      <c r="M246">
        <v>40</v>
      </c>
      <c r="N246">
        <v>9.3000000000000007</v>
      </c>
      <c r="O246">
        <v>0</v>
      </c>
      <c r="P246">
        <v>28.8</v>
      </c>
      <c r="Q246" t="s">
        <v>101</v>
      </c>
    </row>
    <row r="247" spans="1:17">
      <c r="A247">
        <v>6</v>
      </c>
      <c r="B247" t="s">
        <v>903</v>
      </c>
      <c r="C247" t="s">
        <v>1024</v>
      </c>
      <c r="D247" t="s">
        <v>1261</v>
      </c>
      <c r="E247" t="s">
        <v>1047</v>
      </c>
      <c r="F247" t="s">
        <v>477</v>
      </c>
      <c r="G247" t="s">
        <v>1035</v>
      </c>
      <c r="H247" t="s">
        <v>1040</v>
      </c>
      <c r="I247" t="s">
        <v>1040</v>
      </c>
      <c r="L247">
        <v>0.5</v>
      </c>
      <c r="M247">
        <v>22</v>
      </c>
      <c r="N247">
        <v>0.43099999999999999</v>
      </c>
      <c r="O247">
        <v>0</v>
      </c>
      <c r="P247">
        <v>50</v>
      </c>
      <c r="Q247" t="s">
        <v>113</v>
      </c>
    </row>
    <row r="248" spans="1:17">
      <c r="A248">
        <v>6</v>
      </c>
      <c r="B248" t="s">
        <v>903</v>
      </c>
      <c r="C248" t="s">
        <v>1028</v>
      </c>
      <c r="D248" t="s">
        <v>903</v>
      </c>
      <c r="E248" t="s">
        <v>1035</v>
      </c>
      <c r="F248" t="s">
        <v>477</v>
      </c>
      <c r="G248" t="s">
        <v>1035</v>
      </c>
      <c r="H248" t="s">
        <v>1040</v>
      </c>
      <c r="I248" t="s">
        <v>1040</v>
      </c>
      <c r="L248">
        <v>6.9</v>
      </c>
      <c r="M248">
        <v>56</v>
      </c>
      <c r="N248">
        <v>6.53</v>
      </c>
      <c r="O248">
        <v>0</v>
      </c>
      <c r="P248">
        <v>28.37</v>
      </c>
      <c r="Q248" t="s">
        <v>119</v>
      </c>
    </row>
    <row r="249" spans="1:17">
      <c r="A249">
        <v>6</v>
      </c>
      <c r="B249" t="s">
        <v>903</v>
      </c>
      <c r="C249" t="s">
        <v>1028</v>
      </c>
      <c r="D249" t="s">
        <v>903</v>
      </c>
      <c r="E249" t="s">
        <v>1035</v>
      </c>
      <c r="F249" t="s">
        <v>477</v>
      </c>
      <c r="G249" t="s">
        <v>1035</v>
      </c>
      <c r="H249" t="s">
        <v>1040</v>
      </c>
      <c r="I249" t="s">
        <v>1040</v>
      </c>
      <c r="L249">
        <v>6.9</v>
      </c>
      <c r="M249">
        <v>56</v>
      </c>
      <c r="N249">
        <v>6.25</v>
      </c>
      <c r="O249">
        <v>0</v>
      </c>
      <c r="P249">
        <v>28.51</v>
      </c>
      <c r="Q249" t="s">
        <v>120</v>
      </c>
    </row>
    <row r="250" spans="1:17">
      <c r="A250">
        <v>6</v>
      </c>
      <c r="B250" t="s">
        <v>903</v>
      </c>
      <c r="C250" t="s">
        <v>1028</v>
      </c>
      <c r="D250" t="s">
        <v>903</v>
      </c>
      <c r="E250" t="s">
        <v>1035</v>
      </c>
      <c r="F250" t="s">
        <v>477</v>
      </c>
      <c r="G250" t="s">
        <v>1035</v>
      </c>
      <c r="H250" t="s">
        <v>1040</v>
      </c>
      <c r="I250" t="s">
        <v>1040</v>
      </c>
      <c r="L250">
        <v>6.9</v>
      </c>
      <c r="M250">
        <v>56</v>
      </c>
      <c r="N250">
        <v>8.15</v>
      </c>
      <c r="O250">
        <v>0</v>
      </c>
      <c r="P250">
        <v>28.51</v>
      </c>
      <c r="Q250" t="s">
        <v>121</v>
      </c>
    </row>
    <row r="251" spans="1:17">
      <c r="A251">
        <v>6</v>
      </c>
      <c r="B251" t="s">
        <v>903</v>
      </c>
      <c r="C251" t="s">
        <v>1028</v>
      </c>
      <c r="D251" t="s">
        <v>903</v>
      </c>
      <c r="E251" t="s">
        <v>1035</v>
      </c>
      <c r="F251" t="s">
        <v>477</v>
      </c>
      <c r="G251" t="s">
        <v>1035</v>
      </c>
      <c r="H251" t="s">
        <v>1040</v>
      </c>
      <c r="I251" t="s">
        <v>1040</v>
      </c>
      <c r="L251">
        <v>6.9</v>
      </c>
      <c r="M251">
        <v>56</v>
      </c>
      <c r="N251">
        <v>8.75</v>
      </c>
      <c r="O251">
        <v>0</v>
      </c>
      <c r="P251">
        <v>28.51</v>
      </c>
      <c r="Q251" t="s">
        <v>122</v>
      </c>
    </row>
    <row r="252" spans="1:17">
      <c r="A252">
        <v>6</v>
      </c>
      <c r="B252" t="s">
        <v>903</v>
      </c>
      <c r="C252" t="s">
        <v>1028</v>
      </c>
      <c r="D252" t="s">
        <v>903</v>
      </c>
      <c r="E252" t="s">
        <v>1035</v>
      </c>
      <c r="F252" t="s">
        <v>477</v>
      </c>
      <c r="G252" t="s">
        <v>1035</v>
      </c>
      <c r="H252" t="s">
        <v>1040</v>
      </c>
      <c r="I252" t="s">
        <v>1040</v>
      </c>
      <c r="L252">
        <v>6.9</v>
      </c>
      <c r="M252">
        <v>56</v>
      </c>
      <c r="N252">
        <v>8.5399999999999991</v>
      </c>
      <c r="O252">
        <v>0</v>
      </c>
      <c r="P252">
        <v>28.51</v>
      </c>
      <c r="Q252" t="s">
        <v>123</v>
      </c>
    </row>
    <row r="253" spans="1:17">
      <c r="A253">
        <v>6</v>
      </c>
      <c r="B253" t="s">
        <v>903</v>
      </c>
      <c r="C253" t="s">
        <v>1028</v>
      </c>
      <c r="D253" t="s">
        <v>903</v>
      </c>
      <c r="E253" t="s">
        <v>1035</v>
      </c>
      <c r="F253" t="s">
        <v>477</v>
      </c>
      <c r="G253" t="s">
        <v>1035</v>
      </c>
      <c r="H253" t="s">
        <v>1040</v>
      </c>
      <c r="I253" t="s">
        <v>1040</v>
      </c>
      <c r="L253">
        <v>6.9</v>
      </c>
      <c r="M253">
        <v>56</v>
      </c>
      <c r="N253">
        <v>7.8</v>
      </c>
      <c r="O253">
        <v>0</v>
      </c>
      <c r="P253">
        <v>28.51</v>
      </c>
      <c r="Q253" t="s">
        <v>124</v>
      </c>
    </row>
    <row r="254" spans="1:17">
      <c r="A254">
        <v>6</v>
      </c>
      <c r="B254" t="s">
        <v>903</v>
      </c>
      <c r="C254" t="s">
        <v>1025</v>
      </c>
      <c r="D254" t="s">
        <v>903</v>
      </c>
      <c r="E254" t="s">
        <v>1047</v>
      </c>
      <c r="F254" t="s">
        <v>477</v>
      </c>
      <c r="G254" t="s">
        <v>1035</v>
      </c>
      <c r="H254" t="s">
        <v>1040</v>
      </c>
      <c r="I254" t="s">
        <v>1040</v>
      </c>
      <c r="L254">
        <v>2.5</v>
      </c>
      <c r="M254">
        <v>22</v>
      </c>
      <c r="N254">
        <v>2.1</v>
      </c>
      <c r="O254">
        <v>0</v>
      </c>
      <c r="P254">
        <v>29.71</v>
      </c>
      <c r="Q254" t="s">
        <v>127</v>
      </c>
    </row>
    <row r="255" spans="1:17">
      <c r="A255">
        <v>6</v>
      </c>
      <c r="B255" t="s">
        <v>903</v>
      </c>
      <c r="C255" t="s">
        <v>1024</v>
      </c>
      <c r="D255" t="s">
        <v>1261</v>
      </c>
      <c r="E255" t="s">
        <v>1047</v>
      </c>
      <c r="F255" t="s">
        <v>477</v>
      </c>
      <c r="G255" t="s">
        <v>1035</v>
      </c>
      <c r="H255" t="s">
        <v>1040</v>
      </c>
      <c r="I255" t="s">
        <v>1040</v>
      </c>
      <c r="L255">
        <v>0.5</v>
      </c>
      <c r="M255">
        <v>22</v>
      </c>
      <c r="N255">
        <v>0.39400000000000002</v>
      </c>
      <c r="O255">
        <v>0</v>
      </c>
      <c r="P255">
        <v>29.81</v>
      </c>
      <c r="Q255" t="s">
        <v>131</v>
      </c>
    </row>
    <row r="256" spans="1:17">
      <c r="A256">
        <v>6</v>
      </c>
      <c r="B256" t="s">
        <v>903</v>
      </c>
      <c r="C256" t="s">
        <v>1024</v>
      </c>
      <c r="D256" t="s">
        <v>1261</v>
      </c>
      <c r="E256" t="s">
        <v>1047</v>
      </c>
      <c r="F256" t="s">
        <v>477</v>
      </c>
      <c r="G256" t="s">
        <v>1035</v>
      </c>
      <c r="H256" t="s">
        <v>1040</v>
      </c>
      <c r="I256" t="s">
        <v>1040</v>
      </c>
      <c r="L256">
        <v>0.5</v>
      </c>
      <c r="M256">
        <v>22</v>
      </c>
      <c r="N256">
        <v>0.39</v>
      </c>
      <c r="O256">
        <v>0</v>
      </c>
      <c r="P256">
        <v>29.81</v>
      </c>
      <c r="Q256" t="s">
        <v>131</v>
      </c>
    </row>
    <row r="257" spans="1:17">
      <c r="A257">
        <v>6</v>
      </c>
      <c r="B257" t="s">
        <v>903</v>
      </c>
      <c r="C257" t="s">
        <v>1024</v>
      </c>
      <c r="D257" t="s">
        <v>1261</v>
      </c>
      <c r="E257" t="s">
        <v>1047</v>
      </c>
      <c r="F257" t="s">
        <v>477</v>
      </c>
      <c r="G257" t="s">
        <v>1035</v>
      </c>
      <c r="H257" t="s">
        <v>1040</v>
      </c>
      <c r="I257" t="s">
        <v>1040</v>
      </c>
      <c r="L257">
        <v>0.5</v>
      </c>
      <c r="M257">
        <v>22</v>
      </c>
      <c r="N257">
        <v>0.434</v>
      </c>
      <c r="O257">
        <v>0</v>
      </c>
      <c r="P257">
        <v>29.81</v>
      </c>
      <c r="Q257" t="s">
        <v>132</v>
      </c>
    </row>
    <row r="258" spans="1:17">
      <c r="A258">
        <v>6</v>
      </c>
      <c r="B258" t="s">
        <v>903</v>
      </c>
      <c r="C258" t="s">
        <v>1024</v>
      </c>
      <c r="D258" t="s">
        <v>1261</v>
      </c>
      <c r="E258" t="s">
        <v>1047</v>
      </c>
      <c r="F258" t="s">
        <v>477</v>
      </c>
      <c r="G258" t="s">
        <v>1035</v>
      </c>
      <c r="H258" t="s">
        <v>1040</v>
      </c>
      <c r="I258" t="s">
        <v>1040</v>
      </c>
      <c r="L258">
        <v>0.5</v>
      </c>
      <c r="M258">
        <v>22</v>
      </c>
      <c r="N258">
        <v>0.434</v>
      </c>
      <c r="O258">
        <v>0</v>
      </c>
      <c r="P258">
        <v>29.81</v>
      </c>
      <c r="Q258" t="s">
        <v>100</v>
      </c>
    </row>
    <row r="259" spans="1:17">
      <c r="A259">
        <v>6</v>
      </c>
      <c r="B259" t="s">
        <v>903</v>
      </c>
      <c r="C259" t="s">
        <v>1024</v>
      </c>
      <c r="D259" t="s">
        <v>1261</v>
      </c>
      <c r="E259" t="s">
        <v>1047</v>
      </c>
      <c r="F259" t="s">
        <v>477</v>
      </c>
      <c r="G259" t="s">
        <v>1035</v>
      </c>
      <c r="H259" t="s">
        <v>1040</v>
      </c>
      <c r="I259" t="s">
        <v>1040</v>
      </c>
      <c r="L259">
        <v>0.5</v>
      </c>
      <c r="M259">
        <v>22</v>
      </c>
      <c r="N259">
        <v>0.42</v>
      </c>
      <c r="O259">
        <v>0</v>
      </c>
      <c r="P259">
        <v>29.81</v>
      </c>
      <c r="Q259" t="s">
        <v>113</v>
      </c>
    </row>
    <row r="260" spans="1:17">
      <c r="A260">
        <v>6</v>
      </c>
      <c r="B260" t="s">
        <v>903</v>
      </c>
      <c r="C260" t="s">
        <v>1029</v>
      </c>
      <c r="D260" t="s">
        <v>903</v>
      </c>
      <c r="E260" t="s">
        <v>1035</v>
      </c>
      <c r="F260" t="s">
        <v>477</v>
      </c>
      <c r="G260" t="s">
        <v>1035</v>
      </c>
      <c r="H260" t="s">
        <v>1040</v>
      </c>
      <c r="I260" t="s">
        <v>1040</v>
      </c>
      <c r="L260">
        <v>5.19</v>
      </c>
      <c r="M260">
        <v>66</v>
      </c>
      <c r="N260">
        <v>6.61</v>
      </c>
      <c r="O260">
        <v>0</v>
      </c>
      <c r="P260">
        <v>28.84</v>
      </c>
      <c r="Q260" t="s">
        <v>155</v>
      </c>
    </row>
    <row r="261" spans="1:17">
      <c r="A261">
        <v>6</v>
      </c>
      <c r="B261" t="s">
        <v>903</v>
      </c>
      <c r="C261" t="s">
        <v>1029</v>
      </c>
      <c r="D261" t="s">
        <v>903</v>
      </c>
      <c r="E261" t="s">
        <v>1035</v>
      </c>
      <c r="F261" t="s">
        <v>477</v>
      </c>
      <c r="G261" t="s">
        <v>1035</v>
      </c>
      <c r="H261" t="s">
        <v>1040</v>
      </c>
      <c r="I261" t="s">
        <v>1040</v>
      </c>
      <c r="L261">
        <v>5.19</v>
      </c>
      <c r="M261">
        <v>66</v>
      </c>
      <c r="N261">
        <v>5.23</v>
      </c>
      <c r="O261">
        <v>0</v>
      </c>
      <c r="P261">
        <v>28.84</v>
      </c>
      <c r="Q261" t="s">
        <v>156</v>
      </c>
    </row>
    <row r="262" spans="1:17">
      <c r="A262">
        <v>6</v>
      </c>
      <c r="B262" t="s">
        <v>903</v>
      </c>
      <c r="C262" t="s">
        <v>1029</v>
      </c>
      <c r="D262" t="s">
        <v>903</v>
      </c>
      <c r="E262" t="s">
        <v>1035</v>
      </c>
      <c r="F262" t="s">
        <v>477</v>
      </c>
      <c r="G262" t="s">
        <v>1035</v>
      </c>
      <c r="H262" t="s">
        <v>1040</v>
      </c>
      <c r="I262" t="s">
        <v>1040</v>
      </c>
      <c r="L262">
        <v>5.19</v>
      </c>
      <c r="M262">
        <v>66</v>
      </c>
      <c r="N262">
        <v>5.34</v>
      </c>
      <c r="O262">
        <v>0</v>
      </c>
      <c r="P262">
        <v>28.84</v>
      </c>
      <c r="Q262" t="s">
        <v>100</v>
      </c>
    </row>
    <row r="263" spans="1:17">
      <c r="A263">
        <v>6</v>
      </c>
      <c r="B263" t="s">
        <v>903</v>
      </c>
      <c r="C263" t="s">
        <v>1029</v>
      </c>
      <c r="D263" t="s">
        <v>903</v>
      </c>
      <c r="E263" t="s">
        <v>1035</v>
      </c>
      <c r="F263" t="s">
        <v>477</v>
      </c>
      <c r="G263" t="s">
        <v>1035</v>
      </c>
      <c r="H263" t="s">
        <v>1040</v>
      </c>
      <c r="I263" t="s">
        <v>1040</v>
      </c>
      <c r="L263">
        <v>5.19</v>
      </c>
      <c r="M263">
        <v>66</v>
      </c>
      <c r="N263">
        <v>5.93</v>
      </c>
      <c r="O263">
        <v>0</v>
      </c>
      <c r="P263">
        <v>28.84</v>
      </c>
      <c r="Q263" t="s">
        <v>157</v>
      </c>
    </row>
    <row r="264" spans="1:17">
      <c r="A264">
        <v>6</v>
      </c>
      <c r="B264" t="s">
        <v>903</v>
      </c>
      <c r="C264" t="s">
        <v>1029</v>
      </c>
      <c r="D264" t="s">
        <v>903</v>
      </c>
      <c r="E264" t="s">
        <v>1035</v>
      </c>
      <c r="F264" t="s">
        <v>477</v>
      </c>
      <c r="G264" t="s">
        <v>1035</v>
      </c>
      <c r="H264" t="s">
        <v>1040</v>
      </c>
      <c r="I264" t="s">
        <v>1040</v>
      </c>
      <c r="L264">
        <v>5.19</v>
      </c>
      <c r="M264">
        <v>66</v>
      </c>
      <c r="N264">
        <v>5.49</v>
      </c>
      <c r="O264">
        <v>0</v>
      </c>
      <c r="P264">
        <v>28.84</v>
      </c>
      <c r="Q264" t="s">
        <v>157</v>
      </c>
    </row>
    <row r="265" spans="1:17">
      <c r="A265">
        <v>6</v>
      </c>
      <c r="B265" t="s">
        <v>903</v>
      </c>
      <c r="C265" t="s">
        <v>1029</v>
      </c>
      <c r="D265" t="s">
        <v>903</v>
      </c>
      <c r="E265" t="s">
        <v>1035</v>
      </c>
      <c r="F265" t="s">
        <v>477</v>
      </c>
      <c r="G265" t="s">
        <v>1035</v>
      </c>
      <c r="H265" t="s">
        <v>1040</v>
      </c>
      <c r="I265" t="s">
        <v>1040</v>
      </c>
      <c r="L265">
        <v>5.19</v>
      </c>
      <c r="M265">
        <v>66</v>
      </c>
      <c r="N265">
        <v>4.25</v>
      </c>
      <c r="O265">
        <v>0</v>
      </c>
      <c r="P265">
        <v>28.84</v>
      </c>
      <c r="Q265" t="s">
        <v>158</v>
      </c>
    </row>
    <row r="266" spans="1:17">
      <c r="A266">
        <v>6</v>
      </c>
      <c r="B266" t="s">
        <v>903</v>
      </c>
      <c r="C266" t="s">
        <v>1035</v>
      </c>
      <c r="D266" t="s">
        <v>903</v>
      </c>
      <c r="E266" t="s">
        <v>1035</v>
      </c>
      <c r="F266" t="s">
        <v>903</v>
      </c>
      <c r="G266" t="s">
        <v>1047</v>
      </c>
      <c r="H266" t="s">
        <v>479</v>
      </c>
      <c r="I266" t="s">
        <v>1024</v>
      </c>
      <c r="L266">
        <v>6.19</v>
      </c>
      <c r="M266">
        <v>71.400000000000006</v>
      </c>
      <c r="N266">
        <v>6.23</v>
      </c>
      <c r="O266">
        <v>0</v>
      </c>
      <c r="P266">
        <v>28.84</v>
      </c>
      <c r="Q266" t="s">
        <v>160</v>
      </c>
    </row>
    <row r="267" spans="1:17">
      <c r="A267">
        <v>6</v>
      </c>
      <c r="B267" t="s">
        <v>903</v>
      </c>
      <c r="C267" t="s">
        <v>1035</v>
      </c>
      <c r="D267" t="s">
        <v>903</v>
      </c>
      <c r="E267" t="s">
        <v>1035</v>
      </c>
      <c r="F267" t="s">
        <v>903</v>
      </c>
      <c r="G267" t="s">
        <v>1047</v>
      </c>
      <c r="H267" t="s">
        <v>479</v>
      </c>
      <c r="I267" t="s">
        <v>1024</v>
      </c>
      <c r="L267">
        <v>6.19</v>
      </c>
      <c r="M267">
        <v>71.400000000000006</v>
      </c>
      <c r="N267">
        <v>6.1</v>
      </c>
      <c r="O267">
        <v>0</v>
      </c>
      <c r="P267">
        <v>32.92</v>
      </c>
    </row>
    <row r="268" spans="1:17">
      <c r="A268">
        <v>6</v>
      </c>
      <c r="B268" t="s">
        <v>903</v>
      </c>
      <c r="C268" t="s">
        <v>1035</v>
      </c>
      <c r="D268" t="s">
        <v>903</v>
      </c>
      <c r="E268" t="s">
        <v>1035</v>
      </c>
      <c r="F268" t="s">
        <v>903</v>
      </c>
      <c r="G268" t="s">
        <v>1047</v>
      </c>
      <c r="H268" t="s">
        <v>479</v>
      </c>
      <c r="I268" t="s">
        <v>1024</v>
      </c>
      <c r="L268">
        <v>6.19</v>
      </c>
      <c r="M268">
        <v>71.400000000000006</v>
      </c>
      <c r="N268">
        <v>5.49</v>
      </c>
      <c r="O268">
        <v>0</v>
      </c>
      <c r="P268">
        <v>32.92</v>
      </c>
    </row>
    <row r="269" spans="1:17">
      <c r="A269">
        <v>6</v>
      </c>
      <c r="B269" t="s">
        <v>903</v>
      </c>
      <c r="C269" t="s">
        <v>1035</v>
      </c>
      <c r="D269" t="s">
        <v>903</v>
      </c>
      <c r="E269" t="s">
        <v>1035</v>
      </c>
      <c r="F269" t="s">
        <v>903</v>
      </c>
      <c r="G269" t="s">
        <v>1047</v>
      </c>
      <c r="H269" t="s">
        <v>479</v>
      </c>
      <c r="I269" t="s">
        <v>1024</v>
      </c>
      <c r="L269">
        <v>6.19</v>
      </c>
      <c r="M269">
        <v>71.400000000000006</v>
      </c>
      <c r="N269">
        <v>5.95</v>
      </c>
      <c r="O269">
        <v>0</v>
      </c>
      <c r="P269">
        <v>32.92</v>
      </c>
    </row>
    <row r="270" spans="1:17">
      <c r="A270">
        <v>6</v>
      </c>
      <c r="B270" t="s">
        <v>903</v>
      </c>
      <c r="C270" t="s">
        <v>1035</v>
      </c>
      <c r="D270" t="s">
        <v>903</v>
      </c>
      <c r="E270" t="s">
        <v>1035</v>
      </c>
      <c r="F270" t="s">
        <v>903</v>
      </c>
      <c r="G270" t="s">
        <v>1047</v>
      </c>
      <c r="H270" t="s">
        <v>479</v>
      </c>
      <c r="I270" t="s">
        <v>1024</v>
      </c>
      <c r="L270">
        <v>6.19</v>
      </c>
      <c r="M270">
        <v>71.400000000000006</v>
      </c>
      <c r="N270">
        <v>5</v>
      </c>
      <c r="O270">
        <v>0</v>
      </c>
      <c r="P270">
        <v>32.92</v>
      </c>
    </row>
    <row r="271" spans="1:17">
      <c r="A271">
        <v>6</v>
      </c>
      <c r="B271" t="s">
        <v>903</v>
      </c>
      <c r="C271" t="s">
        <v>1035</v>
      </c>
      <c r="D271" t="s">
        <v>903</v>
      </c>
      <c r="E271" t="s">
        <v>1035</v>
      </c>
      <c r="F271" t="s">
        <v>903</v>
      </c>
      <c r="G271" t="s">
        <v>1047</v>
      </c>
      <c r="H271" t="s">
        <v>479</v>
      </c>
      <c r="I271" t="s">
        <v>1024</v>
      </c>
      <c r="L271">
        <v>6.19</v>
      </c>
      <c r="M271">
        <v>71.400000000000006</v>
      </c>
      <c r="N271">
        <v>6.8</v>
      </c>
      <c r="O271">
        <v>0</v>
      </c>
      <c r="P271">
        <v>32.92</v>
      </c>
    </row>
    <row r="272" spans="1:17">
      <c r="A272">
        <v>6</v>
      </c>
      <c r="B272" t="s">
        <v>903</v>
      </c>
      <c r="C272" t="s">
        <v>1024</v>
      </c>
      <c r="D272" t="s">
        <v>903</v>
      </c>
      <c r="E272" t="s">
        <v>1035</v>
      </c>
      <c r="F272" t="s">
        <v>479</v>
      </c>
      <c r="G272" t="s">
        <v>1027</v>
      </c>
      <c r="H272" t="s">
        <v>1040</v>
      </c>
      <c r="I272" t="s">
        <v>1040</v>
      </c>
      <c r="L272">
        <v>3.15</v>
      </c>
      <c r="M272">
        <v>230</v>
      </c>
      <c r="N272">
        <v>4.5</v>
      </c>
      <c r="O272">
        <v>0</v>
      </c>
      <c r="P272">
        <v>24.68</v>
      </c>
    </row>
    <row r="273" spans="1:16">
      <c r="A273">
        <v>6</v>
      </c>
      <c r="B273" t="s">
        <v>903</v>
      </c>
      <c r="C273" t="s">
        <v>1024</v>
      </c>
      <c r="D273" t="s">
        <v>903</v>
      </c>
      <c r="E273" t="s">
        <v>1035</v>
      </c>
      <c r="F273" t="s">
        <v>479</v>
      </c>
      <c r="G273" t="s">
        <v>1027</v>
      </c>
      <c r="H273" t="s">
        <v>1040</v>
      </c>
      <c r="I273" t="s">
        <v>1040</v>
      </c>
      <c r="L273">
        <v>3.15</v>
      </c>
      <c r="M273">
        <v>230</v>
      </c>
      <c r="N273">
        <v>3.42</v>
      </c>
      <c r="O273">
        <v>0</v>
      </c>
      <c r="P273">
        <v>21.3</v>
      </c>
    </row>
    <row r="274" spans="1:16">
      <c r="A274">
        <v>6</v>
      </c>
      <c r="B274" t="s">
        <v>903</v>
      </c>
      <c r="C274" t="s">
        <v>1024</v>
      </c>
      <c r="D274" t="s">
        <v>903</v>
      </c>
      <c r="E274" t="s">
        <v>1035</v>
      </c>
      <c r="F274" t="s">
        <v>479</v>
      </c>
      <c r="G274" t="s">
        <v>1027</v>
      </c>
      <c r="H274" t="s">
        <v>1040</v>
      </c>
      <c r="I274" t="s">
        <v>1040</v>
      </c>
      <c r="L274">
        <v>3.15</v>
      </c>
      <c r="M274">
        <v>230</v>
      </c>
      <c r="N274">
        <v>3.45</v>
      </c>
      <c r="O274">
        <v>0</v>
      </c>
      <c r="P274">
        <v>21.3</v>
      </c>
    </row>
    <row r="275" spans="1:16">
      <c r="A275">
        <v>6</v>
      </c>
      <c r="B275" t="s">
        <v>903</v>
      </c>
      <c r="C275" t="s">
        <v>1024</v>
      </c>
      <c r="D275" t="s">
        <v>903</v>
      </c>
      <c r="E275" t="s">
        <v>1035</v>
      </c>
      <c r="F275" t="s">
        <v>479</v>
      </c>
      <c r="G275" t="s">
        <v>1027</v>
      </c>
      <c r="H275" t="s">
        <v>1040</v>
      </c>
      <c r="I275" t="s">
        <v>1040</v>
      </c>
      <c r="L275">
        <v>3.15</v>
      </c>
      <c r="M275">
        <v>230</v>
      </c>
      <c r="N275">
        <v>3.53</v>
      </c>
      <c r="O275">
        <v>0</v>
      </c>
      <c r="P275">
        <v>21.3</v>
      </c>
    </row>
    <row r="276" spans="1:16">
      <c r="A276">
        <v>6</v>
      </c>
      <c r="B276" t="s">
        <v>903</v>
      </c>
      <c r="C276" t="s">
        <v>1024</v>
      </c>
      <c r="D276" t="s">
        <v>903</v>
      </c>
      <c r="E276" t="s">
        <v>1035</v>
      </c>
      <c r="F276" t="s">
        <v>479</v>
      </c>
      <c r="G276" t="s">
        <v>1027</v>
      </c>
      <c r="H276" t="s">
        <v>1040</v>
      </c>
      <c r="I276" t="s">
        <v>1040</v>
      </c>
      <c r="L276">
        <v>3.15</v>
      </c>
      <c r="M276">
        <v>230</v>
      </c>
      <c r="N276">
        <v>3.54</v>
      </c>
      <c r="O276">
        <v>0</v>
      </c>
      <c r="P276">
        <v>21.3</v>
      </c>
    </row>
    <row r="277" spans="1:16">
      <c r="A277">
        <v>6</v>
      </c>
      <c r="B277" t="s">
        <v>903</v>
      </c>
      <c r="C277" t="s">
        <v>1024</v>
      </c>
      <c r="D277" t="s">
        <v>903</v>
      </c>
      <c r="E277" t="s">
        <v>1035</v>
      </c>
      <c r="F277" t="s">
        <v>479</v>
      </c>
      <c r="G277" t="s">
        <v>1027</v>
      </c>
      <c r="H277" t="s">
        <v>1040</v>
      </c>
      <c r="I277" t="s">
        <v>1040</v>
      </c>
      <c r="L277">
        <v>3.15</v>
      </c>
      <c r="M277">
        <v>230</v>
      </c>
      <c r="N277">
        <v>3.71</v>
      </c>
      <c r="O277">
        <v>0</v>
      </c>
      <c r="P277">
        <v>21.3</v>
      </c>
    </row>
    <row r="278" spans="1:16">
      <c r="A278">
        <v>6</v>
      </c>
      <c r="B278" t="s">
        <v>903</v>
      </c>
      <c r="C278" t="s">
        <v>1024</v>
      </c>
      <c r="D278" t="s">
        <v>903</v>
      </c>
      <c r="E278" t="s">
        <v>1035</v>
      </c>
      <c r="F278" t="s">
        <v>479</v>
      </c>
      <c r="G278" t="s">
        <v>1027</v>
      </c>
      <c r="H278" t="s">
        <v>1040</v>
      </c>
      <c r="I278" t="s">
        <v>1040</v>
      </c>
      <c r="L278">
        <v>3.15</v>
      </c>
      <c r="M278">
        <v>230</v>
      </c>
      <c r="N278">
        <v>3.43</v>
      </c>
      <c r="O278">
        <v>0</v>
      </c>
      <c r="P278">
        <v>21.3</v>
      </c>
    </row>
    <row r="279" spans="1:16">
      <c r="A279">
        <v>6</v>
      </c>
      <c r="B279" t="s">
        <v>903</v>
      </c>
      <c r="C279" t="s">
        <v>1024</v>
      </c>
      <c r="D279" t="s">
        <v>903</v>
      </c>
      <c r="E279" t="s">
        <v>1035</v>
      </c>
      <c r="F279" t="s">
        <v>479</v>
      </c>
      <c r="G279" t="s">
        <v>1027</v>
      </c>
      <c r="H279" t="s">
        <v>1040</v>
      </c>
      <c r="I279" t="s">
        <v>1040</v>
      </c>
      <c r="L279">
        <v>3.15</v>
      </c>
      <c r="M279">
        <v>230</v>
      </c>
      <c r="N279">
        <v>3.7</v>
      </c>
      <c r="O279">
        <v>0</v>
      </c>
      <c r="P279">
        <v>21.3</v>
      </c>
    </row>
    <row r="280" spans="1:16">
      <c r="A280">
        <v>6</v>
      </c>
      <c r="B280" t="s">
        <v>1042</v>
      </c>
      <c r="C280" t="s">
        <v>1027</v>
      </c>
      <c r="D280" t="s">
        <v>903</v>
      </c>
      <c r="E280" t="s">
        <v>1035</v>
      </c>
      <c r="F280" t="s">
        <v>479</v>
      </c>
      <c r="G280" t="s">
        <v>1027</v>
      </c>
      <c r="H280" t="s">
        <v>1040</v>
      </c>
      <c r="I280" t="s">
        <v>1040</v>
      </c>
      <c r="L280">
        <v>5.5</v>
      </c>
      <c r="M280">
        <v>38</v>
      </c>
      <c r="N280">
        <v>6.75</v>
      </c>
      <c r="O280">
        <v>0</v>
      </c>
      <c r="P280">
        <v>19.71</v>
      </c>
    </row>
    <row r="281" spans="1:16">
      <c r="A281">
        <v>6</v>
      </c>
      <c r="B281" t="s">
        <v>1042</v>
      </c>
      <c r="C281" t="s">
        <v>1027</v>
      </c>
      <c r="D281" t="s">
        <v>903</v>
      </c>
      <c r="E281" t="s">
        <v>1035</v>
      </c>
      <c r="F281" t="s">
        <v>479</v>
      </c>
      <c r="G281" t="s">
        <v>1027</v>
      </c>
      <c r="H281" t="s">
        <v>1040</v>
      </c>
      <c r="I281" t="s">
        <v>1040</v>
      </c>
      <c r="L281">
        <v>5.5</v>
      </c>
      <c r="M281">
        <v>38</v>
      </c>
      <c r="N281">
        <v>5.6</v>
      </c>
      <c r="O281">
        <v>0</v>
      </c>
      <c r="P281">
        <v>27.23</v>
      </c>
    </row>
    <row r="282" spans="1:16">
      <c r="A282">
        <v>6</v>
      </c>
      <c r="B282" t="s">
        <v>1042</v>
      </c>
      <c r="C282" t="s">
        <v>1027</v>
      </c>
      <c r="D282" t="s">
        <v>903</v>
      </c>
      <c r="E282" t="s">
        <v>1035</v>
      </c>
      <c r="F282" t="s">
        <v>479</v>
      </c>
      <c r="G282" t="s">
        <v>1027</v>
      </c>
      <c r="H282" t="s">
        <v>1040</v>
      </c>
      <c r="I282" t="s">
        <v>1040</v>
      </c>
      <c r="L282">
        <v>5.5</v>
      </c>
      <c r="M282">
        <v>38</v>
      </c>
      <c r="N282">
        <v>5.24</v>
      </c>
      <c r="O282">
        <v>0</v>
      </c>
      <c r="P282">
        <v>27.23</v>
      </c>
    </row>
    <row r="283" spans="1:16">
      <c r="A283">
        <v>6</v>
      </c>
      <c r="B283" t="s">
        <v>1042</v>
      </c>
      <c r="C283" t="s">
        <v>1027</v>
      </c>
      <c r="D283" t="s">
        <v>903</v>
      </c>
      <c r="E283" t="s">
        <v>1035</v>
      </c>
      <c r="F283" t="s">
        <v>479</v>
      </c>
      <c r="G283" t="s">
        <v>1027</v>
      </c>
      <c r="H283" t="s">
        <v>1040</v>
      </c>
      <c r="I283" t="s">
        <v>1040</v>
      </c>
      <c r="L283">
        <v>5.5</v>
      </c>
      <c r="M283">
        <v>38</v>
      </c>
      <c r="N283">
        <v>5.13</v>
      </c>
      <c r="O283">
        <v>0</v>
      </c>
      <c r="P283">
        <v>27.23</v>
      </c>
    </row>
    <row r="284" spans="1:16">
      <c r="A284">
        <v>6</v>
      </c>
      <c r="B284" t="s">
        <v>1042</v>
      </c>
      <c r="C284" t="s">
        <v>1027</v>
      </c>
      <c r="D284" t="s">
        <v>903</v>
      </c>
      <c r="E284" t="s">
        <v>1035</v>
      </c>
      <c r="F284" t="s">
        <v>479</v>
      </c>
      <c r="G284" t="s">
        <v>1027</v>
      </c>
      <c r="H284" t="s">
        <v>1040</v>
      </c>
      <c r="I284" t="s">
        <v>1040</v>
      </c>
      <c r="L284">
        <v>5.5</v>
      </c>
      <c r="M284">
        <v>38</v>
      </c>
      <c r="N284">
        <v>5.8</v>
      </c>
      <c r="O284">
        <v>0</v>
      </c>
      <c r="P284">
        <v>27.23</v>
      </c>
    </row>
    <row r="285" spans="1:16">
      <c r="A285">
        <v>6</v>
      </c>
      <c r="B285" t="s">
        <v>1042</v>
      </c>
      <c r="C285" t="s">
        <v>1027</v>
      </c>
      <c r="D285" t="s">
        <v>903</v>
      </c>
      <c r="E285" t="s">
        <v>1035</v>
      </c>
      <c r="F285" t="s">
        <v>479</v>
      </c>
      <c r="G285" t="s">
        <v>1027</v>
      </c>
      <c r="H285" t="s">
        <v>1040</v>
      </c>
      <c r="I285" t="s">
        <v>1040</v>
      </c>
      <c r="L285">
        <v>5.5</v>
      </c>
      <c r="M285">
        <v>38</v>
      </c>
      <c r="N285">
        <v>5.03</v>
      </c>
      <c r="O285">
        <v>0</v>
      </c>
      <c r="P285">
        <v>27.23</v>
      </c>
    </row>
    <row r="286" spans="1:16">
      <c r="A286">
        <v>6</v>
      </c>
      <c r="B286" t="s">
        <v>1042</v>
      </c>
      <c r="C286" t="s">
        <v>1027</v>
      </c>
      <c r="D286" t="s">
        <v>903</v>
      </c>
      <c r="E286" t="s">
        <v>1035</v>
      </c>
      <c r="F286" t="s">
        <v>479</v>
      </c>
      <c r="G286" t="s">
        <v>1027</v>
      </c>
      <c r="H286" t="s">
        <v>1040</v>
      </c>
      <c r="I286" t="s">
        <v>1040</v>
      </c>
      <c r="L286">
        <v>5.5</v>
      </c>
      <c r="M286">
        <v>38</v>
      </c>
      <c r="N286">
        <v>5.03</v>
      </c>
      <c r="O286">
        <v>0</v>
      </c>
      <c r="P286">
        <v>27.23</v>
      </c>
    </row>
    <row r="287" spans="1:16">
      <c r="A287">
        <v>6</v>
      </c>
      <c r="B287" t="s">
        <v>1042</v>
      </c>
      <c r="C287" t="s">
        <v>1027</v>
      </c>
      <c r="D287" t="s">
        <v>903</v>
      </c>
      <c r="E287" t="s">
        <v>1035</v>
      </c>
      <c r="F287" t="s">
        <v>479</v>
      </c>
      <c r="G287" t="s">
        <v>1027</v>
      </c>
      <c r="H287" t="s">
        <v>1040</v>
      </c>
      <c r="I287" t="s">
        <v>1040</v>
      </c>
      <c r="L287">
        <v>5.5</v>
      </c>
      <c r="M287">
        <v>38</v>
      </c>
      <c r="N287">
        <v>5.14</v>
      </c>
      <c r="O287">
        <v>0</v>
      </c>
      <c r="P287">
        <v>27.23</v>
      </c>
    </row>
    <row r="288" spans="1:16">
      <c r="A288">
        <v>6</v>
      </c>
      <c r="B288" t="s">
        <v>1042</v>
      </c>
      <c r="C288" t="s">
        <v>1027</v>
      </c>
      <c r="D288" t="s">
        <v>903</v>
      </c>
      <c r="E288" t="s">
        <v>1035</v>
      </c>
      <c r="F288" t="s">
        <v>479</v>
      </c>
      <c r="G288" t="s">
        <v>1027</v>
      </c>
      <c r="H288" t="s">
        <v>1040</v>
      </c>
      <c r="I288" t="s">
        <v>1040</v>
      </c>
      <c r="L288">
        <v>5.5</v>
      </c>
      <c r="M288">
        <v>38</v>
      </c>
      <c r="N288">
        <v>4.95</v>
      </c>
      <c r="O288">
        <v>0</v>
      </c>
      <c r="P288">
        <v>27.23</v>
      </c>
    </row>
    <row r="289" spans="1:17">
      <c r="A289">
        <v>6</v>
      </c>
      <c r="B289" t="s">
        <v>1042</v>
      </c>
      <c r="C289" t="s">
        <v>1027</v>
      </c>
      <c r="D289" t="s">
        <v>903</v>
      </c>
      <c r="E289" t="s">
        <v>1035</v>
      </c>
      <c r="F289" t="s">
        <v>479</v>
      </c>
      <c r="G289" t="s">
        <v>1027</v>
      </c>
      <c r="H289" t="s">
        <v>1040</v>
      </c>
      <c r="I289" t="s">
        <v>1040</v>
      </c>
      <c r="L289">
        <v>5.5</v>
      </c>
      <c r="M289">
        <v>38</v>
      </c>
      <c r="N289">
        <v>5.19</v>
      </c>
      <c r="O289">
        <v>0</v>
      </c>
      <c r="P289">
        <v>27.23</v>
      </c>
    </row>
    <row r="290" spans="1:17">
      <c r="A290">
        <v>6</v>
      </c>
      <c r="B290" t="s">
        <v>1042</v>
      </c>
      <c r="C290" t="s">
        <v>1027</v>
      </c>
      <c r="D290" t="s">
        <v>903</v>
      </c>
      <c r="E290" t="s">
        <v>1035</v>
      </c>
      <c r="F290" t="s">
        <v>479</v>
      </c>
      <c r="G290" t="s">
        <v>1027</v>
      </c>
      <c r="H290" t="s">
        <v>1040</v>
      </c>
      <c r="I290" t="s">
        <v>1040</v>
      </c>
      <c r="L290">
        <v>5.5</v>
      </c>
      <c r="M290">
        <v>38</v>
      </c>
      <c r="N290">
        <v>5.03</v>
      </c>
      <c r="O290">
        <v>0</v>
      </c>
      <c r="P290">
        <v>27.23</v>
      </c>
    </row>
    <row r="291" spans="1:17">
      <c r="A291">
        <v>6</v>
      </c>
      <c r="B291" t="s">
        <v>1042</v>
      </c>
      <c r="C291" t="s">
        <v>1027</v>
      </c>
      <c r="D291" t="s">
        <v>903</v>
      </c>
      <c r="E291" t="s">
        <v>1035</v>
      </c>
      <c r="F291" t="s">
        <v>479</v>
      </c>
      <c r="G291" t="s">
        <v>1027</v>
      </c>
      <c r="H291" t="s">
        <v>1040</v>
      </c>
      <c r="I291" t="s">
        <v>1040</v>
      </c>
      <c r="L291">
        <v>5.5</v>
      </c>
      <c r="M291">
        <v>38</v>
      </c>
      <c r="N291">
        <v>5.43</v>
      </c>
      <c r="O291">
        <v>0</v>
      </c>
      <c r="P291">
        <v>27.23</v>
      </c>
    </row>
    <row r="292" spans="1:17">
      <c r="A292">
        <v>6</v>
      </c>
      <c r="B292" t="s">
        <v>1042</v>
      </c>
      <c r="C292" t="s">
        <v>1027</v>
      </c>
      <c r="D292" t="s">
        <v>903</v>
      </c>
      <c r="E292" t="s">
        <v>1035</v>
      </c>
      <c r="F292" t="s">
        <v>479</v>
      </c>
      <c r="G292" t="s">
        <v>1027</v>
      </c>
      <c r="H292" t="s">
        <v>1040</v>
      </c>
      <c r="I292" t="s">
        <v>1040</v>
      </c>
      <c r="L292">
        <v>5.5</v>
      </c>
      <c r="M292">
        <v>38</v>
      </c>
      <c r="N292">
        <v>5.65</v>
      </c>
      <c r="O292">
        <v>0</v>
      </c>
      <c r="P292">
        <v>27.23</v>
      </c>
    </row>
    <row r="293" spans="1:17">
      <c r="A293">
        <v>6</v>
      </c>
      <c r="B293" t="s">
        <v>903</v>
      </c>
      <c r="C293" t="s">
        <v>1027</v>
      </c>
      <c r="D293" t="s">
        <v>903</v>
      </c>
      <c r="E293" t="s">
        <v>1035</v>
      </c>
      <c r="F293" t="s">
        <v>479</v>
      </c>
      <c r="G293" t="s">
        <v>1027</v>
      </c>
      <c r="H293" t="s">
        <v>1040</v>
      </c>
      <c r="I293" t="s">
        <v>1040</v>
      </c>
      <c r="L293">
        <v>6.9</v>
      </c>
      <c r="M293">
        <v>56</v>
      </c>
      <c r="N293">
        <v>7.05</v>
      </c>
      <c r="O293">
        <v>0</v>
      </c>
      <c r="P293">
        <v>27.23</v>
      </c>
    </row>
    <row r="294" spans="1:17">
      <c r="A294">
        <v>6</v>
      </c>
      <c r="B294" t="s">
        <v>903</v>
      </c>
      <c r="C294" t="s">
        <v>1027</v>
      </c>
      <c r="D294" t="s">
        <v>903</v>
      </c>
      <c r="E294" t="s">
        <v>1035</v>
      </c>
      <c r="F294" t="s">
        <v>479</v>
      </c>
      <c r="G294" t="s">
        <v>1027</v>
      </c>
      <c r="H294" t="s">
        <v>1040</v>
      </c>
      <c r="I294" t="s">
        <v>1040</v>
      </c>
      <c r="L294">
        <v>6.9</v>
      </c>
      <c r="M294">
        <v>56</v>
      </c>
      <c r="N294">
        <v>6.68</v>
      </c>
      <c r="O294">
        <v>0</v>
      </c>
      <c r="P294">
        <v>29.33</v>
      </c>
    </row>
    <row r="295" spans="1:17">
      <c r="A295">
        <v>6</v>
      </c>
      <c r="B295" t="s">
        <v>903</v>
      </c>
      <c r="C295" t="s">
        <v>1027</v>
      </c>
      <c r="D295" t="s">
        <v>903</v>
      </c>
      <c r="E295" t="s">
        <v>1035</v>
      </c>
      <c r="F295" t="s">
        <v>479</v>
      </c>
      <c r="G295" t="s">
        <v>1027</v>
      </c>
      <c r="H295" t="s">
        <v>1040</v>
      </c>
      <c r="I295" t="s">
        <v>1040</v>
      </c>
      <c r="L295">
        <v>6.9</v>
      </c>
      <c r="M295">
        <v>56</v>
      </c>
      <c r="N295">
        <v>6.32</v>
      </c>
      <c r="O295">
        <v>0</v>
      </c>
      <c r="P295">
        <v>29.33</v>
      </c>
    </row>
    <row r="296" spans="1:17">
      <c r="A296">
        <v>6</v>
      </c>
      <c r="B296" t="s">
        <v>903</v>
      </c>
      <c r="C296" t="s">
        <v>1027</v>
      </c>
      <c r="D296" t="s">
        <v>903</v>
      </c>
      <c r="E296" t="s">
        <v>1035</v>
      </c>
      <c r="F296" t="s">
        <v>479</v>
      </c>
      <c r="G296" t="s">
        <v>1027</v>
      </c>
      <c r="H296" t="s">
        <v>1040</v>
      </c>
      <c r="I296" t="s">
        <v>1040</v>
      </c>
      <c r="L296">
        <v>6.9</v>
      </c>
      <c r="M296">
        <v>56</v>
      </c>
      <c r="N296">
        <v>6.1</v>
      </c>
      <c r="O296">
        <v>0</v>
      </c>
      <c r="P296">
        <v>29.33</v>
      </c>
    </row>
    <row r="297" spans="1:17">
      <c r="A297">
        <v>6</v>
      </c>
      <c r="B297" t="s">
        <v>903</v>
      </c>
      <c r="C297" t="s">
        <v>1027</v>
      </c>
      <c r="D297" t="s">
        <v>903</v>
      </c>
      <c r="E297" t="s">
        <v>1035</v>
      </c>
      <c r="F297" t="s">
        <v>479</v>
      </c>
      <c r="G297" t="s">
        <v>1027</v>
      </c>
      <c r="H297" t="s">
        <v>1040</v>
      </c>
      <c r="I297" t="s">
        <v>1040</v>
      </c>
      <c r="L297">
        <v>6.9</v>
      </c>
      <c r="M297">
        <v>56</v>
      </c>
      <c r="N297">
        <v>6.78</v>
      </c>
      <c r="O297">
        <v>0</v>
      </c>
      <c r="P297">
        <v>29.33</v>
      </c>
    </row>
    <row r="298" spans="1:17">
      <c r="A298">
        <v>6</v>
      </c>
      <c r="B298" t="s">
        <v>903</v>
      </c>
      <c r="C298" t="s">
        <v>1027</v>
      </c>
      <c r="D298" t="s">
        <v>903</v>
      </c>
      <c r="E298" t="s">
        <v>1035</v>
      </c>
      <c r="F298" t="s">
        <v>479</v>
      </c>
      <c r="G298" t="s">
        <v>1027</v>
      </c>
      <c r="H298" t="s">
        <v>1040</v>
      </c>
      <c r="I298" t="s">
        <v>1040</v>
      </c>
      <c r="L298">
        <v>6.9</v>
      </c>
      <c r="M298">
        <v>56</v>
      </c>
      <c r="N298">
        <v>6.33</v>
      </c>
      <c r="O298">
        <v>0</v>
      </c>
      <c r="P298">
        <v>29.33</v>
      </c>
    </row>
    <row r="299" spans="1:17">
      <c r="A299">
        <v>6</v>
      </c>
      <c r="B299" t="s">
        <v>903</v>
      </c>
      <c r="C299" t="s">
        <v>1027</v>
      </c>
      <c r="D299" t="s">
        <v>903</v>
      </c>
      <c r="E299" t="s">
        <v>1035</v>
      </c>
      <c r="F299" t="s">
        <v>479</v>
      </c>
      <c r="G299" t="s">
        <v>1027</v>
      </c>
      <c r="H299" t="s">
        <v>1040</v>
      </c>
      <c r="I299" t="s">
        <v>1040</v>
      </c>
      <c r="L299">
        <v>6.9</v>
      </c>
      <c r="M299">
        <v>56</v>
      </c>
      <c r="N299">
        <v>6.14</v>
      </c>
      <c r="O299">
        <v>0</v>
      </c>
      <c r="P299">
        <v>29.33</v>
      </c>
    </row>
    <row r="300" spans="1:17">
      <c r="A300">
        <v>6</v>
      </c>
      <c r="B300" t="s">
        <v>903</v>
      </c>
      <c r="C300" t="s">
        <v>1027</v>
      </c>
      <c r="D300" t="s">
        <v>903</v>
      </c>
      <c r="E300" t="s">
        <v>1035</v>
      </c>
      <c r="F300" t="s">
        <v>479</v>
      </c>
      <c r="G300" t="s">
        <v>1027</v>
      </c>
      <c r="H300" t="s">
        <v>1040</v>
      </c>
      <c r="I300" t="s">
        <v>1040</v>
      </c>
      <c r="L300">
        <v>6.9</v>
      </c>
      <c r="M300">
        <v>56</v>
      </c>
      <c r="N300">
        <v>6.29</v>
      </c>
      <c r="O300">
        <v>0</v>
      </c>
      <c r="P300">
        <v>29.33</v>
      </c>
    </row>
    <row r="301" spans="1:17">
      <c r="A301">
        <v>8</v>
      </c>
      <c r="B301" t="s">
        <v>1042</v>
      </c>
      <c r="C301" t="s">
        <v>1025</v>
      </c>
      <c r="D301" t="s">
        <v>903</v>
      </c>
      <c r="E301" t="s">
        <v>1047</v>
      </c>
      <c r="F301" t="s">
        <v>479</v>
      </c>
      <c r="G301" t="s">
        <v>1027</v>
      </c>
      <c r="H301" t="s">
        <v>1040</v>
      </c>
      <c r="I301" t="s">
        <v>1040</v>
      </c>
      <c r="L301">
        <v>1</v>
      </c>
      <c r="M301">
        <v>40</v>
      </c>
      <c r="N301">
        <v>0.95599999999999996</v>
      </c>
      <c r="O301">
        <v>0</v>
      </c>
      <c r="P301">
        <v>35.880000000000003</v>
      </c>
      <c r="Q301" t="s">
        <v>44</v>
      </c>
    </row>
    <row r="302" spans="1:17">
      <c r="A302">
        <v>8</v>
      </c>
      <c r="B302" t="s">
        <v>1042</v>
      </c>
      <c r="C302" t="s">
        <v>1025</v>
      </c>
      <c r="D302" t="s">
        <v>903</v>
      </c>
      <c r="E302" t="s">
        <v>1047</v>
      </c>
      <c r="F302" t="s">
        <v>479</v>
      </c>
      <c r="G302" t="s">
        <v>1027</v>
      </c>
      <c r="H302" t="s">
        <v>1040</v>
      </c>
      <c r="I302" t="s">
        <v>1040</v>
      </c>
      <c r="L302">
        <v>1</v>
      </c>
      <c r="M302">
        <v>40</v>
      </c>
      <c r="N302">
        <v>1.1220000000000001</v>
      </c>
      <c r="O302">
        <v>0</v>
      </c>
      <c r="P302">
        <v>35.880000000000003</v>
      </c>
      <c r="Q302" t="s">
        <v>45</v>
      </c>
    </row>
    <row r="303" spans="1:17">
      <c r="A303">
        <v>8</v>
      </c>
      <c r="B303" t="s">
        <v>1042</v>
      </c>
      <c r="C303" t="s">
        <v>1025</v>
      </c>
      <c r="D303" t="s">
        <v>903</v>
      </c>
      <c r="E303" t="s">
        <v>1047</v>
      </c>
      <c r="F303" t="s">
        <v>479</v>
      </c>
      <c r="G303" t="s">
        <v>1027</v>
      </c>
      <c r="H303" t="s">
        <v>1040</v>
      </c>
      <c r="I303" t="s">
        <v>1040</v>
      </c>
      <c r="L303">
        <v>1</v>
      </c>
      <c r="M303">
        <v>40</v>
      </c>
      <c r="N303">
        <v>1.18</v>
      </c>
      <c r="O303">
        <v>0</v>
      </c>
      <c r="P303">
        <v>35.880000000000003</v>
      </c>
      <c r="Q303" t="s">
        <v>46</v>
      </c>
    </row>
    <row r="304" spans="1:17">
      <c r="A304">
        <v>8</v>
      </c>
      <c r="B304" t="s">
        <v>1042</v>
      </c>
      <c r="C304" t="s">
        <v>1025</v>
      </c>
      <c r="D304" t="s">
        <v>903</v>
      </c>
      <c r="E304" t="s">
        <v>1047</v>
      </c>
      <c r="F304" t="s">
        <v>479</v>
      </c>
      <c r="G304" t="s">
        <v>1027</v>
      </c>
      <c r="H304" t="s">
        <v>1040</v>
      </c>
      <c r="I304" t="s">
        <v>1040</v>
      </c>
      <c r="L304">
        <v>1</v>
      </c>
      <c r="M304">
        <v>40</v>
      </c>
      <c r="N304">
        <v>1.214</v>
      </c>
      <c r="O304">
        <v>0</v>
      </c>
      <c r="P304">
        <v>35.880000000000003</v>
      </c>
      <c r="Q304" t="s">
        <v>47</v>
      </c>
    </row>
    <row r="305" spans="1:17">
      <c r="A305">
        <v>8</v>
      </c>
      <c r="B305" t="s">
        <v>1042</v>
      </c>
      <c r="C305" t="s">
        <v>1025</v>
      </c>
      <c r="D305" t="s">
        <v>903</v>
      </c>
      <c r="E305" t="s">
        <v>1047</v>
      </c>
      <c r="F305" t="s">
        <v>479</v>
      </c>
      <c r="G305" t="s">
        <v>1027</v>
      </c>
      <c r="H305" t="s">
        <v>1040</v>
      </c>
      <c r="I305" t="s">
        <v>1040</v>
      </c>
      <c r="L305">
        <v>1</v>
      </c>
      <c r="M305">
        <v>40</v>
      </c>
      <c r="N305">
        <v>1.056</v>
      </c>
      <c r="O305">
        <v>0</v>
      </c>
      <c r="P305">
        <v>35.880000000000003</v>
      </c>
      <c r="Q305" t="s">
        <v>48</v>
      </c>
    </row>
    <row r="306" spans="1:17">
      <c r="A306">
        <v>8</v>
      </c>
      <c r="B306" t="s">
        <v>1042</v>
      </c>
      <c r="C306" t="s">
        <v>1025</v>
      </c>
      <c r="D306" t="s">
        <v>903</v>
      </c>
      <c r="E306" t="s">
        <v>1047</v>
      </c>
      <c r="F306" t="s">
        <v>479</v>
      </c>
      <c r="G306" t="s">
        <v>1027</v>
      </c>
      <c r="H306" t="s">
        <v>1040</v>
      </c>
      <c r="I306" t="s">
        <v>1040</v>
      </c>
      <c r="L306">
        <v>1</v>
      </c>
      <c r="M306">
        <v>40</v>
      </c>
      <c r="N306">
        <v>1.1639999999999999</v>
      </c>
      <c r="O306">
        <v>0</v>
      </c>
      <c r="P306">
        <v>35.880000000000003</v>
      </c>
      <c r="Q306" t="s">
        <v>49</v>
      </c>
    </row>
    <row r="307" spans="1:17">
      <c r="A307">
        <v>8</v>
      </c>
      <c r="B307" t="s">
        <v>903</v>
      </c>
      <c r="C307" t="s">
        <v>1028</v>
      </c>
      <c r="D307" t="s">
        <v>903</v>
      </c>
      <c r="E307" t="s">
        <v>1035</v>
      </c>
      <c r="F307" t="s">
        <v>479</v>
      </c>
      <c r="G307" t="s">
        <v>1027</v>
      </c>
      <c r="H307" t="s">
        <v>1040</v>
      </c>
      <c r="I307" t="s">
        <v>1040</v>
      </c>
      <c r="L307">
        <v>8</v>
      </c>
      <c r="M307">
        <v>175</v>
      </c>
      <c r="N307">
        <v>9.42</v>
      </c>
      <c r="O307">
        <v>0</v>
      </c>
      <c r="P307">
        <v>34.979999999999997</v>
      </c>
      <c r="Q307" t="s">
        <v>147</v>
      </c>
    </row>
    <row r="308" spans="1:17">
      <c r="A308">
        <v>8</v>
      </c>
      <c r="B308" t="s">
        <v>903</v>
      </c>
      <c r="C308" t="s">
        <v>1028</v>
      </c>
      <c r="D308" t="s">
        <v>903</v>
      </c>
      <c r="E308" t="s">
        <v>1035</v>
      </c>
      <c r="F308" t="s">
        <v>479</v>
      </c>
      <c r="G308" t="s">
        <v>1027</v>
      </c>
      <c r="H308" t="s">
        <v>1040</v>
      </c>
      <c r="I308" t="s">
        <v>1040</v>
      </c>
      <c r="L308">
        <v>8</v>
      </c>
      <c r="M308">
        <v>175</v>
      </c>
      <c r="N308">
        <v>8.3000000000000007</v>
      </c>
      <c r="O308">
        <v>0</v>
      </c>
      <c r="P308">
        <v>34.979999999999997</v>
      </c>
      <c r="Q308" t="s">
        <v>100</v>
      </c>
    </row>
    <row r="309" spans="1:17">
      <c r="A309">
        <v>8</v>
      </c>
      <c r="B309" t="s">
        <v>903</v>
      </c>
      <c r="C309" t="s">
        <v>1028</v>
      </c>
      <c r="D309" t="s">
        <v>903</v>
      </c>
      <c r="E309" t="s">
        <v>1035</v>
      </c>
      <c r="F309" t="s">
        <v>903</v>
      </c>
      <c r="G309" t="s">
        <v>1027</v>
      </c>
      <c r="H309" t="s">
        <v>479</v>
      </c>
      <c r="I309" t="s">
        <v>1027</v>
      </c>
      <c r="L309">
        <v>7</v>
      </c>
      <c r="M309">
        <v>40</v>
      </c>
      <c r="N309">
        <v>7.96</v>
      </c>
      <c r="O309">
        <v>0</v>
      </c>
      <c r="P309">
        <v>21.57</v>
      </c>
    </row>
    <row r="310" spans="1:17">
      <c r="A310">
        <v>8</v>
      </c>
      <c r="B310" t="s">
        <v>903</v>
      </c>
      <c r="C310" t="s">
        <v>1028</v>
      </c>
      <c r="D310" t="s">
        <v>903</v>
      </c>
      <c r="E310" t="s">
        <v>1035</v>
      </c>
      <c r="F310" t="s">
        <v>903</v>
      </c>
      <c r="G310" t="s">
        <v>1027</v>
      </c>
      <c r="H310" t="s">
        <v>479</v>
      </c>
      <c r="I310" t="s">
        <v>1027</v>
      </c>
      <c r="L310">
        <v>7</v>
      </c>
      <c r="M310">
        <v>40</v>
      </c>
      <c r="N310">
        <v>6.09</v>
      </c>
      <c r="O310">
        <v>0</v>
      </c>
      <c r="P310">
        <v>39.1</v>
      </c>
    </row>
    <row r="311" spans="1:17">
      <c r="A311">
        <v>8</v>
      </c>
      <c r="B311" t="s">
        <v>903</v>
      </c>
      <c r="C311" t="s">
        <v>1028</v>
      </c>
      <c r="D311" t="s">
        <v>903</v>
      </c>
      <c r="E311" t="s">
        <v>1035</v>
      </c>
      <c r="F311" t="s">
        <v>903</v>
      </c>
      <c r="G311" t="s">
        <v>1027</v>
      </c>
      <c r="H311" t="s">
        <v>479</v>
      </c>
      <c r="I311" t="s">
        <v>1027</v>
      </c>
      <c r="L311">
        <v>7</v>
      </c>
      <c r="M311">
        <v>40</v>
      </c>
      <c r="N311">
        <v>6.22</v>
      </c>
      <c r="O311">
        <v>0</v>
      </c>
      <c r="P311">
        <v>39.1</v>
      </c>
    </row>
    <row r="312" spans="1:17">
      <c r="A312">
        <v>8</v>
      </c>
      <c r="B312" t="s">
        <v>903</v>
      </c>
      <c r="C312" t="s">
        <v>1028</v>
      </c>
      <c r="D312" t="s">
        <v>903</v>
      </c>
      <c r="E312" t="s">
        <v>1035</v>
      </c>
      <c r="F312" t="s">
        <v>903</v>
      </c>
      <c r="G312" t="s">
        <v>1027</v>
      </c>
      <c r="H312" t="s">
        <v>479</v>
      </c>
      <c r="I312" t="s">
        <v>1027</v>
      </c>
      <c r="L312">
        <v>7</v>
      </c>
      <c r="M312">
        <v>40</v>
      </c>
      <c r="N312">
        <v>6.15</v>
      </c>
      <c r="O312">
        <v>0</v>
      </c>
      <c r="P312">
        <v>39.1</v>
      </c>
    </row>
    <row r="313" spans="1:17">
      <c r="A313">
        <v>8</v>
      </c>
      <c r="B313" t="s">
        <v>903</v>
      </c>
      <c r="C313" t="s">
        <v>1028</v>
      </c>
      <c r="D313" t="s">
        <v>903</v>
      </c>
      <c r="E313" t="s">
        <v>1035</v>
      </c>
      <c r="F313" t="s">
        <v>903</v>
      </c>
      <c r="G313" t="s">
        <v>1027</v>
      </c>
      <c r="H313" t="s">
        <v>479</v>
      </c>
      <c r="I313" t="s">
        <v>1027</v>
      </c>
      <c r="L313">
        <v>7</v>
      </c>
      <c r="M313">
        <v>40</v>
      </c>
      <c r="N313">
        <v>7.92</v>
      </c>
      <c r="O313">
        <v>0</v>
      </c>
      <c r="P313">
        <v>39.1</v>
      </c>
    </row>
    <row r="314" spans="1:17">
      <c r="A314">
        <v>8</v>
      </c>
      <c r="B314" t="s">
        <v>903</v>
      </c>
      <c r="C314" t="s">
        <v>1028</v>
      </c>
      <c r="D314" t="s">
        <v>903</v>
      </c>
      <c r="E314" t="s">
        <v>1035</v>
      </c>
      <c r="F314" t="s">
        <v>903</v>
      </c>
      <c r="G314" t="s">
        <v>1027</v>
      </c>
      <c r="H314" t="s">
        <v>479</v>
      </c>
      <c r="I314" t="s">
        <v>1027</v>
      </c>
      <c r="L314">
        <v>7</v>
      </c>
      <c r="M314">
        <v>40</v>
      </c>
      <c r="N314">
        <v>7.6</v>
      </c>
      <c r="O314">
        <v>0</v>
      </c>
      <c r="P314">
        <v>39.1</v>
      </c>
    </row>
    <row r="315" spans="1:17">
      <c r="A315">
        <v>8</v>
      </c>
      <c r="B315" t="s">
        <v>903</v>
      </c>
      <c r="C315" t="s">
        <v>1028</v>
      </c>
      <c r="D315" t="s">
        <v>903</v>
      </c>
      <c r="E315" t="s">
        <v>1035</v>
      </c>
      <c r="F315" t="s">
        <v>903</v>
      </c>
      <c r="G315" t="s">
        <v>1027</v>
      </c>
      <c r="H315" t="s">
        <v>479</v>
      </c>
      <c r="I315" t="s">
        <v>1027</v>
      </c>
      <c r="L315">
        <v>7</v>
      </c>
      <c r="M315">
        <v>40</v>
      </c>
      <c r="N315">
        <v>7.15</v>
      </c>
      <c r="O315">
        <v>0</v>
      </c>
      <c r="P315">
        <v>39.1</v>
      </c>
    </row>
    <row r="316" spans="1:17">
      <c r="A316">
        <v>8</v>
      </c>
      <c r="B316" t="s">
        <v>903</v>
      </c>
      <c r="C316" t="s">
        <v>1028</v>
      </c>
      <c r="D316" t="s">
        <v>903</v>
      </c>
      <c r="E316" t="s">
        <v>1035</v>
      </c>
      <c r="F316" t="s">
        <v>903</v>
      </c>
      <c r="G316" t="s">
        <v>1027</v>
      </c>
      <c r="H316" t="s">
        <v>479</v>
      </c>
      <c r="I316" t="s">
        <v>1027</v>
      </c>
      <c r="L316">
        <v>7</v>
      </c>
      <c r="M316">
        <v>40</v>
      </c>
      <c r="N316">
        <v>8.2799999999999994</v>
      </c>
      <c r="O316">
        <v>0</v>
      </c>
      <c r="P316">
        <v>39.1</v>
      </c>
    </row>
    <row r="317" spans="1:17">
      <c r="A317">
        <v>8</v>
      </c>
      <c r="B317" t="s">
        <v>903</v>
      </c>
      <c r="C317" t="s">
        <v>1028</v>
      </c>
      <c r="D317" t="s">
        <v>903</v>
      </c>
      <c r="E317" t="s">
        <v>1035</v>
      </c>
      <c r="F317" t="s">
        <v>903</v>
      </c>
      <c r="G317" t="s">
        <v>1027</v>
      </c>
      <c r="H317" t="s">
        <v>479</v>
      </c>
      <c r="I317" t="s">
        <v>1027</v>
      </c>
      <c r="L317">
        <v>7</v>
      </c>
      <c r="M317">
        <v>40</v>
      </c>
      <c r="N317">
        <v>9</v>
      </c>
      <c r="O317">
        <v>0</v>
      </c>
      <c r="P317">
        <v>39.1</v>
      </c>
    </row>
    <row r="318" spans="1:17">
      <c r="A318">
        <v>8</v>
      </c>
      <c r="B318" t="s">
        <v>903</v>
      </c>
      <c r="C318" t="s">
        <v>1028</v>
      </c>
      <c r="D318" t="s">
        <v>903</v>
      </c>
      <c r="E318" t="s">
        <v>1035</v>
      </c>
      <c r="F318" t="s">
        <v>903</v>
      </c>
      <c r="G318" t="s">
        <v>1027</v>
      </c>
      <c r="H318" t="s">
        <v>479</v>
      </c>
      <c r="I318" t="s">
        <v>1027</v>
      </c>
      <c r="L318">
        <v>7</v>
      </c>
      <c r="M318">
        <v>40</v>
      </c>
      <c r="N318">
        <v>6.24</v>
      </c>
      <c r="O318">
        <v>0</v>
      </c>
      <c r="P318">
        <v>39.1</v>
      </c>
    </row>
    <row r="319" spans="1:17">
      <c r="A319">
        <v>8</v>
      </c>
      <c r="B319" t="s">
        <v>903</v>
      </c>
      <c r="C319" t="s">
        <v>1028</v>
      </c>
      <c r="D319" t="s">
        <v>903</v>
      </c>
      <c r="E319" t="s">
        <v>1035</v>
      </c>
      <c r="F319" t="s">
        <v>903</v>
      </c>
      <c r="G319" t="s">
        <v>1027</v>
      </c>
      <c r="H319" t="s">
        <v>479</v>
      </c>
      <c r="I319" t="s">
        <v>1027</v>
      </c>
      <c r="L319">
        <v>7</v>
      </c>
      <c r="M319">
        <v>40</v>
      </c>
      <c r="N319">
        <v>8.58</v>
      </c>
      <c r="O319">
        <v>0</v>
      </c>
      <c r="P319">
        <v>39.1</v>
      </c>
    </row>
    <row r="320" spans="1:17">
      <c r="A320">
        <v>8</v>
      </c>
      <c r="B320" t="s">
        <v>903</v>
      </c>
      <c r="C320" t="s">
        <v>1028</v>
      </c>
      <c r="D320" t="s">
        <v>903</v>
      </c>
      <c r="E320" t="s">
        <v>1035</v>
      </c>
      <c r="F320" t="s">
        <v>903</v>
      </c>
      <c r="G320" t="s">
        <v>1027</v>
      </c>
      <c r="H320" t="s">
        <v>479</v>
      </c>
      <c r="I320" t="s">
        <v>1027</v>
      </c>
      <c r="L320">
        <v>7</v>
      </c>
      <c r="M320">
        <v>40</v>
      </c>
      <c r="N320">
        <v>7.31</v>
      </c>
      <c r="O320">
        <v>0</v>
      </c>
      <c r="P320">
        <v>39.1</v>
      </c>
    </row>
    <row r="321" spans="1:17">
      <c r="A321">
        <v>8</v>
      </c>
      <c r="B321" t="s">
        <v>903</v>
      </c>
      <c r="C321" t="s">
        <v>1028</v>
      </c>
      <c r="D321" t="s">
        <v>903</v>
      </c>
      <c r="E321" t="s">
        <v>1035</v>
      </c>
      <c r="F321" t="s">
        <v>903</v>
      </c>
      <c r="G321" t="s">
        <v>1027</v>
      </c>
      <c r="H321" t="s">
        <v>479</v>
      </c>
      <c r="I321" t="s">
        <v>1027</v>
      </c>
      <c r="L321">
        <v>7</v>
      </c>
      <c r="M321">
        <v>40</v>
      </c>
      <c r="N321">
        <v>6.9</v>
      </c>
      <c r="O321">
        <v>0</v>
      </c>
      <c r="P321">
        <v>39.1</v>
      </c>
    </row>
    <row r="322" spans="1:17">
      <c r="A322">
        <v>8</v>
      </c>
      <c r="B322" t="s">
        <v>903</v>
      </c>
      <c r="C322" t="s">
        <v>1028</v>
      </c>
      <c r="D322" t="s">
        <v>903</v>
      </c>
      <c r="E322" t="s">
        <v>1027</v>
      </c>
      <c r="F322" t="s">
        <v>477</v>
      </c>
      <c r="G322" t="s">
        <v>1034</v>
      </c>
      <c r="H322" t="s">
        <v>1040</v>
      </c>
      <c r="I322" t="s">
        <v>1040</v>
      </c>
      <c r="L322">
        <v>13.5</v>
      </c>
      <c r="M322">
        <v>90</v>
      </c>
      <c r="N322">
        <v>10</v>
      </c>
      <c r="O322">
        <v>0</v>
      </c>
      <c r="P322">
        <v>16.899999999999999</v>
      </c>
    </row>
    <row r="323" spans="1:17">
      <c r="A323">
        <v>8</v>
      </c>
      <c r="B323" t="s">
        <v>903</v>
      </c>
      <c r="C323" t="s">
        <v>1028</v>
      </c>
      <c r="D323" t="s">
        <v>903</v>
      </c>
      <c r="E323" t="s">
        <v>1027</v>
      </c>
      <c r="F323" t="s">
        <v>477</v>
      </c>
      <c r="G323" t="s">
        <v>1034</v>
      </c>
      <c r="H323" t="s">
        <v>1040</v>
      </c>
      <c r="I323" t="s">
        <v>1040</v>
      </c>
      <c r="L323">
        <v>13.5</v>
      </c>
      <c r="M323">
        <v>90</v>
      </c>
      <c r="N323">
        <v>12</v>
      </c>
      <c r="O323">
        <v>0</v>
      </c>
      <c r="P323">
        <v>39.299999999999997</v>
      </c>
    </row>
    <row r="324" spans="1:17">
      <c r="A324">
        <v>8</v>
      </c>
      <c r="B324" t="s">
        <v>903</v>
      </c>
      <c r="C324" t="s">
        <v>1028</v>
      </c>
      <c r="D324" t="s">
        <v>903</v>
      </c>
      <c r="E324" t="s">
        <v>1027</v>
      </c>
      <c r="F324" t="s">
        <v>477</v>
      </c>
      <c r="G324" t="s">
        <v>1034</v>
      </c>
      <c r="H324" t="s">
        <v>1040</v>
      </c>
      <c r="I324" t="s">
        <v>1040</v>
      </c>
      <c r="L324">
        <v>13.5</v>
      </c>
      <c r="M324">
        <v>90</v>
      </c>
      <c r="N324">
        <v>13.7</v>
      </c>
      <c r="O324">
        <v>0</v>
      </c>
      <c r="P324">
        <v>39.299999999999997</v>
      </c>
    </row>
    <row r="325" spans="1:17">
      <c r="A325">
        <v>8</v>
      </c>
      <c r="B325" t="s">
        <v>903</v>
      </c>
      <c r="C325" t="s">
        <v>1028</v>
      </c>
      <c r="D325" t="s">
        <v>903</v>
      </c>
      <c r="E325" t="s">
        <v>1027</v>
      </c>
      <c r="F325" t="s">
        <v>477</v>
      </c>
      <c r="G325" t="s">
        <v>1034</v>
      </c>
      <c r="H325" t="s">
        <v>1040</v>
      </c>
      <c r="I325" t="s">
        <v>1040</v>
      </c>
      <c r="L325">
        <v>13.5</v>
      </c>
      <c r="M325">
        <v>90</v>
      </c>
      <c r="N325">
        <v>13.3</v>
      </c>
      <c r="O325">
        <v>0</v>
      </c>
      <c r="P325">
        <v>39.299999999999997</v>
      </c>
    </row>
    <row r="326" spans="1:17">
      <c r="A326">
        <v>8</v>
      </c>
      <c r="B326" t="s">
        <v>903</v>
      </c>
      <c r="C326" t="s">
        <v>1028</v>
      </c>
      <c r="D326" t="s">
        <v>903</v>
      </c>
      <c r="E326" t="s">
        <v>1027</v>
      </c>
      <c r="F326" t="s">
        <v>477</v>
      </c>
      <c r="G326" t="s">
        <v>1034</v>
      </c>
      <c r="H326" t="s">
        <v>1040</v>
      </c>
      <c r="I326" t="s">
        <v>1040</v>
      </c>
      <c r="L326">
        <v>13.5</v>
      </c>
      <c r="M326">
        <v>90</v>
      </c>
      <c r="N326">
        <v>14</v>
      </c>
      <c r="O326">
        <v>0</v>
      </c>
      <c r="P326">
        <v>39.299999999999997</v>
      </c>
    </row>
    <row r="327" spans="1:17">
      <c r="A327">
        <v>8</v>
      </c>
      <c r="B327" t="s">
        <v>903</v>
      </c>
      <c r="C327" t="s">
        <v>1028</v>
      </c>
      <c r="D327" t="s">
        <v>903</v>
      </c>
      <c r="E327" t="s">
        <v>1027</v>
      </c>
      <c r="F327" t="s">
        <v>477</v>
      </c>
      <c r="G327" t="s">
        <v>1034</v>
      </c>
      <c r="H327" t="s">
        <v>1040</v>
      </c>
      <c r="I327" t="s">
        <v>1040</v>
      </c>
      <c r="L327">
        <v>13.5</v>
      </c>
      <c r="M327">
        <v>90</v>
      </c>
      <c r="N327">
        <v>11.25</v>
      </c>
      <c r="O327">
        <v>0</v>
      </c>
      <c r="P327">
        <v>39.299999999999997</v>
      </c>
    </row>
    <row r="328" spans="1:17">
      <c r="A328">
        <v>8</v>
      </c>
      <c r="B328" t="s">
        <v>903</v>
      </c>
      <c r="C328" t="s">
        <v>1028</v>
      </c>
      <c r="D328" t="s">
        <v>903</v>
      </c>
      <c r="E328" t="s">
        <v>1027</v>
      </c>
      <c r="F328" t="s">
        <v>477</v>
      </c>
      <c r="G328" t="s">
        <v>1034</v>
      </c>
      <c r="H328" t="s">
        <v>1040</v>
      </c>
      <c r="I328" t="s">
        <v>1040</v>
      </c>
      <c r="L328">
        <v>13.5</v>
      </c>
      <c r="M328">
        <v>90</v>
      </c>
      <c r="N328">
        <v>9.9</v>
      </c>
      <c r="O328">
        <v>0</v>
      </c>
      <c r="P328">
        <v>39.299999999999997</v>
      </c>
    </row>
    <row r="329" spans="1:17">
      <c r="A329">
        <v>8</v>
      </c>
      <c r="B329" t="s">
        <v>903</v>
      </c>
      <c r="C329" t="s">
        <v>1028</v>
      </c>
      <c r="D329" t="s">
        <v>903</v>
      </c>
      <c r="E329" t="s">
        <v>1027</v>
      </c>
      <c r="F329" t="s">
        <v>477</v>
      </c>
      <c r="G329" t="s">
        <v>1034</v>
      </c>
      <c r="H329" t="s">
        <v>1040</v>
      </c>
      <c r="I329" t="s">
        <v>1040</v>
      </c>
      <c r="L329">
        <v>13.5</v>
      </c>
      <c r="M329">
        <v>90</v>
      </c>
      <c r="N329">
        <v>9.1</v>
      </c>
      <c r="O329">
        <v>0</v>
      </c>
      <c r="P329">
        <v>39.299999999999997</v>
      </c>
    </row>
    <row r="330" spans="1:17">
      <c r="A330">
        <v>8</v>
      </c>
      <c r="B330" t="s">
        <v>903</v>
      </c>
      <c r="C330" t="s">
        <v>1028</v>
      </c>
      <c r="D330" t="s">
        <v>903</v>
      </c>
      <c r="E330" t="s">
        <v>1027</v>
      </c>
      <c r="F330" t="s">
        <v>477</v>
      </c>
      <c r="G330" t="s">
        <v>1034</v>
      </c>
      <c r="H330" t="s">
        <v>1040</v>
      </c>
      <c r="I330" t="s">
        <v>1040</v>
      </c>
      <c r="L330">
        <v>13.5</v>
      </c>
      <c r="M330">
        <v>90</v>
      </c>
      <c r="N330">
        <v>13.56</v>
      </c>
      <c r="O330">
        <v>0</v>
      </c>
      <c r="P330">
        <v>39.299999999999997</v>
      </c>
    </row>
    <row r="331" spans="1:17">
      <c r="A331">
        <v>8</v>
      </c>
      <c r="B331" t="s">
        <v>903</v>
      </c>
      <c r="C331" t="s">
        <v>1028</v>
      </c>
      <c r="D331" t="s">
        <v>903</v>
      </c>
      <c r="E331" t="s">
        <v>1027</v>
      </c>
      <c r="F331" t="s">
        <v>477</v>
      </c>
      <c r="G331" t="s">
        <v>1034</v>
      </c>
      <c r="H331" t="s">
        <v>1040</v>
      </c>
      <c r="I331" t="s">
        <v>1040</v>
      </c>
      <c r="L331">
        <v>13.5</v>
      </c>
      <c r="M331">
        <v>90</v>
      </c>
      <c r="N331">
        <v>11.4</v>
      </c>
      <c r="O331">
        <v>0</v>
      </c>
      <c r="P331">
        <v>39.299999999999997</v>
      </c>
    </row>
    <row r="332" spans="1:17">
      <c r="A332">
        <v>10</v>
      </c>
      <c r="B332" t="s">
        <v>903</v>
      </c>
      <c r="C332" t="s">
        <v>1028</v>
      </c>
      <c r="D332" t="s">
        <v>903</v>
      </c>
      <c r="E332" t="s">
        <v>1035</v>
      </c>
      <c r="F332" t="s">
        <v>477</v>
      </c>
      <c r="G332" t="s">
        <v>1034</v>
      </c>
      <c r="H332" t="s">
        <v>1040</v>
      </c>
      <c r="I332" t="s">
        <v>1040</v>
      </c>
      <c r="L332">
        <v>22.8</v>
      </c>
      <c r="M332">
        <v>33</v>
      </c>
      <c r="N332">
        <v>8</v>
      </c>
      <c r="O332">
        <v>0</v>
      </c>
      <c r="P332">
        <v>50</v>
      </c>
      <c r="Q332" t="s">
        <v>102</v>
      </c>
    </row>
    <row r="333" spans="1:17">
      <c r="A333">
        <v>10</v>
      </c>
      <c r="B333" t="s">
        <v>903</v>
      </c>
      <c r="C333" t="s">
        <v>1031</v>
      </c>
      <c r="D333" t="s">
        <v>903</v>
      </c>
      <c r="E333" t="s">
        <v>1035</v>
      </c>
      <c r="F333" t="s">
        <v>477</v>
      </c>
      <c r="G333" t="s">
        <v>1034</v>
      </c>
      <c r="H333" t="s">
        <v>1040</v>
      </c>
      <c r="I333" t="s">
        <v>1040</v>
      </c>
      <c r="L333">
        <v>22.8</v>
      </c>
      <c r="M333">
        <v>33</v>
      </c>
      <c r="N333">
        <v>13.8</v>
      </c>
      <c r="O333">
        <v>0</v>
      </c>
      <c r="P333">
        <v>50</v>
      </c>
      <c r="Q333" t="s">
        <v>103</v>
      </c>
    </row>
    <row r="334" spans="1:17">
      <c r="A334">
        <v>10</v>
      </c>
      <c r="B334" t="s">
        <v>903</v>
      </c>
      <c r="C334" t="s">
        <v>1031</v>
      </c>
      <c r="D334" t="s">
        <v>903</v>
      </c>
      <c r="E334" t="s">
        <v>1035</v>
      </c>
      <c r="F334" t="s">
        <v>477</v>
      </c>
      <c r="G334" t="s">
        <v>1034</v>
      </c>
      <c r="H334" t="s">
        <v>1040</v>
      </c>
      <c r="I334" t="s">
        <v>1040</v>
      </c>
      <c r="L334">
        <v>22.8</v>
      </c>
      <c r="M334">
        <v>33</v>
      </c>
      <c r="N334">
        <v>18.13</v>
      </c>
      <c r="O334">
        <v>0</v>
      </c>
      <c r="P334">
        <v>50</v>
      </c>
      <c r="Q334" t="s">
        <v>104</v>
      </c>
    </row>
    <row r="335" spans="1:17">
      <c r="A335">
        <v>10</v>
      </c>
      <c r="B335" t="s">
        <v>903</v>
      </c>
      <c r="C335" t="s">
        <v>1031</v>
      </c>
      <c r="D335" t="s">
        <v>903</v>
      </c>
      <c r="E335" t="s">
        <v>1035</v>
      </c>
      <c r="F335" t="s">
        <v>477</v>
      </c>
      <c r="G335" t="s">
        <v>1034</v>
      </c>
      <c r="H335" t="s">
        <v>1040</v>
      </c>
      <c r="I335" t="s">
        <v>1040</v>
      </c>
      <c r="L335">
        <v>22.8</v>
      </c>
      <c r="M335">
        <v>33</v>
      </c>
      <c r="N335">
        <v>26.5</v>
      </c>
      <c r="O335">
        <v>0</v>
      </c>
      <c r="P335">
        <v>50</v>
      </c>
      <c r="Q335" t="s">
        <v>105</v>
      </c>
    </row>
    <row r="336" spans="1:17">
      <c r="A336">
        <v>10</v>
      </c>
      <c r="B336" t="s">
        <v>903</v>
      </c>
      <c r="C336" t="s">
        <v>1033</v>
      </c>
      <c r="D336" t="s">
        <v>903</v>
      </c>
      <c r="E336" t="s">
        <v>1035</v>
      </c>
      <c r="F336" t="s">
        <v>477</v>
      </c>
      <c r="G336" t="s">
        <v>1034</v>
      </c>
      <c r="H336" t="s">
        <v>1040</v>
      </c>
      <c r="I336" t="s">
        <v>1040</v>
      </c>
      <c r="L336">
        <v>22.8</v>
      </c>
      <c r="M336">
        <v>33</v>
      </c>
      <c r="N336">
        <v>20.54</v>
      </c>
      <c r="O336">
        <v>0</v>
      </c>
      <c r="P336">
        <v>50</v>
      </c>
      <c r="Q336" t="s">
        <v>100</v>
      </c>
    </row>
    <row r="337" spans="1:17">
      <c r="A337">
        <v>10</v>
      </c>
      <c r="B337" t="s">
        <v>903</v>
      </c>
      <c r="C337" t="s">
        <v>1031</v>
      </c>
      <c r="D337" t="s">
        <v>903</v>
      </c>
      <c r="E337" t="s">
        <v>1035</v>
      </c>
      <c r="F337" t="s">
        <v>477</v>
      </c>
      <c r="G337" t="s">
        <v>1034</v>
      </c>
      <c r="H337" t="s">
        <v>1040</v>
      </c>
      <c r="I337" t="s">
        <v>1040</v>
      </c>
      <c r="L337">
        <v>22.8</v>
      </c>
      <c r="M337">
        <v>33</v>
      </c>
      <c r="N337">
        <v>16</v>
      </c>
      <c r="O337">
        <v>0</v>
      </c>
      <c r="P337">
        <v>50</v>
      </c>
      <c r="Q337" t="s">
        <v>107</v>
      </c>
    </row>
    <row r="338" spans="1:17">
      <c r="A338">
        <v>10</v>
      </c>
      <c r="B338" t="s">
        <v>903</v>
      </c>
      <c r="C338" t="s">
        <v>1031</v>
      </c>
      <c r="D338" t="s">
        <v>903</v>
      </c>
      <c r="E338" t="s">
        <v>1035</v>
      </c>
      <c r="F338" t="s">
        <v>477</v>
      </c>
      <c r="G338" t="s">
        <v>1034</v>
      </c>
      <c r="H338" t="s">
        <v>1040</v>
      </c>
      <c r="I338" t="s">
        <v>1040</v>
      </c>
      <c r="L338">
        <v>22.8</v>
      </c>
      <c r="M338">
        <v>33</v>
      </c>
      <c r="N338">
        <v>13</v>
      </c>
      <c r="O338">
        <v>0</v>
      </c>
      <c r="P338">
        <v>50</v>
      </c>
      <c r="Q338" t="s">
        <v>108</v>
      </c>
    </row>
    <row r="339" spans="1:17">
      <c r="A339">
        <v>10</v>
      </c>
      <c r="B339" t="s">
        <v>903</v>
      </c>
      <c r="C339" t="s">
        <v>1031</v>
      </c>
      <c r="D339" t="s">
        <v>903</v>
      </c>
      <c r="E339" t="s">
        <v>1035</v>
      </c>
      <c r="F339" t="s">
        <v>477</v>
      </c>
      <c r="G339" t="s">
        <v>1034</v>
      </c>
      <c r="H339" t="s">
        <v>1040</v>
      </c>
      <c r="I339" t="s">
        <v>1040</v>
      </c>
      <c r="L339">
        <v>22.8</v>
      </c>
      <c r="M339">
        <v>33</v>
      </c>
      <c r="N339">
        <v>20.2</v>
      </c>
      <c r="O339">
        <v>0</v>
      </c>
      <c r="P339">
        <v>50</v>
      </c>
      <c r="Q339" t="s">
        <v>108</v>
      </c>
    </row>
    <row r="340" spans="1:17">
      <c r="A340">
        <v>10</v>
      </c>
      <c r="B340" t="s">
        <v>903</v>
      </c>
      <c r="C340" t="s">
        <v>1031</v>
      </c>
      <c r="D340" t="s">
        <v>903</v>
      </c>
      <c r="E340" t="s">
        <v>1035</v>
      </c>
      <c r="F340" t="s">
        <v>477</v>
      </c>
      <c r="G340" t="s">
        <v>1034</v>
      </c>
      <c r="H340" t="s">
        <v>1040</v>
      </c>
      <c r="I340" t="s">
        <v>1040</v>
      </c>
      <c r="L340">
        <v>22.8</v>
      </c>
      <c r="M340">
        <v>33</v>
      </c>
      <c r="N340">
        <v>22.7</v>
      </c>
      <c r="O340">
        <v>0</v>
      </c>
      <c r="P340">
        <v>50</v>
      </c>
      <c r="Q340" t="s">
        <v>109</v>
      </c>
    </row>
    <row r="341" spans="1:17">
      <c r="A341">
        <v>10</v>
      </c>
      <c r="B341" t="s">
        <v>903</v>
      </c>
      <c r="C341" t="s">
        <v>1031</v>
      </c>
      <c r="D341" t="s">
        <v>903</v>
      </c>
      <c r="E341" t="s">
        <v>1035</v>
      </c>
      <c r="F341" t="s">
        <v>477</v>
      </c>
      <c r="G341" t="s">
        <v>1034</v>
      </c>
      <c r="H341" t="s">
        <v>1040</v>
      </c>
      <c r="I341" t="s">
        <v>1040</v>
      </c>
      <c r="L341">
        <v>22.8</v>
      </c>
      <c r="M341">
        <v>33</v>
      </c>
      <c r="N341">
        <v>23.54</v>
      </c>
      <c r="O341">
        <v>0</v>
      </c>
      <c r="P341">
        <v>50</v>
      </c>
      <c r="Q341" t="s">
        <v>100</v>
      </c>
    </row>
    <row r="342" spans="1:17">
      <c r="A342">
        <v>10</v>
      </c>
      <c r="B342" t="s">
        <v>903</v>
      </c>
      <c r="C342" t="s">
        <v>1031</v>
      </c>
      <c r="D342" t="s">
        <v>903</v>
      </c>
      <c r="E342" t="s">
        <v>1035</v>
      </c>
      <c r="F342" t="s">
        <v>477</v>
      </c>
      <c r="G342" t="s">
        <v>1034</v>
      </c>
      <c r="H342" t="s">
        <v>1040</v>
      </c>
      <c r="I342" t="s">
        <v>1040</v>
      </c>
      <c r="L342">
        <v>22.8</v>
      </c>
      <c r="M342">
        <v>33</v>
      </c>
      <c r="N342">
        <v>22.9</v>
      </c>
      <c r="O342">
        <v>0</v>
      </c>
      <c r="P342">
        <v>50</v>
      </c>
      <c r="Q342" t="s">
        <v>100</v>
      </c>
    </row>
    <row r="343" spans="1:17">
      <c r="A343">
        <v>10</v>
      </c>
      <c r="B343" t="s">
        <v>903</v>
      </c>
      <c r="C343" t="s">
        <v>1031</v>
      </c>
      <c r="D343" t="s">
        <v>903</v>
      </c>
      <c r="E343" t="s">
        <v>1035</v>
      </c>
      <c r="F343" t="s">
        <v>477</v>
      </c>
      <c r="G343" t="s">
        <v>1034</v>
      </c>
      <c r="H343" t="s">
        <v>1040</v>
      </c>
      <c r="I343" t="s">
        <v>1040</v>
      </c>
      <c r="L343">
        <v>22.8</v>
      </c>
      <c r="M343">
        <v>33</v>
      </c>
      <c r="N343">
        <v>23.26</v>
      </c>
      <c r="O343">
        <v>0</v>
      </c>
      <c r="P343">
        <v>50</v>
      </c>
      <c r="Q343" t="s">
        <v>100</v>
      </c>
    </row>
    <row r="344" spans="1:17">
      <c r="A344">
        <v>10</v>
      </c>
      <c r="B344" t="s">
        <v>903</v>
      </c>
      <c r="C344" t="s">
        <v>1028</v>
      </c>
      <c r="D344" t="s">
        <v>1042</v>
      </c>
      <c r="E344" t="s">
        <v>1035</v>
      </c>
      <c r="F344" t="s">
        <v>1042</v>
      </c>
      <c r="G344" t="s">
        <v>1029</v>
      </c>
      <c r="H344" t="s">
        <v>477</v>
      </c>
      <c r="I344" t="s">
        <v>1034</v>
      </c>
      <c r="L344">
        <v>1.76</v>
      </c>
      <c r="M344">
        <v>40</v>
      </c>
      <c r="N344">
        <v>2.34</v>
      </c>
      <c r="O344">
        <v>0</v>
      </c>
      <c r="P344">
        <v>49.81</v>
      </c>
      <c r="Q344" t="s">
        <v>115</v>
      </c>
    </row>
    <row r="345" spans="1:17">
      <c r="A345">
        <v>10</v>
      </c>
      <c r="B345" t="s">
        <v>903</v>
      </c>
      <c r="C345" t="s">
        <v>1028</v>
      </c>
      <c r="D345" t="s">
        <v>1042</v>
      </c>
      <c r="E345" t="s">
        <v>1035</v>
      </c>
      <c r="F345" t="s">
        <v>1042</v>
      </c>
      <c r="G345" t="s">
        <v>1029</v>
      </c>
      <c r="H345" t="s">
        <v>477</v>
      </c>
      <c r="I345" t="s">
        <v>1034</v>
      </c>
      <c r="L345">
        <v>1.76</v>
      </c>
      <c r="M345">
        <v>40</v>
      </c>
      <c r="N345">
        <v>1.194</v>
      </c>
      <c r="O345">
        <v>0</v>
      </c>
      <c r="P345">
        <v>49.81</v>
      </c>
      <c r="Q345" t="s">
        <v>116</v>
      </c>
    </row>
    <row r="346" spans="1:17">
      <c r="A346">
        <v>10</v>
      </c>
      <c r="B346" t="s">
        <v>903</v>
      </c>
      <c r="C346" t="s">
        <v>1028</v>
      </c>
      <c r="D346" t="s">
        <v>1042</v>
      </c>
      <c r="E346" t="s">
        <v>1035</v>
      </c>
      <c r="F346" t="s">
        <v>1042</v>
      </c>
      <c r="G346" t="s">
        <v>1029</v>
      </c>
      <c r="H346" t="s">
        <v>477</v>
      </c>
      <c r="I346" t="s">
        <v>1034</v>
      </c>
      <c r="L346">
        <v>1.76</v>
      </c>
      <c r="M346">
        <v>40</v>
      </c>
      <c r="N346">
        <v>1.92</v>
      </c>
      <c r="O346">
        <v>0</v>
      </c>
      <c r="P346">
        <v>49.81</v>
      </c>
      <c r="Q346" t="s">
        <v>100</v>
      </c>
    </row>
    <row r="347" spans="1:17">
      <c r="A347">
        <v>10</v>
      </c>
      <c r="B347" t="s">
        <v>903</v>
      </c>
      <c r="C347" t="s">
        <v>1028</v>
      </c>
      <c r="D347" t="s">
        <v>1042</v>
      </c>
      <c r="E347" t="s">
        <v>1035</v>
      </c>
      <c r="F347" t="s">
        <v>1042</v>
      </c>
      <c r="G347" t="s">
        <v>1029</v>
      </c>
      <c r="H347" t="s">
        <v>477</v>
      </c>
      <c r="I347" t="s">
        <v>1034</v>
      </c>
      <c r="L347">
        <v>1.76</v>
      </c>
      <c r="M347">
        <v>40</v>
      </c>
      <c r="N347">
        <v>2</v>
      </c>
      <c r="O347">
        <v>0</v>
      </c>
      <c r="P347">
        <v>49.81</v>
      </c>
      <c r="Q347" t="s">
        <v>117</v>
      </c>
    </row>
    <row r="348" spans="1:17">
      <c r="A348">
        <v>10</v>
      </c>
      <c r="B348" t="s">
        <v>903</v>
      </c>
      <c r="C348" t="s">
        <v>1028</v>
      </c>
      <c r="D348" t="s">
        <v>1042</v>
      </c>
      <c r="E348" t="s">
        <v>1035</v>
      </c>
      <c r="F348" t="s">
        <v>1042</v>
      </c>
      <c r="G348" t="s">
        <v>1029</v>
      </c>
      <c r="H348" t="s">
        <v>477</v>
      </c>
      <c r="I348" t="s">
        <v>1034</v>
      </c>
      <c r="L348">
        <v>1.76</v>
      </c>
      <c r="M348">
        <v>40</v>
      </c>
      <c r="N348">
        <v>1.9</v>
      </c>
      <c r="O348">
        <v>0</v>
      </c>
      <c r="P348">
        <v>49.81</v>
      </c>
      <c r="Q348" t="s">
        <v>118</v>
      </c>
    </row>
    <row r="349" spans="1:17">
      <c r="A349">
        <v>10</v>
      </c>
      <c r="B349" t="s">
        <v>903</v>
      </c>
      <c r="C349" t="s">
        <v>1029</v>
      </c>
      <c r="D349" t="s">
        <v>903</v>
      </c>
      <c r="E349" t="s">
        <v>1035</v>
      </c>
      <c r="F349" t="s">
        <v>903</v>
      </c>
      <c r="G349" t="s">
        <v>1027</v>
      </c>
      <c r="H349" t="s">
        <v>479</v>
      </c>
      <c r="I349" t="s">
        <v>1027</v>
      </c>
      <c r="L349">
        <v>7</v>
      </c>
      <c r="M349">
        <v>40</v>
      </c>
      <c r="N349">
        <v>6.92</v>
      </c>
      <c r="O349">
        <v>0</v>
      </c>
      <c r="P349">
        <v>39.1</v>
      </c>
    </row>
    <row r="350" spans="1:17">
      <c r="A350">
        <v>10</v>
      </c>
      <c r="B350" t="s">
        <v>903</v>
      </c>
      <c r="C350" t="s">
        <v>1029</v>
      </c>
      <c r="D350" t="s">
        <v>903</v>
      </c>
      <c r="E350" t="s">
        <v>1035</v>
      </c>
      <c r="F350" t="s">
        <v>903</v>
      </c>
      <c r="G350" t="s">
        <v>1027</v>
      </c>
      <c r="H350" t="s">
        <v>479</v>
      </c>
      <c r="I350" t="s">
        <v>1027</v>
      </c>
      <c r="L350">
        <v>7</v>
      </c>
      <c r="M350">
        <v>40</v>
      </c>
      <c r="N350">
        <v>6.79</v>
      </c>
      <c r="O350">
        <v>0</v>
      </c>
      <c r="P350">
        <v>38.619999999999997</v>
      </c>
    </row>
    <row r="351" spans="1:17">
      <c r="A351">
        <v>10</v>
      </c>
      <c r="B351" t="s">
        <v>903</v>
      </c>
      <c r="C351" t="s">
        <v>1029</v>
      </c>
      <c r="D351" t="s">
        <v>903</v>
      </c>
      <c r="E351" t="s">
        <v>1035</v>
      </c>
      <c r="F351" t="s">
        <v>903</v>
      </c>
      <c r="G351" t="s">
        <v>1027</v>
      </c>
      <c r="H351" t="s">
        <v>479</v>
      </c>
      <c r="I351" t="s">
        <v>1027</v>
      </c>
      <c r="L351">
        <v>7</v>
      </c>
      <c r="M351">
        <v>40</v>
      </c>
      <c r="N351">
        <v>8.5</v>
      </c>
      <c r="O351">
        <v>0</v>
      </c>
      <c r="P351">
        <v>38.619999999999997</v>
      </c>
    </row>
    <row r="352" spans="1:17">
      <c r="A352">
        <v>10</v>
      </c>
      <c r="B352" t="s">
        <v>903</v>
      </c>
      <c r="C352" t="s">
        <v>1029</v>
      </c>
      <c r="D352" t="s">
        <v>903</v>
      </c>
      <c r="E352" t="s">
        <v>1035</v>
      </c>
      <c r="F352" t="s">
        <v>903</v>
      </c>
      <c r="G352" t="s">
        <v>1027</v>
      </c>
      <c r="H352" t="s">
        <v>479</v>
      </c>
      <c r="I352" t="s">
        <v>1027</v>
      </c>
      <c r="L352">
        <v>7</v>
      </c>
      <c r="M352">
        <v>40</v>
      </c>
      <c r="N352">
        <v>8.92</v>
      </c>
      <c r="O352">
        <v>0</v>
      </c>
      <c r="P352">
        <v>38.619999999999997</v>
      </c>
    </row>
    <row r="353" spans="1:16">
      <c r="A353">
        <v>10</v>
      </c>
      <c r="B353" t="s">
        <v>903</v>
      </c>
      <c r="C353" t="s">
        <v>1029</v>
      </c>
      <c r="D353" t="s">
        <v>903</v>
      </c>
      <c r="E353" t="s">
        <v>1035</v>
      </c>
      <c r="F353" t="s">
        <v>903</v>
      </c>
      <c r="G353" t="s">
        <v>1027</v>
      </c>
      <c r="H353" t="s">
        <v>479</v>
      </c>
      <c r="I353" t="s">
        <v>1027</v>
      </c>
      <c r="L353">
        <v>7</v>
      </c>
      <c r="M353">
        <v>40</v>
      </c>
      <c r="N353">
        <v>9.68</v>
      </c>
      <c r="O353">
        <v>0</v>
      </c>
      <c r="P353">
        <v>38.619999999999997</v>
      </c>
    </row>
    <row r="354" spans="1:16">
      <c r="A354">
        <v>10</v>
      </c>
      <c r="B354" t="s">
        <v>903</v>
      </c>
      <c r="C354" t="s">
        <v>1029</v>
      </c>
      <c r="D354" t="s">
        <v>903</v>
      </c>
      <c r="E354" t="s">
        <v>1035</v>
      </c>
      <c r="F354" t="s">
        <v>903</v>
      </c>
      <c r="G354" t="s">
        <v>1027</v>
      </c>
      <c r="H354" t="s">
        <v>479</v>
      </c>
      <c r="I354" t="s">
        <v>1027</v>
      </c>
      <c r="L354">
        <v>7</v>
      </c>
      <c r="M354">
        <v>40</v>
      </c>
      <c r="N354">
        <v>8.0299999999999994</v>
      </c>
      <c r="O354">
        <v>0</v>
      </c>
      <c r="P354">
        <v>38.619999999999997</v>
      </c>
    </row>
    <row r="355" spans="1:16">
      <c r="A355">
        <v>10</v>
      </c>
      <c r="B355" t="s">
        <v>903</v>
      </c>
      <c r="C355" t="s">
        <v>1029</v>
      </c>
      <c r="D355" t="s">
        <v>903</v>
      </c>
      <c r="E355" t="s">
        <v>1035</v>
      </c>
      <c r="F355" t="s">
        <v>903</v>
      </c>
      <c r="G355" t="s">
        <v>1027</v>
      </c>
      <c r="H355" t="s">
        <v>479</v>
      </c>
      <c r="I355" t="s">
        <v>1027</v>
      </c>
      <c r="L355">
        <v>7</v>
      </c>
      <c r="M355">
        <v>40</v>
      </c>
      <c r="N355">
        <v>7.2</v>
      </c>
      <c r="O355">
        <v>0</v>
      </c>
      <c r="P355">
        <v>38.619999999999997</v>
      </c>
    </row>
    <row r="356" spans="1:16">
      <c r="A356">
        <v>10</v>
      </c>
      <c r="B356" t="s">
        <v>903</v>
      </c>
      <c r="C356" t="s">
        <v>1029</v>
      </c>
      <c r="D356" t="s">
        <v>903</v>
      </c>
      <c r="E356" t="s">
        <v>1035</v>
      </c>
      <c r="F356" t="s">
        <v>903</v>
      </c>
      <c r="G356" t="s">
        <v>1027</v>
      </c>
      <c r="H356" t="s">
        <v>479</v>
      </c>
      <c r="I356" t="s">
        <v>1027</v>
      </c>
      <c r="L356">
        <v>7</v>
      </c>
      <c r="M356">
        <v>40</v>
      </c>
      <c r="N356">
        <v>7.15</v>
      </c>
      <c r="O356">
        <v>0</v>
      </c>
      <c r="P356">
        <v>38.619999999999997</v>
      </c>
    </row>
    <row r="357" spans="1:16">
      <c r="A357">
        <v>10</v>
      </c>
      <c r="B357" t="s">
        <v>903</v>
      </c>
      <c r="C357" t="s">
        <v>1029</v>
      </c>
      <c r="D357" t="s">
        <v>903</v>
      </c>
      <c r="E357" t="s">
        <v>1035</v>
      </c>
      <c r="F357" t="s">
        <v>903</v>
      </c>
      <c r="G357" t="s">
        <v>1027</v>
      </c>
      <c r="H357" t="s">
        <v>479</v>
      </c>
      <c r="I357" t="s">
        <v>1027</v>
      </c>
      <c r="L357">
        <v>7</v>
      </c>
      <c r="M357">
        <v>40</v>
      </c>
      <c r="N357">
        <v>7.92</v>
      </c>
      <c r="O357">
        <v>0</v>
      </c>
      <c r="P357">
        <v>38.619999999999997</v>
      </c>
    </row>
    <row r="358" spans="1:16">
      <c r="A358">
        <v>10</v>
      </c>
      <c r="B358" t="s">
        <v>903</v>
      </c>
      <c r="C358" t="s">
        <v>1029</v>
      </c>
      <c r="D358" t="s">
        <v>903</v>
      </c>
      <c r="E358" t="s">
        <v>1035</v>
      </c>
      <c r="F358" t="s">
        <v>903</v>
      </c>
      <c r="G358" t="s">
        <v>1027</v>
      </c>
      <c r="H358" t="s">
        <v>479</v>
      </c>
      <c r="I358" t="s">
        <v>1027</v>
      </c>
      <c r="L358">
        <v>7</v>
      </c>
      <c r="M358">
        <v>40</v>
      </c>
      <c r="N358">
        <v>7.29</v>
      </c>
      <c r="O358">
        <v>0</v>
      </c>
      <c r="P358">
        <v>38.619999999999997</v>
      </c>
    </row>
    <row r="359" spans="1:16">
      <c r="A359">
        <v>10</v>
      </c>
      <c r="B359" t="s">
        <v>903</v>
      </c>
      <c r="C359" t="s">
        <v>1029</v>
      </c>
      <c r="D359" t="s">
        <v>903</v>
      </c>
      <c r="E359" t="s">
        <v>1035</v>
      </c>
      <c r="F359" t="s">
        <v>903</v>
      </c>
      <c r="G359" t="s">
        <v>1027</v>
      </c>
      <c r="H359" t="s">
        <v>479</v>
      </c>
      <c r="I359" t="s">
        <v>1027</v>
      </c>
      <c r="L359">
        <v>7</v>
      </c>
      <c r="M359">
        <v>40</v>
      </c>
      <c r="N359">
        <v>7.73</v>
      </c>
      <c r="O359">
        <v>0</v>
      </c>
      <c r="P359">
        <v>38.619999999999997</v>
      </c>
    </row>
    <row r="360" spans="1:16">
      <c r="A360">
        <v>10</v>
      </c>
      <c r="B360" t="s">
        <v>1042</v>
      </c>
      <c r="C360" t="s">
        <v>1027</v>
      </c>
      <c r="D360" t="s">
        <v>903</v>
      </c>
      <c r="E360" t="s">
        <v>1035</v>
      </c>
      <c r="F360" t="s">
        <v>476</v>
      </c>
      <c r="G360" t="s">
        <v>1027</v>
      </c>
      <c r="H360" t="s">
        <v>1040</v>
      </c>
      <c r="I360" t="s">
        <v>1040</v>
      </c>
      <c r="L360">
        <v>4.2</v>
      </c>
      <c r="M360">
        <v>10</v>
      </c>
      <c r="N360">
        <v>3.9</v>
      </c>
      <c r="O360">
        <v>0</v>
      </c>
      <c r="P360">
        <v>23.36</v>
      </c>
    </row>
    <row r="361" spans="1:16">
      <c r="A361">
        <v>10</v>
      </c>
      <c r="B361" t="s">
        <v>1042</v>
      </c>
      <c r="C361" t="s">
        <v>1027</v>
      </c>
      <c r="D361" t="s">
        <v>903</v>
      </c>
      <c r="E361" t="s">
        <v>1035</v>
      </c>
      <c r="F361" t="s">
        <v>476</v>
      </c>
      <c r="G361" t="s">
        <v>1024</v>
      </c>
      <c r="H361" t="s">
        <v>1040</v>
      </c>
      <c r="I361" t="s">
        <v>1040</v>
      </c>
      <c r="L361">
        <v>4.2</v>
      </c>
      <c r="M361">
        <v>10</v>
      </c>
      <c r="N361">
        <v>2.8</v>
      </c>
      <c r="O361">
        <v>0</v>
      </c>
      <c r="P361">
        <v>54.7</v>
      </c>
    </row>
    <row r="362" spans="1:16">
      <c r="A362">
        <v>10</v>
      </c>
      <c r="B362" t="s">
        <v>1042</v>
      </c>
      <c r="C362" t="s">
        <v>1027</v>
      </c>
      <c r="D362" t="s">
        <v>903</v>
      </c>
      <c r="E362" t="s">
        <v>1035</v>
      </c>
      <c r="F362" t="s">
        <v>476</v>
      </c>
      <c r="G362" t="s">
        <v>1027</v>
      </c>
      <c r="H362" t="s">
        <v>1040</v>
      </c>
      <c r="I362" t="s">
        <v>1040</v>
      </c>
      <c r="L362">
        <v>4.2</v>
      </c>
      <c r="M362">
        <v>10</v>
      </c>
      <c r="N362">
        <v>4.25</v>
      </c>
      <c r="O362">
        <v>0</v>
      </c>
      <c r="P362">
        <v>48.85</v>
      </c>
    </row>
    <row r="363" spans="1:16">
      <c r="A363">
        <v>10</v>
      </c>
      <c r="B363" t="s">
        <v>1042</v>
      </c>
      <c r="C363" t="s">
        <v>1027</v>
      </c>
      <c r="D363" t="s">
        <v>903</v>
      </c>
      <c r="E363" t="s">
        <v>1035</v>
      </c>
      <c r="F363" t="s">
        <v>476</v>
      </c>
      <c r="G363" t="s">
        <v>1027</v>
      </c>
      <c r="H363" t="s">
        <v>1040</v>
      </c>
      <c r="I363" t="s">
        <v>1040</v>
      </c>
      <c r="L363">
        <v>4.2</v>
      </c>
      <c r="M363">
        <v>10</v>
      </c>
      <c r="N363">
        <v>4.3499999999999996</v>
      </c>
      <c r="O363">
        <v>0</v>
      </c>
      <c r="P363">
        <v>42.9</v>
      </c>
    </row>
    <row r="364" spans="1:16">
      <c r="A364">
        <v>10</v>
      </c>
      <c r="B364" t="s">
        <v>1042</v>
      </c>
      <c r="C364" t="s">
        <v>1027</v>
      </c>
      <c r="D364" t="s">
        <v>903</v>
      </c>
      <c r="E364" t="s">
        <v>1035</v>
      </c>
      <c r="F364" t="s">
        <v>476</v>
      </c>
      <c r="G364" t="s">
        <v>1027</v>
      </c>
      <c r="H364" t="s">
        <v>1040</v>
      </c>
      <c r="I364" t="s">
        <v>1040</v>
      </c>
      <c r="L364">
        <v>4.2</v>
      </c>
      <c r="M364">
        <v>10</v>
      </c>
      <c r="N364">
        <v>4.1500000000000004</v>
      </c>
      <c r="O364">
        <v>0</v>
      </c>
      <c r="P364">
        <v>45.08</v>
      </c>
    </row>
    <row r="365" spans="1:16">
      <c r="A365">
        <v>10</v>
      </c>
      <c r="B365" t="s">
        <v>1042</v>
      </c>
      <c r="C365" t="s">
        <v>1027</v>
      </c>
      <c r="D365" t="s">
        <v>903</v>
      </c>
      <c r="E365" t="s">
        <v>1035</v>
      </c>
      <c r="F365" t="s">
        <v>476</v>
      </c>
      <c r="G365" t="s">
        <v>1027</v>
      </c>
      <c r="H365" t="s">
        <v>1040</v>
      </c>
      <c r="I365" t="s">
        <v>1040</v>
      </c>
      <c r="L365">
        <v>4.2</v>
      </c>
      <c r="M365">
        <v>10</v>
      </c>
      <c r="N365">
        <v>4.3</v>
      </c>
      <c r="O365">
        <v>0</v>
      </c>
      <c r="P365">
        <v>45.08</v>
      </c>
    </row>
    <row r="366" spans="1:16">
      <c r="A366">
        <v>10</v>
      </c>
      <c r="B366" t="s">
        <v>1042</v>
      </c>
      <c r="C366" t="s">
        <v>1027</v>
      </c>
      <c r="D366" t="s">
        <v>903</v>
      </c>
      <c r="E366" t="s">
        <v>1035</v>
      </c>
      <c r="F366" t="s">
        <v>476</v>
      </c>
      <c r="G366" t="s">
        <v>1027</v>
      </c>
      <c r="H366" t="s">
        <v>1040</v>
      </c>
      <c r="I366" t="s">
        <v>1040</v>
      </c>
      <c r="L366">
        <v>4.2</v>
      </c>
      <c r="M366">
        <v>10</v>
      </c>
      <c r="N366">
        <v>3.85</v>
      </c>
      <c r="O366">
        <v>0</v>
      </c>
      <c r="P366">
        <v>45.08</v>
      </c>
    </row>
    <row r="367" spans="1:16">
      <c r="A367">
        <v>10</v>
      </c>
      <c r="B367" t="s">
        <v>1042</v>
      </c>
      <c r="C367" t="s">
        <v>1027</v>
      </c>
      <c r="D367" t="s">
        <v>903</v>
      </c>
      <c r="E367" t="s">
        <v>1035</v>
      </c>
      <c r="F367" t="s">
        <v>476</v>
      </c>
      <c r="G367" t="s">
        <v>1027</v>
      </c>
      <c r="H367" t="s">
        <v>1040</v>
      </c>
      <c r="I367" t="s">
        <v>1040</v>
      </c>
      <c r="L367">
        <v>4.2</v>
      </c>
      <c r="M367">
        <v>10</v>
      </c>
      <c r="N367">
        <v>3.98</v>
      </c>
      <c r="O367">
        <v>0</v>
      </c>
      <c r="P367">
        <v>45.08</v>
      </c>
    </row>
    <row r="368" spans="1:16">
      <c r="A368">
        <v>10</v>
      </c>
      <c r="B368" t="s">
        <v>1042</v>
      </c>
      <c r="C368" t="s">
        <v>1027</v>
      </c>
      <c r="D368" t="s">
        <v>903</v>
      </c>
      <c r="E368" t="s">
        <v>1035</v>
      </c>
      <c r="F368" t="s">
        <v>476</v>
      </c>
      <c r="G368" t="s">
        <v>1027</v>
      </c>
      <c r="H368" t="s">
        <v>1040</v>
      </c>
      <c r="I368" t="s">
        <v>1040</v>
      </c>
      <c r="L368">
        <v>4.2</v>
      </c>
      <c r="M368">
        <v>10</v>
      </c>
      <c r="N368">
        <v>3.95</v>
      </c>
      <c r="O368">
        <v>0</v>
      </c>
      <c r="P368">
        <v>45.08</v>
      </c>
    </row>
    <row r="369" spans="1:16">
      <c r="A369">
        <v>10</v>
      </c>
      <c r="B369" t="s">
        <v>1042</v>
      </c>
      <c r="C369" t="s">
        <v>1027</v>
      </c>
      <c r="D369" t="s">
        <v>903</v>
      </c>
      <c r="E369" t="s">
        <v>1035</v>
      </c>
      <c r="F369" t="s">
        <v>476</v>
      </c>
      <c r="G369" t="s">
        <v>1027</v>
      </c>
      <c r="H369" t="s">
        <v>1040</v>
      </c>
      <c r="I369" t="s">
        <v>1040</v>
      </c>
      <c r="L369">
        <v>4.2</v>
      </c>
      <c r="M369">
        <v>10</v>
      </c>
      <c r="N369">
        <v>3.93</v>
      </c>
      <c r="O369">
        <v>0</v>
      </c>
      <c r="P369">
        <v>45.08</v>
      </c>
    </row>
    <row r="370" spans="1:16">
      <c r="A370">
        <v>10</v>
      </c>
      <c r="B370" t="s">
        <v>1042</v>
      </c>
      <c r="C370" t="s">
        <v>1027</v>
      </c>
      <c r="D370" t="s">
        <v>903</v>
      </c>
      <c r="E370" t="s">
        <v>1035</v>
      </c>
      <c r="F370" t="s">
        <v>476</v>
      </c>
      <c r="G370" t="s">
        <v>1027</v>
      </c>
      <c r="H370" t="s">
        <v>1040</v>
      </c>
      <c r="I370" t="s">
        <v>1040</v>
      </c>
      <c r="L370">
        <v>4.2</v>
      </c>
      <c r="M370">
        <v>10</v>
      </c>
      <c r="N370">
        <v>3.85</v>
      </c>
      <c r="O370">
        <v>0</v>
      </c>
      <c r="P370">
        <v>45.08</v>
      </c>
    </row>
    <row r="371" spans="1:16">
      <c r="A371">
        <v>10</v>
      </c>
      <c r="B371" t="s">
        <v>1042</v>
      </c>
      <c r="C371" t="s">
        <v>1027</v>
      </c>
      <c r="D371" t="s">
        <v>903</v>
      </c>
      <c r="E371" t="s">
        <v>1035</v>
      </c>
      <c r="F371" t="s">
        <v>476</v>
      </c>
      <c r="G371" t="s">
        <v>1027</v>
      </c>
      <c r="H371" t="s">
        <v>1040</v>
      </c>
      <c r="I371" t="s">
        <v>1040</v>
      </c>
      <c r="L371">
        <v>4.2</v>
      </c>
      <c r="M371">
        <v>10</v>
      </c>
      <c r="N371">
        <v>3.95</v>
      </c>
      <c r="O371">
        <v>0</v>
      </c>
      <c r="P371">
        <v>45.08</v>
      </c>
    </row>
    <row r="372" spans="1:16">
      <c r="A372">
        <v>10</v>
      </c>
      <c r="B372" t="s">
        <v>1042</v>
      </c>
      <c r="C372" t="s">
        <v>1027</v>
      </c>
      <c r="D372" t="s">
        <v>903</v>
      </c>
      <c r="E372" t="s">
        <v>1035</v>
      </c>
      <c r="F372" t="s">
        <v>476</v>
      </c>
      <c r="G372" t="s">
        <v>1036</v>
      </c>
      <c r="H372" t="s">
        <v>1040</v>
      </c>
      <c r="I372" t="s">
        <v>1040</v>
      </c>
      <c r="L372">
        <v>4.2</v>
      </c>
      <c r="M372">
        <v>10</v>
      </c>
      <c r="N372">
        <v>5.0999999999999996</v>
      </c>
      <c r="O372">
        <v>0</v>
      </c>
      <c r="P372">
        <v>45.08</v>
      </c>
    </row>
    <row r="373" spans="1:16">
      <c r="A373">
        <v>10</v>
      </c>
      <c r="B373" t="s">
        <v>1042</v>
      </c>
      <c r="C373" t="s">
        <v>1027</v>
      </c>
      <c r="D373" t="s">
        <v>903</v>
      </c>
      <c r="E373" t="s">
        <v>1035</v>
      </c>
      <c r="F373" t="s">
        <v>476</v>
      </c>
      <c r="G373" t="s">
        <v>1037</v>
      </c>
      <c r="H373" t="s">
        <v>1040</v>
      </c>
      <c r="I373" t="s">
        <v>1040</v>
      </c>
      <c r="L373">
        <v>4.2</v>
      </c>
      <c r="M373">
        <v>10</v>
      </c>
      <c r="N373">
        <v>2.54</v>
      </c>
      <c r="O373">
        <v>0</v>
      </c>
      <c r="P373">
        <v>45.08</v>
      </c>
    </row>
    <row r="374" spans="1:16">
      <c r="A374">
        <v>10</v>
      </c>
      <c r="B374" t="s">
        <v>1042</v>
      </c>
      <c r="C374" t="s">
        <v>1027</v>
      </c>
      <c r="D374" t="s">
        <v>903</v>
      </c>
      <c r="E374" t="s">
        <v>1035</v>
      </c>
      <c r="F374" t="s">
        <v>476</v>
      </c>
      <c r="G374" t="s">
        <v>1037</v>
      </c>
      <c r="H374" t="s">
        <v>1040</v>
      </c>
      <c r="I374" t="s">
        <v>1040</v>
      </c>
      <c r="L374">
        <v>4.2</v>
      </c>
      <c r="M374">
        <v>10</v>
      </c>
      <c r="N374">
        <v>3.05</v>
      </c>
      <c r="O374">
        <v>0</v>
      </c>
      <c r="P374">
        <v>45.08</v>
      </c>
    </row>
    <row r="375" spans="1:16">
      <c r="A375">
        <v>10</v>
      </c>
      <c r="B375" t="s">
        <v>1042</v>
      </c>
      <c r="C375" t="s">
        <v>1027</v>
      </c>
      <c r="D375" t="s">
        <v>903</v>
      </c>
      <c r="E375" t="s">
        <v>1035</v>
      </c>
      <c r="F375" t="s">
        <v>476</v>
      </c>
      <c r="G375" t="s">
        <v>1036</v>
      </c>
      <c r="H375" t="s">
        <v>1040</v>
      </c>
      <c r="I375" t="s">
        <v>1040</v>
      </c>
      <c r="L375">
        <v>4.2</v>
      </c>
      <c r="M375">
        <v>10</v>
      </c>
      <c r="N375">
        <v>4.8</v>
      </c>
      <c r="O375">
        <v>0</v>
      </c>
      <c r="P375">
        <v>40.6</v>
      </c>
    </row>
    <row r="376" spans="1:16">
      <c r="A376">
        <v>10</v>
      </c>
      <c r="B376" t="s">
        <v>1042</v>
      </c>
      <c r="C376" t="s">
        <v>1027</v>
      </c>
      <c r="D376" t="s">
        <v>903</v>
      </c>
      <c r="E376" t="s">
        <v>1035</v>
      </c>
      <c r="F376" t="s">
        <v>476</v>
      </c>
      <c r="G376" t="s">
        <v>1025</v>
      </c>
      <c r="H376" t="s">
        <v>1040</v>
      </c>
      <c r="I376" t="s">
        <v>1040</v>
      </c>
      <c r="L376">
        <v>4.2</v>
      </c>
      <c r="M376">
        <v>10</v>
      </c>
      <c r="N376">
        <v>4.5</v>
      </c>
      <c r="O376">
        <v>0</v>
      </c>
      <c r="P376">
        <v>38.72</v>
      </c>
    </row>
    <row r="377" spans="1:16">
      <c r="A377">
        <v>10</v>
      </c>
      <c r="B377" t="s">
        <v>1042</v>
      </c>
      <c r="C377" t="s">
        <v>1027</v>
      </c>
      <c r="D377" t="s">
        <v>903</v>
      </c>
      <c r="E377" t="s">
        <v>1035</v>
      </c>
      <c r="F377" t="s">
        <v>476</v>
      </c>
      <c r="G377" t="s">
        <v>1025</v>
      </c>
      <c r="H377" t="s">
        <v>1040</v>
      </c>
      <c r="I377" t="s">
        <v>1040</v>
      </c>
      <c r="L377">
        <v>4.2</v>
      </c>
      <c r="M377">
        <v>10</v>
      </c>
      <c r="N377">
        <v>4.2300000000000004</v>
      </c>
      <c r="O377">
        <v>0</v>
      </c>
      <c r="P377">
        <v>51.02</v>
      </c>
    </row>
    <row r="378" spans="1:16">
      <c r="A378">
        <v>10</v>
      </c>
      <c r="B378" t="s">
        <v>1042</v>
      </c>
      <c r="C378" t="s">
        <v>1027</v>
      </c>
      <c r="D378" t="s">
        <v>903</v>
      </c>
      <c r="E378" t="s">
        <v>1035</v>
      </c>
      <c r="F378" t="s">
        <v>476</v>
      </c>
      <c r="G378" t="s">
        <v>1025</v>
      </c>
      <c r="H378" t="s">
        <v>1040</v>
      </c>
      <c r="I378" t="s">
        <v>1040</v>
      </c>
      <c r="L378">
        <v>4.2</v>
      </c>
      <c r="M378">
        <v>10</v>
      </c>
      <c r="N378">
        <v>4.3</v>
      </c>
      <c r="O378">
        <v>0</v>
      </c>
      <c r="P378">
        <v>51.02</v>
      </c>
    </row>
    <row r="379" spans="1:16">
      <c r="A379">
        <v>10</v>
      </c>
      <c r="B379" t="s">
        <v>1042</v>
      </c>
      <c r="C379" t="s">
        <v>1027</v>
      </c>
      <c r="D379" t="s">
        <v>903</v>
      </c>
      <c r="E379" t="s">
        <v>1035</v>
      </c>
      <c r="F379" t="s">
        <v>476</v>
      </c>
      <c r="G379" t="s">
        <v>1027</v>
      </c>
      <c r="H379" t="s">
        <v>1040</v>
      </c>
      <c r="I379" t="s">
        <v>1040</v>
      </c>
      <c r="L379">
        <v>4.2</v>
      </c>
      <c r="M379">
        <v>10</v>
      </c>
      <c r="N379">
        <v>4.22</v>
      </c>
      <c r="O379">
        <v>0</v>
      </c>
      <c r="P379">
        <v>51.02</v>
      </c>
    </row>
    <row r="380" spans="1:16">
      <c r="A380">
        <v>10</v>
      </c>
      <c r="B380" t="s">
        <v>1042</v>
      </c>
      <c r="C380" t="s">
        <v>1027</v>
      </c>
      <c r="D380" t="s">
        <v>903</v>
      </c>
      <c r="E380" t="s">
        <v>1035</v>
      </c>
      <c r="F380" t="s">
        <v>476</v>
      </c>
      <c r="G380" t="s">
        <v>1027</v>
      </c>
      <c r="H380" t="s">
        <v>1040</v>
      </c>
      <c r="I380" t="s">
        <v>1040</v>
      </c>
      <c r="L380">
        <v>4.2</v>
      </c>
      <c r="M380">
        <v>10</v>
      </c>
      <c r="N380">
        <v>3.05</v>
      </c>
      <c r="O380">
        <v>0</v>
      </c>
      <c r="P380">
        <v>42.03</v>
      </c>
    </row>
    <row r="381" spans="1:16">
      <c r="A381">
        <v>10</v>
      </c>
      <c r="B381" t="s">
        <v>1042</v>
      </c>
      <c r="C381" t="s">
        <v>1027</v>
      </c>
      <c r="D381" t="s">
        <v>903</v>
      </c>
      <c r="E381" t="s">
        <v>1035</v>
      </c>
      <c r="F381" t="s">
        <v>476</v>
      </c>
      <c r="G381" t="s">
        <v>1027</v>
      </c>
      <c r="H381" t="s">
        <v>1040</v>
      </c>
      <c r="I381" t="s">
        <v>1040</v>
      </c>
      <c r="L381">
        <v>4.2</v>
      </c>
      <c r="M381">
        <v>10</v>
      </c>
      <c r="N381">
        <v>3.89</v>
      </c>
      <c r="O381">
        <v>0</v>
      </c>
      <c r="P381">
        <v>51.13</v>
      </c>
    </row>
    <row r="382" spans="1:16">
      <c r="A382">
        <v>10</v>
      </c>
      <c r="B382" t="s">
        <v>1042</v>
      </c>
      <c r="C382" t="s">
        <v>1027</v>
      </c>
      <c r="D382" t="s">
        <v>903</v>
      </c>
      <c r="E382" t="s">
        <v>1035</v>
      </c>
      <c r="F382" t="s">
        <v>476</v>
      </c>
      <c r="G382" t="s">
        <v>1027</v>
      </c>
      <c r="H382" t="s">
        <v>1040</v>
      </c>
      <c r="I382" t="s">
        <v>1040</v>
      </c>
      <c r="L382">
        <v>4.2</v>
      </c>
      <c r="M382">
        <v>10</v>
      </c>
      <c r="N382">
        <v>3.9</v>
      </c>
      <c r="O382">
        <v>0</v>
      </c>
      <c r="P382">
        <v>51.13</v>
      </c>
    </row>
    <row r="383" spans="1:16">
      <c r="A383">
        <v>10</v>
      </c>
      <c r="B383" t="s">
        <v>1042</v>
      </c>
      <c r="C383" t="s">
        <v>1039</v>
      </c>
      <c r="D383" t="s">
        <v>903</v>
      </c>
      <c r="E383" t="s">
        <v>1035</v>
      </c>
      <c r="F383" t="s">
        <v>476</v>
      </c>
      <c r="G383" t="s">
        <v>1027</v>
      </c>
      <c r="H383" t="s">
        <v>1040</v>
      </c>
      <c r="I383" t="s">
        <v>1040</v>
      </c>
      <c r="L383">
        <v>12</v>
      </c>
      <c r="M383">
        <v>53.6</v>
      </c>
      <c r="N383">
        <v>18.5</v>
      </c>
      <c r="O383">
        <v>0</v>
      </c>
      <c r="P383">
        <v>16.690000000000001</v>
      </c>
    </row>
    <row r="384" spans="1:16">
      <c r="A384">
        <v>10</v>
      </c>
      <c r="B384" t="s">
        <v>1042</v>
      </c>
      <c r="C384" t="s">
        <v>1025</v>
      </c>
      <c r="D384" t="s">
        <v>903</v>
      </c>
      <c r="E384" t="s">
        <v>1035</v>
      </c>
      <c r="F384" t="s">
        <v>476</v>
      </c>
      <c r="G384" t="s">
        <v>1024</v>
      </c>
      <c r="H384" t="s">
        <v>1040</v>
      </c>
      <c r="I384" t="s">
        <v>1040</v>
      </c>
      <c r="L384">
        <v>12</v>
      </c>
      <c r="M384">
        <v>53.6</v>
      </c>
      <c r="N384">
        <v>11.5</v>
      </c>
      <c r="O384">
        <v>0</v>
      </c>
      <c r="P384">
        <v>51.78</v>
      </c>
    </row>
    <row r="385" spans="1:16">
      <c r="A385">
        <v>10</v>
      </c>
      <c r="B385" t="s">
        <v>1042</v>
      </c>
      <c r="C385" t="s">
        <v>1025</v>
      </c>
      <c r="D385" t="s">
        <v>903</v>
      </c>
      <c r="E385" t="s">
        <v>1035</v>
      </c>
      <c r="F385" t="s">
        <v>476</v>
      </c>
      <c r="G385" t="s">
        <v>1027</v>
      </c>
      <c r="H385" t="s">
        <v>1040</v>
      </c>
      <c r="I385" t="s">
        <v>1040</v>
      </c>
      <c r="L385">
        <v>12</v>
      </c>
      <c r="M385">
        <v>53.6</v>
      </c>
      <c r="N385">
        <v>16.399999999999999</v>
      </c>
      <c r="O385">
        <v>0</v>
      </c>
      <c r="P385">
        <v>51.78</v>
      </c>
    </row>
    <row r="386" spans="1:16">
      <c r="A386">
        <v>10</v>
      </c>
      <c r="B386" t="s">
        <v>1042</v>
      </c>
      <c r="C386" t="s">
        <v>1025</v>
      </c>
      <c r="D386" t="s">
        <v>903</v>
      </c>
      <c r="E386" t="s">
        <v>1035</v>
      </c>
      <c r="F386" t="s">
        <v>476</v>
      </c>
      <c r="G386" t="s">
        <v>1027</v>
      </c>
      <c r="H386" t="s">
        <v>1040</v>
      </c>
      <c r="I386" t="s">
        <v>1040</v>
      </c>
      <c r="L386">
        <v>12</v>
      </c>
      <c r="M386">
        <v>53.6</v>
      </c>
      <c r="N386">
        <v>16.7</v>
      </c>
      <c r="O386">
        <v>0</v>
      </c>
      <c r="P386">
        <v>51.78</v>
      </c>
    </row>
    <row r="387" spans="1:16">
      <c r="A387">
        <v>10</v>
      </c>
      <c r="B387" t="s">
        <v>1042</v>
      </c>
      <c r="C387" t="s">
        <v>1025</v>
      </c>
      <c r="D387" t="s">
        <v>903</v>
      </c>
      <c r="E387" t="s">
        <v>1035</v>
      </c>
      <c r="F387" t="s">
        <v>476</v>
      </c>
      <c r="G387" t="s">
        <v>1027</v>
      </c>
      <c r="H387" t="s">
        <v>1040</v>
      </c>
      <c r="I387" t="s">
        <v>1040</v>
      </c>
      <c r="L387">
        <v>12</v>
      </c>
      <c r="M387">
        <v>53.6</v>
      </c>
      <c r="N387">
        <v>14.7</v>
      </c>
      <c r="O387">
        <v>0</v>
      </c>
      <c r="P387">
        <v>51.78</v>
      </c>
    </row>
    <row r="388" spans="1:16">
      <c r="A388">
        <v>10</v>
      </c>
      <c r="B388" t="s">
        <v>1042</v>
      </c>
      <c r="C388" t="s">
        <v>1025</v>
      </c>
      <c r="D388" t="s">
        <v>903</v>
      </c>
      <c r="E388" t="s">
        <v>1035</v>
      </c>
      <c r="F388" t="s">
        <v>476</v>
      </c>
      <c r="G388" t="s">
        <v>1027</v>
      </c>
      <c r="H388" t="s">
        <v>1040</v>
      </c>
      <c r="I388" t="s">
        <v>1040</v>
      </c>
      <c r="L388">
        <v>12</v>
      </c>
      <c r="M388">
        <v>53.6</v>
      </c>
      <c r="N388">
        <v>17.45</v>
      </c>
      <c r="O388">
        <v>0</v>
      </c>
      <c r="P388">
        <v>51.78</v>
      </c>
    </row>
    <row r="389" spans="1:16">
      <c r="A389">
        <v>10</v>
      </c>
      <c r="B389" t="s">
        <v>1042</v>
      </c>
      <c r="C389" t="s">
        <v>1025</v>
      </c>
      <c r="D389" t="s">
        <v>903</v>
      </c>
      <c r="E389" t="s">
        <v>1035</v>
      </c>
      <c r="F389" t="s">
        <v>476</v>
      </c>
      <c r="G389" t="s">
        <v>1027</v>
      </c>
      <c r="H389" t="s">
        <v>1040</v>
      </c>
      <c r="I389" t="s">
        <v>1040</v>
      </c>
      <c r="L389">
        <v>12</v>
      </c>
      <c r="M389">
        <v>53.6</v>
      </c>
      <c r="N389">
        <v>17.02</v>
      </c>
      <c r="O389">
        <v>0</v>
      </c>
      <c r="P389">
        <v>51.78</v>
      </c>
    </row>
    <row r="390" spans="1:16">
      <c r="A390">
        <v>10</v>
      </c>
      <c r="B390" t="s">
        <v>1042</v>
      </c>
      <c r="C390" t="s">
        <v>1025</v>
      </c>
      <c r="D390" t="s">
        <v>903</v>
      </c>
      <c r="E390" t="s">
        <v>1035</v>
      </c>
      <c r="F390" t="s">
        <v>476</v>
      </c>
      <c r="G390" t="s">
        <v>1027</v>
      </c>
      <c r="H390" t="s">
        <v>1040</v>
      </c>
      <c r="I390" t="s">
        <v>1040</v>
      </c>
      <c r="L390">
        <v>12</v>
      </c>
      <c r="M390">
        <v>53.6</v>
      </c>
      <c r="N390">
        <v>16.07</v>
      </c>
      <c r="O390">
        <v>0</v>
      </c>
      <c r="P390">
        <v>51.78</v>
      </c>
    </row>
    <row r="391" spans="1:16">
      <c r="A391">
        <v>10</v>
      </c>
      <c r="B391" t="s">
        <v>1042</v>
      </c>
      <c r="C391" t="s">
        <v>1025</v>
      </c>
      <c r="D391" t="s">
        <v>903</v>
      </c>
      <c r="E391" t="s">
        <v>1035</v>
      </c>
      <c r="F391" t="s">
        <v>476</v>
      </c>
      <c r="G391" t="s">
        <v>1027</v>
      </c>
      <c r="H391" t="s">
        <v>1040</v>
      </c>
      <c r="I391" t="s">
        <v>1040</v>
      </c>
      <c r="L391">
        <v>12</v>
      </c>
      <c r="M391">
        <v>53.6</v>
      </c>
      <c r="N391">
        <v>13.28</v>
      </c>
      <c r="O391">
        <v>0</v>
      </c>
      <c r="P391">
        <v>51.78</v>
      </c>
    </row>
    <row r="392" spans="1:16">
      <c r="A392">
        <v>10</v>
      </c>
      <c r="B392" t="s">
        <v>1042</v>
      </c>
      <c r="C392" t="s">
        <v>1025</v>
      </c>
      <c r="D392" t="s">
        <v>903</v>
      </c>
      <c r="E392" t="s">
        <v>1035</v>
      </c>
      <c r="F392" t="s">
        <v>476</v>
      </c>
      <c r="G392" t="s">
        <v>1027</v>
      </c>
      <c r="H392" t="s">
        <v>1040</v>
      </c>
      <c r="I392" t="s">
        <v>1040</v>
      </c>
      <c r="L392">
        <v>12</v>
      </c>
      <c r="M392">
        <v>53.6</v>
      </c>
      <c r="N392">
        <v>15.7</v>
      </c>
      <c r="O392">
        <v>0</v>
      </c>
      <c r="P392">
        <v>51.78</v>
      </c>
    </row>
    <row r="393" spans="1:16">
      <c r="A393">
        <v>10</v>
      </c>
      <c r="B393" t="s">
        <v>1042</v>
      </c>
      <c r="C393" t="s">
        <v>1025</v>
      </c>
      <c r="D393" t="s">
        <v>903</v>
      </c>
      <c r="E393" t="s">
        <v>1035</v>
      </c>
      <c r="F393" t="s">
        <v>476</v>
      </c>
      <c r="G393" t="s">
        <v>1027</v>
      </c>
      <c r="H393" t="s">
        <v>1040</v>
      </c>
      <c r="I393" t="s">
        <v>1040</v>
      </c>
      <c r="L393">
        <v>12</v>
      </c>
      <c r="M393">
        <v>53.6</v>
      </c>
      <c r="N393">
        <v>11.5</v>
      </c>
      <c r="O393">
        <v>0</v>
      </c>
      <c r="P393">
        <v>51.78</v>
      </c>
    </row>
    <row r="394" spans="1:16">
      <c r="A394">
        <v>10</v>
      </c>
      <c r="B394" t="s">
        <v>1042</v>
      </c>
      <c r="C394" t="s">
        <v>1039</v>
      </c>
      <c r="D394" t="s">
        <v>903</v>
      </c>
      <c r="E394" t="s">
        <v>1035</v>
      </c>
      <c r="F394" t="s">
        <v>476</v>
      </c>
      <c r="G394" t="s">
        <v>1024</v>
      </c>
      <c r="H394" t="s">
        <v>1040</v>
      </c>
      <c r="I394" t="s">
        <v>1040</v>
      </c>
      <c r="L394">
        <v>12</v>
      </c>
      <c r="M394">
        <v>53.6</v>
      </c>
      <c r="N394">
        <v>11.7</v>
      </c>
      <c r="O394">
        <v>0</v>
      </c>
      <c r="P394">
        <v>51.78</v>
      </c>
    </row>
    <row r="395" spans="1:16">
      <c r="A395">
        <v>10</v>
      </c>
      <c r="B395" t="s">
        <v>1042</v>
      </c>
      <c r="C395" t="s">
        <v>1029</v>
      </c>
      <c r="D395" t="s">
        <v>903</v>
      </c>
      <c r="E395" t="s">
        <v>1035</v>
      </c>
      <c r="F395" t="s">
        <v>476</v>
      </c>
      <c r="G395" t="s">
        <v>1024</v>
      </c>
      <c r="H395" t="s">
        <v>1040</v>
      </c>
      <c r="I395" t="s">
        <v>1040</v>
      </c>
      <c r="L395">
        <v>12</v>
      </c>
      <c r="M395">
        <v>41.8</v>
      </c>
      <c r="N395">
        <v>15.5</v>
      </c>
      <c r="O395">
        <v>0</v>
      </c>
      <c r="P395">
        <v>51.78</v>
      </c>
    </row>
    <row r="396" spans="1:16">
      <c r="A396">
        <v>10</v>
      </c>
      <c r="B396" t="s">
        <v>1042</v>
      </c>
      <c r="C396" t="s">
        <v>1029</v>
      </c>
      <c r="D396" t="s">
        <v>903</v>
      </c>
      <c r="E396" t="s">
        <v>1035</v>
      </c>
      <c r="F396" t="s">
        <v>476</v>
      </c>
      <c r="G396" t="s">
        <v>1024</v>
      </c>
      <c r="H396" t="s">
        <v>1040</v>
      </c>
      <c r="I396" t="s">
        <v>1040</v>
      </c>
      <c r="L396">
        <v>12</v>
      </c>
      <c r="M396">
        <v>41.8</v>
      </c>
      <c r="N396">
        <v>11.97</v>
      </c>
      <c r="O396">
        <v>0</v>
      </c>
      <c r="P396">
        <v>37.090000000000003</v>
      </c>
    </row>
    <row r="397" spans="1:16">
      <c r="A397">
        <v>10</v>
      </c>
      <c r="B397" t="s">
        <v>1042</v>
      </c>
      <c r="C397" t="s">
        <v>1029</v>
      </c>
      <c r="D397" t="s">
        <v>903</v>
      </c>
      <c r="E397" t="s">
        <v>1035</v>
      </c>
      <c r="F397" t="s">
        <v>476</v>
      </c>
      <c r="G397" t="s">
        <v>1024</v>
      </c>
      <c r="H397" t="s">
        <v>1040</v>
      </c>
      <c r="I397" t="s">
        <v>1040</v>
      </c>
      <c r="L397">
        <v>12</v>
      </c>
      <c r="M397">
        <v>41.8</v>
      </c>
      <c r="N397">
        <v>13.5</v>
      </c>
      <c r="O397">
        <v>0</v>
      </c>
      <c r="P397">
        <v>37.090000000000003</v>
      </c>
    </row>
    <row r="398" spans="1:16">
      <c r="A398">
        <v>10</v>
      </c>
      <c r="B398" t="s">
        <v>1042</v>
      </c>
      <c r="C398" t="s">
        <v>1029</v>
      </c>
      <c r="D398" t="s">
        <v>903</v>
      </c>
      <c r="E398" t="s">
        <v>1035</v>
      </c>
      <c r="F398" t="s">
        <v>476</v>
      </c>
      <c r="G398" t="s">
        <v>1024</v>
      </c>
      <c r="H398" t="s">
        <v>1040</v>
      </c>
      <c r="I398" t="s">
        <v>1040</v>
      </c>
      <c r="L398">
        <v>12</v>
      </c>
      <c r="M398">
        <v>41.8</v>
      </c>
      <c r="N398">
        <v>8.8000000000000007</v>
      </c>
      <c r="O398">
        <v>0</v>
      </c>
      <c r="P398">
        <v>37.090000000000003</v>
      </c>
    </row>
    <row r="399" spans="1:16">
      <c r="A399">
        <v>10</v>
      </c>
      <c r="B399" t="s">
        <v>1042</v>
      </c>
      <c r="C399" t="s">
        <v>1029</v>
      </c>
      <c r="D399" t="s">
        <v>903</v>
      </c>
      <c r="E399" t="s">
        <v>1035</v>
      </c>
      <c r="F399" t="s">
        <v>476</v>
      </c>
      <c r="G399" t="s">
        <v>1024</v>
      </c>
      <c r="H399" t="s">
        <v>1040</v>
      </c>
      <c r="I399" t="s">
        <v>1040</v>
      </c>
      <c r="L399">
        <v>12</v>
      </c>
      <c r="M399">
        <v>41.8</v>
      </c>
      <c r="N399">
        <v>12.43</v>
      </c>
      <c r="O399">
        <v>0</v>
      </c>
      <c r="P399">
        <v>37.090000000000003</v>
      </c>
    </row>
    <row r="400" spans="1:16">
      <c r="A400">
        <v>10</v>
      </c>
      <c r="B400" t="s">
        <v>1042</v>
      </c>
      <c r="C400" t="s">
        <v>1029</v>
      </c>
      <c r="D400" t="s">
        <v>903</v>
      </c>
      <c r="E400" t="s">
        <v>1035</v>
      </c>
      <c r="F400" t="s">
        <v>476</v>
      </c>
      <c r="G400" t="s">
        <v>1024</v>
      </c>
      <c r="H400" t="s">
        <v>1040</v>
      </c>
      <c r="I400" t="s">
        <v>1040</v>
      </c>
      <c r="L400">
        <v>12</v>
      </c>
      <c r="M400">
        <v>41.8</v>
      </c>
      <c r="N400">
        <v>13.24</v>
      </c>
      <c r="O400">
        <v>0</v>
      </c>
      <c r="P400">
        <v>37.090000000000003</v>
      </c>
    </row>
    <row r="401" spans="1:16">
      <c r="A401">
        <v>16</v>
      </c>
      <c r="B401" t="s">
        <v>1042</v>
      </c>
      <c r="C401" t="s">
        <v>1039</v>
      </c>
      <c r="D401" t="s">
        <v>1259</v>
      </c>
      <c r="E401" t="s">
        <v>1027</v>
      </c>
      <c r="F401" t="s">
        <v>476</v>
      </c>
      <c r="G401" t="s">
        <v>1027</v>
      </c>
      <c r="H401" t="s">
        <v>1040</v>
      </c>
      <c r="I401" t="s">
        <v>1040</v>
      </c>
      <c r="L401">
        <v>1</v>
      </c>
      <c r="M401">
        <v>52</v>
      </c>
      <c r="N401">
        <v>21.4</v>
      </c>
      <c r="O401">
        <v>0</v>
      </c>
      <c r="P401">
        <v>37.090000000000003</v>
      </c>
    </row>
    <row r="402" spans="1:16">
      <c r="A402">
        <v>16</v>
      </c>
      <c r="B402" t="s">
        <v>1042</v>
      </c>
      <c r="C402" t="s">
        <v>1039</v>
      </c>
      <c r="D402" t="s">
        <v>1259</v>
      </c>
      <c r="E402" t="s">
        <v>1027</v>
      </c>
      <c r="F402" t="s">
        <v>476</v>
      </c>
      <c r="G402" t="s">
        <v>1027</v>
      </c>
      <c r="H402" t="s">
        <v>1040</v>
      </c>
      <c r="I402" t="s">
        <v>1040</v>
      </c>
      <c r="L402">
        <v>1</v>
      </c>
      <c r="M402">
        <v>52</v>
      </c>
      <c r="N402">
        <v>21.5</v>
      </c>
      <c r="O402">
        <v>0</v>
      </c>
      <c r="P402">
        <v>21.52</v>
      </c>
    </row>
    <row r="403" spans="1:16">
      <c r="C403" t="s">
        <v>1040</v>
      </c>
      <c r="E403" t="s">
        <v>1040</v>
      </c>
      <c r="G403" t="s">
        <v>1040</v>
      </c>
      <c r="I403" t="s">
        <v>1040</v>
      </c>
      <c r="P403">
        <v>16.54</v>
      </c>
    </row>
    <row r="404" spans="1:16">
      <c r="C404" t="s">
        <v>1040</v>
      </c>
      <c r="E404" t="s">
        <v>1040</v>
      </c>
      <c r="G404" t="s">
        <v>1040</v>
      </c>
      <c r="I404" t="s">
        <v>1040</v>
      </c>
    </row>
    <row r="405" spans="1:16">
      <c r="C405" t="s">
        <v>1040</v>
      </c>
      <c r="E405" t="s">
        <v>1040</v>
      </c>
      <c r="G405" t="s">
        <v>1040</v>
      </c>
      <c r="I405" t="s">
        <v>1040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F80F3-F59D-41B1-853F-69B5968A4439}">
  <dimension ref="A1:X887"/>
  <sheetViews>
    <sheetView topLeftCell="A874" workbookViewId="0">
      <selection activeCell="A874" sqref="A1:XFD1048576"/>
    </sheetView>
  </sheetViews>
  <sheetFormatPr defaultRowHeight="18"/>
  <cols>
    <col min="1" max="2" width="8.7265625" style="20"/>
    <col min="3" max="3" width="8.7265625" style="68"/>
    <col min="4" max="4" width="5.7265625" style="231" customWidth="1"/>
    <col min="5" max="5" width="6.81640625" style="232" customWidth="1"/>
    <col min="6" max="6" width="8.7265625" style="235"/>
    <col min="7" max="7" width="4" style="236" customWidth="1"/>
    <col min="8" max="8" width="11.08984375" style="239" customWidth="1"/>
    <col min="9" max="9" width="5.54296875" style="240" customWidth="1"/>
    <col min="10" max="10" width="9" style="235" customWidth="1"/>
    <col min="11" max="11" width="5" style="236" customWidth="1"/>
    <col min="12" max="12" width="8.81640625" style="243" customWidth="1"/>
    <col min="13" max="13" width="4.36328125" style="244" customWidth="1"/>
    <col min="14" max="14" width="10.6328125" style="248" customWidth="1"/>
    <col min="15" max="15" width="6.36328125" style="228" customWidth="1"/>
    <col min="16" max="16" width="7.453125" style="249" customWidth="1"/>
    <col min="17" max="17" width="8.7265625" style="252"/>
    <col min="18" max="18" width="8.7265625" style="253"/>
    <col min="19" max="19" width="21.81640625" style="287" customWidth="1"/>
    <col min="20" max="23" width="8.7265625" style="20"/>
    <col min="24" max="24" width="13" style="20" customWidth="1"/>
    <col min="25" max="16384" width="8.7265625" style="20"/>
  </cols>
  <sheetData>
    <row r="1" spans="1:24">
      <c r="A1" s="20" t="s">
        <v>581</v>
      </c>
      <c r="B1" s="20" t="s">
        <v>830</v>
      </c>
      <c r="C1" s="68" t="s">
        <v>0</v>
      </c>
      <c r="D1" s="229" t="s">
        <v>1013</v>
      </c>
      <c r="E1" s="230" t="s">
        <v>1018</v>
      </c>
      <c r="F1" s="233" t="s">
        <v>1014</v>
      </c>
      <c r="G1" s="234" t="s">
        <v>1019</v>
      </c>
      <c r="H1" s="237" t="s">
        <v>1015</v>
      </c>
      <c r="I1" s="238" t="s">
        <v>1020</v>
      </c>
      <c r="J1" s="233" t="s">
        <v>1016</v>
      </c>
      <c r="K1" s="234" t="s">
        <v>1021</v>
      </c>
      <c r="L1" s="241" t="s">
        <v>1017</v>
      </c>
      <c r="M1" s="242" t="s">
        <v>1022</v>
      </c>
      <c r="N1" s="245" t="s">
        <v>4</v>
      </c>
      <c r="O1" s="246" t="s">
        <v>5</v>
      </c>
      <c r="P1" s="247" t="s">
        <v>1083</v>
      </c>
      <c r="Q1" s="250" t="s">
        <v>1084</v>
      </c>
      <c r="R1" s="251" t="s">
        <v>841</v>
      </c>
      <c r="S1" s="286"/>
    </row>
    <row r="2" spans="1:24">
      <c r="A2" s="20">
        <v>1</v>
      </c>
      <c r="B2" s="20" t="s">
        <v>830</v>
      </c>
      <c r="C2" s="68">
        <v>16</v>
      </c>
      <c r="D2" s="231" t="s">
        <v>1006</v>
      </c>
      <c r="E2" s="232" t="s">
        <v>1033</v>
      </c>
      <c r="F2" s="235" t="s">
        <v>1006</v>
      </c>
      <c r="G2" s="236" t="s">
        <v>1027</v>
      </c>
      <c r="H2" s="239" t="s">
        <v>478</v>
      </c>
      <c r="I2" s="240" t="s">
        <v>1025</v>
      </c>
      <c r="J2" s="235" t="s">
        <v>1040</v>
      </c>
      <c r="K2" s="236" t="s">
        <v>1040</v>
      </c>
      <c r="L2" s="243" t="s">
        <v>1040</v>
      </c>
      <c r="M2" s="244" t="s">
        <v>1040</v>
      </c>
      <c r="N2" s="248">
        <v>6</v>
      </c>
      <c r="O2" s="228">
        <v>40</v>
      </c>
      <c r="P2" s="249">
        <v>6.02</v>
      </c>
      <c r="S2" s="20" t="str">
        <f>_xlfn.TEXTJOIN("_",TRUE,T2:X2)</f>
        <v>cs:3_cs:0.5_pvc:0.8</v>
      </c>
      <c r="T2" s="20" t="str">
        <f>_xlfn.TEXTJOIN(":",TRUE,D2,E2)</f>
        <v>cs:3</v>
      </c>
      <c r="U2" s="20" t="str">
        <f>_xlfn.TEXTJOIN(":",TRUE,F2,G2)</f>
        <v>cs:0.5</v>
      </c>
      <c r="V2" s="20" t="str">
        <f>_xlfn.TEXTJOIN(":",TRUE,H2,I2)</f>
        <v>pvc:0.8</v>
      </c>
      <c r="W2" s="20" t="str">
        <f>_xlfn.TEXTJOIN(":",TRUE,J2,K2)</f>
        <v/>
      </c>
      <c r="X2" s="20" t="str">
        <f>_xlfn.TEXTJOIN(":",TRUE,L2,M2)</f>
        <v/>
      </c>
    </row>
    <row r="3" spans="1:24">
      <c r="A3" s="20">
        <v>2</v>
      </c>
      <c r="B3" s="20" t="s">
        <v>830</v>
      </c>
      <c r="C3" s="68">
        <v>24</v>
      </c>
      <c r="D3" s="231" t="s">
        <v>1006</v>
      </c>
      <c r="E3" s="232" t="s">
        <v>1033</v>
      </c>
      <c r="F3" s="235" t="s">
        <v>1006</v>
      </c>
      <c r="G3" s="236" t="s">
        <v>1027</v>
      </c>
      <c r="H3" s="239" t="s">
        <v>478</v>
      </c>
      <c r="I3" s="240" t="s">
        <v>1025</v>
      </c>
      <c r="J3" s="235" t="s">
        <v>1040</v>
      </c>
      <c r="K3" s="236" t="s">
        <v>1040</v>
      </c>
      <c r="L3" s="243" t="s">
        <v>1040</v>
      </c>
      <c r="M3" s="244" t="s">
        <v>1040</v>
      </c>
      <c r="N3" s="248">
        <v>6</v>
      </c>
      <c r="O3" s="228">
        <v>40</v>
      </c>
      <c r="P3" s="249">
        <v>6.02</v>
      </c>
      <c r="S3" s="20" t="str">
        <f t="shared" ref="S3:S10" si="0">_xlfn.TEXTJOIN("_",TRUE,T3:X3)</f>
        <v>cs:3_cs:0.5_pvc:0.8</v>
      </c>
      <c r="T3" s="20" t="str">
        <f t="shared" ref="T3:T10" si="1">_xlfn.TEXTJOIN(":",TRUE,D3,E3)</f>
        <v>cs:3</v>
      </c>
      <c r="U3" s="20" t="str">
        <f t="shared" ref="U3:U10" si="2">_xlfn.TEXTJOIN(":",TRUE,F3,G3)</f>
        <v>cs:0.5</v>
      </c>
      <c r="V3" s="20" t="str">
        <f t="shared" ref="V3:V10" si="3">_xlfn.TEXTJOIN(":",TRUE,H3,I3)</f>
        <v>pvc:0.8</v>
      </c>
      <c r="W3" s="20" t="str">
        <f t="shared" ref="W3:W10" si="4">_xlfn.TEXTJOIN(":",TRUE,J3,K3)</f>
        <v/>
      </c>
      <c r="X3" s="20" t="str">
        <f t="shared" ref="X3:X10" si="5">_xlfn.TEXTJOIN(":",TRUE,L3,M3)</f>
        <v/>
      </c>
    </row>
    <row r="4" spans="1:24">
      <c r="A4" s="20">
        <v>3</v>
      </c>
      <c r="B4" s="20" t="s">
        <v>830</v>
      </c>
      <c r="C4" s="68">
        <v>24</v>
      </c>
      <c r="D4" s="231" t="s">
        <v>1006</v>
      </c>
      <c r="E4" s="232" t="s">
        <v>1033</v>
      </c>
      <c r="F4" s="235" t="s">
        <v>1006</v>
      </c>
      <c r="G4" s="236" t="s">
        <v>1027</v>
      </c>
      <c r="H4" s="239" t="s">
        <v>478</v>
      </c>
      <c r="I4" s="240" t="s">
        <v>1025</v>
      </c>
      <c r="J4" s="235" t="s">
        <v>1040</v>
      </c>
      <c r="K4" s="236" t="s">
        <v>1040</v>
      </c>
      <c r="L4" s="243" t="s">
        <v>1040</v>
      </c>
      <c r="M4" s="244" t="s">
        <v>1040</v>
      </c>
      <c r="N4" s="248">
        <v>6</v>
      </c>
      <c r="O4" s="228">
        <v>40</v>
      </c>
      <c r="P4" s="249">
        <v>6.02</v>
      </c>
      <c r="S4" s="20" t="str">
        <f t="shared" si="0"/>
        <v>cs:3_cs:0.5_pvc:0.8</v>
      </c>
      <c r="T4" s="20" t="str">
        <f t="shared" si="1"/>
        <v>cs:3</v>
      </c>
      <c r="U4" s="20" t="str">
        <f t="shared" si="2"/>
        <v>cs:0.5</v>
      </c>
      <c r="V4" s="20" t="str">
        <f t="shared" si="3"/>
        <v>pvc:0.8</v>
      </c>
      <c r="W4" s="20" t="str">
        <f t="shared" si="4"/>
        <v/>
      </c>
      <c r="X4" s="20" t="str">
        <f t="shared" si="5"/>
        <v/>
      </c>
    </row>
    <row r="5" spans="1:24">
      <c r="A5" s="20">
        <v>4</v>
      </c>
      <c r="B5" s="20" t="s">
        <v>830</v>
      </c>
      <c r="C5" s="68">
        <v>24</v>
      </c>
      <c r="D5" s="231" t="s">
        <v>1051</v>
      </c>
      <c r="E5" s="232" t="s">
        <v>1032</v>
      </c>
      <c r="F5" s="235" t="s">
        <v>1051</v>
      </c>
      <c r="G5" s="236" t="s">
        <v>1027</v>
      </c>
      <c r="H5" s="239" t="s">
        <v>479</v>
      </c>
      <c r="I5" s="240" t="s">
        <v>1027</v>
      </c>
      <c r="J5" s="235" t="s">
        <v>1040</v>
      </c>
      <c r="K5" s="236" t="s">
        <v>1040</v>
      </c>
      <c r="L5" s="243" t="s">
        <v>1040</v>
      </c>
      <c r="M5" s="244" t="s">
        <v>1040</v>
      </c>
      <c r="N5" s="248">
        <v>6</v>
      </c>
      <c r="O5" s="228">
        <v>40</v>
      </c>
      <c r="P5" s="249">
        <v>6.1</v>
      </c>
      <c r="S5" s="20" t="str">
        <f t="shared" si="0"/>
        <v>s316L:2_s316L:0.5_tef:0.5</v>
      </c>
      <c r="T5" s="20" t="str">
        <f t="shared" si="1"/>
        <v>s316L:2</v>
      </c>
      <c r="U5" s="20" t="str">
        <f t="shared" si="2"/>
        <v>s316L:0.5</v>
      </c>
      <c r="V5" s="20" t="str">
        <f t="shared" si="3"/>
        <v>tef:0.5</v>
      </c>
      <c r="W5" s="20" t="str">
        <f t="shared" si="4"/>
        <v/>
      </c>
      <c r="X5" s="20" t="str">
        <f t="shared" si="5"/>
        <v/>
      </c>
    </row>
    <row r="6" spans="1:24">
      <c r="A6" s="20">
        <v>5</v>
      </c>
      <c r="B6" s="20" t="s">
        <v>830</v>
      </c>
      <c r="C6" s="68">
        <v>24</v>
      </c>
      <c r="D6" s="231" t="s">
        <v>1051</v>
      </c>
      <c r="E6" s="232" t="s">
        <v>1032</v>
      </c>
      <c r="F6" s="235" t="s">
        <v>1051</v>
      </c>
      <c r="G6" s="236" t="s">
        <v>1027</v>
      </c>
      <c r="H6" s="239" t="s">
        <v>479</v>
      </c>
      <c r="I6" s="240" t="s">
        <v>1027</v>
      </c>
      <c r="J6" s="235" t="s">
        <v>1040</v>
      </c>
      <c r="K6" s="236" t="s">
        <v>1040</v>
      </c>
      <c r="L6" s="243" t="s">
        <v>1040</v>
      </c>
      <c r="M6" s="244" t="s">
        <v>1040</v>
      </c>
      <c r="N6" s="248">
        <v>6</v>
      </c>
      <c r="O6" s="228">
        <v>40</v>
      </c>
      <c r="P6" s="249">
        <v>5.98</v>
      </c>
      <c r="S6" s="20" t="str">
        <f t="shared" si="0"/>
        <v>s316L:2_s316L:0.5_tef:0.5</v>
      </c>
      <c r="T6" s="20" t="str">
        <f t="shared" si="1"/>
        <v>s316L:2</v>
      </c>
      <c r="U6" s="20" t="str">
        <f t="shared" si="2"/>
        <v>s316L:0.5</v>
      </c>
      <c r="V6" s="20" t="str">
        <f t="shared" si="3"/>
        <v>tef:0.5</v>
      </c>
      <c r="W6" s="20" t="str">
        <f t="shared" si="4"/>
        <v/>
      </c>
      <c r="X6" s="20" t="str">
        <f t="shared" si="5"/>
        <v/>
      </c>
    </row>
    <row r="7" spans="1:24">
      <c r="A7" s="20">
        <v>6</v>
      </c>
      <c r="B7" s="20" t="s">
        <v>830</v>
      </c>
      <c r="C7" s="68">
        <v>24</v>
      </c>
      <c r="D7" s="231" t="s">
        <v>1051</v>
      </c>
      <c r="E7" s="232" t="s">
        <v>1032</v>
      </c>
      <c r="F7" s="235" t="s">
        <v>1051</v>
      </c>
      <c r="G7" s="236" t="s">
        <v>1027</v>
      </c>
      <c r="H7" s="239" t="s">
        <v>479</v>
      </c>
      <c r="I7" s="240" t="s">
        <v>1027</v>
      </c>
      <c r="J7" s="235" t="s">
        <v>1040</v>
      </c>
      <c r="K7" s="236" t="s">
        <v>1040</v>
      </c>
      <c r="L7" s="243" t="s">
        <v>1040</v>
      </c>
      <c r="M7" s="244" t="s">
        <v>1040</v>
      </c>
      <c r="N7" s="248">
        <v>6</v>
      </c>
      <c r="O7" s="228">
        <v>40</v>
      </c>
      <c r="P7" s="249">
        <v>6</v>
      </c>
      <c r="S7" s="20" t="str">
        <f t="shared" si="0"/>
        <v>s316L:2_s316L:0.5_tef:0.5</v>
      </c>
      <c r="T7" s="20" t="str">
        <f t="shared" si="1"/>
        <v>s316L:2</v>
      </c>
      <c r="U7" s="20" t="str">
        <f t="shared" si="2"/>
        <v>s316L:0.5</v>
      </c>
      <c r="V7" s="20" t="str">
        <f t="shared" si="3"/>
        <v>tef:0.5</v>
      </c>
      <c r="W7" s="20" t="str">
        <f t="shared" si="4"/>
        <v/>
      </c>
      <c r="X7" s="20" t="str">
        <f t="shared" si="5"/>
        <v/>
      </c>
    </row>
    <row r="8" spans="1:24">
      <c r="A8" s="20">
        <v>7</v>
      </c>
      <c r="B8" s="20" t="s">
        <v>830</v>
      </c>
      <c r="C8" s="68">
        <v>3</v>
      </c>
      <c r="D8" s="231" t="s">
        <v>1051</v>
      </c>
      <c r="E8" s="232" t="s">
        <v>1053</v>
      </c>
      <c r="F8" s="235" t="s">
        <v>1051</v>
      </c>
      <c r="G8" s="236" t="s">
        <v>1053</v>
      </c>
      <c r="H8" s="239" t="s">
        <v>479</v>
      </c>
      <c r="I8" s="240" t="s">
        <v>1035</v>
      </c>
      <c r="J8" s="235" t="s">
        <v>1040</v>
      </c>
      <c r="K8" s="236" t="s">
        <v>1040</v>
      </c>
      <c r="L8" s="243" t="s">
        <v>1040</v>
      </c>
      <c r="M8" s="244" t="s">
        <v>1040</v>
      </c>
      <c r="N8" s="248">
        <v>2</v>
      </c>
      <c r="O8" s="228">
        <v>22</v>
      </c>
      <c r="P8" s="249">
        <v>1.73</v>
      </c>
      <c r="S8" s="20" t="str">
        <f t="shared" si="0"/>
        <v>s316L:0.2_s316L:0.2_tef:0.1</v>
      </c>
      <c r="T8" s="20" t="str">
        <f t="shared" si="1"/>
        <v>s316L:0.2</v>
      </c>
      <c r="U8" s="20" t="str">
        <f t="shared" si="2"/>
        <v>s316L:0.2</v>
      </c>
      <c r="V8" s="20" t="str">
        <f t="shared" si="3"/>
        <v>tef:0.1</v>
      </c>
      <c r="W8" s="20" t="str">
        <f t="shared" si="4"/>
        <v/>
      </c>
      <c r="X8" s="20" t="str">
        <f t="shared" si="5"/>
        <v/>
      </c>
    </row>
    <row r="9" spans="1:24">
      <c r="A9" s="20">
        <v>8</v>
      </c>
      <c r="B9" s="20" t="s">
        <v>830</v>
      </c>
      <c r="C9" s="68">
        <v>3</v>
      </c>
      <c r="D9" s="231" t="s">
        <v>1051</v>
      </c>
      <c r="E9" s="232" t="s">
        <v>1053</v>
      </c>
      <c r="F9" s="235" t="s">
        <v>1051</v>
      </c>
      <c r="G9" s="236" t="s">
        <v>1034</v>
      </c>
      <c r="H9" s="239" t="s">
        <v>479</v>
      </c>
      <c r="I9" s="240" t="s">
        <v>1035</v>
      </c>
      <c r="J9" s="235" t="s">
        <v>1040</v>
      </c>
      <c r="K9" s="236" t="s">
        <v>1040</v>
      </c>
      <c r="L9" s="243" t="s">
        <v>1040</v>
      </c>
      <c r="M9" s="244" t="s">
        <v>1040</v>
      </c>
      <c r="N9" s="248">
        <v>2</v>
      </c>
      <c r="O9" s="228">
        <v>22</v>
      </c>
      <c r="P9" s="249">
        <v>1.83</v>
      </c>
      <c r="S9" s="20" t="str">
        <f t="shared" si="0"/>
        <v>s316L:0.2_s316L:0.3_tef:0.1</v>
      </c>
      <c r="T9" s="20" t="str">
        <f t="shared" si="1"/>
        <v>s316L:0.2</v>
      </c>
      <c r="U9" s="20" t="str">
        <f t="shared" si="2"/>
        <v>s316L:0.3</v>
      </c>
      <c r="V9" s="20" t="str">
        <f t="shared" si="3"/>
        <v>tef:0.1</v>
      </c>
      <c r="W9" s="20" t="str">
        <f t="shared" si="4"/>
        <v/>
      </c>
      <c r="X9" s="20" t="str">
        <f t="shared" si="5"/>
        <v/>
      </c>
    </row>
    <row r="10" spans="1:24">
      <c r="A10" s="20">
        <v>9</v>
      </c>
      <c r="B10" s="20" t="s">
        <v>830</v>
      </c>
      <c r="C10" s="68">
        <v>3</v>
      </c>
      <c r="D10" s="231" t="s">
        <v>1051</v>
      </c>
      <c r="E10" s="232" t="s">
        <v>1053</v>
      </c>
      <c r="F10" s="235" t="s">
        <v>1051</v>
      </c>
      <c r="G10" s="236" t="s">
        <v>1024</v>
      </c>
      <c r="H10" s="239" t="s">
        <v>479</v>
      </c>
      <c r="I10" s="240" t="s">
        <v>1035</v>
      </c>
      <c r="J10" s="235" t="s">
        <v>1040</v>
      </c>
      <c r="K10" s="236" t="s">
        <v>1040</v>
      </c>
      <c r="L10" s="243" t="s">
        <v>1040</v>
      </c>
      <c r="M10" s="244" t="s">
        <v>1040</v>
      </c>
      <c r="N10" s="248">
        <v>2</v>
      </c>
      <c r="O10" s="228">
        <v>22</v>
      </c>
      <c r="P10" s="249">
        <v>1.95</v>
      </c>
      <c r="S10" s="20" t="str">
        <f t="shared" si="0"/>
        <v>s316L:0.2_s316L:0.4_tef:0.1</v>
      </c>
      <c r="T10" s="20" t="str">
        <f t="shared" si="1"/>
        <v>s316L:0.2</v>
      </c>
      <c r="U10" s="20" t="str">
        <f t="shared" si="2"/>
        <v>s316L:0.4</v>
      </c>
      <c r="V10" s="20" t="str">
        <f t="shared" si="3"/>
        <v>tef:0.1</v>
      </c>
      <c r="W10" s="20" t="str">
        <f t="shared" si="4"/>
        <v/>
      </c>
      <c r="X10" s="20" t="str">
        <f t="shared" si="5"/>
        <v/>
      </c>
    </row>
    <row r="11" spans="1:24">
      <c r="A11" s="20">
        <v>10</v>
      </c>
      <c r="B11" s="20" t="s">
        <v>830</v>
      </c>
      <c r="C11" s="68">
        <v>30</v>
      </c>
      <c r="D11" s="231" t="s">
        <v>1051</v>
      </c>
      <c r="E11" s="232" t="s">
        <v>1026</v>
      </c>
      <c r="F11" s="235" t="s">
        <v>1051</v>
      </c>
      <c r="G11" s="236" t="s">
        <v>1034</v>
      </c>
      <c r="H11" s="239" t="s">
        <v>477</v>
      </c>
      <c r="I11" s="240" t="s">
        <v>1026</v>
      </c>
      <c r="J11" s="235" t="s">
        <v>1040</v>
      </c>
      <c r="K11" s="236" t="s">
        <v>1040</v>
      </c>
      <c r="L11" s="243" t="s">
        <v>1040</v>
      </c>
      <c r="M11" s="244" t="s">
        <v>1040</v>
      </c>
      <c r="N11" s="248">
        <v>0.3</v>
      </c>
      <c r="O11" s="228">
        <v>120</v>
      </c>
      <c r="P11" s="249">
        <v>0.32100000000000001</v>
      </c>
      <c r="S11" s="20" t="str">
        <f t="shared" ref="S11:S74" si="6">_xlfn.TEXTJOIN("_",TRUE,T11:X11)</f>
        <v>s316L:0.6_s316L:0.3_ptfe:0.6</v>
      </c>
      <c r="T11" s="20" t="str">
        <f t="shared" ref="T11:T74" si="7">_xlfn.TEXTJOIN(":",TRUE,D11,E11)</f>
        <v>s316L:0.6</v>
      </c>
      <c r="U11" s="20" t="str">
        <f t="shared" ref="U11:U74" si="8">_xlfn.TEXTJOIN(":",TRUE,F11,G11)</f>
        <v>s316L:0.3</v>
      </c>
      <c r="V11" s="20" t="str">
        <f t="shared" ref="V11:V74" si="9">_xlfn.TEXTJOIN(":",TRUE,H11,I11)</f>
        <v>ptfe:0.6</v>
      </c>
      <c r="W11" s="20" t="str">
        <f t="shared" ref="W11:W74" si="10">_xlfn.TEXTJOIN(":",TRUE,J11,K11)</f>
        <v/>
      </c>
      <c r="X11" s="20" t="str">
        <f t="shared" ref="X11:X74" si="11">_xlfn.TEXTJOIN(":",TRUE,L11,M11)</f>
        <v/>
      </c>
    </row>
    <row r="12" spans="1:24">
      <c r="A12" s="20">
        <v>11</v>
      </c>
      <c r="B12" s="20" t="s">
        <v>830</v>
      </c>
      <c r="C12" s="68">
        <v>30</v>
      </c>
      <c r="D12" s="231" t="s">
        <v>1051</v>
      </c>
      <c r="E12" s="232" t="s">
        <v>1026</v>
      </c>
      <c r="F12" s="235" t="s">
        <v>1051</v>
      </c>
      <c r="G12" s="236" t="s">
        <v>1034</v>
      </c>
      <c r="H12" s="239" t="s">
        <v>477</v>
      </c>
      <c r="I12" s="240" t="s">
        <v>1026</v>
      </c>
      <c r="J12" s="235" t="s">
        <v>1040</v>
      </c>
      <c r="K12" s="236" t="s">
        <v>1040</v>
      </c>
      <c r="L12" s="243" t="s">
        <v>1040</v>
      </c>
      <c r="M12" s="244" t="s">
        <v>1040</v>
      </c>
      <c r="N12" s="248">
        <v>0.3</v>
      </c>
      <c r="O12" s="228">
        <v>120</v>
      </c>
      <c r="P12" s="249">
        <v>0.26500000000000001</v>
      </c>
      <c r="S12" s="20" t="str">
        <f t="shared" si="6"/>
        <v>s316L:0.6_s316L:0.3_ptfe:0.6</v>
      </c>
      <c r="T12" s="20" t="str">
        <f t="shared" si="7"/>
        <v>s316L:0.6</v>
      </c>
      <c r="U12" s="20" t="str">
        <f t="shared" si="8"/>
        <v>s316L:0.3</v>
      </c>
      <c r="V12" s="20" t="str">
        <f t="shared" si="9"/>
        <v>ptfe:0.6</v>
      </c>
      <c r="W12" s="20" t="str">
        <f t="shared" si="10"/>
        <v/>
      </c>
      <c r="X12" s="20" t="str">
        <f t="shared" si="11"/>
        <v/>
      </c>
    </row>
    <row r="13" spans="1:24">
      <c r="A13" s="20">
        <v>12</v>
      </c>
      <c r="B13" s="20" t="s">
        <v>830</v>
      </c>
      <c r="C13" s="68">
        <v>6</v>
      </c>
      <c r="D13" s="231" t="s">
        <v>1051</v>
      </c>
      <c r="E13" s="232" t="s">
        <v>1026</v>
      </c>
      <c r="F13" s="235" t="s">
        <v>1051</v>
      </c>
      <c r="G13" s="236" t="s">
        <v>1027</v>
      </c>
      <c r="H13" s="239" t="s">
        <v>479</v>
      </c>
      <c r="I13" s="240" t="s">
        <v>1026</v>
      </c>
      <c r="J13" s="235" t="s">
        <v>1040</v>
      </c>
      <c r="K13" s="236" t="s">
        <v>1040</v>
      </c>
      <c r="L13" s="243" t="s">
        <v>1040</v>
      </c>
      <c r="M13" s="244" t="s">
        <v>1040</v>
      </c>
      <c r="N13" s="248">
        <v>5.5</v>
      </c>
      <c r="O13" s="228">
        <v>20</v>
      </c>
      <c r="P13" s="249">
        <v>4</v>
      </c>
      <c r="S13" s="20" t="str">
        <f t="shared" si="6"/>
        <v>s316L:0.6_s316L:0.5_tef:0.6</v>
      </c>
      <c r="T13" s="20" t="str">
        <f t="shared" si="7"/>
        <v>s316L:0.6</v>
      </c>
      <c r="U13" s="20" t="str">
        <f t="shared" si="8"/>
        <v>s316L:0.5</v>
      </c>
      <c r="V13" s="20" t="str">
        <f t="shared" si="9"/>
        <v>tef:0.6</v>
      </c>
      <c r="W13" s="20" t="str">
        <f t="shared" si="10"/>
        <v/>
      </c>
      <c r="X13" s="20" t="str">
        <f t="shared" si="11"/>
        <v/>
      </c>
    </row>
    <row r="14" spans="1:24">
      <c r="A14" s="20">
        <v>13</v>
      </c>
      <c r="B14" s="20" t="s">
        <v>830</v>
      </c>
      <c r="C14" s="68">
        <v>6</v>
      </c>
      <c r="D14" s="231" t="s">
        <v>1051</v>
      </c>
      <c r="E14" s="232" t="s">
        <v>1026</v>
      </c>
      <c r="F14" s="235" t="s">
        <v>1051</v>
      </c>
      <c r="G14" s="236" t="s">
        <v>1054</v>
      </c>
      <c r="H14" s="239" t="s">
        <v>479</v>
      </c>
      <c r="I14" s="240" t="s">
        <v>1026</v>
      </c>
      <c r="J14" s="235" t="s">
        <v>1040</v>
      </c>
      <c r="K14" s="236" t="s">
        <v>1040</v>
      </c>
      <c r="L14" s="243" t="s">
        <v>1040</v>
      </c>
      <c r="M14" s="244" t="s">
        <v>1040</v>
      </c>
      <c r="N14" s="248">
        <v>5.5</v>
      </c>
      <c r="O14" s="228">
        <v>20</v>
      </c>
      <c r="P14" s="249">
        <v>3.79</v>
      </c>
      <c r="S14" s="20" t="str">
        <f t="shared" si="6"/>
        <v>s316L:0.6_s316L:0.25_tef:0.6</v>
      </c>
      <c r="T14" s="20" t="str">
        <f t="shared" si="7"/>
        <v>s316L:0.6</v>
      </c>
      <c r="U14" s="20" t="str">
        <f t="shared" si="8"/>
        <v>s316L:0.25</v>
      </c>
      <c r="V14" s="20" t="str">
        <f t="shared" si="9"/>
        <v>tef:0.6</v>
      </c>
      <c r="W14" s="20" t="str">
        <f t="shared" si="10"/>
        <v/>
      </c>
      <c r="X14" s="20" t="str">
        <f t="shared" si="11"/>
        <v/>
      </c>
    </row>
    <row r="15" spans="1:24">
      <c r="A15" s="20">
        <v>14</v>
      </c>
      <c r="B15" s="20" t="s">
        <v>830</v>
      </c>
      <c r="C15" s="68">
        <v>6</v>
      </c>
      <c r="D15" s="231" t="s">
        <v>1051</v>
      </c>
      <c r="E15" s="232" t="s">
        <v>1026</v>
      </c>
      <c r="F15" s="235" t="s">
        <v>1051</v>
      </c>
      <c r="G15" s="236" t="s">
        <v>1034</v>
      </c>
      <c r="H15" s="239" t="s">
        <v>479</v>
      </c>
      <c r="I15" s="240" t="s">
        <v>1026</v>
      </c>
      <c r="J15" s="235" t="s">
        <v>1040</v>
      </c>
      <c r="K15" s="236" t="s">
        <v>1040</v>
      </c>
      <c r="L15" s="243" t="s">
        <v>1040</v>
      </c>
      <c r="M15" s="244" t="s">
        <v>1040</v>
      </c>
      <c r="N15" s="248">
        <v>5.5</v>
      </c>
      <c r="O15" s="228">
        <v>20</v>
      </c>
      <c r="P15" s="249">
        <v>5.85</v>
      </c>
      <c r="S15" s="20" t="str">
        <f t="shared" si="6"/>
        <v>s316L:0.6_s316L:0.3_tef:0.6</v>
      </c>
      <c r="T15" s="20" t="str">
        <f t="shared" si="7"/>
        <v>s316L:0.6</v>
      </c>
      <c r="U15" s="20" t="str">
        <f t="shared" si="8"/>
        <v>s316L:0.3</v>
      </c>
      <c r="V15" s="20" t="str">
        <f t="shared" si="9"/>
        <v>tef:0.6</v>
      </c>
      <c r="W15" s="20" t="str">
        <f t="shared" si="10"/>
        <v/>
      </c>
      <c r="X15" s="20" t="str">
        <f t="shared" si="11"/>
        <v/>
      </c>
    </row>
    <row r="16" spans="1:24">
      <c r="A16" s="20">
        <v>15</v>
      </c>
      <c r="B16" s="20" t="s">
        <v>830</v>
      </c>
      <c r="C16" s="68">
        <v>6</v>
      </c>
      <c r="D16" s="231" t="s">
        <v>1051</v>
      </c>
      <c r="E16" s="232" t="s">
        <v>1026</v>
      </c>
      <c r="F16" s="235" t="s">
        <v>1051</v>
      </c>
      <c r="G16" s="236" t="s">
        <v>1053</v>
      </c>
      <c r="H16" s="239" t="s">
        <v>479</v>
      </c>
      <c r="I16" s="240" t="s">
        <v>1026</v>
      </c>
      <c r="J16" s="235" t="s">
        <v>1040</v>
      </c>
      <c r="K16" s="236" t="s">
        <v>1040</v>
      </c>
      <c r="L16" s="243" t="s">
        <v>1040</v>
      </c>
      <c r="M16" s="244" t="s">
        <v>1040</v>
      </c>
      <c r="N16" s="248">
        <v>5.5</v>
      </c>
      <c r="O16" s="228">
        <v>20</v>
      </c>
      <c r="P16" s="249">
        <v>5.81</v>
      </c>
      <c r="S16" s="20" t="str">
        <f t="shared" si="6"/>
        <v>s316L:0.6_s316L:0.2_tef:0.6</v>
      </c>
      <c r="T16" s="20" t="str">
        <f t="shared" si="7"/>
        <v>s316L:0.6</v>
      </c>
      <c r="U16" s="20" t="str">
        <f t="shared" si="8"/>
        <v>s316L:0.2</v>
      </c>
      <c r="V16" s="20" t="str">
        <f t="shared" si="9"/>
        <v>tef:0.6</v>
      </c>
      <c r="W16" s="20" t="str">
        <f t="shared" si="10"/>
        <v/>
      </c>
      <c r="X16" s="20" t="str">
        <f t="shared" si="11"/>
        <v/>
      </c>
    </row>
    <row r="17" spans="1:24">
      <c r="A17" s="20">
        <v>16</v>
      </c>
      <c r="B17" s="20" t="s">
        <v>830</v>
      </c>
      <c r="C17" s="68">
        <v>6</v>
      </c>
      <c r="D17" s="231" t="s">
        <v>1051</v>
      </c>
      <c r="E17" s="232" t="s">
        <v>1026</v>
      </c>
      <c r="F17" s="235" t="s">
        <v>1051</v>
      </c>
      <c r="G17" s="236" t="s">
        <v>1053</v>
      </c>
      <c r="H17" s="239" t="s">
        <v>479</v>
      </c>
      <c r="I17" s="240" t="s">
        <v>1026</v>
      </c>
      <c r="J17" s="235" t="s">
        <v>1040</v>
      </c>
      <c r="K17" s="236" t="s">
        <v>1040</v>
      </c>
      <c r="L17" s="243" t="s">
        <v>1040</v>
      </c>
      <c r="M17" s="244" t="s">
        <v>1040</v>
      </c>
      <c r="N17" s="248">
        <v>5.5</v>
      </c>
      <c r="O17" s="228">
        <v>20</v>
      </c>
      <c r="P17" s="249">
        <v>5.6</v>
      </c>
      <c r="S17" s="20" t="str">
        <f t="shared" si="6"/>
        <v>s316L:0.6_s316L:0.2_tef:0.6</v>
      </c>
      <c r="T17" s="20" t="str">
        <f t="shared" si="7"/>
        <v>s316L:0.6</v>
      </c>
      <c r="U17" s="20" t="str">
        <f t="shared" si="8"/>
        <v>s316L:0.2</v>
      </c>
      <c r="V17" s="20" t="str">
        <f t="shared" si="9"/>
        <v>tef:0.6</v>
      </c>
      <c r="W17" s="20" t="str">
        <f t="shared" si="10"/>
        <v/>
      </c>
      <c r="X17" s="20" t="str">
        <f t="shared" si="11"/>
        <v/>
      </c>
    </row>
    <row r="18" spans="1:24">
      <c r="A18" s="20">
        <v>17</v>
      </c>
      <c r="B18" s="20" t="s">
        <v>830</v>
      </c>
      <c r="C18" s="68">
        <v>6</v>
      </c>
      <c r="D18" s="231" t="s">
        <v>1051</v>
      </c>
      <c r="E18" s="232" t="s">
        <v>1026</v>
      </c>
      <c r="F18" s="235" t="s">
        <v>1051</v>
      </c>
      <c r="G18" s="236" t="s">
        <v>1053</v>
      </c>
      <c r="H18" s="239" t="s">
        <v>479</v>
      </c>
      <c r="I18" s="240" t="s">
        <v>1026</v>
      </c>
      <c r="J18" s="235" t="s">
        <v>1040</v>
      </c>
      <c r="K18" s="236" t="s">
        <v>1040</v>
      </c>
      <c r="L18" s="243" t="s">
        <v>1040</v>
      </c>
      <c r="M18" s="244" t="s">
        <v>1040</v>
      </c>
      <c r="N18" s="248">
        <v>5.5</v>
      </c>
      <c r="O18" s="228">
        <v>20</v>
      </c>
      <c r="P18" s="249">
        <v>5.92</v>
      </c>
      <c r="S18" s="20" t="str">
        <f t="shared" si="6"/>
        <v>s316L:0.6_s316L:0.2_tef:0.6</v>
      </c>
      <c r="T18" s="20" t="str">
        <f t="shared" si="7"/>
        <v>s316L:0.6</v>
      </c>
      <c r="U18" s="20" t="str">
        <f t="shared" si="8"/>
        <v>s316L:0.2</v>
      </c>
      <c r="V18" s="20" t="str">
        <f t="shared" si="9"/>
        <v>tef:0.6</v>
      </c>
      <c r="W18" s="20" t="str">
        <f t="shared" si="10"/>
        <v/>
      </c>
      <c r="X18" s="20" t="str">
        <f t="shared" si="11"/>
        <v/>
      </c>
    </row>
    <row r="19" spans="1:24">
      <c r="A19" s="20">
        <v>18</v>
      </c>
      <c r="B19" s="20" t="s">
        <v>830</v>
      </c>
      <c r="C19" s="68">
        <v>6</v>
      </c>
      <c r="D19" s="231" t="s">
        <v>1051</v>
      </c>
      <c r="E19" s="232" t="s">
        <v>1026</v>
      </c>
      <c r="F19" s="235" t="s">
        <v>1051</v>
      </c>
      <c r="G19" s="236" t="s">
        <v>1053</v>
      </c>
      <c r="H19" s="239" t="s">
        <v>479</v>
      </c>
      <c r="I19" s="240" t="s">
        <v>1026</v>
      </c>
      <c r="J19" s="235" t="s">
        <v>1040</v>
      </c>
      <c r="K19" s="236" t="s">
        <v>1040</v>
      </c>
      <c r="L19" s="243" t="s">
        <v>1040</v>
      </c>
      <c r="M19" s="244" t="s">
        <v>1040</v>
      </c>
      <c r="N19" s="248">
        <v>5.5</v>
      </c>
      <c r="O19" s="228">
        <v>20</v>
      </c>
      <c r="P19" s="249">
        <v>5.94</v>
      </c>
      <c r="S19" s="20" t="str">
        <f t="shared" si="6"/>
        <v>s316L:0.6_s316L:0.2_tef:0.6</v>
      </c>
      <c r="T19" s="20" t="str">
        <f t="shared" si="7"/>
        <v>s316L:0.6</v>
      </c>
      <c r="U19" s="20" t="str">
        <f t="shared" si="8"/>
        <v>s316L:0.2</v>
      </c>
      <c r="V19" s="20" t="str">
        <f t="shared" si="9"/>
        <v>tef:0.6</v>
      </c>
      <c r="W19" s="20" t="str">
        <f t="shared" si="10"/>
        <v/>
      </c>
      <c r="X19" s="20" t="str">
        <f t="shared" si="11"/>
        <v/>
      </c>
    </row>
    <row r="20" spans="1:24">
      <c r="A20" s="20">
        <v>19</v>
      </c>
      <c r="B20" s="20" t="s">
        <v>830</v>
      </c>
      <c r="C20" s="68">
        <v>4</v>
      </c>
      <c r="D20" s="231" t="s">
        <v>1051</v>
      </c>
      <c r="E20" s="232" t="s">
        <v>1035</v>
      </c>
      <c r="F20" s="235" t="s">
        <v>1051</v>
      </c>
      <c r="G20" s="236" t="s">
        <v>1053</v>
      </c>
      <c r="H20" s="239" t="s">
        <v>1051</v>
      </c>
      <c r="I20" s="240" t="s">
        <v>1035</v>
      </c>
      <c r="J20" s="235" t="s">
        <v>477</v>
      </c>
      <c r="K20" s="236" t="s">
        <v>1034</v>
      </c>
      <c r="L20" s="243" t="s">
        <v>1040</v>
      </c>
      <c r="M20" s="244" t="s">
        <v>1040</v>
      </c>
      <c r="N20" s="248">
        <v>0.9</v>
      </c>
      <c r="O20" s="228">
        <v>60</v>
      </c>
      <c r="P20" s="249">
        <v>0.56999999999999995</v>
      </c>
      <c r="S20" s="20" t="str">
        <f t="shared" si="6"/>
        <v>s316L:0.1_s316L:0.2_s316L:0.1_ptfe:0.3</v>
      </c>
      <c r="T20" s="20" t="str">
        <f t="shared" si="7"/>
        <v>s316L:0.1</v>
      </c>
      <c r="U20" s="20" t="str">
        <f t="shared" si="8"/>
        <v>s316L:0.2</v>
      </c>
      <c r="V20" s="20" t="str">
        <f t="shared" si="9"/>
        <v>s316L:0.1</v>
      </c>
      <c r="W20" s="20" t="str">
        <f t="shared" si="10"/>
        <v>ptfe:0.3</v>
      </c>
      <c r="X20" s="20" t="str">
        <f t="shared" si="11"/>
        <v/>
      </c>
    </row>
    <row r="21" spans="1:24">
      <c r="A21" s="20">
        <v>20</v>
      </c>
      <c r="B21" s="20" t="s">
        <v>830</v>
      </c>
      <c r="C21" s="68">
        <v>4</v>
      </c>
      <c r="D21" s="231" t="s">
        <v>1051</v>
      </c>
      <c r="E21" s="232" t="s">
        <v>1035</v>
      </c>
      <c r="F21" s="235" t="s">
        <v>1051</v>
      </c>
      <c r="G21" s="236" t="s">
        <v>1054</v>
      </c>
      <c r="H21" s="239" t="s">
        <v>1051</v>
      </c>
      <c r="I21" s="240" t="s">
        <v>1035</v>
      </c>
      <c r="J21" s="235" t="s">
        <v>477</v>
      </c>
      <c r="K21" s="236" t="s">
        <v>1034</v>
      </c>
      <c r="L21" s="243" t="s">
        <v>1040</v>
      </c>
      <c r="M21" s="244" t="s">
        <v>1040</v>
      </c>
      <c r="N21" s="248">
        <v>0.9</v>
      </c>
      <c r="O21" s="228">
        <v>60</v>
      </c>
      <c r="P21" s="249">
        <v>1.03</v>
      </c>
      <c r="S21" s="20" t="str">
        <f t="shared" si="6"/>
        <v>s316L:0.1_s316L:0.25_s316L:0.1_ptfe:0.3</v>
      </c>
      <c r="T21" s="20" t="str">
        <f t="shared" si="7"/>
        <v>s316L:0.1</v>
      </c>
      <c r="U21" s="20" t="str">
        <f t="shared" si="8"/>
        <v>s316L:0.25</v>
      </c>
      <c r="V21" s="20" t="str">
        <f t="shared" si="9"/>
        <v>s316L:0.1</v>
      </c>
      <c r="W21" s="20" t="str">
        <f t="shared" si="10"/>
        <v>ptfe:0.3</v>
      </c>
      <c r="X21" s="20" t="str">
        <f t="shared" si="11"/>
        <v/>
      </c>
    </row>
    <row r="22" spans="1:24">
      <c r="A22" s="20">
        <v>21</v>
      </c>
      <c r="B22" s="20" t="s">
        <v>830</v>
      </c>
      <c r="C22" s="68">
        <v>4</v>
      </c>
      <c r="D22" s="231" t="s">
        <v>1051</v>
      </c>
      <c r="E22" s="232" t="s">
        <v>1029</v>
      </c>
      <c r="F22" s="235" t="s">
        <v>1051</v>
      </c>
      <c r="G22" s="236" t="s">
        <v>1035</v>
      </c>
      <c r="H22" s="239" t="s">
        <v>1051</v>
      </c>
      <c r="I22" s="240" t="s">
        <v>1035</v>
      </c>
      <c r="J22" s="235" t="s">
        <v>477</v>
      </c>
      <c r="K22" s="236" t="s">
        <v>1034</v>
      </c>
      <c r="L22" s="243" t="s">
        <v>1040</v>
      </c>
      <c r="M22" s="244" t="s">
        <v>1040</v>
      </c>
      <c r="N22" s="248">
        <v>0.9</v>
      </c>
      <c r="O22" s="228">
        <v>60</v>
      </c>
      <c r="P22" s="249">
        <v>0.76</v>
      </c>
      <c r="S22" s="20" t="str">
        <f t="shared" si="6"/>
        <v>s316L:1_s316L:0.1_s316L:0.1_ptfe:0.3</v>
      </c>
      <c r="T22" s="20" t="str">
        <f t="shared" si="7"/>
        <v>s316L:1</v>
      </c>
      <c r="U22" s="20" t="str">
        <f t="shared" si="8"/>
        <v>s316L:0.1</v>
      </c>
      <c r="V22" s="20" t="str">
        <f t="shared" si="9"/>
        <v>s316L:0.1</v>
      </c>
      <c r="W22" s="20" t="str">
        <f t="shared" si="10"/>
        <v>ptfe:0.3</v>
      </c>
      <c r="X22" s="20" t="str">
        <f t="shared" si="11"/>
        <v/>
      </c>
    </row>
    <row r="23" spans="1:24">
      <c r="A23" s="20">
        <v>22</v>
      </c>
      <c r="B23" s="20" t="s">
        <v>830</v>
      </c>
      <c r="C23" s="68">
        <v>24</v>
      </c>
      <c r="D23" s="231" t="s">
        <v>1051</v>
      </c>
      <c r="E23" s="232" t="s">
        <v>1031</v>
      </c>
      <c r="F23" s="235" t="s">
        <v>1051</v>
      </c>
      <c r="G23" s="236" t="s">
        <v>1025</v>
      </c>
      <c r="H23" s="239" t="s">
        <v>477</v>
      </c>
      <c r="I23" s="240" t="s">
        <v>1027</v>
      </c>
      <c r="J23" s="235" t="s">
        <v>1040</v>
      </c>
      <c r="K23" s="236" t="s">
        <v>1040</v>
      </c>
      <c r="L23" s="243" t="s">
        <v>1040</v>
      </c>
      <c r="M23" s="244" t="s">
        <v>1040</v>
      </c>
      <c r="N23" s="248">
        <v>6</v>
      </c>
      <c r="O23" s="228">
        <v>40</v>
      </c>
      <c r="P23" s="249">
        <v>5.54</v>
      </c>
      <c r="S23" s="20" t="str">
        <f t="shared" si="6"/>
        <v>s316L:2.5_s316L:0.8_ptfe:0.5</v>
      </c>
      <c r="T23" s="20" t="str">
        <f t="shared" si="7"/>
        <v>s316L:2.5</v>
      </c>
      <c r="U23" s="20" t="str">
        <f t="shared" si="8"/>
        <v>s316L:0.8</v>
      </c>
      <c r="V23" s="20" t="str">
        <f t="shared" si="9"/>
        <v>ptfe:0.5</v>
      </c>
      <c r="W23" s="20" t="str">
        <f t="shared" si="10"/>
        <v/>
      </c>
      <c r="X23" s="20" t="str">
        <f t="shared" si="11"/>
        <v/>
      </c>
    </row>
    <row r="24" spans="1:24">
      <c r="A24" s="20">
        <v>23</v>
      </c>
      <c r="B24" s="20" t="s">
        <v>830</v>
      </c>
      <c r="C24" s="68">
        <v>24</v>
      </c>
      <c r="D24" s="231" t="s">
        <v>1051</v>
      </c>
      <c r="E24" s="232" t="s">
        <v>1031</v>
      </c>
      <c r="F24" s="235" t="s">
        <v>1051</v>
      </c>
      <c r="G24" s="236" t="s">
        <v>1025</v>
      </c>
      <c r="H24" s="239" t="s">
        <v>477</v>
      </c>
      <c r="I24" s="240" t="s">
        <v>1027</v>
      </c>
      <c r="J24" s="235" t="s">
        <v>1040</v>
      </c>
      <c r="K24" s="236" t="s">
        <v>1040</v>
      </c>
      <c r="L24" s="243" t="s">
        <v>1040</v>
      </c>
      <c r="M24" s="244" t="s">
        <v>1040</v>
      </c>
      <c r="N24" s="248">
        <v>6</v>
      </c>
      <c r="O24" s="228">
        <v>40</v>
      </c>
      <c r="P24" s="249">
        <v>5.3</v>
      </c>
      <c r="S24" s="20" t="str">
        <f t="shared" si="6"/>
        <v>s316L:2.5_s316L:0.8_ptfe:0.5</v>
      </c>
      <c r="T24" s="20" t="str">
        <f t="shared" si="7"/>
        <v>s316L:2.5</v>
      </c>
      <c r="U24" s="20" t="str">
        <f t="shared" si="8"/>
        <v>s316L:0.8</v>
      </c>
      <c r="V24" s="20" t="str">
        <f t="shared" si="9"/>
        <v>ptfe:0.5</v>
      </c>
      <c r="W24" s="20" t="str">
        <f t="shared" si="10"/>
        <v/>
      </c>
      <c r="X24" s="20" t="str">
        <f t="shared" si="11"/>
        <v/>
      </c>
    </row>
    <row r="25" spans="1:24">
      <c r="A25" s="20">
        <v>24</v>
      </c>
      <c r="B25" s="20" t="s">
        <v>830</v>
      </c>
      <c r="C25" s="68">
        <v>24</v>
      </c>
      <c r="D25" s="231" t="s">
        <v>1051</v>
      </c>
      <c r="E25" s="232" t="s">
        <v>1031</v>
      </c>
      <c r="F25" s="235" t="s">
        <v>1051</v>
      </c>
      <c r="G25" s="236" t="s">
        <v>1025</v>
      </c>
      <c r="H25" s="239" t="s">
        <v>477</v>
      </c>
      <c r="I25" s="240" t="s">
        <v>1027</v>
      </c>
      <c r="J25" s="235" t="s">
        <v>1040</v>
      </c>
      <c r="K25" s="236" t="s">
        <v>1040</v>
      </c>
      <c r="L25" s="243" t="s">
        <v>1040</v>
      </c>
      <c r="M25" s="244" t="s">
        <v>1040</v>
      </c>
      <c r="N25" s="248">
        <v>6</v>
      </c>
      <c r="O25" s="228">
        <v>40</v>
      </c>
      <c r="P25" s="249">
        <v>6.24</v>
      </c>
      <c r="S25" s="20" t="str">
        <f t="shared" si="6"/>
        <v>s316L:2.5_s316L:0.8_ptfe:0.5</v>
      </c>
      <c r="T25" s="20" t="str">
        <f t="shared" si="7"/>
        <v>s316L:2.5</v>
      </c>
      <c r="U25" s="20" t="str">
        <f t="shared" si="8"/>
        <v>s316L:0.8</v>
      </c>
      <c r="V25" s="20" t="str">
        <f t="shared" si="9"/>
        <v>ptfe:0.5</v>
      </c>
      <c r="W25" s="20" t="str">
        <f t="shared" si="10"/>
        <v/>
      </c>
      <c r="X25" s="20" t="str">
        <f t="shared" si="11"/>
        <v/>
      </c>
    </row>
    <row r="26" spans="1:24">
      <c r="A26" s="20">
        <v>25</v>
      </c>
      <c r="B26" s="20" t="s">
        <v>830</v>
      </c>
      <c r="C26" s="68">
        <v>24</v>
      </c>
      <c r="D26" s="231" t="s">
        <v>1051</v>
      </c>
      <c r="E26" s="232" t="s">
        <v>1031</v>
      </c>
      <c r="F26" s="235" t="s">
        <v>1051</v>
      </c>
      <c r="G26" s="236" t="s">
        <v>1025</v>
      </c>
      <c r="H26" s="239" t="s">
        <v>477</v>
      </c>
      <c r="I26" s="240" t="s">
        <v>1027</v>
      </c>
      <c r="J26" s="235" t="s">
        <v>1040</v>
      </c>
      <c r="K26" s="236" t="s">
        <v>1040</v>
      </c>
      <c r="L26" s="243" t="s">
        <v>1040</v>
      </c>
      <c r="M26" s="244" t="s">
        <v>1040</v>
      </c>
      <c r="N26" s="248">
        <v>6</v>
      </c>
      <c r="O26" s="228">
        <v>40</v>
      </c>
      <c r="P26" s="249">
        <v>6.26</v>
      </c>
      <c r="S26" s="20" t="str">
        <f t="shared" si="6"/>
        <v>s316L:2.5_s316L:0.8_ptfe:0.5</v>
      </c>
      <c r="T26" s="20" t="str">
        <f t="shared" si="7"/>
        <v>s316L:2.5</v>
      </c>
      <c r="U26" s="20" t="str">
        <f t="shared" si="8"/>
        <v>s316L:0.8</v>
      </c>
      <c r="V26" s="20" t="str">
        <f t="shared" si="9"/>
        <v>ptfe:0.5</v>
      </c>
      <c r="W26" s="20" t="str">
        <f t="shared" si="10"/>
        <v/>
      </c>
      <c r="X26" s="20" t="str">
        <f t="shared" si="11"/>
        <v/>
      </c>
    </row>
    <row r="27" spans="1:24">
      <c r="A27" s="20">
        <v>26</v>
      </c>
      <c r="B27" s="20" t="s">
        <v>830</v>
      </c>
      <c r="C27" s="68">
        <v>12</v>
      </c>
      <c r="D27" s="231" t="s">
        <v>1051</v>
      </c>
      <c r="E27" s="232" t="s">
        <v>1034</v>
      </c>
      <c r="F27" s="235" t="s">
        <v>1051</v>
      </c>
      <c r="G27" s="236" t="s">
        <v>1034</v>
      </c>
      <c r="H27" s="239" t="s">
        <v>476</v>
      </c>
      <c r="I27" s="240" t="s">
        <v>1053</v>
      </c>
      <c r="J27" s="235" t="s">
        <v>1040</v>
      </c>
      <c r="K27" s="236" t="s">
        <v>1040</v>
      </c>
      <c r="L27" s="243" t="s">
        <v>1040</v>
      </c>
      <c r="M27" s="244" t="s">
        <v>1040</v>
      </c>
      <c r="N27" s="248">
        <v>0.17499999999999999</v>
      </c>
      <c r="O27" s="228">
        <v>57</v>
      </c>
      <c r="P27" s="249">
        <v>0.16300000000000001</v>
      </c>
      <c r="S27" s="20" t="str">
        <f t="shared" si="6"/>
        <v>s316L:0.3_s316L:0.3_fep:0.2</v>
      </c>
      <c r="T27" s="20" t="str">
        <f t="shared" si="7"/>
        <v>s316L:0.3</v>
      </c>
      <c r="U27" s="20" t="str">
        <f t="shared" si="8"/>
        <v>s316L:0.3</v>
      </c>
      <c r="V27" s="20" t="str">
        <f t="shared" si="9"/>
        <v>fep:0.2</v>
      </c>
      <c r="W27" s="20" t="str">
        <f t="shared" si="10"/>
        <v/>
      </c>
      <c r="X27" s="20" t="str">
        <f t="shared" si="11"/>
        <v/>
      </c>
    </row>
    <row r="28" spans="1:24">
      <c r="A28" s="20">
        <v>27</v>
      </c>
      <c r="B28" s="20" t="s">
        <v>830</v>
      </c>
      <c r="C28" s="68">
        <v>12</v>
      </c>
      <c r="D28" s="231" t="s">
        <v>1051</v>
      </c>
      <c r="E28" s="232" t="s">
        <v>1034</v>
      </c>
      <c r="F28" s="235" t="s">
        <v>1051</v>
      </c>
      <c r="G28" s="236" t="s">
        <v>1034</v>
      </c>
      <c r="H28" s="239" t="s">
        <v>476</v>
      </c>
      <c r="I28" s="240" t="s">
        <v>1035</v>
      </c>
      <c r="J28" s="235" t="s">
        <v>1040</v>
      </c>
      <c r="K28" s="236" t="s">
        <v>1040</v>
      </c>
      <c r="L28" s="243" t="s">
        <v>1040</v>
      </c>
      <c r="M28" s="244" t="s">
        <v>1040</v>
      </c>
      <c r="N28" s="248">
        <v>0.17499999999999999</v>
      </c>
      <c r="O28" s="228">
        <v>57</v>
      </c>
      <c r="P28" s="249">
        <v>0.216</v>
      </c>
      <c r="S28" s="20" t="str">
        <f t="shared" si="6"/>
        <v>s316L:0.3_s316L:0.3_fep:0.1</v>
      </c>
      <c r="T28" s="20" t="str">
        <f t="shared" si="7"/>
        <v>s316L:0.3</v>
      </c>
      <c r="U28" s="20" t="str">
        <f t="shared" si="8"/>
        <v>s316L:0.3</v>
      </c>
      <c r="V28" s="20" t="str">
        <f t="shared" si="9"/>
        <v>fep:0.1</v>
      </c>
      <c r="W28" s="20" t="str">
        <f t="shared" si="10"/>
        <v/>
      </c>
      <c r="X28" s="20" t="str">
        <f t="shared" si="11"/>
        <v/>
      </c>
    </row>
    <row r="29" spans="1:24">
      <c r="A29" s="20">
        <v>28</v>
      </c>
      <c r="B29" s="20" t="s">
        <v>830</v>
      </c>
      <c r="C29" s="68">
        <v>12</v>
      </c>
      <c r="D29" s="231" t="s">
        <v>1051</v>
      </c>
      <c r="E29" s="232" t="s">
        <v>1034</v>
      </c>
      <c r="F29" s="235" t="s">
        <v>1051</v>
      </c>
      <c r="G29" s="236" t="s">
        <v>1034</v>
      </c>
      <c r="H29" s="239" t="s">
        <v>476</v>
      </c>
      <c r="I29" s="240" t="s">
        <v>1035</v>
      </c>
      <c r="J29" s="235" t="s">
        <v>1040</v>
      </c>
      <c r="K29" s="236" t="s">
        <v>1040</v>
      </c>
      <c r="L29" s="243" t="s">
        <v>1040</v>
      </c>
      <c r="M29" s="244" t="s">
        <v>1040</v>
      </c>
      <c r="N29" s="248">
        <v>0.17499999999999999</v>
      </c>
      <c r="O29" s="228">
        <v>57</v>
      </c>
      <c r="P29" s="249">
        <v>0.14000000000000001</v>
      </c>
      <c r="S29" s="20" t="str">
        <f t="shared" si="6"/>
        <v>s316L:0.3_s316L:0.3_fep:0.1</v>
      </c>
      <c r="T29" s="20" t="str">
        <f t="shared" si="7"/>
        <v>s316L:0.3</v>
      </c>
      <c r="U29" s="20" t="str">
        <f t="shared" si="8"/>
        <v>s316L:0.3</v>
      </c>
      <c r="V29" s="20" t="str">
        <f t="shared" si="9"/>
        <v>fep:0.1</v>
      </c>
      <c r="W29" s="20" t="str">
        <f t="shared" si="10"/>
        <v/>
      </c>
      <c r="X29" s="20" t="str">
        <f t="shared" si="11"/>
        <v/>
      </c>
    </row>
    <row r="30" spans="1:24">
      <c r="A30" s="20">
        <v>29</v>
      </c>
      <c r="B30" s="20" t="s">
        <v>830</v>
      </c>
      <c r="C30" s="68">
        <v>12</v>
      </c>
      <c r="D30" s="231" t="s">
        <v>1051</v>
      </c>
      <c r="E30" s="232" t="s">
        <v>1034</v>
      </c>
      <c r="F30" s="235" t="s">
        <v>1051</v>
      </c>
      <c r="G30" s="236" t="s">
        <v>1034</v>
      </c>
      <c r="H30" s="239" t="s">
        <v>476</v>
      </c>
      <c r="I30" s="240" t="s">
        <v>1035</v>
      </c>
      <c r="J30" s="235" t="s">
        <v>1040</v>
      </c>
      <c r="K30" s="236" t="s">
        <v>1040</v>
      </c>
      <c r="L30" s="243" t="s">
        <v>1040</v>
      </c>
      <c r="M30" s="244" t="s">
        <v>1040</v>
      </c>
      <c r="N30" s="248">
        <v>0.17499999999999999</v>
      </c>
      <c r="O30" s="228">
        <v>57</v>
      </c>
      <c r="P30" s="249">
        <v>0.184</v>
      </c>
      <c r="S30" s="20" t="str">
        <f t="shared" si="6"/>
        <v>s316L:0.3_s316L:0.3_fep:0.1</v>
      </c>
      <c r="T30" s="20" t="str">
        <f t="shared" si="7"/>
        <v>s316L:0.3</v>
      </c>
      <c r="U30" s="20" t="str">
        <f t="shared" si="8"/>
        <v>s316L:0.3</v>
      </c>
      <c r="V30" s="20" t="str">
        <f t="shared" si="9"/>
        <v>fep:0.1</v>
      </c>
      <c r="W30" s="20" t="str">
        <f t="shared" si="10"/>
        <v/>
      </c>
      <c r="X30" s="20" t="str">
        <f t="shared" si="11"/>
        <v/>
      </c>
    </row>
    <row r="31" spans="1:24">
      <c r="A31" s="20">
        <v>30</v>
      </c>
      <c r="B31" s="20" t="s">
        <v>830</v>
      </c>
      <c r="C31" s="68">
        <v>16</v>
      </c>
      <c r="D31" s="231" t="s">
        <v>1051</v>
      </c>
      <c r="E31" s="232" t="s">
        <v>1024</v>
      </c>
      <c r="F31" s="235" t="s">
        <v>1051</v>
      </c>
      <c r="G31" s="236" t="s">
        <v>1024</v>
      </c>
      <c r="H31" s="239" t="s">
        <v>477</v>
      </c>
      <c r="I31" s="240" t="s">
        <v>1034</v>
      </c>
      <c r="J31" s="235" t="s">
        <v>1040</v>
      </c>
      <c r="K31" s="236" t="s">
        <v>1040</v>
      </c>
      <c r="L31" s="243" t="s">
        <v>1040</v>
      </c>
      <c r="M31" s="244" t="s">
        <v>1040</v>
      </c>
      <c r="N31" s="248">
        <v>0.49</v>
      </c>
      <c r="O31" s="228">
        <v>106</v>
      </c>
      <c r="P31" s="249">
        <v>0.56000000000000005</v>
      </c>
      <c r="S31" s="20" t="str">
        <f t="shared" si="6"/>
        <v>s316L:0.4_s316L:0.4_ptfe:0.3</v>
      </c>
      <c r="T31" s="20" t="str">
        <f t="shared" si="7"/>
        <v>s316L:0.4</v>
      </c>
      <c r="U31" s="20" t="str">
        <f t="shared" si="8"/>
        <v>s316L:0.4</v>
      </c>
      <c r="V31" s="20" t="str">
        <f t="shared" si="9"/>
        <v>ptfe:0.3</v>
      </c>
      <c r="W31" s="20" t="str">
        <f t="shared" si="10"/>
        <v/>
      </c>
      <c r="X31" s="20" t="str">
        <f t="shared" si="11"/>
        <v/>
      </c>
    </row>
    <row r="32" spans="1:24">
      <c r="A32" s="20">
        <v>31</v>
      </c>
      <c r="B32" s="20" t="s">
        <v>830</v>
      </c>
      <c r="C32" s="68">
        <v>16</v>
      </c>
      <c r="D32" s="231" t="s">
        <v>1051</v>
      </c>
      <c r="E32" s="232" t="s">
        <v>1024</v>
      </c>
      <c r="F32" s="235" t="s">
        <v>1051</v>
      </c>
      <c r="G32" s="236" t="s">
        <v>1024</v>
      </c>
      <c r="H32" s="239" t="s">
        <v>477</v>
      </c>
      <c r="I32" s="240" t="s">
        <v>1034</v>
      </c>
      <c r="J32" s="235" t="s">
        <v>1040</v>
      </c>
      <c r="K32" s="236" t="s">
        <v>1040</v>
      </c>
      <c r="L32" s="243" t="s">
        <v>1040</v>
      </c>
      <c r="M32" s="244" t="s">
        <v>1040</v>
      </c>
      <c r="N32" s="248">
        <v>0.49</v>
      </c>
      <c r="O32" s="228">
        <v>106</v>
      </c>
      <c r="P32" s="249">
        <v>0.53100000000000003</v>
      </c>
      <c r="S32" s="20" t="str">
        <f t="shared" si="6"/>
        <v>s316L:0.4_s316L:0.4_ptfe:0.3</v>
      </c>
      <c r="T32" s="20" t="str">
        <f t="shared" si="7"/>
        <v>s316L:0.4</v>
      </c>
      <c r="U32" s="20" t="str">
        <f t="shared" si="8"/>
        <v>s316L:0.4</v>
      </c>
      <c r="V32" s="20" t="str">
        <f t="shared" si="9"/>
        <v>ptfe:0.3</v>
      </c>
      <c r="W32" s="20" t="str">
        <f t="shared" si="10"/>
        <v/>
      </c>
      <c r="X32" s="20" t="str">
        <f t="shared" si="11"/>
        <v/>
      </c>
    </row>
    <row r="33" spans="1:24">
      <c r="A33" s="20">
        <v>32</v>
      </c>
      <c r="B33" s="20" t="s">
        <v>830</v>
      </c>
      <c r="C33" s="68">
        <v>16</v>
      </c>
      <c r="D33" s="231" t="s">
        <v>903</v>
      </c>
      <c r="E33" s="232" t="s">
        <v>1034</v>
      </c>
      <c r="F33" s="235" t="s">
        <v>430</v>
      </c>
      <c r="G33" s="236" t="s">
        <v>1034</v>
      </c>
      <c r="H33" s="239" t="s">
        <v>477</v>
      </c>
      <c r="I33" s="240" t="s">
        <v>1029</v>
      </c>
      <c r="J33" s="235" t="s">
        <v>1040</v>
      </c>
      <c r="K33" s="236" t="s">
        <v>1040</v>
      </c>
      <c r="L33" s="243" t="s">
        <v>1040</v>
      </c>
      <c r="M33" s="244" t="s">
        <v>1040</v>
      </c>
      <c r="N33" s="248">
        <v>1.08</v>
      </c>
      <c r="O33" s="228">
        <v>22</v>
      </c>
      <c r="P33" s="249">
        <v>0.49</v>
      </c>
      <c r="S33" s="20" t="str">
        <f t="shared" si="6"/>
        <v>s316:0.3_aluminium:0.3_ptfe:1</v>
      </c>
      <c r="T33" s="20" t="str">
        <f t="shared" si="7"/>
        <v>s316:0.3</v>
      </c>
      <c r="U33" s="20" t="str">
        <f t="shared" si="8"/>
        <v>aluminium:0.3</v>
      </c>
      <c r="V33" s="20" t="str">
        <f t="shared" si="9"/>
        <v>ptfe:1</v>
      </c>
      <c r="W33" s="20" t="str">
        <f t="shared" si="10"/>
        <v/>
      </c>
      <c r="X33" s="20" t="str">
        <f t="shared" si="11"/>
        <v/>
      </c>
    </row>
    <row r="34" spans="1:24">
      <c r="A34" s="20">
        <v>33</v>
      </c>
      <c r="B34" s="20" t="s">
        <v>830</v>
      </c>
      <c r="C34" s="68">
        <v>16</v>
      </c>
      <c r="D34" s="231" t="s">
        <v>903</v>
      </c>
      <c r="E34" s="232" t="s">
        <v>1034</v>
      </c>
      <c r="F34" s="235" t="s">
        <v>430</v>
      </c>
      <c r="G34" s="236" t="s">
        <v>1034</v>
      </c>
      <c r="H34" s="239" t="s">
        <v>477</v>
      </c>
      <c r="I34" s="240" t="s">
        <v>1029</v>
      </c>
      <c r="J34" s="235" t="s">
        <v>1040</v>
      </c>
      <c r="K34" s="236" t="s">
        <v>1040</v>
      </c>
      <c r="L34" s="243" t="s">
        <v>1040</v>
      </c>
      <c r="M34" s="244" t="s">
        <v>1040</v>
      </c>
      <c r="N34" s="248">
        <v>1.08</v>
      </c>
      <c r="O34" s="228">
        <v>22</v>
      </c>
      <c r="P34" s="249">
        <v>1.26</v>
      </c>
      <c r="S34" s="20" t="str">
        <f t="shared" si="6"/>
        <v>s316:0.3_aluminium:0.3_ptfe:1</v>
      </c>
      <c r="T34" s="20" t="str">
        <f t="shared" si="7"/>
        <v>s316:0.3</v>
      </c>
      <c r="U34" s="20" t="str">
        <f t="shared" si="8"/>
        <v>aluminium:0.3</v>
      </c>
      <c r="V34" s="20" t="str">
        <f t="shared" si="9"/>
        <v>ptfe:1</v>
      </c>
      <c r="W34" s="20" t="str">
        <f t="shared" si="10"/>
        <v/>
      </c>
      <c r="X34" s="20" t="str">
        <f t="shared" si="11"/>
        <v/>
      </c>
    </row>
    <row r="35" spans="1:24">
      <c r="A35" s="20">
        <v>34</v>
      </c>
      <c r="B35" s="20" t="s">
        <v>830</v>
      </c>
      <c r="C35" s="68">
        <v>16</v>
      </c>
      <c r="D35" s="231" t="s">
        <v>903</v>
      </c>
      <c r="E35" s="232" t="s">
        <v>1034</v>
      </c>
      <c r="F35" s="235" t="s">
        <v>430</v>
      </c>
      <c r="G35" s="236" t="s">
        <v>1034</v>
      </c>
      <c r="H35" s="239" t="s">
        <v>477</v>
      </c>
      <c r="I35" s="240" t="s">
        <v>1029</v>
      </c>
      <c r="J35" s="235" t="s">
        <v>1040</v>
      </c>
      <c r="K35" s="236" t="s">
        <v>1040</v>
      </c>
      <c r="L35" s="243" t="s">
        <v>1040</v>
      </c>
      <c r="M35" s="244" t="s">
        <v>1040</v>
      </c>
      <c r="N35" s="248">
        <v>1.08</v>
      </c>
      <c r="O35" s="228">
        <v>22</v>
      </c>
      <c r="P35" s="249">
        <v>1.0429999999999999</v>
      </c>
      <c r="S35" s="20" t="str">
        <f t="shared" si="6"/>
        <v>s316:0.3_aluminium:0.3_ptfe:1</v>
      </c>
      <c r="T35" s="20" t="str">
        <f t="shared" si="7"/>
        <v>s316:0.3</v>
      </c>
      <c r="U35" s="20" t="str">
        <f t="shared" si="8"/>
        <v>aluminium:0.3</v>
      </c>
      <c r="V35" s="20" t="str">
        <f t="shared" si="9"/>
        <v>ptfe:1</v>
      </c>
      <c r="W35" s="20" t="str">
        <f t="shared" si="10"/>
        <v/>
      </c>
      <c r="X35" s="20" t="str">
        <f t="shared" si="11"/>
        <v/>
      </c>
    </row>
    <row r="36" spans="1:24">
      <c r="A36" s="20">
        <v>35</v>
      </c>
      <c r="B36" s="20" t="s">
        <v>830</v>
      </c>
      <c r="C36" s="68">
        <v>16</v>
      </c>
      <c r="D36" s="231" t="s">
        <v>903</v>
      </c>
      <c r="E36" s="232" t="s">
        <v>1034</v>
      </c>
      <c r="F36" s="235" t="s">
        <v>430</v>
      </c>
      <c r="G36" s="236" t="s">
        <v>1034</v>
      </c>
      <c r="H36" s="239" t="s">
        <v>477</v>
      </c>
      <c r="I36" s="240" t="s">
        <v>1029</v>
      </c>
      <c r="J36" s="235" t="s">
        <v>1040</v>
      </c>
      <c r="K36" s="236" t="s">
        <v>1040</v>
      </c>
      <c r="L36" s="243" t="s">
        <v>1040</v>
      </c>
      <c r="M36" s="244" t="s">
        <v>1040</v>
      </c>
      <c r="N36" s="248">
        <v>1.08</v>
      </c>
      <c r="O36" s="228">
        <v>22</v>
      </c>
      <c r="P36" s="249">
        <v>0.81</v>
      </c>
      <c r="S36" s="20" t="str">
        <f t="shared" si="6"/>
        <v>s316:0.3_aluminium:0.3_ptfe:1</v>
      </c>
      <c r="T36" s="20" t="str">
        <f t="shared" si="7"/>
        <v>s316:0.3</v>
      </c>
      <c r="U36" s="20" t="str">
        <f t="shared" si="8"/>
        <v>aluminium:0.3</v>
      </c>
      <c r="V36" s="20" t="str">
        <f t="shared" si="9"/>
        <v>ptfe:1</v>
      </c>
      <c r="W36" s="20" t="str">
        <f t="shared" si="10"/>
        <v/>
      </c>
      <c r="X36" s="20" t="str">
        <f t="shared" si="11"/>
        <v/>
      </c>
    </row>
    <row r="37" spans="1:24">
      <c r="A37" s="20">
        <v>36</v>
      </c>
      <c r="B37" s="20" t="s">
        <v>830</v>
      </c>
      <c r="C37" s="68">
        <v>16</v>
      </c>
      <c r="D37" s="231" t="s">
        <v>903</v>
      </c>
      <c r="E37" s="232" t="s">
        <v>1034</v>
      </c>
      <c r="F37" s="235" t="s">
        <v>430</v>
      </c>
      <c r="G37" s="236" t="s">
        <v>1034</v>
      </c>
      <c r="H37" s="239" t="s">
        <v>477</v>
      </c>
      <c r="I37" s="240" t="s">
        <v>1029</v>
      </c>
      <c r="J37" s="235" t="s">
        <v>1040</v>
      </c>
      <c r="K37" s="236" t="s">
        <v>1040</v>
      </c>
      <c r="L37" s="243" t="s">
        <v>1040</v>
      </c>
      <c r="M37" s="244" t="s">
        <v>1040</v>
      </c>
      <c r="N37" s="248">
        <v>1.08</v>
      </c>
      <c r="O37" s="228">
        <v>22</v>
      </c>
      <c r="P37" s="249">
        <v>0.92500000000000004</v>
      </c>
      <c r="S37" s="20" t="str">
        <f t="shared" si="6"/>
        <v>s316:0.3_aluminium:0.3_ptfe:1</v>
      </c>
      <c r="T37" s="20" t="str">
        <f t="shared" si="7"/>
        <v>s316:0.3</v>
      </c>
      <c r="U37" s="20" t="str">
        <f t="shared" si="8"/>
        <v>aluminium:0.3</v>
      </c>
      <c r="V37" s="20" t="str">
        <f t="shared" si="9"/>
        <v>ptfe:1</v>
      </c>
      <c r="W37" s="20" t="str">
        <f t="shared" si="10"/>
        <v/>
      </c>
      <c r="X37" s="20" t="str">
        <f t="shared" si="11"/>
        <v/>
      </c>
    </row>
    <row r="38" spans="1:24">
      <c r="A38" s="20">
        <v>37</v>
      </c>
      <c r="B38" s="20" t="s">
        <v>830</v>
      </c>
      <c r="C38" s="68">
        <v>16</v>
      </c>
      <c r="D38" s="231" t="s">
        <v>903</v>
      </c>
      <c r="E38" s="232" t="s">
        <v>1034</v>
      </c>
      <c r="F38" s="235" t="s">
        <v>430</v>
      </c>
      <c r="G38" s="236" t="s">
        <v>1034</v>
      </c>
      <c r="H38" s="239" t="s">
        <v>477</v>
      </c>
      <c r="I38" s="240" t="s">
        <v>1029</v>
      </c>
      <c r="J38" s="235" t="s">
        <v>1040</v>
      </c>
      <c r="K38" s="236" t="s">
        <v>1040</v>
      </c>
      <c r="L38" s="243" t="s">
        <v>1040</v>
      </c>
      <c r="M38" s="244" t="s">
        <v>1040</v>
      </c>
      <c r="N38" s="248">
        <v>1.08</v>
      </c>
      <c r="O38" s="228">
        <v>22</v>
      </c>
      <c r="P38" s="249">
        <v>0.98399999999999999</v>
      </c>
      <c r="S38" s="20" t="str">
        <f t="shared" si="6"/>
        <v>s316:0.3_aluminium:0.3_ptfe:1</v>
      </c>
      <c r="T38" s="20" t="str">
        <f t="shared" si="7"/>
        <v>s316:0.3</v>
      </c>
      <c r="U38" s="20" t="str">
        <f t="shared" si="8"/>
        <v>aluminium:0.3</v>
      </c>
      <c r="V38" s="20" t="str">
        <f t="shared" si="9"/>
        <v>ptfe:1</v>
      </c>
      <c r="W38" s="20" t="str">
        <f t="shared" si="10"/>
        <v/>
      </c>
      <c r="X38" s="20" t="str">
        <f t="shared" si="11"/>
        <v/>
      </c>
    </row>
    <row r="39" spans="1:24">
      <c r="A39" s="20">
        <v>38</v>
      </c>
      <c r="B39" s="20" t="s">
        <v>830</v>
      </c>
      <c r="C39" s="68">
        <v>8</v>
      </c>
      <c r="D39" s="231" t="s">
        <v>1006</v>
      </c>
      <c r="E39" s="232" t="s">
        <v>1029</v>
      </c>
      <c r="F39" s="235" t="s">
        <v>1006</v>
      </c>
      <c r="G39" s="236" t="s">
        <v>1025</v>
      </c>
      <c r="H39" s="239" t="s">
        <v>478</v>
      </c>
      <c r="I39" s="240" t="s">
        <v>1027</v>
      </c>
      <c r="J39" s="235" t="s">
        <v>1040</v>
      </c>
      <c r="K39" s="236" t="s">
        <v>1040</v>
      </c>
      <c r="L39" s="243" t="s">
        <v>1040</v>
      </c>
      <c r="M39" s="244" t="s">
        <v>1040</v>
      </c>
      <c r="N39" s="248">
        <v>6</v>
      </c>
      <c r="O39" s="228">
        <v>40</v>
      </c>
      <c r="P39" s="249">
        <v>4.59</v>
      </c>
      <c r="S39" s="20" t="str">
        <f t="shared" si="6"/>
        <v>cs:1_cs:0.8_pvc:0.5</v>
      </c>
      <c r="T39" s="20" t="str">
        <f t="shared" si="7"/>
        <v>cs:1</v>
      </c>
      <c r="U39" s="20" t="str">
        <f t="shared" si="8"/>
        <v>cs:0.8</v>
      </c>
      <c r="V39" s="20" t="str">
        <f t="shared" si="9"/>
        <v>pvc:0.5</v>
      </c>
      <c r="W39" s="20" t="str">
        <f t="shared" si="10"/>
        <v/>
      </c>
      <c r="X39" s="20" t="str">
        <f t="shared" si="11"/>
        <v/>
      </c>
    </row>
    <row r="40" spans="1:24">
      <c r="A40" s="20">
        <v>39</v>
      </c>
      <c r="B40" s="20" t="s">
        <v>830</v>
      </c>
      <c r="C40" s="68">
        <v>8</v>
      </c>
      <c r="D40" s="231" t="s">
        <v>1006</v>
      </c>
      <c r="E40" s="232" t="s">
        <v>1029</v>
      </c>
      <c r="F40" s="235" t="s">
        <v>1006</v>
      </c>
      <c r="G40" s="236" t="s">
        <v>1025</v>
      </c>
      <c r="H40" s="239" t="s">
        <v>478</v>
      </c>
      <c r="I40" s="240" t="s">
        <v>1027</v>
      </c>
      <c r="J40" s="235" t="s">
        <v>1040</v>
      </c>
      <c r="K40" s="236" t="s">
        <v>1040</v>
      </c>
      <c r="L40" s="243" t="s">
        <v>1040</v>
      </c>
      <c r="M40" s="244" t="s">
        <v>1040</v>
      </c>
      <c r="N40" s="248">
        <v>6</v>
      </c>
      <c r="O40" s="228">
        <v>40</v>
      </c>
      <c r="P40" s="249">
        <v>6.58</v>
      </c>
      <c r="S40" s="20" t="str">
        <f t="shared" si="6"/>
        <v>cs:1_cs:0.8_pvc:0.5</v>
      </c>
      <c r="T40" s="20" t="str">
        <f t="shared" si="7"/>
        <v>cs:1</v>
      </c>
      <c r="U40" s="20" t="str">
        <f t="shared" si="8"/>
        <v>cs:0.8</v>
      </c>
      <c r="V40" s="20" t="str">
        <f t="shared" si="9"/>
        <v>pvc:0.5</v>
      </c>
      <c r="W40" s="20" t="str">
        <f t="shared" si="10"/>
        <v/>
      </c>
      <c r="X40" s="20" t="str">
        <f t="shared" si="11"/>
        <v/>
      </c>
    </row>
    <row r="41" spans="1:24">
      <c r="A41" s="20">
        <v>40</v>
      </c>
      <c r="B41" s="20" t="s">
        <v>830</v>
      </c>
      <c r="C41" s="68">
        <v>8</v>
      </c>
      <c r="D41" s="231" t="s">
        <v>1006</v>
      </c>
      <c r="E41" s="232" t="s">
        <v>1029</v>
      </c>
      <c r="F41" s="235" t="s">
        <v>1006</v>
      </c>
      <c r="G41" s="236" t="s">
        <v>1025</v>
      </c>
      <c r="H41" s="239" t="s">
        <v>478</v>
      </c>
      <c r="I41" s="240" t="s">
        <v>1027</v>
      </c>
      <c r="J41" s="235" t="s">
        <v>1040</v>
      </c>
      <c r="K41" s="236" t="s">
        <v>1040</v>
      </c>
      <c r="L41" s="243" t="s">
        <v>1040</v>
      </c>
      <c r="M41" s="244" t="s">
        <v>1040</v>
      </c>
      <c r="N41" s="248">
        <v>6</v>
      </c>
      <c r="O41" s="228">
        <v>40</v>
      </c>
      <c r="P41" s="249">
        <v>6.41</v>
      </c>
      <c r="S41" s="20" t="str">
        <f t="shared" si="6"/>
        <v>cs:1_cs:0.8_pvc:0.5</v>
      </c>
      <c r="T41" s="20" t="str">
        <f t="shared" si="7"/>
        <v>cs:1</v>
      </c>
      <c r="U41" s="20" t="str">
        <f t="shared" si="8"/>
        <v>cs:0.8</v>
      </c>
      <c r="V41" s="20" t="str">
        <f t="shared" si="9"/>
        <v>pvc:0.5</v>
      </c>
      <c r="W41" s="20" t="str">
        <f t="shared" si="10"/>
        <v/>
      </c>
      <c r="X41" s="20" t="str">
        <f t="shared" si="11"/>
        <v/>
      </c>
    </row>
    <row r="42" spans="1:24">
      <c r="A42" s="20">
        <v>41</v>
      </c>
      <c r="B42" s="20" t="s">
        <v>830</v>
      </c>
      <c r="C42" s="68">
        <v>8</v>
      </c>
      <c r="D42" s="231" t="s">
        <v>1006</v>
      </c>
      <c r="E42" s="232" t="s">
        <v>1029</v>
      </c>
      <c r="F42" s="235" t="s">
        <v>1006</v>
      </c>
      <c r="G42" s="236" t="s">
        <v>1025</v>
      </c>
      <c r="H42" s="239" t="s">
        <v>478</v>
      </c>
      <c r="I42" s="240" t="s">
        <v>1027</v>
      </c>
      <c r="J42" s="235" t="s">
        <v>1040</v>
      </c>
      <c r="K42" s="236" t="s">
        <v>1040</v>
      </c>
      <c r="L42" s="243" t="s">
        <v>1040</v>
      </c>
      <c r="M42" s="244" t="s">
        <v>1040</v>
      </c>
      <c r="N42" s="248">
        <v>6</v>
      </c>
      <c r="O42" s="228">
        <v>40</v>
      </c>
      <c r="P42" s="249">
        <v>5.73</v>
      </c>
      <c r="S42" s="20" t="str">
        <f t="shared" si="6"/>
        <v>cs:1_cs:0.8_pvc:0.5</v>
      </c>
      <c r="T42" s="20" t="str">
        <f t="shared" si="7"/>
        <v>cs:1</v>
      </c>
      <c r="U42" s="20" t="str">
        <f t="shared" si="8"/>
        <v>cs:0.8</v>
      </c>
      <c r="V42" s="20" t="str">
        <f t="shared" si="9"/>
        <v>pvc:0.5</v>
      </c>
      <c r="W42" s="20" t="str">
        <f t="shared" si="10"/>
        <v/>
      </c>
      <c r="X42" s="20" t="str">
        <f t="shared" si="11"/>
        <v/>
      </c>
    </row>
    <row r="43" spans="1:24">
      <c r="A43" s="20">
        <v>42</v>
      </c>
      <c r="B43" s="20" t="s">
        <v>830</v>
      </c>
      <c r="C43" s="68">
        <v>16</v>
      </c>
      <c r="D43" s="231" t="s">
        <v>1006</v>
      </c>
      <c r="E43" s="232" t="s">
        <v>1028</v>
      </c>
      <c r="F43" s="235" t="s">
        <v>1006</v>
      </c>
      <c r="G43" s="236" t="s">
        <v>1025</v>
      </c>
      <c r="H43" s="239" t="s">
        <v>478</v>
      </c>
      <c r="I43" s="240" t="s">
        <v>1027</v>
      </c>
      <c r="J43" s="235" t="s">
        <v>1040</v>
      </c>
      <c r="K43" s="236" t="s">
        <v>1040</v>
      </c>
      <c r="L43" s="243" t="s">
        <v>1040</v>
      </c>
      <c r="M43" s="244" t="s">
        <v>1040</v>
      </c>
      <c r="N43" s="248">
        <v>6</v>
      </c>
      <c r="O43" s="228">
        <v>40</v>
      </c>
      <c r="P43" s="249">
        <v>4</v>
      </c>
      <c r="S43" s="20" t="str">
        <f t="shared" si="6"/>
        <v>cs:1.5_cs:0.8_pvc:0.5</v>
      </c>
      <c r="T43" s="20" t="str">
        <f t="shared" si="7"/>
        <v>cs:1.5</v>
      </c>
      <c r="U43" s="20" t="str">
        <f t="shared" si="8"/>
        <v>cs:0.8</v>
      </c>
      <c r="V43" s="20" t="str">
        <f t="shared" si="9"/>
        <v>pvc:0.5</v>
      </c>
      <c r="W43" s="20" t="str">
        <f t="shared" si="10"/>
        <v/>
      </c>
      <c r="X43" s="20" t="str">
        <f t="shared" si="11"/>
        <v/>
      </c>
    </row>
    <row r="44" spans="1:24">
      <c r="A44" s="20">
        <v>43</v>
      </c>
      <c r="B44" s="20" t="s">
        <v>830</v>
      </c>
      <c r="C44" s="68">
        <v>16</v>
      </c>
      <c r="D44" s="231" t="s">
        <v>1006</v>
      </c>
      <c r="E44" s="232" t="s">
        <v>1028</v>
      </c>
      <c r="F44" s="235" t="s">
        <v>1006</v>
      </c>
      <c r="G44" s="236" t="s">
        <v>1025</v>
      </c>
      <c r="H44" s="239" t="s">
        <v>478</v>
      </c>
      <c r="I44" s="240" t="s">
        <v>1027</v>
      </c>
      <c r="J44" s="235" t="s">
        <v>1040</v>
      </c>
      <c r="K44" s="236" t="s">
        <v>1040</v>
      </c>
      <c r="L44" s="243" t="s">
        <v>1040</v>
      </c>
      <c r="M44" s="244" t="s">
        <v>1040</v>
      </c>
      <c r="N44" s="248">
        <v>6</v>
      </c>
      <c r="O44" s="228">
        <v>40</v>
      </c>
      <c r="P44" s="249">
        <v>6.19</v>
      </c>
      <c r="S44" s="20" t="str">
        <f t="shared" si="6"/>
        <v>cs:1.5_cs:0.8_pvc:0.5</v>
      </c>
      <c r="T44" s="20" t="str">
        <f t="shared" si="7"/>
        <v>cs:1.5</v>
      </c>
      <c r="U44" s="20" t="str">
        <f t="shared" si="8"/>
        <v>cs:0.8</v>
      </c>
      <c r="V44" s="20" t="str">
        <f t="shared" si="9"/>
        <v>pvc:0.5</v>
      </c>
      <c r="W44" s="20" t="str">
        <f t="shared" si="10"/>
        <v/>
      </c>
      <c r="X44" s="20" t="str">
        <f t="shared" si="11"/>
        <v/>
      </c>
    </row>
    <row r="45" spans="1:24">
      <c r="A45" s="20">
        <v>44</v>
      </c>
      <c r="B45" s="20" t="s">
        <v>830</v>
      </c>
      <c r="C45" s="68">
        <v>16</v>
      </c>
      <c r="D45" s="231" t="s">
        <v>1006</v>
      </c>
      <c r="E45" s="232" t="s">
        <v>1028</v>
      </c>
      <c r="F45" s="235" t="s">
        <v>1006</v>
      </c>
      <c r="G45" s="236" t="s">
        <v>1025</v>
      </c>
      <c r="H45" s="239" t="s">
        <v>478</v>
      </c>
      <c r="I45" s="240" t="s">
        <v>1027</v>
      </c>
      <c r="J45" s="235" t="s">
        <v>1040</v>
      </c>
      <c r="K45" s="236" t="s">
        <v>1040</v>
      </c>
      <c r="L45" s="243" t="s">
        <v>1040</v>
      </c>
      <c r="M45" s="244" t="s">
        <v>1040</v>
      </c>
      <c r="N45" s="248">
        <v>6</v>
      </c>
      <c r="O45" s="228">
        <v>40</v>
      </c>
      <c r="P45" s="249">
        <v>5.93</v>
      </c>
      <c r="S45" s="20" t="str">
        <f t="shared" si="6"/>
        <v>cs:1.5_cs:0.8_pvc:0.5</v>
      </c>
      <c r="T45" s="20" t="str">
        <f t="shared" si="7"/>
        <v>cs:1.5</v>
      </c>
      <c r="U45" s="20" t="str">
        <f t="shared" si="8"/>
        <v>cs:0.8</v>
      </c>
      <c r="V45" s="20" t="str">
        <f t="shared" si="9"/>
        <v>pvc:0.5</v>
      </c>
      <c r="W45" s="20" t="str">
        <f t="shared" si="10"/>
        <v/>
      </c>
      <c r="X45" s="20" t="str">
        <f t="shared" si="11"/>
        <v/>
      </c>
    </row>
    <row r="46" spans="1:24">
      <c r="A46" s="20">
        <v>45</v>
      </c>
      <c r="B46" s="20" t="s">
        <v>830</v>
      </c>
      <c r="C46" s="68">
        <v>16</v>
      </c>
      <c r="D46" s="231" t="s">
        <v>1006</v>
      </c>
      <c r="E46" s="232" t="s">
        <v>1028</v>
      </c>
      <c r="F46" s="235" t="s">
        <v>1006</v>
      </c>
      <c r="G46" s="236" t="s">
        <v>1025</v>
      </c>
      <c r="H46" s="239" t="s">
        <v>478</v>
      </c>
      <c r="I46" s="240" t="s">
        <v>1027</v>
      </c>
      <c r="J46" s="235" t="s">
        <v>1040</v>
      </c>
      <c r="K46" s="236" t="s">
        <v>1040</v>
      </c>
      <c r="L46" s="243" t="s">
        <v>1040</v>
      </c>
      <c r="M46" s="244" t="s">
        <v>1040</v>
      </c>
      <c r="N46" s="248">
        <v>6</v>
      </c>
      <c r="O46" s="228">
        <v>40</v>
      </c>
      <c r="P46" s="249">
        <v>5.63</v>
      </c>
      <c r="S46" s="20" t="str">
        <f t="shared" si="6"/>
        <v>cs:1.5_cs:0.8_pvc:0.5</v>
      </c>
      <c r="T46" s="20" t="str">
        <f t="shared" si="7"/>
        <v>cs:1.5</v>
      </c>
      <c r="U46" s="20" t="str">
        <f t="shared" si="8"/>
        <v>cs:0.8</v>
      </c>
      <c r="V46" s="20" t="str">
        <f t="shared" si="9"/>
        <v>pvc:0.5</v>
      </c>
      <c r="W46" s="20" t="str">
        <f t="shared" si="10"/>
        <v/>
      </c>
      <c r="X46" s="20" t="str">
        <f t="shared" si="11"/>
        <v/>
      </c>
    </row>
    <row r="47" spans="1:24">
      <c r="A47" s="20">
        <v>46</v>
      </c>
      <c r="B47" s="20" t="s">
        <v>830</v>
      </c>
      <c r="C47" s="68">
        <v>24</v>
      </c>
      <c r="D47" s="231" t="s">
        <v>1006</v>
      </c>
      <c r="E47" s="232" t="s">
        <v>1033</v>
      </c>
      <c r="F47" s="235" t="s">
        <v>1006</v>
      </c>
      <c r="G47" s="236" t="s">
        <v>1025</v>
      </c>
      <c r="H47" s="239" t="s">
        <v>478</v>
      </c>
      <c r="I47" s="240" t="s">
        <v>1027</v>
      </c>
      <c r="J47" s="235" t="s">
        <v>1040</v>
      </c>
      <c r="K47" s="236" t="s">
        <v>1040</v>
      </c>
      <c r="L47" s="243" t="s">
        <v>1040</v>
      </c>
      <c r="M47" s="244" t="s">
        <v>1040</v>
      </c>
      <c r="N47" s="248">
        <v>6</v>
      </c>
      <c r="O47" s="228">
        <v>40</v>
      </c>
      <c r="P47" s="249">
        <v>4.8499999999999996</v>
      </c>
      <c r="S47" s="20" t="str">
        <f t="shared" si="6"/>
        <v>cs:3_cs:0.8_pvc:0.5</v>
      </c>
      <c r="T47" s="20" t="str">
        <f t="shared" si="7"/>
        <v>cs:3</v>
      </c>
      <c r="U47" s="20" t="str">
        <f t="shared" si="8"/>
        <v>cs:0.8</v>
      </c>
      <c r="V47" s="20" t="str">
        <f t="shared" si="9"/>
        <v>pvc:0.5</v>
      </c>
      <c r="W47" s="20" t="str">
        <f t="shared" si="10"/>
        <v/>
      </c>
      <c r="X47" s="20" t="str">
        <f t="shared" si="11"/>
        <v/>
      </c>
    </row>
    <row r="48" spans="1:24">
      <c r="A48" s="20">
        <v>47</v>
      </c>
      <c r="B48" s="20" t="s">
        <v>830</v>
      </c>
      <c r="C48" s="68">
        <v>24</v>
      </c>
      <c r="D48" s="231" t="s">
        <v>1006</v>
      </c>
      <c r="E48" s="232" t="s">
        <v>1033</v>
      </c>
      <c r="F48" s="235" t="s">
        <v>1006</v>
      </c>
      <c r="G48" s="236" t="s">
        <v>1025</v>
      </c>
      <c r="H48" s="239" t="s">
        <v>478</v>
      </c>
      <c r="I48" s="240" t="s">
        <v>1027</v>
      </c>
      <c r="J48" s="235" t="s">
        <v>1040</v>
      </c>
      <c r="K48" s="236" t="s">
        <v>1040</v>
      </c>
      <c r="L48" s="243" t="s">
        <v>1040</v>
      </c>
      <c r="M48" s="244" t="s">
        <v>1040</v>
      </c>
      <c r="N48" s="248">
        <v>6</v>
      </c>
      <c r="O48" s="228">
        <v>40</v>
      </c>
      <c r="P48" s="249">
        <v>6.13</v>
      </c>
      <c r="S48" s="20" t="str">
        <f t="shared" si="6"/>
        <v>cs:3_cs:0.8_pvc:0.5</v>
      </c>
      <c r="T48" s="20" t="str">
        <f t="shared" si="7"/>
        <v>cs:3</v>
      </c>
      <c r="U48" s="20" t="str">
        <f t="shared" si="8"/>
        <v>cs:0.8</v>
      </c>
      <c r="V48" s="20" t="str">
        <f t="shared" si="9"/>
        <v>pvc:0.5</v>
      </c>
      <c r="W48" s="20" t="str">
        <f t="shared" si="10"/>
        <v/>
      </c>
      <c r="X48" s="20" t="str">
        <f t="shared" si="11"/>
        <v/>
      </c>
    </row>
    <row r="49" spans="1:24">
      <c r="A49" s="20">
        <v>48</v>
      </c>
      <c r="B49" s="20" t="s">
        <v>830</v>
      </c>
      <c r="C49" s="68">
        <v>24</v>
      </c>
      <c r="D49" s="231" t="s">
        <v>1006</v>
      </c>
      <c r="E49" s="232" t="s">
        <v>1033</v>
      </c>
      <c r="F49" s="235" t="s">
        <v>1006</v>
      </c>
      <c r="G49" s="236" t="s">
        <v>1025</v>
      </c>
      <c r="H49" s="239" t="s">
        <v>478</v>
      </c>
      <c r="I49" s="240" t="s">
        <v>1027</v>
      </c>
      <c r="J49" s="235" t="s">
        <v>1040</v>
      </c>
      <c r="K49" s="236" t="s">
        <v>1040</v>
      </c>
      <c r="L49" s="243" t="s">
        <v>1040</v>
      </c>
      <c r="M49" s="244" t="s">
        <v>1040</v>
      </c>
      <c r="N49" s="248">
        <v>6</v>
      </c>
      <c r="O49" s="228">
        <v>40</v>
      </c>
      <c r="P49" s="249">
        <v>6.3</v>
      </c>
      <c r="S49" s="20" t="str">
        <f t="shared" si="6"/>
        <v>cs:3_cs:0.8_pvc:0.5</v>
      </c>
      <c r="T49" s="20" t="str">
        <f t="shared" si="7"/>
        <v>cs:3</v>
      </c>
      <c r="U49" s="20" t="str">
        <f t="shared" si="8"/>
        <v>cs:0.8</v>
      </c>
      <c r="V49" s="20" t="str">
        <f t="shared" si="9"/>
        <v>pvc:0.5</v>
      </c>
      <c r="W49" s="20" t="str">
        <f t="shared" si="10"/>
        <v/>
      </c>
      <c r="X49" s="20" t="str">
        <f t="shared" si="11"/>
        <v/>
      </c>
    </row>
    <row r="50" spans="1:24">
      <c r="A50" s="20">
        <v>49</v>
      </c>
      <c r="B50" s="20" t="s">
        <v>830</v>
      </c>
      <c r="C50" s="68">
        <v>24</v>
      </c>
      <c r="D50" s="231" t="s">
        <v>1006</v>
      </c>
      <c r="E50" s="232" t="s">
        <v>1033</v>
      </c>
      <c r="F50" s="235" t="s">
        <v>1006</v>
      </c>
      <c r="G50" s="236" t="s">
        <v>1025</v>
      </c>
      <c r="H50" s="239" t="s">
        <v>478</v>
      </c>
      <c r="I50" s="240" t="s">
        <v>1027</v>
      </c>
      <c r="J50" s="235" t="s">
        <v>1040</v>
      </c>
      <c r="K50" s="236" t="s">
        <v>1040</v>
      </c>
      <c r="L50" s="243" t="s">
        <v>1040</v>
      </c>
      <c r="M50" s="244" t="s">
        <v>1040</v>
      </c>
      <c r="N50" s="248">
        <v>6</v>
      </c>
      <c r="O50" s="228">
        <v>40</v>
      </c>
      <c r="P50" s="249">
        <v>6.09</v>
      </c>
      <c r="S50" s="20" t="str">
        <f t="shared" si="6"/>
        <v>cs:3_cs:0.8_pvc:0.5</v>
      </c>
      <c r="T50" s="20" t="str">
        <f t="shared" si="7"/>
        <v>cs:3</v>
      </c>
      <c r="U50" s="20" t="str">
        <f t="shared" si="8"/>
        <v>cs:0.8</v>
      </c>
      <c r="V50" s="20" t="str">
        <f t="shared" si="9"/>
        <v>pvc:0.5</v>
      </c>
      <c r="W50" s="20" t="str">
        <f t="shared" si="10"/>
        <v/>
      </c>
      <c r="X50" s="20" t="str">
        <f t="shared" si="11"/>
        <v/>
      </c>
    </row>
    <row r="51" spans="1:24">
      <c r="A51" s="20">
        <v>50</v>
      </c>
      <c r="B51" s="20" t="s">
        <v>830</v>
      </c>
      <c r="C51" s="68">
        <v>6</v>
      </c>
      <c r="D51" s="231" t="s">
        <v>903</v>
      </c>
      <c r="E51" s="232" t="s">
        <v>1027</v>
      </c>
      <c r="F51" s="235" t="s">
        <v>903</v>
      </c>
      <c r="G51" s="236" t="s">
        <v>1027</v>
      </c>
      <c r="H51" s="239" t="s">
        <v>479</v>
      </c>
      <c r="I51" s="240" t="s">
        <v>1034</v>
      </c>
      <c r="J51" s="235" t="s">
        <v>1040</v>
      </c>
      <c r="K51" s="236" t="s">
        <v>1040</v>
      </c>
      <c r="L51" s="243" t="s">
        <v>1040</v>
      </c>
      <c r="M51" s="244" t="s">
        <v>1040</v>
      </c>
      <c r="N51" s="248">
        <v>2.5</v>
      </c>
      <c r="O51" s="228">
        <v>22</v>
      </c>
      <c r="P51" s="249">
        <v>2.4500000000000002</v>
      </c>
      <c r="S51" s="20" t="str">
        <f t="shared" si="6"/>
        <v>s316:0.5_s316:0.5_tef:0.3</v>
      </c>
      <c r="T51" s="20" t="str">
        <f t="shared" si="7"/>
        <v>s316:0.5</v>
      </c>
      <c r="U51" s="20" t="str">
        <f t="shared" si="8"/>
        <v>s316:0.5</v>
      </c>
      <c r="V51" s="20" t="str">
        <f t="shared" si="9"/>
        <v>tef:0.3</v>
      </c>
      <c r="W51" s="20" t="str">
        <f t="shared" si="10"/>
        <v/>
      </c>
      <c r="X51" s="20" t="str">
        <f t="shared" si="11"/>
        <v/>
      </c>
    </row>
    <row r="52" spans="1:24">
      <c r="A52" s="20">
        <v>51</v>
      </c>
      <c r="B52" s="20" t="s">
        <v>830</v>
      </c>
      <c r="C52" s="68">
        <v>4</v>
      </c>
      <c r="D52" s="231" t="s">
        <v>903</v>
      </c>
      <c r="E52" s="232" t="s">
        <v>1034</v>
      </c>
      <c r="F52" s="235" t="s">
        <v>903</v>
      </c>
      <c r="G52" s="236" t="s">
        <v>1027</v>
      </c>
      <c r="H52" s="239" t="s">
        <v>477</v>
      </c>
      <c r="I52" s="240" t="s">
        <v>1054</v>
      </c>
      <c r="J52" s="235" t="s">
        <v>1040</v>
      </c>
      <c r="K52" s="236" t="s">
        <v>1040</v>
      </c>
      <c r="L52" s="243" t="s">
        <v>1040</v>
      </c>
      <c r="M52" s="244" t="s">
        <v>1040</v>
      </c>
      <c r="N52" s="248">
        <v>0.48</v>
      </c>
      <c r="O52" s="228">
        <v>188</v>
      </c>
      <c r="P52" s="249">
        <v>1.1930000000000001</v>
      </c>
      <c r="S52" s="20" t="str">
        <f t="shared" si="6"/>
        <v>s316:0.3_s316:0.5_ptfe:0.25</v>
      </c>
      <c r="T52" s="20" t="str">
        <f t="shared" si="7"/>
        <v>s316:0.3</v>
      </c>
      <c r="U52" s="20" t="str">
        <f t="shared" si="8"/>
        <v>s316:0.5</v>
      </c>
      <c r="V52" s="20" t="str">
        <f t="shared" si="9"/>
        <v>ptfe:0.25</v>
      </c>
      <c r="W52" s="20" t="str">
        <f t="shared" si="10"/>
        <v/>
      </c>
      <c r="X52" s="20" t="str">
        <f t="shared" si="11"/>
        <v/>
      </c>
    </row>
    <row r="53" spans="1:24">
      <c r="A53" s="20">
        <v>52</v>
      </c>
      <c r="B53" s="20" t="s">
        <v>830</v>
      </c>
      <c r="C53" s="68">
        <v>4</v>
      </c>
      <c r="D53" s="231" t="s">
        <v>903</v>
      </c>
      <c r="E53" s="232" t="s">
        <v>1034</v>
      </c>
      <c r="F53" s="235" t="s">
        <v>903</v>
      </c>
      <c r="G53" s="236" t="s">
        <v>1027</v>
      </c>
      <c r="H53" s="239" t="s">
        <v>477</v>
      </c>
      <c r="I53" s="240" t="s">
        <v>1054</v>
      </c>
      <c r="J53" s="235" t="s">
        <v>1040</v>
      </c>
      <c r="K53" s="236" t="s">
        <v>1040</v>
      </c>
      <c r="L53" s="243" t="s">
        <v>1040</v>
      </c>
      <c r="M53" s="244" t="s">
        <v>1040</v>
      </c>
      <c r="N53" s="248">
        <v>0.48</v>
      </c>
      <c r="O53" s="228">
        <v>188</v>
      </c>
      <c r="P53" s="249">
        <v>0.68</v>
      </c>
      <c r="S53" s="20" t="str">
        <f t="shared" si="6"/>
        <v>s316:0.3_s316:0.5_ptfe:0.25</v>
      </c>
      <c r="T53" s="20" t="str">
        <f t="shared" si="7"/>
        <v>s316:0.3</v>
      </c>
      <c r="U53" s="20" t="str">
        <f t="shared" si="8"/>
        <v>s316:0.5</v>
      </c>
      <c r="V53" s="20" t="str">
        <f t="shared" si="9"/>
        <v>ptfe:0.25</v>
      </c>
      <c r="W53" s="20" t="str">
        <f t="shared" si="10"/>
        <v/>
      </c>
      <c r="X53" s="20" t="str">
        <f t="shared" si="11"/>
        <v/>
      </c>
    </row>
    <row r="54" spans="1:24">
      <c r="A54" s="20">
        <v>53</v>
      </c>
      <c r="B54" s="20" t="s">
        <v>830</v>
      </c>
      <c r="C54" s="68">
        <v>4</v>
      </c>
      <c r="D54" s="231" t="s">
        <v>903</v>
      </c>
      <c r="E54" s="232" t="s">
        <v>1034</v>
      </c>
      <c r="F54" s="235" t="s">
        <v>903</v>
      </c>
      <c r="G54" s="236" t="s">
        <v>1027</v>
      </c>
      <c r="H54" s="239" t="s">
        <v>477</v>
      </c>
      <c r="I54" s="240" t="s">
        <v>1054</v>
      </c>
      <c r="J54" s="235" t="s">
        <v>1040</v>
      </c>
      <c r="K54" s="236" t="s">
        <v>1040</v>
      </c>
      <c r="L54" s="243" t="s">
        <v>1040</v>
      </c>
      <c r="M54" s="244" t="s">
        <v>1040</v>
      </c>
      <c r="N54" s="248">
        <v>0.48</v>
      </c>
      <c r="O54" s="228">
        <v>188</v>
      </c>
      <c r="P54" s="249">
        <v>0.45900000000000002</v>
      </c>
      <c r="S54" s="20" t="str">
        <f t="shared" si="6"/>
        <v>s316:0.3_s316:0.5_ptfe:0.25</v>
      </c>
      <c r="T54" s="20" t="str">
        <f t="shared" si="7"/>
        <v>s316:0.3</v>
      </c>
      <c r="U54" s="20" t="str">
        <f t="shared" si="8"/>
        <v>s316:0.5</v>
      </c>
      <c r="V54" s="20" t="str">
        <f t="shared" si="9"/>
        <v>ptfe:0.25</v>
      </c>
      <c r="W54" s="20" t="str">
        <f t="shared" si="10"/>
        <v/>
      </c>
      <c r="X54" s="20" t="str">
        <f t="shared" si="11"/>
        <v/>
      </c>
    </row>
    <row r="55" spans="1:24">
      <c r="A55" s="20">
        <v>54</v>
      </c>
      <c r="B55" s="20" t="s">
        <v>830</v>
      </c>
      <c r="C55" s="68">
        <v>4</v>
      </c>
      <c r="D55" s="231" t="s">
        <v>903</v>
      </c>
      <c r="E55" s="232" t="s">
        <v>1034</v>
      </c>
      <c r="F55" s="235" t="s">
        <v>903</v>
      </c>
      <c r="G55" s="236" t="s">
        <v>1027</v>
      </c>
      <c r="H55" s="239" t="s">
        <v>477</v>
      </c>
      <c r="I55" s="240" t="s">
        <v>1054</v>
      </c>
      <c r="J55" s="235" t="s">
        <v>1040</v>
      </c>
      <c r="K55" s="236" t="s">
        <v>1040</v>
      </c>
      <c r="L55" s="243" t="s">
        <v>1040</v>
      </c>
      <c r="M55" s="244" t="s">
        <v>1040</v>
      </c>
      <c r="N55" s="248">
        <v>0.48</v>
      </c>
      <c r="O55" s="228">
        <v>188</v>
      </c>
      <c r="P55" s="249">
        <v>0.62</v>
      </c>
      <c r="S55" s="20" t="str">
        <f t="shared" si="6"/>
        <v>s316:0.3_s316:0.5_ptfe:0.25</v>
      </c>
      <c r="T55" s="20" t="str">
        <f t="shared" si="7"/>
        <v>s316:0.3</v>
      </c>
      <c r="U55" s="20" t="str">
        <f t="shared" si="8"/>
        <v>s316:0.5</v>
      </c>
      <c r="V55" s="20" t="str">
        <f t="shared" si="9"/>
        <v>ptfe:0.25</v>
      </c>
      <c r="W55" s="20" t="str">
        <f t="shared" si="10"/>
        <v/>
      </c>
      <c r="X55" s="20" t="str">
        <f t="shared" si="11"/>
        <v/>
      </c>
    </row>
    <row r="56" spans="1:24">
      <c r="A56" s="20">
        <v>55</v>
      </c>
      <c r="B56" s="20" t="s">
        <v>830</v>
      </c>
      <c r="C56" s="68">
        <v>4</v>
      </c>
      <c r="D56" s="231" t="s">
        <v>903</v>
      </c>
      <c r="E56" s="232" t="s">
        <v>1034</v>
      </c>
      <c r="F56" s="235" t="s">
        <v>903</v>
      </c>
      <c r="G56" s="236" t="s">
        <v>1027</v>
      </c>
      <c r="H56" s="239" t="s">
        <v>477</v>
      </c>
      <c r="I56" s="240" t="s">
        <v>1034</v>
      </c>
      <c r="J56" s="235" t="s">
        <v>1040</v>
      </c>
      <c r="K56" s="236" t="s">
        <v>1040</v>
      </c>
      <c r="L56" s="243" t="s">
        <v>1040</v>
      </c>
      <c r="M56" s="244" t="s">
        <v>1040</v>
      </c>
      <c r="N56" s="248">
        <v>0.48</v>
      </c>
      <c r="O56" s="228">
        <v>188</v>
      </c>
      <c r="P56" s="249">
        <v>0.7</v>
      </c>
      <c r="S56" s="20" t="str">
        <f t="shared" si="6"/>
        <v>s316:0.3_s316:0.5_ptfe:0.3</v>
      </c>
      <c r="T56" s="20" t="str">
        <f t="shared" si="7"/>
        <v>s316:0.3</v>
      </c>
      <c r="U56" s="20" t="str">
        <f t="shared" si="8"/>
        <v>s316:0.5</v>
      </c>
      <c r="V56" s="20" t="str">
        <f t="shared" si="9"/>
        <v>ptfe:0.3</v>
      </c>
      <c r="W56" s="20" t="str">
        <f t="shared" si="10"/>
        <v/>
      </c>
      <c r="X56" s="20" t="str">
        <f t="shared" si="11"/>
        <v/>
      </c>
    </row>
    <row r="57" spans="1:24">
      <c r="A57" s="20">
        <v>56</v>
      </c>
      <c r="B57" s="20" t="s">
        <v>830</v>
      </c>
      <c r="C57" s="68">
        <v>4</v>
      </c>
      <c r="D57" s="231" t="s">
        <v>903</v>
      </c>
      <c r="E57" s="232" t="s">
        <v>1034</v>
      </c>
      <c r="F57" s="235" t="s">
        <v>903</v>
      </c>
      <c r="G57" s="236" t="s">
        <v>1027</v>
      </c>
      <c r="H57" s="239" t="s">
        <v>477</v>
      </c>
      <c r="I57" s="240" t="s">
        <v>1053</v>
      </c>
      <c r="J57" s="235" t="s">
        <v>1040</v>
      </c>
      <c r="K57" s="236" t="s">
        <v>1040</v>
      </c>
      <c r="L57" s="243" t="s">
        <v>1040</v>
      </c>
      <c r="M57" s="244" t="s">
        <v>1040</v>
      </c>
      <c r="N57" s="248">
        <v>0.48</v>
      </c>
      <c r="O57" s="228">
        <v>188</v>
      </c>
      <c r="P57" s="249">
        <v>0.6</v>
      </c>
      <c r="S57" s="20" t="str">
        <f t="shared" si="6"/>
        <v>s316:0.3_s316:0.5_ptfe:0.2</v>
      </c>
      <c r="T57" s="20" t="str">
        <f t="shared" si="7"/>
        <v>s316:0.3</v>
      </c>
      <c r="U57" s="20" t="str">
        <f t="shared" si="8"/>
        <v>s316:0.5</v>
      </c>
      <c r="V57" s="20" t="str">
        <f t="shared" si="9"/>
        <v>ptfe:0.2</v>
      </c>
      <c r="W57" s="20" t="str">
        <f t="shared" si="10"/>
        <v/>
      </c>
      <c r="X57" s="20" t="str">
        <f t="shared" si="11"/>
        <v/>
      </c>
    </row>
    <row r="58" spans="1:24">
      <c r="A58" s="20">
        <v>57</v>
      </c>
      <c r="B58" s="20" t="s">
        <v>830</v>
      </c>
      <c r="C58" s="68">
        <v>4</v>
      </c>
      <c r="D58" s="231" t="s">
        <v>903</v>
      </c>
      <c r="E58" s="232" t="s">
        <v>1029</v>
      </c>
      <c r="F58" s="235" t="s">
        <v>903</v>
      </c>
      <c r="G58" s="236" t="s">
        <v>1027</v>
      </c>
      <c r="H58" s="239" t="s">
        <v>477</v>
      </c>
      <c r="I58" s="240" t="s">
        <v>1027</v>
      </c>
      <c r="J58" s="235" t="s">
        <v>1040</v>
      </c>
      <c r="K58" s="236" t="s">
        <v>1040</v>
      </c>
      <c r="L58" s="243" t="s">
        <v>1040</v>
      </c>
      <c r="M58" s="244" t="s">
        <v>1040</v>
      </c>
      <c r="N58" s="248">
        <v>0.48</v>
      </c>
      <c r="O58" s="228">
        <v>188</v>
      </c>
      <c r="P58" s="249">
        <v>10.76</v>
      </c>
      <c r="S58" s="20" t="str">
        <f t="shared" si="6"/>
        <v>s316:1_s316:0.5_ptfe:0.5</v>
      </c>
      <c r="T58" s="20" t="str">
        <f t="shared" si="7"/>
        <v>s316:1</v>
      </c>
      <c r="U58" s="20" t="str">
        <f t="shared" si="8"/>
        <v>s316:0.5</v>
      </c>
      <c r="V58" s="20" t="str">
        <f t="shared" si="9"/>
        <v>ptfe:0.5</v>
      </c>
      <c r="W58" s="20" t="str">
        <f t="shared" si="10"/>
        <v/>
      </c>
      <c r="X58" s="20" t="str">
        <f t="shared" si="11"/>
        <v/>
      </c>
    </row>
    <row r="59" spans="1:24">
      <c r="A59" s="20">
        <v>58</v>
      </c>
      <c r="B59" s="20" t="s">
        <v>830</v>
      </c>
      <c r="C59" s="68">
        <v>4</v>
      </c>
      <c r="D59" s="231" t="s">
        <v>903</v>
      </c>
      <c r="E59" s="232" t="s">
        <v>1034</v>
      </c>
      <c r="F59" s="235" t="s">
        <v>903</v>
      </c>
      <c r="G59" s="236" t="s">
        <v>1027</v>
      </c>
      <c r="H59" s="239" t="s">
        <v>477</v>
      </c>
      <c r="I59" s="240" t="s">
        <v>1054</v>
      </c>
      <c r="J59" s="235" t="s">
        <v>1040</v>
      </c>
      <c r="K59" s="236" t="s">
        <v>1040</v>
      </c>
      <c r="L59" s="243" t="s">
        <v>1040</v>
      </c>
      <c r="M59" s="244" t="s">
        <v>1040</v>
      </c>
      <c r="N59" s="248">
        <v>0.48</v>
      </c>
      <c r="O59" s="228">
        <v>188</v>
      </c>
      <c r="P59" s="249">
        <v>1.43</v>
      </c>
      <c r="S59" s="20" t="str">
        <f t="shared" si="6"/>
        <v>s316:0.3_s316:0.5_ptfe:0.25</v>
      </c>
      <c r="T59" s="20" t="str">
        <f t="shared" si="7"/>
        <v>s316:0.3</v>
      </c>
      <c r="U59" s="20" t="str">
        <f t="shared" si="8"/>
        <v>s316:0.5</v>
      </c>
      <c r="V59" s="20" t="str">
        <f t="shared" si="9"/>
        <v>ptfe:0.25</v>
      </c>
      <c r="W59" s="20" t="str">
        <f t="shared" si="10"/>
        <v/>
      </c>
      <c r="X59" s="20" t="str">
        <f t="shared" si="11"/>
        <v/>
      </c>
    </row>
    <row r="60" spans="1:24">
      <c r="A60" s="20">
        <v>59</v>
      </c>
      <c r="B60" s="20" t="s">
        <v>830</v>
      </c>
      <c r="C60" s="68">
        <v>4</v>
      </c>
      <c r="D60" s="231" t="s">
        <v>903</v>
      </c>
      <c r="E60" s="232" t="s">
        <v>1034</v>
      </c>
      <c r="F60" s="235" t="s">
        <v>903</v>
      </c>
      <c r="G60" s="236" t="s">
        <v>1027</v>
      </c>
      <c r="H60" s="239" t="s">
        <v>477</v>
      </c>
      <c r="I60" s="240" t="s">
        <v>1054</v>
      </c>
      <c r="J60" s="235" t="s">
        <v>1040</v>
      </c>
      <c r="K60" s="236" t="s">
        <v>1040</v>
      </c>
      <c r="L60" s="243" t="s">
        <v>1040</v>
      </c>
      <c r="M60" s="244" t="s">
        <v>1040</v>
      </c>
      <c r="N60" s="248">
        <v>0.48</v>
      </c>
      <c r="O60" s="228">
        <v>188</v>
      </c>
      <c r="P60" s="249">
        <v>0.92</v>
      </c>
      <c r="S60" s="20" t="str">
        <f t="shared" si="6"/>
        <v>s316:0.3_s316:0.5_ptfe:0.25</v>
      </c>
      <c r="T60" s="20" t="str">
        <f t="shared" si="7"/>
        <v>s316:0.3</v>
      </c>
      <c r="U60" s="20" t="str">
        <f t="shared" si="8"/>
        <v>s316:0.5</v>
      </c>
      <c r="V60" s="20" t="str">
        <f t="shared" si="9"/>
        <v>ptfe:0.25</v>
      </c>
      <c r="W60" s="20" t="str">
        <f t="shared" si="10"/>
        <v/>
      </c>
      <c r="X60" s="20" t="str">
        <f t="shared" si="11"/>
        <v/>
      </c>
    </row>
    <row r="61" spans="1:24">
      <c r="A61" s="20">
        <v>60</v>
      </c>
      <c r="B61" s="20" t="s">
        <v>830</v>
      </c>
      <c r="C61" s="68">
        <v>4</v>
      </c>
      <c r="D61" s="231" t="s">
        <v>903</v>
      </c>
      <c r="E61" s="232" t="s">
        <v>1053</v>
      </c>
      <c r="F61" s="235" t="s">
        <v>903</v>
      </c>
      <c r="G61" s="236" t="s">
        <v>1027</v>
      </c>
      <c r="H61" s="239" t="s">
        <v>477</v>
      </c>
      <c r="I61" s="240" t="s">
        <v>1053</v>
      </c>
      <c r="J61" s="235" t="s">
        <v>1040</v>
      </c>
      <c r="K61" s="236" t="s">
        <v>1040</v>
      </c>
      <c r="L61" s="243" t="s">
        <v>1040</v>
      </c>
      <c r="M61" s="244" t="s">
        <v>1040</v>
      </c>
      <c r="N61" s="248">
        <v>0.48</v>
      </c>
      <c r="O61" s="228">
        <v>188</v>
      </c>
      <c r="P61" s="249">
        <v>1.45</v>
      </c>
      <c r="S61" s="20" t="str">
        <f t="shared" si="6"/>
        <v>s316:0.2_s316:0.5_ptfe:0.2</v>
      </c>
      <c r="T61" s="20" t="str">
        <f t="shared" si="7"/>
        <v>s316:0.2</v>
      </c>
      <c r="U61" s="20" t="str">
        <f t="shared" si="8"/>
        <v>s316:0.5</v>
      </c>
      <c r="V61" s="20" t="str">
        <f t="shared" si="9"/>
        <v>ptfe:0.2</v>
      </c>
      <c r="W61" s="20" t="str">
        <f t="shared" si="10"/>
        <v/>
      </c>
      <c r="X61" s="20" t="str">
        <f t="shared" si="11"/>
        <v/>
      </c>
    </row>
    <row r="62" spans="1:24">
      <c r="A62" s="20">
        <v>61</v>
      </c>
      <c r="B62" s="20" t="s">
        <v>830</v>
      </c>
      <c r="C62" s="68">
        <v>4</v>
      </c>
      <c r="D62" s="231" t="s">
        <v>903</v>
      </c>
      <c r="E62" s="232" t="s">
        <v>1035</v>
      </c>
      <c r="F62" s="235" t="s">
        <v>903</v>
      </c>
      <c r="G62" s="236" t="s">
        <v>1027</v>
      </c>
      <c r="H62" s="239" t="s">
        <v>477</v>
      </c>
      <c r="I62" s="240" t="s">
        <v>1035</v>
      </c>
      <c r="J62" s="235" t="s">
        <v>1040</v>
      </c>
      <c r="K62" s="236" t="s">
        <v>1040</v>
      </c>
      <c r="L62" s="243" t="s">
        <v>1040</v>
      </c>
      <c r="M62" s="244" t="s">
        <v>1040</v>
      </c>
      <c r="N62" s="248">
        <v>0.48</v>
      </c>
      <c r="O62" s="228">
        <v>188</v>
      </c>
      <c r="P62" s="249">
        <v>0.8</v>
      </c>
      <c r="S62" s="20" t="str">
        <f t="shared" si="6"/>
        <v>s316:0.1_s316:0.5_ptfe:0.1</v>
      </c>
      <c r="T62" s="20" t="str">
        <f t="shared" si="7"/>
        <v>s316:0.1</v>
      </c>
      <c r="U62" s="20" t="str">
        <f t="shared" si="8"/>
        <v>s316:0.5</v>
      </c>
      <c r="V62" s="20" t="str">
        <f t="shared" si="9"/>
        <v>ptfe:0.1</v>
      </c>
      <c r="W62" s="20" t="str">
        <f t="shared" si="10"/>
        <v/>
      </c>
      <c r="X62" s="20" t="str">
        <f t="shared" si="11"/>
        <v/>
      </c>
    </row>
    <row r="63" spans="1:24">
      <c r="A63" s="20">
        <v>62</v>
      </c>
      <c r="B63" s="20" t="s">
        <v>830</v>
      </c>
      <c r="C63" s="68">
        <v>4</v>
      </c>
      <c r="D63" s="231" t="s">
        <v>903</v>
      </c>
      <c r="E63" s="232" t="s">
        <v>1035</v>
      </c>
      <c r="F63" s="235" t="s">
        <v>903</v>
      </c>
      <c r="G63" s="236" t="s">
        <v>1035</v>
      </c>
      <c r="H63" s="239" t="s">
        <v>477</v>
      </c>
      <c r="I63" s="240" t="s">
        <v>1053</v>
      </c>
      <c r="J63" s="235" t="s">
        <v>1040</v>
      </c>
      <c r="K63" s="236" t="s">
        <v>1040</v>
      </c>
      <c r="L63" s="243" t="s">
        <v>1040</v>
      </c>
      <c r="M63" s="244" t="s">
        <v>1040</v>
      </c>
      <c r="N63" s="248">
        <v>0.48</v>
      </c>
      <c r="O63" s="228">
        <v>188</v>
      </c>
      <c r="P63" s="249">
        <v>0.7</v>
      </c>
      <c r="S63" s="20" t="str">
        <f t="shared" si="6"/>
        <v>s316:0.1_s316:0.1_ptfe:0.2</v>
      </c>
      <c r="T63" s="20" t="str">
        <f t="shared" si="7"/>
        <v>s316:0.1</v>
      </c>
      <c r="U63" s="20" t="str">
        <f t="shared" si="8"/>
        <v>s316:0.1</v>
      </c>
      <c r="V63" s="20" t="str">
        <f t="shared" si="9"/>
        <v>ptfe:0.2</v>
      </c>
      <c r="W63" s="20" t="str">
        <f t="shared" si="10"/>
        <v/>
      </c>
      <c r="X63" s="20" t="str">
        <f t="shared" si="11"/>
        <v/>
      </c>
    </row>
    <row r="64" spans="1:24">
      <c r="A64" s="20">
        <v>63</v>
      </c>
      <c r="B64" s="20" t="s">
        <v>830</v>
      </c>
      <c r="C64" s="68">
        <v>24</v>
      </c>
      <c r="D64" s="231" t="s">
        <v>903</v>
      </c>
      <c r="E64" s="232" t="s">
        <v>1032</v>
      </c>
      <c r="F64" s="235" t="s">
        <v>903</v>
      </c>
      <c r="G64" s="236" t="s">
        <v>1027</v>
      </c>
      <c r="H64" s="239" t="s">
        <v>476</v>
      </c>
      <c r="I64" s="240" t="s">
        <v>1027</v>
      </c>
      <c r="J64" s="235" t="s">
        <v>1040</v>
      </c>
      <c r="K64" s="236" t="s">
        <v>1040</v>
      </c>
      <c r="L64" s="243" t="s">
        <v>1040</v>
      </c>
      <c r="M64" s="244" t="s">
        <v>1040</v>
      </c>
      <c r="N64" s="248">
        <v>5</v>
      </c>
      <c r="O64" s="228">
        <v>40</v>
      </c>
      <c r="P64" s="249">
        <v>7.44</v>
      </c>
      <c r="S64" s="20" t="str">
        <f t="shared" si="6"/>
        <v>s316:2_s316:0.5_fep:0.5</v>
      </c>
      <c r="T64" s="20" t="str">
        <f t="shared" si="7"/>
        <v>s316:2</v>
      </c>
      <c r="U64" s="20" t="str">
        <f t="shared" si="8"/>
        <v>s316:0.5</v>
      </c>
      <c r="V64" s="20" t="str">
        <f t="shared" si="9"/>
        <v>fep:0.5</v>
      </c>
      <c r="W64" s="20" t="str">
        <f t="shared" si="10"/>
        <v/>
      </c>
      <c r="X64" s="20" t="str">
        <f t="shared" si="11"/>
        <v/>
      </c>
    </row>
    <row r="65" spans="1:24">
      <c r="A65" s="20">
        <v>64</v>
      </c>
      <c r="B65" s="20" t="s">
        <v>830</v>
      </c>
      <c r="C65" s="68">
        <v>14</v>
      </c>
      <c r="D65" s="231" t="s">
        <v>903</v>
      </c>
      <c r="E65" s="232" t="s">
        <v>1025</v>
      </c>
      <c r="F65" s="235" t="s">
        <v>903</v>
      </c>
      <c r="G65" s="236" t="s">
        <v>1024</v>
      </c>
      <c r="H65" s="239" t="s">
        <v>477</v>
      </c>
      <c r="I65" s="240" t="s">
        <v>1034</v>
      </c>
      <c r="J65" s="235" t="s">
        <v>1040</v>
      </c>
      <c r="K65" s="236" t="s">
        <v>1040</v>
      </c>
      <c r="L65" s="243" t="s">
        <v>1040</v>
      </c>
      <c r="M65" s="244" t="s">
        <v>1040</v>
      </c>
      <c r="N65" s="248">
        <v>1.1000000000000001</v>
      </c>
      <c r="O65" s="228">
        <v>70</v>
      </c>
      <c r="P65" s="249">
        <v>2.27</v>
      </c>
      <c r="S65" s="20" t="str">
        <f t="shared" si="6"/>
        <v>s316:0.8_s316:0.4_ptfe:0.3</v>
      </c>
      <c r="T65" s="20" t="str">
        <f t="shared" si="7"/>
        <v>s316:0.8</v>
      </c>
      <c r="U65" s="20" t="str">
        <f t="shared" si="8"/>
        <v>s316:0.4</v>
      </c>
      <c r="V65" s="20" t="str">
        <f t="shared" si="9"/>
        <v>ptfe:0.3</v>
      </c>
      <c r="W65" s="20" t="str">
        <f t="shared" si="10"/>
        <v/>
      </c>
      <c r="X65" s="20" t="str">
        <f t="shared" si="11"/>
        <v/>
      </c>
    </row>
    <row r="66" spans="1:24">
      <c r="A66" s="20">
        <v>65</v>
      </c>
      <c r="B66" s="20" t="s">
        <v>830</v>
      </c>
      <c r="C66" s="68">
        <v>14</v>
      </c>
      <c r="D66" s="231" t="s">
        <v>903</v>
      </c>
      <c r="E66" s="232" t="s">
        <v>1025</v>
      </c>
      <c r="F66" s="235" t="s">
        <v>903</v>
      </c>
      <c r="G66" s="236" t="s">
        <v>1024</v>
      </c>
      <c r="H66" s="239" t="s">
        <v>477</v>
      </c>
      <c r="I66" s="240" t="s">
        <v>1034</v>
      </c>
      <c r="J66" s="235" t="s">
        <v>1040</v>
      </c>
      <c r="K66" s="236" t="s">
        <v>1040</v>
      </c>
      <c r="L66" s="243" t="s">
        <v>1040</v>
      </c>
      <c r="M66" s="244" t="s">
        <v>1040</v>
      </c>
      <c r="N66" s="248">
        <v>1.1000000000000001</v>
      </c>
      <c r="O66" s="228">
        <v>70</v>
      </c>
      <c r="P66" s="249">
        <v>0.89</v>
      </c>
      <c r="S66" s="20" t="str">
        <f t="shared" si="6"/>
        <v>s316:0.8_s316:0.4_ptfe:0.3</v>
      </c>
      <c r="T66" s="20" t="str">
        <f t="shared" si="7"/>
        <v>s316:0.8</v>
      </c>
      <c r="U66" s="20" t="str">
        <f t="shared" si="8"/>
        <v>s316:0.4</v>
      </c>
      <c r="V66" s="20" t="str">
        <f t="shared" si="9"/>
        <v>ptfe:0.3</v>
      </c>
      <c r="W66" s="20" t="str">
        <f t="shared" si="10"/>
        <v/>
      </c>
      <c r="X66" s="20" t="str">
        <f t="shared" si="11"/>
        <v/>
      </c>
    </row>
    <row r="67" spans="1:24">
      <c r="A67" s="20">
        <v>66</v>
      </c>
      <c r="B67" s="20" t="s">
        <v>830</v>
      </c>
      <c r="C67" s="68">
        <v>14</v>
      </c>
      <c r="D67" s="231" t="s">
        <v>903</v>
      </c>
      <c r="E67" s="232" t="s">
        <v>1025</v>
      </c>
      <c r="F67" s="235" t="s">
        <v>903</v>
      </c>
      <c r="G67" s="236" t="s">
        <v>1024</v>
      </c>
      <c r="H67" s="239" t="s">
        <v>477</v>
      </c>
      <c r="I67" s="240" t="s">
        <v>1034</v>
      </c>
      <c r="J67" s="235" t="s">
        <v>1040</v>
      </c>
      <c r="K67" s="236" t="s">
        <v>1040</v>
      </c>
      <c r="L67" s="243" t="s">
        <v>1040</v>
      </c>
      <c r="M67" s="244" t="s">
        <v>1040</v>
      </c>
      <c r="N67" s="248">
        <v>1.1000000000000001</v>
      </c>
      <c r="O67" s="228">
        <v>70</v>
      </c>
      <c r="P67" s="249">
        <v>1.25</v>
      </c>
      <c r="S67" s="20" t="str">
        <f t="shared" si="6"/>
        <v>s316:0.8_s316:0.4_ptfe:0.3</v>
      </c>
      <c r="T67" s="20" t="str">
        <f t="shared" si="7"/>
        <v>s316:0.8</v>
      </c>
      <c r="U67" s="20" t="str">
        <f t="shared" si="8"/>
        <v>s316:0.4</v>
      </c>
      <c r="V67" s="20" t="str">
        <f t="shared" si="9"/>
        <v>ptfe:0.3</v>
      </c>
      <c r="W67" s="20" t="str">
        <f t="shared" si="10"/>
        <v/>
      </c>
      <c r="X67" s="20" t="str">
        <f t="shared" si="11"/>
        <v/>
      </c>
    </row>
    <row r="68" spans="1:24">
      <c r="A68" s="20">
        <v>67</v>
      </c>
      <c r="B68" s="20" t="s">
        <v>830</v>
      </c>
      <c r="C68" s="68">
        <v>14</v>
      </c>
      <c r="D68" s="231" t="s">
        <v>903</v>
      </c>
      <c r="E68" s="232" t="s">
        <v>1025</v>
      </c>
      <c r="F68" s="235" t="s">
        <v>903</v>
      </c>
      <c r="G68" s="236" t="s">
        <v>1024</v>
      </c>
      <c r="H68" s="239" t="s">
        <v>477</v>
      </c>
      <c r="I68" s="240" t="s">
        <v>1034</v>
      </c>
      <c r="J68" s="235" t="s">
        <v>1040</v>
      </c>
      <c r="K68" s="236" t="s">
        <v>1040</v>
      </c>
      <c r="L68" s="243" t="s">
        <v>1040</v>
      </c>
      <c r="M68" s="244" t="s">
        <v>1040</v>
      </c>
      <c r="N68" s="248">
        <v>1.1000000000000001</v>
      </c>
      <c r="O68" s="228">
        <v>70</v>
      </c>
      <c r="P68" s="249">
        <v>1.1399999999999999</v>
      </c>
      <c r="S68" s="20" t="str">
        <f t="shared" si="6"/>
        <v>s316:0.8_s316:0.4_ptfe:0.3</v>
      </c>
      <c r="T68" s="20" t="str">
        <f t="shared" si="7"/>
        <v>s316:0.8</v>
      </c>
      <c r="U68" s="20" t="str">
        <f t="shared" si="8"/>
        <v>s316:0.4</v>
      </c>
      <c r="V68" s="20" t="str">
        <f t="shared" si="9"/>
        <v>ptfe:0.3</v>
      </c>
      <c r="W68" s="20" t="str">
        <f t="shared" si="10"/>
        <v/>
      </c>
      <c r="X68" s="20" t="str">
        <f t="shared" si="11"/>
        <v/>
      </c>
    </row>
    <row r="69" spans="1:24">
      <c r="A69" s="20">
        <v>68</v>
      </c>
      <c r="B69" s="20" t="s">
        <v>830</v>
      </c>
      <c r="C69" s="68">
        <v>24</v>
      </c>
      <c r="D69" s="231" t="s">
        <v>903</v>
      </c>
      <c r="E69" s="232" t="s">
        <v>1028</v>
      </c>
      <c r="F69" s="235" t="s">
        <v>903</v>
      </c>
      <c r="G69" s="236" t="s">
        <v>1053</v>
      </c>
      <c r="H69" s="239" t="s">
        <v>477</v>
      </c>
      <c r="I69" s="240" t="s">
        <v>1027</v>
      </c>
      <c r="J69" s="235" t="s">
        <v>1040</v>
      </c>
      <c r="K69" s="236" t="s">
        <v>1040</v>
      </c>
      <c r="L69" s="243" t="s">
        <v>1040</v>
      </c>
      <c r="M69" s="244" t="s">
        <v>1040</v>
      </c>
      <c r="N69" s="248">
        <v>3.25</v>
      </c>
      <c r="O69" s="228">
        <v>35</v>
      </c>
      <c r="P69" s="249">
        <v>3.45</v>
      </c>
      <c r="S69" s="20" t="str">
        <f t="shared" si="6"/>
        <v>s316:1.5_s316:0.2_ptfe:0.5</v>
      </c>
      <c r="T69" s="20" t="str">
        <f t="shared" si="7"/>
        <v>s316:1.5</v>
      </c>
      <c r="U69" s="20" t="str">
        <f t="shared" si="8"/>
        <v>s316:0.2</v>
      </c>
      <c r="V69" s="20" t="str">
        <f t="shared" si="9"/>
        <v>ptfe:0.5</v>
      </c>
      <c r="W69" s="20" t="str">
        <f t="shared" si="10"/>
        <v/>
      </c>
      <c r="X69" s="20" t="str">
        <f t="shared" si="11"/>
        <v/>
      </c>
    </row>
    <row r="70" spans="1:24">
      <c r="A70" s="20">
        <v>69</v>
      </c>
      <c r="B70" s="20" t="s">
        <v>830</v>
      </c>
      <c r="C70" s="68">
        <v>24</v>
      </c>
      <c r="D70" s="231" t="s">
        <v>903</v>
      </c>
      <c r="E70" s="232" t="s">
        <v>1028</v>
      </c>
      <c r="F70" s="235" t="s">
        <v>903</v>
      </c>
      <c r="G70" s="236" t="s">
        <v>1053</v>
      </c>
      <c r="H70" s="239" t="s">
        <v>477</v>
      </c>
      <c r="I70" s="240" t="s">
        <v>1027</v>
      </c>
      <c r="J70" s="235" t="s">
        <v>1040</v>
      </c>
      <c r="K70" s="236" t="s">
        <v>1040</v>
      </c>
      <c r="L70" s="243" t="s">
        <v>1040</v>
      </c>
      <c r="M70" s="244" t="s">
        <v>1040</v>
      </c>
      <c r="N70" s="248">
        <v>3.25</v>
      </c>
      <c r="O70" s="228">
        <v>35</v>
      </c>
      <c r="P70" s="249">
        <v>3.45</v>
      </c>
      <c r="S70" s="20" t="str">
        <f t="shared" si="6"/>
        <v>s316:1.5_s316:0.2_ptfe:0.5</v>
      </c>
      <c r="T70" s="20" t="str">
        <f t="shared" si="7"/>
        <v>s316:1.5</v>
      </c>
      <c r="U70" s="20" t="str">
        <f t="shared" si="8"/>
        <v>s316:0.2</v>
      </c>
      <c r="V70" s="20" t="str">
        <f t="shared" si="9"/>
        <v>ptfe:0.5</v>
      </c>
      <c r="W70" s="20" t="str">
        <f t="shared" si="10"/>
        <v/>
      </c>
      <c r="X70" s="20" t="str">
        <f t="shared" si="11"/>
        <v/>
      </c>
    </row>
    <row r="71" spans="1:24">
      <c r="A71" s="20">
        <v>70</v>
      </c>
      <c r="B71" s="20" t="s">
        <v>830</v>
      </c>
      <c r="C71" s="68">
        <v>24</v>
      </c>
      <c r="D71" s="231" t="s">
        <v>903</v>
      </c>
      <c r="E71" s="232" t="s">
        <v>1028</v>
      </c>
      <c r="F71" s="235" t="s">
        <v>903</v>
      </c>
      <c r="G71" s="236" t="s">
        <v>1027</v>
      </c>
      <c r="H71" s="239" t="s">
        <v>477</v>
      </c>
      <c r="I71" s="240" t="s">
        <v>1027</v>
      </c>
      <c r="J71" s="235" t="s">
        <v>1040</v>
      </c>
      <c r="K71" s="236" t="s">
        <v>1040</v>
      </c>
      <c r="L71" s="243" t="s">
        <v>1040</v>
      </c>
      <c r="M71" s="244" t="s">
        <v>1040</v>
      </c>
      <c r="N71" s="248">
        <v>3.25</v>
      </c>
      <c r="O71" s="228">
        <v>35</v>
      </c>
      <c r="P71" s="249">
        <v>3.45</v>
      </c>
      <c r="S71" s="20" t="str">
        <f t="shared" si="6"/>
        <v>s316:1.5_s316:0.5_ptfe:0.5</v>
      </c>
      <c r="T71" s="20" t="str">
        <f t="shared" si="7"/>
        <v>s316:1.5</v>
      </c>
      <c r="U71" s="20" t="str">
        <f t="shared" si="8"/>
        <v>s316:0.5</v>
      </c>
      <c r="V71" s="20" t="str">
        <f t="shared" si="9"/>
        <v>ptfe:0.5</v>
      </c>
      <c r="W71" s="20" t="str">
        <f t="shared" si="10"/>
        <v/>
      </c>
      <c r="X71" s="20" t="str">
        <f t="shared" si="11"/>
        <v/>
      </c>
    </row>
    <row r="72" spans="1:24">
      <c r="A72" s="20">
        <v>71</v>
      </c>
      <c r="B72" s="20" t="s">
        <v>830</v>
      </c>
      <c r="C72" s="68">
        <v>24</v>
      </c>
      <c r="D72" s="231" t="s">
        <v>903</v>
      </c>
      <c r="E72" s="232" t="s">
        <v>1028</v>
      </c>
      <c r="F72" s="235" t="s">
        <v>903</v>
      </c>
      <c r="G72" s="236" t="s">
        <v>1027</v>
      </c>
      <c r="H72" s="239" t="s">
        <v>477</v>
      </c>
      <c r="I72" s="240" t="s">
        <v>1027</v>
      </c>
      <c r="J72" s="235" t="s">
        <v>1040</v>
      </c>
      <c r="K72" s="236" t="s">
        <v>1040</v>
      </c>
      <c r="L72" s="243" t="s">
        <v>1040</v>
      </c>
      <c r="M72" s="244" t="s">
        <v>1040</v>
      </c>
      <c r="N72" s="248">
        <v>3.25</v>
      </c>
      <c r="O72" s="228">
        <v>35</v>
      </c>
      <c r="P72" s="249">
        <v>3.15</v>
      </c>
      <c r="S72" s="20" t="str">
        <f t="shared" si="6"/>
        <v>s316:1.5_s316:0.5_ptfe:0.5</v>
      </c>
      <c r="T72" s="20" t="str">
        <f t="shared" si="7"/>
        <v>s316:1.5</v>
      </c>
      <c r="U72" s="20" t="str">
        <f t="shared" si="8"/>
        <v>s316:0.5</v>
      </c>
      <c r="V72" s="20" t="str">
        <f t="shared" si="9"/>
        <v>ptfe:0.5</v>
      </c>
      <c r="W72" s="20" t="str">
        <f t="shared" si="10"/>
        <v/>
      </c>
      <c r="X72" s="20" t="str">
        <f t="shared" si="11"/>
        <v/>
      </c>
    </row>
    <row r="73" spans="1:24">
      <c r="A73" s="20">
        <v>72</v>
      </c>
      <c r="B73" s="20" t="s">
        <v>830</v>
      </c>
      <c r="C73" s="68">
        <v>24</v>
      </c>
      <c r="D73" s="231" t="s">
        <v>903</v>
      </c>
      <c r="E73" s="232" t="s">
        <v>1031</v>
      </c>
      <c r="F73" s="235" t="s">
        <v>903</v>
      </c>
      <c r="G73" s="236" t="s">
        <v>1026</v>
      </c>
      <c r="H73" s="239" t="s">
        <v>477</v>
      </c>
      <c r="I73" s="240" t="s">
        <v>1027</v>
      </c>
      <c r="J73" s="235" t="s">
        <v>1040</v>
      </c>
      <c r="K73" s="236" t="s">
        <v>1040</v>
      </c>
      <c r="L73" s="243" t="s">
        <v>1040</v>
      </c>
      <c r="M73" s="244" t="s">
        <v>1040</v>
      </c>
      <c r="N73" s="248">
        <v>6</v>
      </c>
      <c r="O73" s="228">
        <v>40</v>
      </c>
      <c r="P73" s="249">
        <v>4.45</v>
      </c>
      <c r="S73" s="20" t="str">
        <f t="shared" si="6"/>
        <v>s316:2.5_s316:0.6_ptfe:0.5</v>
      </c>
      <c r="T73" s="20" t="str">
        <f t="shared" si="7"/>
        <v>s316:2.5</v>
      </c>
      <c r="U73" s="20" t="str">
        <f t="shared" si="8"/>
        <v>s316:0.6</v>
      </c>
      <c r="V73" s="20" t="str">
        <f t="shared" si="9"/>
        <v>ptfe:0.5</v>
      </c>
      <c r="W73" s="20" t="str">
        <f t="shared" si="10"/>
        <v/>
      </c>
      <c r="X73" s="20" t="str">
        <f t="shared" si="11"/>
        <v/>
      </c>
    </row>
    <row r="74" spans="1:24">
      <c r="A74" s="20">
        <v>73</v>
      </c>
      <c r="B74" s="20" t="s">
        <v>830</v>
      </c>
      <c r="C74" s="68">
        <v>4</v>
      </c>
      <c r="D74" s="231" t="s">
        <v>1051</v>
      </c>
      <c r="E74" s="232" t="s">
        <v>1034</v>
      </c>
      <c r="F74" s="235" t="s">
        <v>1051</v>
      </c>
      <c r="G74" s="236" t="s">
        <v>1034</v>
      </c>
      <c r="H74" s="239" t="s">
        <v>477</v>
      </c>
      <c r="I74" s="240" t="s">
        <v>1054</v>
      </c>
      <c r="J74" s="235" t="s">
        <v>1040</v>
      </c>
      <c r="K74" s="236" t="s">
        <v>1040</v>
      </c>
      <c r="L74" s="243" t="s">
        <v>1040</v>
      </c>
      <c r="M74" s="244" t="s">
        <v>1040</v>
      </c>
      <c r="N74" s="248">
        <v>2</v>
      </c>
      <c r="O74" s="228">
        <v>55</v>
      </c>
      <c r="P74" s="249">
        <v>6.15</v>
      </c>
      <c r="S74" s="20" t="str">
        <f t="shared" si="6"/>
        <v>s316L:0.3_s316L:0.3_ptfe:0.25</v>
      </c>
      <c r="T74" s="20" t="str">
        <f t="shared" si="7"/>
        <v>s316L:0.3</v>
      </c>
      <c r="U74" s="20" t="str">
        <f t="shared" si="8"/>
        <v>s316L:0.3</v>
      </c>
      <c r="V74" s="20" t="str">
        <f t="shared" si="9"/>
        <v>ptfe:0.25</v>
      </c>
      <c r="W74" s="20" t="str">
        <f t="shared" si="10"/>
        <v/>
      </c>
      <c r="X74" s="20" t="str">
        <f t="shared" si="11"/>
        <v/>
      </c>
    </row>
    <row r="75" spans="1:24">
      <c r="A75" s="20">
        <v>74</v>
      </c>
      <c r="B75" s="20" t="s">
        <v>830</v>
      </c>
      <c r="C75" s="68">
        <v>4</v>
      </c>
      <c r="D75" s="231" t="s">
        <v>1051</v>
      </c>
      <c r="E75" s="232" t="s">
        <v>1034</v>
      </c>
      <c r="F75" s="235" t="s">
        <v>1051</v>
      </c>
      <c r="G75" s="236" t="s">
        <v>1034</v>
      </c>
      <c r="H75" s="239" t="s">
        <v>477</v>
      </c>
      <c r="I75" s="240" t="s">
        <v>1054</v>
      </c>
      <c r="J75" s="235" t="s">
        <v>1040</v>
      </c>
      <c r="K75" s="236" t="s">
        <v>1040</v>
      </c>
      <c r="L75" s="243" t="s">
        <v>1040</v>
      </c>
      <c r="M75" s="244" t="s">
        <v>1040</v>
      </c>
      <c r="N75" s="248">
        <v>2</v>
      </c>
      <c r="O75" s="228">
        <v>55</v>
      </c>
      <c r="P75" s="249">
        <v>1.89</v>
      </c>
      <c r="S75" s="20" t="str">
        <f t="shared" ref="S75:S138" si="12">_xlfn.TEXTJOIN("_",TRUE,T75:X75)</f>
        <v>s316L:0.3_s316L:0.3_ptfe:0.25</v>
      </c>
      <c r="T75" s="20" t="str">
        <f t="shared" ref="T75:T138" si="13">_xlfn.TEXTJOIN(":",TRUE,D75,E75)</f>
        <v>s316L:0.3</v>
      </c>
      <c r="U75" s="20" t="str">
        <f t="shared" ref="U75:U138" si="14">_xlfn.TEXTJOIN(":",TRUE,F75,G75)</f>
        <v>s316L:0.3</v>
      </c>
      <c r="V75" s="20" t="str">
        <f t="shared" ref="V75:V138" si="15">_xlfn.TEXTJOIN(":",TRUE,H75,I75)</f>
        <v>ptfe:0.25</v>
      </c>
      <c r="W75" s="20" t="str">
        <f t="shared" ref="W75:W138" si="16">_xlfn.TEXTJOIN(":",TRUE,J75,K75)</f>
        <v/>
      </c>
      <c r="X75" s="20" t="str">
        <f t="shared" ref="X75:X138" si="17">_xlfn.TEXTJOIN(":",TRUE,L75,M75)</f>
        <v/>
      </c>
    </row>
    <row r="76" spans="1:24">
      <c r="A76" s="20">
        <v>75</v>
      </c>
      <c r="B76" s="20" t="s">
        <v>830</v>
      </c>
      <c r="C76" s="68">
        <v>24</v>
      </c>
      <c r="D76" s="231" t="s">
        <v>1051</v>
      </c>
      <c r="E76" s="232" t="s">
        <v>1032</v>
      </c>
      <c r="F76" s="235" t="s">
        <v>1051</v>
      </c>
      <c r="G76" s="236" t="s">
        <v>1026</v>
      </c>
      <c r="H76" s="239" t="s">
        <v>477</v>
      </c>
      <c r="I76" s="240" t="s">
        <v>1027</v>
      </c>
      <c r="J76" s="235" t="s">
        <v>1040</v>
      </c>
      <c r="K76" s="236" t="s">
        <v>1040</v>
      </c>
      <c r="L76" s="243" t="s">
        <v>1040</v>
      </c>
      <c r="M76" s="244" t="s">
        <v>1040</v>
      </c>
      <c r="N76" s="248">
        <v>4</v>
      </c>
      <c r="O76" s="228">
        <v>50</v>
      </c>
      <c r="P76" s="249">
        <v>4.1500000000000004</v>
      </c>
      <c r="S76" s="20" t="str">
        <f t="shared" si="12"/>
        <v>s316L:2_s316L:0.6_ptfe:0.5</v>
      </c>
      <c r="T76" s="20" t="str">
        <f t="shared" si="13"/>
        <v>s316L:2</v>
      </c>
      <c r="U76" s="20" t="str">
        <f t="shared" si="14"/>
        <v>s316L:0.6</v>
      </c>
      <c r="V76" s="20" t="str">
        <f t="shared" si="15"/>
        <v>ptfe:0.5</v>
      </c>
      <c r="W76" s="20" t="str">
        <f t="shared" si="16"/>
        <v/>
      </c>
      <c r="X76" s="20" t="str">
        <f t="shared" si="17"/>
        <v/>
      </c>
    </row>
    <row r="77" spans="1:24">
      <c r="A77" s="20">
        <v>76</v>
      </c>
      <c r="B77" s="20" t="s">
        <v>830</v>
      </c>
      <c r="C77" s="68">
        <v>24</v>
      </c>
      <c r="D77" s="231" t="s">
        <v>1051</v>
      </c>
      <c r="E77" s="232" t="s">
        <v>1032</v>
      </c>
      <c r="F77" s="235" t="s">
        <v>1051</v>
      </c>
      <c r="G77" s="236" t="s">
        <v>1026</v>
      </c>
      <c r="H77" s="239" t="s">
        <v>477</v>
      </c>
      <c r="I77" s="240" t="s">
        <v>1027</v>
      </c>
      <c r="J77" s="235" t="s">
        <v>1040</v>
      </c>
      <c r="K77" s="236" t="s">
        <v>1040</v>
      </c>
      <c r="L77" s="243" t="s">
        <v>1040</v>
      </c>
      <c r="M77" s="244" t="s">
        <v>1040</v>
      </c>
      <c r="N77" s="248">
        <v>5</v>
      </c>
      <c r="O77" s="228">
        <v>50</v>
      </c>
      <c r="P77" s="249">
        <v>6.3</v>
      </c>
      <c r="S77" s="20" t="str">
        <f t="shared" si="12"/>
        <v>s316L:2_s316L:0.6_ptfe:0.5</v>
      </c>
      <c r="T77" s="20" t="str">
        <f t="shared" si="13"/>
        <v>s316L:2</v>
      </c>
      <c r="U77" s="20" t="str">
        <f t="shared" si="14"/>
        <v>s316L:0.6</v>
      </c>
      <c r="V77" s="20" t="str">
        <f t="shared" si="15"/>
        <v>ptfe:0.5</v>
      </c>
      <c r="W77" s="20" t="str">
        <f t="shared" si="16"/>
        <v/>
      </c>
      <c r="X77" s="20" t="str">
        <f t="shared" si="17"/>
        <v/>
      </c>
    </row>
    <row r="78" spans="1:24">
      <c r="A78" s="20">
        <v>77</v>
      </c>
      <c r="B78" s="20" t="s">
        <v>830</v>
      </c>
      <c r="C78" s="68">
        <v>24</v>
      </c>
      <c r="D78" s="231" t="s">
        <v>1051</v>
      </c>
      <c r="E78" s="232" t="s">
        <v>1032</v>
      </c>
      <c r="F78" s="235" t="s">
        <v>1051</v>
      </c>
      <c r="G78" s="236" t="s">
        <v>1026</v>
      </c>
      <c r="H78" s="239" t="s">
        <v>477</v>
      </c>
      <c r="I78" s="240" t="s">
        <v>1027</v>
      </c>
      <c r="J78" s="235" t="s">
        <v>1040</v>
      </c>
      <c r="K78" s="236" t="s">
        <v>1040</v>
      </c>
      <c r="L78" s="243" t="s">
        <v>1040</v>
      </c>
      <c r="M78" s="244" t="s">
        <v>1040</v>
      </c>
      <c r="N78" s="248">
        <v>5</v>
      </c>
      <c r="O78" s="228">
        <v>50</v>
      </c>
      <c r="P78" s="249">
        <v>5.23</v>
      </c>
      <c r="S78" s="20" t="str">
        <f t="shared" si="12"/>
        <v>s316L:2_s316L:0.6_ptfe:0.5</v>
      </c>
      <c r="T78" s="20" t="str">
        <f t="shared" si="13"/>
        <v>s316L:2</v>
      </c>
      <c r="U78" s="20" t="str">
        <f t="shared" si="14"/>
        <v>s316L:0.6</v>
      </c>
      <c r="V78" s="20" t="str">
        <f t="shared" si="15"/>
        <v>ptfe:0.5</v>
      </c>
      <c r="W78" s="20" t="str">
        <f t="shared" si="16"/>
        <v/>
      </c>
      <c r="X78" s="20" t="str">
        <f t="shared" si="17"/>
        <v/>
      </c>
    </row>
    <row r="79" spans="1:24">
      <c r="A79" s="20">
        <v>78</v>
      </c>
      <c r="B79" s="20" t="s">
        <v>830</v>
      </c>
      <c r="C79" s="68">
        <v>6</v>
      </c>
      <c r="D79" s="231" t="s">
        <v>903</v>
      </c>
      <c r="E79" s="232" t="s">
        <v>1053</v>
      </c>
      <c r="F79" s="235" t="s">
        <v>903</v>
      </c>
      <c r="G79" s="236" t="s">
        <v>1053</v>
      </c>
      <c r="H79" s="239" t="s">
        <v>477</v>
      </c>
      <c r="I79" s="240" t="s">
        <v>1035</v>
      </c>
      <c r="J79" s="235" t="s">
        <v>1040</v>
      </c>
      <c r="K79" s="236" t="s">
        <v>1040</v>
      </c>
      <c r="L79" s="243" t="s">
        <v>1040</v>
      </c>
      <c r="M79" s="244" t="s">
        <v>1040</v>
      </c>
      <c r="N79" s="248">
        <v>0.4</v>
      </c>
      <c r="O79" s="228">
        <v>100</v>
      </c>
      <c r="P79" s="249">
        <v>0.13700000000000001</v>
      </c>
      <c r="S79" s="20" t="str">
        <f t="shared" si="12"/>
        <v>s316:0.2_s316:0.2_ptfe:0.1</v>
      </c>
      <c r="T79" s="20" t="str">
        <f t="shared" si="13"/>
        <v>s316:0.2</v>
      </c>
      <c r="U79" s="20" t="str">
        <f t="shared" si="14"/>
        <v>s316:0.2</v>
      </c>
      <c r="V79" s="20" t="str">
        <f t="shared" si="15"/>
        <v>ptfe:0.1</v>
      </c>
      <c r="W79" s="20" t="str">
        <f t="shared" si="16"/>
        <v/>
      </c>
      <c r="X79" s="20" t="str">
        <f t="shared" si="17"/>
        <v/>
      </c>
    </row>
    <row r="80" spans="1:24">
      <c r="A80" s="20">
        <v>79</v>
      </c>
      <c r="B80" s="20" t="s">
        <v>830</v>
      </c>
      <c r="C80" s="68">
        <v>6</v>
      </c>
      <c r="D80" s="231" t="s">
        <v>903</v>
      </c>
      <c r="E80" s="232" t="s">
        <v>1053</v>
      </c>
      <c r="F80" s="235" t="s">
        <v>903</v>
      </c>
      <c r="G80" s="236" t="s">
        <v>1053</v>
      </c>
      <c r="H80" s="239" t="s">
        <v>477</v>
      </c>
      <c r="I80" s="240" t="s">
        <v>1035</v>
      </c>
      <c r="J80" s="235" t="s">
        <v>1040</v>
      </c>
      <c r="K80" s="236" t="s">
        <v>1040</v>
      </c>
      <c r="L80" s="243" t="s">
        <v>1040</v>
      </c>
      <c r="M80" s="244" t="s">
        <v>1040</v>
      </c>
      <c r="N80" s="248">
        <v>0.4</v>
      </c>
      <c r="O80" s="228">
        <v>100</v>
      </c>
      <c r="P80" s="249">
        <v>0.3</v>
      </c>
      <c r="S80" s="20" t="str">
        <f t="shared" si="12"/>
        <v>s316:0.2_s316:0.2_ptfe:0.1</v>
      </c>
      <c r="T80" s="20" t="str">
        <f t="shared" si="13"/>
        <v>s316:0.2</v>
      </c>
      <c r="U80" s="20" t="str">
        <f t="shared" si="14"/>
        <v>s316:0.2</v>
      </c>
      <c r="V80" s="20" t="str">
        <f t="shared" si="15"/>
        <v>ptfe:0.1</v>
      </c>
      <c r="W80" s="20" t="str">
        <f t="shared" si="16"/>
        <v/>
      </c>
      <c r="X80" s="20" t="str">
        <f t="shared" si="17"/>
        <v/>
      </c>
    </row>
    <row r="81" spans="1:24">
      <c r="A81" s="20">
        <v>80</v>
      </c>
      <c r="B81" s="20" t="s">
        <v>830</v>
      </c>
      <c r="C81" s="68">
        <v>6</v>
      </c>
      <c r="D81" s="231" t="s">
        <v>903</v>
      </c>
      <c r="E81" s="232" t="s">
        <v>1053</v>
      </c>
      <c r="F81" s="235" t="s">
        <v>903</v>
      </c>
      <c r="G81" s="236" t="s">
        <v>1053</v>
      </c>
      <c r="H81" s="239" t="s">
        <v>477</v>
      </c>
      <c r="I81" s="240" t="s">
        <v>1035</v>
      </c>
      <c r="J81" s="235" t="s">
        <v>1040</v>
      </c>
      <c r="K81" s="236" t="s">
        <v>1040</v>
      </c>
      <c r="L81" s="243" t="s">
        <v>1040</v>
      </c>
      <c r="M81" s="244" t="s">
        <v>1040</v>
      </c>
      <c r="N81" s="248">
        <v>0.4</v>
      </c>
      <c r="O81" s="228">
        <v>100</v>
      </c>
      <c r="P81" s="249">
        <v>0.57499999999999996</v>
      </c>
      <c r="S81" s="20" t="str">
        <f t="shared" si="12"/>
        <v>s316:0.2_s316:0.2_ptfe:0.1</v>
      </c>
      <c r="T81" s="20" t="str">
        <f t="shared" si="13"/>
        <v>s316:0.2</v>
      </c>
      <c r="U81" s="20" t="str">
        <f t="shared" si="14"/>
        <v>s316:0.2</v>
      </c>
      <c r="V81" s="20" t="str">
        <f t="shared" si="15"/>
        <v>ptfe:0.1</v>
      </c>
      <c r="W81" s="20" t="str">
        <f t="shared" si="16"/>
        <v/>
      </c>
      <c r="X81" s="20" t="str">
        <f t="shared" si="17"/>
        <v/>
      </c>
    </row>
    <row r="82" spans="1:24">
      <c r="A82" s="20">
        <v>81</v>
      </c>
      <c r="B82" s="20" t="s">
        <v>830</v>
      </c>
      <c r="C82" s="68">
        <v>6</v>
      </c>
      <c r="D82" s="231" t="s">
        <v>903</v>
      </c>
      <c r="E82" s="232" t="s">
        <v>1053</v>
      </c>
      <c r="F82" s="235" t="s">
        <v>903</v>
      </c>
      <c r="G82" s="236" t="s">
        <v>1053</v>
      </c>
      <c r="H82" s="239" t="s">
        <v>477</v>
      </c>
      <c r="I82" s="240" t="s">
        <v>1035</v>
      </c>
      <c r="J82" s="235" t="s">
        <v>1040</v>
      </c>
      <c r="K82" s="236" t="s">
        <v>1040</v>
      </c>
      <c r="L82" s="243" t="s">
        <v>1040</v>
      </c>
      <c r="M82" s="244" t="s">
        <v>1040</v>
      </c>
      <c r="N82" s="248">
        <v>0.4</v>
      </c>
      <c r="O82" s="228">
        <v>100</v>
      </c>
      <c r="P82" s="249">
        <v>0.5</v>
      </c>
      <c r="S82" s="20" t="str">
        <f t="shared" si="12"/>
        <v>s316:0.2_s316:0.2_ptfe:0.1</v>
      </c>
      <c r="T82" s="20" t="str">
        <f t="shared" si="13"/>
        <v>s316:0.2</v>
      </c>
      <c r="U82" s="20" t="str">
        <f t="shared" si="14"/>
        <v>s316:0.2</v>
      </c>
      <c r="V82" s="20" t="str">
        <f t="shared" si="15"/>
        <v>ptfe:0.1</v>
      </c>
      <c r="W82" s="20" t="str">
        <f t="shared" si="16"/>
        <v/>
      </c>
      <c r="X82" s="20" t="str">
        <f t="shared" si="17"/>
        <v/>
      </c>
    </row>
    <row r="83" spans="1:24">
      <c r="A83" s="20">
        <v>82</v>
      </c>
      <c r="B83" s="20" t="s">
        <v>830</v>
      </c>
      <c r="C83" s="68">
        <v>6</v>
      </c>
      <c r="D83" s="231" t="s">
        <v>903</v>
      </c>
      <c r="E83" s="232" t="s">
        <v>1053</v>
      </c>
      <c r="F83" s="235" t="s">
        <v>903</v>
      </c>
      <c r="G83" s="236" t="s">
        <v>1053</v>
      </c>
      <c r="H83" s="239" t="s">
        <v>477</v>
      </c>
      <c r="I83" s="240" t="s">
        <v>1035</v>
      </c>
      <c r="J83" s="235" t="s">
        <v>1040</v>
      </c>
      <c r="K83" s="236" t="s">
        <v>1040</v>
      </c>
      <c r="L83" s="243" t="s">
        <v>1040</v>
      </c>
      <c r="M83" s="244" t="s">
        <v>1040</v>
      </c>
      <c r="N83" s="248">
        <v>0.4</v>
      </c>
      <c r="O83" s="228">
        <v>100</v>
      </c>
      <c r="P83" s="249">
        <v>0.34</v>
      </c>
      <c r="S83" s="20" t="str">
        <f t="shared" si="12"/>
        <v>s316:0.2_s316:0.2_ptfe:0.1</v>
      </c>
      <c r="T83" s="20" t="str">
        <f t="shared" si="13"/>
        <v>s316:0.2</v>
      </c>
      <c r="U83" s="20" t="str">
        <f t="shared" si="14"/>
        <v>s316:0.2</v>
      </c>
      <c r="V83" s="20" t="str">
        <f t="shared" si="15"/>
        <v>ptfe:0.1</v>
      </c>
      <c r="W83" s="20" t="str">
        <f t="shared" si="16"/>
        <v/>
      </c>
      <c r="X83" s="20" t="str">
        <f t="shared" si="17"/>
        <v/>
      </c>
    </row>
    <row r="84" spans="1:24">
      <c r="A84" s="20">
        <v>83</v>
      </c>
      <c r="B84" s="20" t="s">
        <v>830</v>
      </c>
      <c r="C84" s="68">
        <v>6</v>
      </c>
      <c r="D84" s="231" t="s">
        <v>903</v>
      </c>
      <c r="E84" s="232" t="s">
        <v>1053</v>
      </c>
      <c r="F84" s="235" t="s">
        <v>903</v>
      </c>
      <c r="G84" s="236" t="s">
        <v>1053</v>
      </c>
      <c r="H84" s="239" t="s">
        <v>477</v>
      </c>
      <c r="I84" s="240" t="s">
        <v>1035</v>
      </c>
      <c r="J84" s="235" t="s">
        <v>1040</v>
      </c>
      <c r="K84" s="236" t="s">
        <v>1040</v>
      </c>
      <c r="L84" s="243" t="s">
        <v>1040</v>
      </c>
      <c r="M84" s="244" t="s">
        <v>1040</v>
      </c>
      <c r="N84" s="248">
        <v>0.4</v>
      </c>
      <c r="O84" s="228">
        <v>100</v>
      </c>
      <c r="P84" s="249">
        <v>0.38</v>
      </c>
      <c r="S84" s="20" t="str">
        <f t="shared" si="12"/>
        <v>s316:0.2_s316:0.2_ptfe:0.1</v>
      </c>
      <c r="T84" s="20" t="str">
        <f t="shared" si="13"/>
        <v>s316:0.2</v>
      </c>
      <c r="U84" s="20" t="str">
        <f t="shared" si="14"/>
        <v>s316:0.2</v>
      </c>
      <c r="V84" s="20" t="str">
        <f t="shared" si="15"/>
        <v>ptfe:0.1</v>
      </c>
      <c r="W84" s="20" t="str">
        <f t="shared" si="16"/>
        <v/>
      </c>
      <c r="X84" s="20" t="str">
        <f t="shared" si="17"/>
        <v/>
      </c>
    </row>
    <row r="85" spans="1:24">
      <c r="A85" s="20">
        <v>84</v>
      </c>
      <c r="B85" s="20" t="s">
        <v>830</v>
      </c>
      <c r="C85" s="68">
        <v>6</v>
      </c>
      <c r="D85" s="231" t="s">
        <v>903</v>
      </c>
      <c r="E85" s="232" t="s">
        <v>1053</v>
      </c>
      <c r="F85" s="235" t="s">
        <v>903</v>
      </c>
      <c r="G85" s="236" t="s">
        <v>1053</v>
      </c>
      <c r="H85" s="239" t="s">
        <v>477</v>
      </c>
      <c r="I85" s="240" t="s">
        <v>1035</v>
      </c>
      <c r="J85" s="235" t="s">
        <v>1040</v>
      </c>
      <c r="K85" s="236" t="s">
        <v>1040</v>
      </c>
      <c r="L85" s="243" t="s">
        <v>1040</v>
      </c>
      <c r="M85" s="244" t="s">
        <v>1040</v>
      </c>
      <c r="N85" s="248">
        <v>0.4</v>
      </c>
      <c r="O85" s="228">
        <v>100</v>
      </c>
      <c r="P85" s="249">
        <v>0.52</v>
      </c>
      <c r="S85" s="20" t="str">
        <f t="shared" si="12"/>
        <v>s316:0.2_s316:0.2_ptfe:0.1</v>
      </c>
      <c r="T85" s="20" t="str">
        <f t="shared" si="13"/>
        <v>s316:0.2</v>
      </c>
      <c r="U85" s="20" t="str">
        <f t="shared" si="14"/>
        <v>s316:0.2</v>
      </c>
      <c r="V85" s="20" t="str">
        <f t="shared" si="15"/>
        <v>ptfe:0.1</v>
      </c>
      <c r="W85" s="20" t="str">
        <f t="shared" si="16"/>
        <v/>
      </c>
      <c r="X85" s="20" t="str">
        <f t="shared" si="17"/>
        <v/>
      </c>
    </row>
    <row r="86" spans="1:24">
      <c r="A86" s="20">
        <v>85</v>
      </c>
      <c r="B86" s="20" t="s">
        <v>830</v>
      </c>
      <c r="C86" s="68">
        <v>6</v>
      </c>
      <c r="D86" s="231" t="s">
        <v>903</v>
      </c>
      <c r="E86" s="232" t="s">
        <v>1053</v>
      </c>
      <c r="F86" s="235" t="s">
        <v>903</v>
      </c>
      <c r="G86" s="236" t="s">
        <v>1053</v>
      </c>
      <c r="H86" s="239" t="s">
        <v>477</v>
      </c>
      <c r="I86" s="240" t="s">
        <v>1035</v>
      </c>
      <c r="J86" s="235" t="s">
        <v>1040</v>
      </c>
      <c r="K86" s="236" t="s">
        <v>1040</v>
      </c>
      <c r="L86" s="243" t="s">
        <v>1040</v>
      </c>
      <c r="M86" s="244" t="s">
        <v>1040</v>
      </c>
      <c r="N86" s="248">
        <v>0.4</v>
      </c>
      <c r="O86" s="228">
        <v>100</v>
      </c>
      <c r="P86" s="249">
        <v>0.55000000000000004</v>
      </c>
      <c r="S86" s="20" t="str">
        <f t="shared" si="12"/>
        <v>s316:0.2_s316:0.2_ptfe:0.1</v>
      </c>
      <c r="T86" s="20" t="str">
        <f t="shared" si="13"/>
        <v>s316:0.2</v>
      </c>
      <c r="U86" s="20" t="str">
        <f t="shared" si="14"/>
        <v>s316:0.2</v>
      </c>
      <c r="V86" s="20" t="str">
        <f t="shared" si="15"/>
        <v>ptfe:0.1</v>
      </c>
      <c r="W86" s="20" t="str">
        <f t="shared" si="16"/>
        <v/>
      </c>
      <c r="X86" s="20" t="str">
        <f t="shared" si="17"/>
        <v/>
      </c>
    </row>
    <row r="87" spans="1:24">
      <c r="A87" s="20">
        <v>86</v>
      </c>
      <c r="B87" s="20" t="s">
        <v>830</v>
      </c>
      <c r="C87" s="68">
        <v>6</v>
      </c>
      <c r="D87" s="231" t="s">
        <v>903</v>
      </c>
      <c r="E87" s="232" t="s">
        <v>1053</v>
      </c>
      <c r="F87" s="235" t="s">
        <v>903</v>
      </c>
      <c r="G87" s="236" t="s">
        <v>1053</v>
      </c>
      <c r="H87" s="239" t="s">
        <v>477</v>
      </c>
      <c r="I87" s="240" t="s">
        <v>1035</v>
      </c>
      <c r="J87" s="235" t="s">
        <v>1040</v>
      </c>
      <c r="K87" s="236" t="s">
        <v>1040</v>
      </c>
      <c r="L87" s="243" t="s">
        <v>1040</v>
      </c>
      <c r="M87" s="244" t="s">
        <v>1040</v>
      </c>
      <c r="N87" s="248">
        <v>0.4</v>
      </c>
      <c r="O87" s="228">
        <v>100</v>
      </c>
      <c r="P87" s="249">
        <v>0.55000000000000004</v>
      </c>
      <c r="S87" s="20" t="str">
        <f t="shared" si="12"/>
        <v>s316:0.2_s316:0.2_ptfe:0.1</v>
      </c>
      <c r="T87" s="20" t="str">
        <f t="shared" si="13"/>
        <v>s316:0.2</v>
      </c>
      <c r="U87" s="20" t="str">
        <f t="shared" si="14"/>
        <v>s316:0.2</v>
      </c>
      <c r="V87" s="20" t="str">
        <f t="shared" si="15"/>
        <v>ptfe:0.1</v>
      </c>
      <c r="W87" s="20" t="str">
        <f t="shared" si="16"/>
        <v/>
      </c>
      <c r="X87" s="20" t="str">
        <f t="shared" si="17"/>
        <v/>
      </c>
    </row>
    <row r="88" spans="1:24">
      <c r="A88" s="20">
        <v>87</v>
      </c>
      <c r="B88" s="20" t="s">
        <v>830</v>
      </c>
      <c r="C88" s="68">
        <v>16</v>
      </c>
      <c r="D88" s="231" t="s">
        <v>903</v>
      </c>
      <c r="E88" s="232" t="s">
        <v>1029</v>
      </c>
      <c r="F88" s="235" t="s">
        <v>903</v>
      </c>
      <c r="G88" s="236" t="s">
        <v>1029</v>
      </c>
      <c r="H88" s="239" t="s">
        <v>477</v>
      </c>
      <c r="I88" s="240" t="s">
        <v>1027</v>
      </c>
      <c r="J88" s="235" t="s">
        <v>1040</v>
      </c>
      <c r="K88" s="236" t="s">
        <v>1040</v>
      </c>
      <c r="L88" s="243" t="s">
        <v>1040</v>
      </c>
      <c r="M88" s="244" t="s">
        <v>1040</v>
      </c>
      <c r="N88" s="248">
        <v>2</v>
      </c>
      <c r="O88" s="228">
        <v>160</v>
      </c>
      <c r="P88" s="249">
        <v>1.83</v>
      </c>
      <c r="S88" s="20" t="str">
        <f t="shared" si="12"/>
        <v>s316:1_s316:1_ptfe:0.5</v>
      </c>
      <c r="T88" s="20" t="str">
        <f t="shared" si="13"/>
        <v>s316:1</v>
      </c>
      <c r="U88" s="20" t="str">
        <f t="shared" si="14"/>
        <v>s316:1</v>
      </c>
      <c r="V88" s="20" t="str">
        <f t="shared" si="15"/>
        <v>ptfe:0.5</v>
      </c>
      <c r="W88" s="20" t="str">
        <f t="shared" si="16"/>
        <v/>
      </c>
      <c r="X88" s="20" t="str">
        <f t="shared" si="17"/>
        <v/>
      </c>
    </row>
    <row r="89" spans="1:24">
      <c r="A89" s="20">
        <v>88</v>
      </c>
      <c r="B89" s="20" t="s">
        <v>830</v>
      </c>
      <c r="C89" s="68">
        <v>16</v>
      </c>
      <c r="D89" s="231" t="s">
        <v>903</v>
      </c>
      <c r="E89" s="232" t="s">
        <v>1029</v>
      </c>
      <c r="F89" s="235" t="s">
        <v>903</v>
      </c>
      <c r="G89" s="236" t="s">
        <v>1029</v>
      </c>
      <c r="H89" s="239" t="s">
        <v>477</v>
      </c>
      <c r="I89" s="240" t="s">
        <v>1027</v>
      </c>
      <c r="J89" s="235" t="s">
        <v>1040</v>
      </c>
      <c r="K89" s="236" t="s">
        <v>1040</v>
      </c>
      <c r="L89" s="243" t="s">
        <v>1040</v>
      </c>
      <c r="M89" s="244" t="s">
        <v>1040</v>
      </c>
      <c r="N89" s="248">
        <v>2</v>
      </c>
      <c r="O89" s="228">
        <v>160</v>
      </c>
      <c r="P89" s="249">
        <v>1.91</v>
      </c>
      <c r="S89" s="20" t="str">
        <f t="shared" si="12"/>
        <v>s316:1_s316:1_ptfe:0.5</v>
      </c>
      <c r="T89" s="20" t="str">
        <f t="shared" si="13"/>
        <v>s316:1</v>
      </c>
      <c r="U89" s="20" t="str">
        <f t="shared" si="14"/>
        <v>s316:1</v>
      </c>
      <c r="V89" s="20" t="str">
        <f t="shared" si="15"/>
        <v>ptfe:0.5</v>
      </c>
      <c r="W89" s="20" t="str">
        <f t="shared" si="16"/>
        <v/>
      </c>
      <c r="X89" s="20" t="str">
        <f t="shared" si="17"/>
        <v/>
      </c>
    </row>
    <row r="90" spans="1:24">
      <c r="A90" s="20">
        <v>89</v>
      </c>
      <c r="B90" s="20" t="s">
        <v>830</v>
      </c>
      <c r="C90" s="68">
        <v>10</v>
      </c>
      <c r="D90" s="231" t="s">
        <v>903</v>
      </c>
      <c r="E90" s="232" t="s">
        <v>1026</v>
      </c>
      <c r="F90" s="235" t="s">
        <v>903</v>
      </c>
      <c r="G90" s="236" t="s">
        <v>1026</v>
      </c>
      <c r="H90" s="239" t="s">
        <v>477</v>
      </c>
      <c r="I90" s="240" t="s">
        <v>1027</v>
      </c>
      <c r="J90" s="235" t="s">
        <v>1040</v>
      </c>
      <c r="K90" s="236" t="s">
        <v>1040</v>
      </c>
      <c r="L90" s="243" t="s">
        <v>1040</v>
      </c>
      <c r="M90" s="244" t="s">
        <v>1040</v>
      </c>
      <c r="N90" s="248">
        <v>2</v>
      </c>
      <c r="O90" s="228">
        <v>160</v>
      </c>
      <c r="P90" s="249">
        <v>2.08</v>
      </c>
      <c r="S90" s="20" t="str">
        <f t="shared" si="12"/>
        <v>s316:0.6_s316:0.6_ptfe:0.5</v>
      </c>
      <c r="T90" s="20" t="str">
        <f t="shared" si="13"/>
        <v>s316:0.6</v>
      </c>
      <c r="U90" s="20" t="str">
        <f t="shared" si="14"/>
        <v>s316:0.6</v>
      </c>
      <c r="V90" s="20" t="str">
        <f t="shared" si="15"/>
        <v>ptfe:0.5</v>
      </c>
      <c r="W90" s="20" t="str">
        <f t="shared" si="16"/>
        <v/>
      </c>
      <c r="X90" s="20" t="str">
        <f t="shared" si="17"/>
        <v/>
      </c>
    </row>
    <row r="91" spans="1:24">
      <c r="A91" s="20">
        <v>90</v>
      </c>
      <c r="B91" s="20" t="s">
        <v>830</v>
      </c>
      <c r="C91" s="68">
        <v>16</v>
      </c>
      <c r="D91" s="231" t="s">
        <v>903</v>
      </c>
      <c r="E91" s="232" t="s">
        <v>1028</v>
      </c>
      <c r="F91" s="235" t="s">
        <v>903</v>
      </c>
      <c r="G91" s="236" t="s">
        <v>1027</v>
      </c>
      <c r="H91" s="239" t="s">
        <v>477</v>
      </c>
      <c r="I91" s="240" t="s">
        <v>1027</v>
      </c>
      <c r="J91" s="235" t="s">
        <v>1040</v>
      </c>
      <c r="K91" s="236" t="s">
        <v>1040</v>
      </c>
      <c r="L91" s="243" t="s">
        <v>1040</v>
      </c>
      <c r="M91" s="244" t="s">
        <v>1040</v>
      </c>
      <c r="N91" s="248">
        <v>6</v>
      </c>
      <c r="O91" s="228">
        <v>40</v>
      </c>
      <c r="P91" s="249">
        <v>5.97</v>
      </c>
      <c r="S91" s="20" t="str">
        <f t="shared" si="12"/>
        <v>s316:1.5_s316:0.5_ptfe:0.5</v>
      </c>
      <c r="T91" s="20" t="str">
        <f t="shared" si="13"/>
        <v>s316:1.5</v>
      </c>
      <c r="U91" s="20" t="str">
        <f t="shared" si="14"/>
        <v>s316:0.5</v>
      </c>
      <c r="V91" s="20" t="str">
        <f t="shared" si="15"/>
        <v>ptfe:0.5</v>
      </c>
      <c r="W91" s="20" t="str">
        <f t="shared" si="16"/>
        <v/>
      </c>
      <c r="X91" s="20" t="str">
        <f t="shared" si="17"/>
        <v/>
      </c>
    </row>
    <row r="92" spans="1:24">
      <c r="A92" s="20">
        <v>91</v>
      </c>
      <c r="B92" s="20" t="s">
        <v>830</v>
      </c>
      <c r="C92" s="68">
        <v>16</v>
      </c>
      <c r="D92" s="231" t="s">
        <v>903</v>
      </c>
      <c r="E92" s="232" t="s">
        <v>1028</v>
      </c>
      <c r="F92" s="235" t="s">
        <v>903</v>
      </c>
      <c r="G92" s="236" t="s">
        <v>1027</v>
      </c>
      <c r="H92" s="239" t="s">
        <v>477</v>
      </c>
      <c r="I92" s="240" t="s">
        <v>1027</v>
      </c>
      <c r="J92" s="235" t="s">
        <v>1040</v>
      </c>
      <c r="K92" s="236" t="s">
        <v>1040</v>
      </c>
      <c r="L92" s="243" t="s">
        <v>1040</v>
      </c>
      <c r="M92" s="244" t="s">
        <v>1040</v>
      </c>
      <c r="N92" s="248">
        <v>6</v>
      </c>
      <c r="O92" s="228">
        <v>40</v>
      </c>
      <c r="P92" s="249">
        <v>5.16</v>
      </c>
      <c r="S92" s="20" t="str">
        <f t="shared" si="12"/>
        <v>s316:1.5_s316:0.5_ptfe:0.5</v>
      </c>
      <c r="T92" s="20" t="str">
        <f t="shared" si="13"/>
        <v>s316:1.5</v>
      </c>
      <c r="U92" s="20" t="str">
        <f t="shared" si="14"/>
        <v>s316:0.5</v>
      </c>
      <c r="V92" s="20" t="str">
        <f t="shared" si="15"/>
        <v>ptfe:0.5</v>
      </c>
      <c r="W92" s="20" t="str">
        <f t="shared" si="16"/>
        <v/>
      </c>
      <c r="X92" s="20" t="str">
        <f t="shared" si="17"/>
        <v/>
      </c>
    </row>
    <row r="93" spans="1:24">
      <c r="A93" s="20">
        <v>92</v>
      </c>
      <c r="B93" s="20" t="s">
        <v>830</v>
      </c>
      <c r="C93" s="68">
        <v>16</v>
      </c>
      <c r="D93" s="231" t="s">
        <v>903</v>
      </c>
      <c r="E93" s="232" t="s">
        <v>1028</v>
      </c>
      <c r="F93" s="235" t="s">
        <v>903</v>
      </c>
      <c r="G93" s="236" t="s">
        <v>1027</v>
      </c>
      <c r="H93" s="239" t="s">
        <v>477</v>
      </c>
      <c r="I93" s="240" t="s">
        <v>1027</v>
      </c>
      <c r="J93" s="235" t="s">
        <v>1040</v>
      </c>
      <c r="K93" s="236" t="s">
        <v>1040</v>
      </c>
      <c r="L93" s="243" t="s">
        <v>1040</v>
      </c>
      <c r="M93" s="244" t="s">
        <v>1040</v>
      </c>
      <c r="N93" s="248">
        <v>6</v>
      </c>
      <c r="O93" s="228">
        <v>40</v>
      </c>
      <c r="P93" s="249">
        <v>8.93</v>
      </c>
      <c r="S93" s="20" t="str">
        <f t="shared" si="12"/>
        <v>s316:1.5_s316:0.5_ptfe:0.5</v>
      </c>
      <c r="T93" s="20" t="str">
        <f t="shared" si="13"/>
        <v>s316:1.5</v>
      </c>
      <c r="U93" s="20" t="str">
        <f t="shared" si="14"/>
        <v>s316:0.5</v>
      </c>
      <c r="V93" s="20" t="str">
        <f t="shared" si="15"/>
        <v>ptfe:0.5</v>
      </c>
      <c r="W93" s="20" t="str">
        <f t="shared" si="16"/>
        <v/>
      </c>
      <c r="X93" s="20" t="str">
        <f t="shared" si="17"/>
        <v/>
      </c>
    </row>
    <row r="94" spans="1:24">
      <c r="A94" s="20">
        <v>93</v>
      </c>
      <c r="B94" s="20" t="s">
        <v>830</v>
      </c>
      <c r="C94" s="68">
        <v>24</v>
      </c>
      <c r="D94" s="231" t="s">
        <v>903</v>
      </c>
      <c r="E94" s="232" t="s">
        <v>1033</v>
      </c>
      <c r="F94" s="235" t="s">
        <v>903</v>
      </c>
      <c r="G94" s="236" t="s">
        <v>1029</v>
      </c>
      <c r="H94" s="239" t="s">
        <v>477</v>
      </c>
      <c r="I94" s="240" t="s">
        <v>1027</v>
      </c>
      <c r="J94" s="235" t="s">
        <v>1040</v>
      </c>
      <c r="K94" s="236" t="s">
        <v>1040</v>
      </c>
      <c r="L94" s="243" t="s">
        <v>1040</v>
      </c>
      <c r="M94" s="244" t="s">
        <v>1040</v>
      </c>
      <c r="N94" s="248">
        <v>6</v>
      </c>
      <c r="O94" s="228">
        <v>40</v>
      </c>
      <c r="P94" s="249">
        <v>6.05</v>
      </c>
      <c r="S94" s="20" t="str">
        <f t="shared" si="12"/>
        <v>s316:3_s316:1_ptfe:0.5</v>
      </c>
      <c r="T94" s="20" t="str">
        <f t="shared" si="13"/>
        <v>s316:3</v>
      </c>
      <c r="U94" s="20" t="str">
        <f t="shared" si="14"/>
        <v>s316:1</v>
      </c>
      <c r="V94" s="20" t="str">
        <f t="shared" si="15"/>
        <v>ptfe:0.5</v>
      </c>
      <c r="W94" s="20" t="str">
        <f t="shared" si="16"/>
        <v/>
      </c>
      <c r="X94" s="20" t="str">
        <f t="shared" si="17"/>
        <v/>
      </c>
    </row>
    <row r="95" spans="1:24">
      <c r="A95" s="20">
        <v>94</v>
      </c>
      <c r="B95" s="20" t="s">
        <v>830</v>
      </c>
      <c r="C95" s="68">
        <v>24</v>
      </c>
      <c r="D95" s="231" t="s">
        <v>903</v>
      </c>
      <c r="E95" s="232" t="s">
        <v>1033</v>
      </c>
      <c r="F95" s="235" t="s">
        <v>903</v>
      </c>
      <c r="G95" s="236" t="s">
        <v>1029</v>
      </c>
      <c r="H95" s="239" t="s">
        <v>477</v>
      </c>
      <c r="I95" s="240" t="s">
        <v>1027</v>
      </c>
      <c r="J95" s="235" t="s">
        <v>1040</v>
      </c>
      <c r="K95" s="236" t="s">
        <v>1040</v>
      </c>
      <c r="L95" s="243" t="s">
        <v>1040</v>
      </c>
      <c r="M95" s="244" t="s">
        <v>1040</v>
      </c>
      <c r="N95" s="248">
        <v>6</v>
      </c>
      <c r="O95" s="228">
        <v>40</v>
      </c>
      <c r="P95" s="249">
        <v>6.04</v>
      </c>
      <c r="S95" s="20" t="str">
        <f t="shared" si="12"/>
        <v>s316:3_s316:1_ptfe:0.5</v>
      </c>
      <c r="T95" s="20" t="str">
        <f t="shared" si="13"/>
        <v>s316:3</v>
      </c>
      <c r="U95" s="20" t="str">
        <f t="shared" si="14"/>
        <v>s316:1</v>
      </c>
      <c r="V95" s="20" t="str">
        <f t="shared" si="15"/>
        <v>ptfe:0.5</v>
      </c>
      <c r="W95" s="20" t="str">
        <f t="shared" si="16"/>
        <v/>
      </c>
      <c r="X95" s="20" t="str">
        <f t="shared" si="17"/>
        <v/>
      </c>
    </row>
    <row r="96" spans="1:24">
      <c r="A96" s="20">
        <v>95</v>
      </c>
      <c r="B96" s="20" t="s">
        <v>830</v>
      </c>
      <c r="C96" s="68">
        <v>24</v>
      </c>
      <c r="D96" s="231" t="s">
        <v>903</v>
      </c>
      <c r="E96" s="232" t="s">
        <v>1033</v>
      </c>
      <c r="F96" s="235" t="s">
        <v>903</v>
      </c>
      <c r="G96" s="236" t="s">
        <v>1029</v>
      </c>
      <c r="H96" s="239" t="s">
        <v>477</v>
      </c>
      <c r="I96" s="240" t="s">
        <v>1027</v>
      </c>
      <c r="J96" s="235" t="s">
        <v>1040</v>
      </c>
      <c r="K96" s="236" t="s">
        <v>1040</v>
      </c>
      <c r="L96" s="243" t="s">
        <v>1040</v>
      </c>
      <c r="M96" s="244" t="s">
        <v>1040</v>
      </c>
      <c r="N96" s="248">
        <v>6</v>
      </c>
      <c r="O96" s="228">
        <v>40</v>
      </c>
      <c r="P96" s="249">
        <v>5.24</v>
      </c>
      <c r="S96" s="20" t="str">
        <f t="shared" si="12"/>
        <v>s316:3_s316:1_ptfe:0.5</v>
      </c>
      <c r="T96" s="20" t="str">
        <f t="shared" si="13"/>
        <v>s316:3</v>
      </c>
      <c r="U96" s="20" t="str">
        <f t="shared" si="14"/>
        <v>s316:1</v>
      </c>
      <c r="V96" s="20" t="str">
        <f t="shared" si="15"/>
        <v>ptfe:0.5</v>
      </c>
      <c r="W96" s="20" t="str">
        <f t="shared" si="16"/>
        <v/>
      </c>
      <c r="X96" s="20" t="str">
        <f t="shared" si="17"/>
        <v/>
      </c>
    </row>
    <row r="97" spans="1:24">
      <c r="A97" s="20">
        <v>96</v>
      </c>
      <c r="B97" s="20" t="s">
        <v>830</v>
      </c>
      <c r="C97" s="68">
        <v>8</v>
      </c>
      <c r="D97" s="231" t="s">
        <v>903</v>
      </c>
      <c r="E97" s="232" t="s">
        <v>1027</v>
      </c>
      <c r="F97" s="235" t="s">
        <v>903</v>
      </c>
      <c r="G97" s="236" t="s">
        <v>1027</v>
      </c>
      <c r="H97" s="239" t="s">
        <v>477</v>
      </c>
      <c r="I97" s="240" t="s">
        <v>1034</v>
      </c>
      <c r="J97" s="235" t="s">
        <v>1040</v>
      </c>
      <c r="K97" s="236" t="s">
        <v>1040</v>
      </c>
      <c r="L97" s="243" t="s">
        <v>1040</v>
      </c>
      <c r="M97" s="244" t="s">
        <v>1040</v>
      </c>
      <c r="N97" s="248">
        <v>2</v>
      </c>
      <c r="O97" s="228">
        <v>22</v>
      </c>
      <c r="P97" s="249">
        <v>2.15</v>
      </c>
      <c r="S97" s="20" t="str">
        <f t="shared" si="12"/>
        <v>s316:0.5_s316:0.5_ptfe:0.3</v>
      </c>
      <c r="T97" s="20" t="str">
        <f t="shared" si="13"/>
        <v>s316:0.5</v>
      </c>
      <c r="U97" s="20" t="str">
        <f t="shared" si="14"/>
        <v>s316:0.5</v>
      </c>
      <c r="V97" s="20" t="str">
        <f t="shared" si="15"/>
        <v>ptfe:0.3</v>
      </c>
      <c r="W97" s="20" t="str">
        <f t="shared" si="16"/>
        <v/>
      </c>
      <c r="X97" s="20" t="str">
        <f t="shared" si="17"/>
        <v/>
      </c>
    </row>
    <row r="98" spans="1:24">
      <c r="A98" s="20">
        <v>97</v>
      </c>
      <c r="B98" s="20" t="s">
        <v>830</v>
      </c>
      <c r="C98" s="68">
        <v>8</v>
      </c>
      <c r="D98" s="231" t="s">
        <v>903</v>
      </c>
      <c r="E98" s="232" t="s">
        <v>1027</v>
      </c>
      <c r="F98" s="235" t="s">
        <v>903</v>
      </c>
      <c r="G98" s="236" t="s">
        <v>1027</v>
      </c>
      <c r="H98" s="239" t="s">
        <v>477</v>
      </c>
      <c r="I98" s="240" t="s">
        <v>1034</v>
      </c>
      <c r="J98" s="235" t="s">
        <v>1040</v>
      </c>
      <c r="K98" s="236" t="s">
        <v>1040</v>
      </c>
      <c r="L98" s="243" t="s">
        <v>1040</v>
      </c>
      <c r="M98" s="244" t="s">
        <v>1040</v>
      </c>
      <c r="N98" s="248">
        <v>2</v>
      </c>
      <c r="O98" s="228">
        <v>22</v>
      </c>
      <c r="P98" s="249">
        <v>2.4500000000000002</v>
      </c>
      <c r="S98" s="20" t="str">
        <f t="shared" si="12"/>
        <v>s316:0.5_s316:0.5_ptfe:0.3</v>
      </c>
      <c r="T98" s="20" t="str">
        <f t="shared" si="13"/>
        <v>s316:0.5</v>
      </c>
      <c r="U98" s="20" t="str">
        <f t="shared" si="14"/>
        <v>s316:0.5</v>
      </c>
      <c r="V98" s="20" t="str">
        <f t="shared" si="15"/>
        <v>ptfe:0.3</v>
      </c>
      <c r="W98" s="20" t="str">
        <f t="shared" si="16"/>
        <v/>
      </c>
      <c r="X98" s="20" t="str">
        <f t="shared" si="17"/>
        <v/>
      </c>
    </row>
    <row r="99" spans="1:24">
      <c r="A99" s="20">
        <v>98</v>
      </c>
      <c r="B99" s="20" t="s">
        <v>830</v>
      </c>
      <c r="C99" s="68">
        <v>8</v>
      </c>
      <c r="D99" s="231" t="s">
        <v>903</v>
      </c>
      <c r="E99" s="232" t="s">
        <v>1027</v>
      </c>
      <c r="F99" s="235" t="s">
        <v>903</v>
      </c>
      <c r="G99" s="236" t="s">
        <v>1027</v>
      </c>
      <c r="H99" s="239" t="s">
        <v>477</v>
      </c>
      <c r="I99" s="240" t="s">
        <v>1034</v>
      </c>
      <c r="J99" s="235" t="s">
        <v>1040</v>
      </c>
      <c r="K99" s="236" t="s">
        <v>1040</v>
      </c>
      <c r="L99" s="243" t="s">
        <v>1040</v>
      </c>
      <c r="M99" s="244" t="s">
        <v>1040</v>
      </c>
      <c r="N99" s="248">
        <v>2</v>
      </c>
      <c r="O99" s="228">
        <v>22</v>
      </c>
      <c r="P99" s="249">
        <v>2.19</v>
      </c>
      <c r="S99" s="20" t="str">
        <f t="shared" si="12"/>
        <v>s316:0.5_s316:0.5_ptfe:0.3</v>
      </c>
      <c r="T99" s="20" t="str">
        <f t="shared" si="13"/>
        <v>s316:0.5</v>
      </c>
      <c r="U99" s="20" t="str">
        <f t="shared" si="14"/>
        <v>s316:0.5</v>
      </c>
      <c r="V99" s="20" t="str">
        <f t="shared" si="15"/>
        <v>ptfe:0.3</v>
      </c>
      <c r="W99" s="20" t="str">
        <f t="shared" si="16"/>
        <v/>
      </c>
      <c r="X99" s="20" t="str">
        <f t="shared" si="17"/>
        <v/>
      </c>
    </row>
    <row r="100" spans="1:24">
      <c r="A100" s="20">
        <v>99</v>
      </c>
      <c r="B100" s="20" t="s">
        <v>830</v>
      </c>
      <c r="C100" s="68">
        <v>3</v>
      </c>
      <c r="D100" s="231" t="s">
        <v>903</v>
      </c>
      <c r="E100" s="232" t="s">
        <v>1026</v>
      </c>
      <c r="F100" s="235" t="s">
        <v>1042</v>
      </c>
      <c r="G100" s="236" t="s">
        <v>1056</v>
      </c>
      <c r="H100" s="239" t="s">
        <v>477</v>
      </c>
      <c r="I100" s="240" t="s">
        <v>1054</v>
      </c>
      <c r="J100" s="235" t="s">
        <v>1040</v>
      </c>
      <c r="K100" s="236" t="s">
        <v>1040</v>
      </c>
      <c r="L100" s="243" t="s">
        <v>1040</v>
      </c>
      <c r="M100" s="244" t="s">
        <v>1040</v>
      </c>
      <c r="N100" s="248">
        <v>7.5</v>
      </c>
      <c r="O100" s="228">
        <v>48</v>
      </c>
      <c r="P100" s="249">
        <v>7.21</v>
      </c>
      <c r="S100" s="20" t="str">
        <f t="shared" si="12"/>
        <v>s316:0.6_inconel:0.42_ptfe:0.25</v>
      </c>
      <c r="T100" s="20" t="str">
        <f t="shared" si="13"/>
        <v>s316:0.6</v>
      </c>
      <c r="U100" s="20" t="str">
        <f t="shared" si="14"/>
        <v>inconel:0.42</v>
      </c>
      <c r="V100" s="20" t="str">
        <f t="shared" si="15"/>
        <v>ptfe:0.25</v>
      </c>
      <c r="W100" s="20" t="str">
        <f t="shared" si="16"/>
        <v/>
      </c>
      <c r="X100" s="20" t="str">
        <f t="shared" si="17"/>
        <v/>
      </c>
    </row>
    <row r="101" spans="1:24">
      <c r="A101" s="20">
        <v>100</v>
      </c>
      <c r="B101" s="20" t="s">
        <v>830</v>
      </c>
      <c r="C101" s="68">
        <v>3</v>
      </c>
      <c r="D101" s="231" t="s">
        <v>903</v>
      </c>
      <c r="E101" s="232" t="s">
        <v>1026</v>
      </c>
      <c r="F101" s="235" t="s">
        <v>1042</v>
      </c>
      <c r="G101" s="236" t="s">
        <v>1056</v>
      </c>
      <c r="H101" s="239" t="s">
        <v>477</v>
      </c>
      <c r="I101" s="240" t="s">
        <v>1054</v>
      </c>
      <c r="J101" s="235" t="s">
        <v>1040</v>
      </c>
      <c r="K101" s="236" t="s">
        <v>1040</v>
      </c>
      <c r="L101" s="243" t="s">
        <v>1040</v>
      </c>
      <c r="M101" s="244" t="s">
        <v>1040</v>
      </c>
      <c r="N101" s="248">
        <v>7.5</v>
      </c>
      <c r="O101" s="228">
        <v>48</v>
      </c>
      <c r="P101" s="249">
        <v>6.5</v>
      </c>
      <c r="S101" s="20" t="str">
        <f t="shared" si="12"/>
        <v>s316:0.6_inconel:0.42_ptfe:0.25</v>
      </c>
      <c r="T101" s="20" t="str">
        <f t="shared" si="13"/>
        <v>s316:0.6</v>
      </c>
      <c r="U101" s="20" t="str">
        <f t="shared" si="14"/>
        <v>inconel:0.42</v>
      </c>
      <c r="V101" s="20" t="str">
        <f t="shared" si="15"/>
        <v>ptfe:0.25</v>
      </c>
      <c r="W101" s="20" t="str">
        <f t="shared" si="16"/>
        <v/>
      </c>
      <c r="X101" s="20" t="str">
        <f t="shared" si="17"/>
        <v/>
      </c>
    </row>
    <row r="102" spans="1:24">
      <c r="A102" s="20">
        <v>101</v>
      </c>
      <c r="B102" s="20" t="s">
        <v>830</v>
      </c>
      <c r="C102" s="68">
        <v>3</v>
      </c>
      <c r="D102" s="231" t="s">
        <v>903</v>
      </c>
      <c r="E102" s="232" t="s">
        <v>1026</v>
      </c>
      <c r="F102" s="235" t="s">
        <v>1042</v>
      </c>
      <c r="G102" s="236" t="s">
        <v>1056</v>
      </c>
      <c r="H102" s="239" t="s">
        <v>477</v>
      </c>
      <c r="I102" s="240" t="s">
        <v>1054</v>
      </c>
      <c r="J102" s="235" t="s">
        <v>1040</v>
      </c>
      <c r="K102" s="236" t="s">
        <v>1040</v>
      </c>
      <c r="L102" s="243" t="s">
        <v>1040</v>
      </c>
      <c r="M102" s="244" t="s">
        <v>1040</v>
      </c>
      <c r="N102" s="248">
        <v>7.5</v>
      </c>
      <c r="O102" s="228">
        <v>48</v>
      </c>
      <c r="P102" s="249">
        <v>12</v>
      </c>
      <c r="S102" s="20" t="str">
        <f t="shared" si="12"/>
        <v>s316:0.6_inconel:0.42_ptfe:0.25</v>
      </c>
      <c r="T102" s="20" t="str">
        <f t="shared" si="13"/>
        <v>s316:0.6</v>
      </c>
      <c r="U102" s="20" t="str">
        <f t="shared" si="14"/>
        <v>inconel:0.42</v>
      </c>
      <c r="V102" s="20" t="str">
        <f t="shared" si="15"/>
        <v>ptfe:0.25</v>
      </c>
      <c r="W102" s="20" t="str">
        <f t="shared" si="16"/>
        <v/>
      </c>
      <c r="X102" s="20" t="str">
        <f t="shared" si="17"/>
        <v/>
      </c>
    </row>
    <row r="103" spans="1:24">
      <c r="A103" s="20">
        <v>102</v>
      </c>
      <c r="B103" s="20" t="s">
        <v>830</v>
      </c>
      <c r="C103" s="68">
        <v>6</v>
      </c>
      <c r="D103" s="231" t="s">
        <v>903</v>
      </c>
      <c r="E103" s="232" t="s">
        <v>1029</v>
      </c>
      <c r="F103" s="235" t="s">
        <v>1042</v>
      </c>
      <c r="G103" s="236" t="s">
        <v>1025</v>
      </c>
      <c r="H103" s="239" t="s">
        <v>477</v>
      </c>
      <c r="I103" s="240" t="s">
        <v>1034</v>
      </c>
      <c r="J103" s="235" t="s">
        <v>1040</v>
      </c>
      <c r="K103" s="236" t="s">
        <v>1040</v>
      </c>
      <c r="L103" s="243" t="s">
        <v>1040</v>
      </c>
      <c r="M103" s="244" t="s">
        <v>1040</v>
      </c>
      <c r="N103" s="248">
        <v>7.5</v>
      </c>
      <c r="O103" s="228">
        <v>70</v>
      </c>
      <c r="P103" s="249">
        <v>6.52</v>
      </c>
      <c r="S103" s="20" t="str">
        <f t="shared" si="12"/>
        <v>s316:1_inconel:0.8_ptfe:0.3</v>
      </c>
      <c r="T103" s="20" t="str">
        <f t="shared" si="13"/>
        <v>s316:1</v>
      </c>
      <c r="U103" s="20" t="str">
        <f t="shared" si="14"/>
        <v>inconel:0.8</v>
      </c>
      <c r="V103" s="20" t="str">
        <f t="shared" si="15"/>
        <v>ptfe:0.3</v>
      </c>
      <c r="W103" s="20" t="str">
        <f t="shared" si="16"/>
        <v/>
      </c>
      <c r="X103" s="20" t="str">
        <f t="shared" si="17"/>
        <v/>
      </c>
    </row>
    <row r="104" spans="1:24">
      <c r="A104" s="20">
        <v>103</v>
      </c>
      <c r="B104" s="20" t="s">
        <v>830</v>
      </c>
      <c r="C104" s="68">
        <v>6</v>
      </c>
      <c r="D104" s="231" t="s">
        <v>903</v>
      </c>
      <c r="E104" s="232" t="s">
        <v>1029</v>
      </c>
      <c r="F104" s="235" t="s">
        <v>1042</v>
      </c>
      <c r="G104" s="236" t="s">
        <v>1025</v>
      </c>
      <c r="H104" s="239" t="s">
        <v>477</v>
      </c>
      <c r="I104" s="240" t="s">
        <v>1034</v>
      </c>
      <c r="J104" s="235" t="s">
        <v>1040</v>
      </c>
      <c r="K104" s="236" t="s">
        <v>1040</v>
      </c>
      <c r="L104" s="243" t="s">
        <v>1040</v>
      </c>
      <c r="M104" s="244" t="s">
        <v>1040</v>
      </c>
      <c r="N104" s="248">
        <v>7.5</v>
      </c>
      <c r="O104" s="228">
        <v>70</v>
      </c>
      <c r="P104" s="249">
        <v>5.61</v>
      </c>
      <c r="S104" s="20" t="str">
        <f t="shared" si="12"/>
        <v>s316:1_inconel:0.8_ptfe:0.3</v>
      </c>
      <c r="T104" s="20" t="str">
        <f t="shared" si="13"/>
        <v>s316:1</v>
      </c>
      <c r="U104" s="20" t="str">
        <f t="shared" si="14"/>
        <v>inconel:0.8</v>
      </c>
      <c r="V104" s="20" t="str">
        <f t="shared" si="15"/>
        <v>ptfe:0.3</v>
      </c>
      <c r="W104" s="20" t="str">
        <f t="shared" si="16"/>
        <v/>
      </c>
      <c r="X104" s="20" t="str">
        <f t="shared" si="17"/>
        <v/>
      </c>
    </row>
    <row r="105" spans="1:24">
      <c r="A105" s="20">
        <v>104</v>
      </c>
      <c r="B105" s="20" t="s">
        <v>830</v>
      </c>
      <c r="C105" s="68">
        <v>1</v>
      </c>
      <c r="D105" s="231" t="s">
        <v>903</v>
      </c>
      <c r="E105" s="232" t="s">
        <v>1035</v>
      </c>
      <c r="F105" s="235" t="s">
        <v>903</v>
      </c>
      <c r="G105" s="236" t="s">
        <v>1035</v>
      </c>
      <c r="H105" s="239" t="s">
        <v>477</v>
      </c>
      <c r="I105" s="240" t="s">
        <v>1035</v>
      </c>
      <c r="J105" s="235" t="s">
        <v>1040</v>
      </c>
      <c r="K105" s="236" t="s">
        <v>1040</v>
      </c>
      <c r="L105" s="243" t="s">
        <v>1040</v>
      </c>
      <c r="M105" s="244" t="s">
        <v>1040</v>
      </c>
      <c r="N105" s="248">
        <v>5</v>
      </c>
      <c r="O105" s="228">
        <v>22</v>
      </c>
      <c r="P105" s="249">
        <v>8.1</v>
      </c>
      <c r="S105" s="20" t="str">
        <f t="shared" si="12"/>
        <v>s316:0.1_s316:0.1_ptfe:0.1</v>
      </c>
      <c r="T105" s="20" t="str">
        <f t="shared" si="13"/>
        <v>s316:0.1</v>
      </c>
      <c r="U105" s="20" t="str">
        <f t="shared" si="14"/>
        <v>s316:0.1</v>
      </c>
      <c r="V105" s="20" t="str">
        <f t="shared" si="15"/>
        <v>ptfe:0.1</v>
      </c>
      <c r="W105" s="20" t="str">
        <f t="shared" si="16"/>
        <v/>
      </c>
      <c r="X105" s="20" t="str">
        <f t="shared" si="17"/>
        <v/>
      </c>
    </row>
    <row r="106" spans="1:24">
      <c r="A106" s="20">
        <v>105</v>
      </c>
      <c r="B106" s="20" t="s">
        <v>830</v>
      </c>
      <c r="C106" s="68">
        <v>1</v>
      </c>
      <c r="D106" s="231" t="s">
        <v>903</v>
      </c>
      <c r="E106" s="232" t="s">
        <v>1035</v>
      </c>
      <c r="F106" s="235" t="s">
        <v>903</v>
      </c>
      <c r="G106" s="236" t="s">
        <v>1035</v>
      </c>
      <c r="H106" s="239" t="s">
        <v>477</v>
      </c>
      <c r="I106" s="240" t="s">
        <v>1035</v>
      </c>
      <c r="J106" s="235" t="s">
        <v>1040</v>
      </c>
      <c r="K106" s="236" t="s">
        <v>1040</v>
      </c>
      <c r="L106" s="243" t="s">
        <v>1040</v>
      </c>
      <c r="M106" s="244" t="s">
        <v>1040</v>
      </c>
      <c r="N106" s="248">
        <v>5</v>
      </c>
      <c r="O106" s="228">
        <v>22</v>
      </c>
      <c r="P106" s="249">
        <v>4.66</v>
      </c>
      <c r="S106" s="20" t="str">
        <f t="shared" si="12"/>
        <v>s316:0.1_s316:0.1_ptfe:0.1</v>
      </c>
      <c r="T106" s="20" t="str">
        <f t="shared" si="13"/>
        <v>s316:0.1</v>
      </c>
      <c r="U106" s="20" t="str">
        <f t="shared" si="14"/>
        <v>s316:0.1</v>
      </c>
      <c r="V106" s="20" t="str">
        <f t="shared" si="15"/>
        <v>ptfe:0.1</v>
      </c>
      <c r="W106" s="20" t="str">
        <f t="shared" si="16"/>
        <v/>
      </c>
      <c r="X106" s="20" t="str">
        <f t="shared" si="17"/>
        <v/>
      </c>
    </row>
    <row r="107" spans="1:24">
      <c r="A107" s="20">
        <v>106</v>
      </c>
      <c r="B107" s="20" t="s">
        <v>830</v>
      </c>
      <c r="C107" s="68">
        <v>1</v>
      </c>
      <c r="D107" s="231" t="s">
        <v>903</v>
      </c>
      <c r="E107" s="232" t="s">
        <v>1035</v>
      </c>
      <c r="F107" s="235" t="s">
        <v>903</v>
      </c>
      <c r="G107" s="236" t="s">
        <v>1035</v>
      </c>
      <c r="H107" s="239" t="s">
        <v>477</v>
      </c>
      <c r="I107" s="240" t="s">
        <v>1035</v>
      </c>
      <c r="J107" s="235" t="s">
        <v>1040</v>
      </c>
      <c r="K107" s="236" t="s">
        <v>1040</v>
      </c>
      <c r="L107" s="243" t="s">
        <v>1040</v>
      </c>
      <c r="M107" s="244" t="s">
        <v>1040</v>
      </c>
      <c r="N107" s="248">
        <v>5</v>
      </c>
      <c r="O107" s="228">
        <v>22</v>
      </c>
      <c r="P107" s="249">
        <v>5.47</v>
      </c>
      <c r="S107" s="20" t="str">
        <f t="shared" si="12"/>
        <v>s316:0.1_s316:0.1_ptfe:0.1</v>
      </c>
      <c r="T107" s="20" t="str">
        <f t="shared" si="13"/>
        <v>s316:0.1</v>
      </c>
      <c r="U107" s="20" t="str">
        <f t="shared" si="14"/>
        <v>s316:0.1</v>
      </c>
      <c r="V107" s="20" t="str">
        <f t="shared" si="15"/>
        <v>ptfe:0.1</v>
      </c>
      <c r="W107" s="20" t="str">
        <f t="shared" si="16"/>
        <v/>
      </c>
      <c r="X107" s="20" t="str">
        <f t="shared" si="17"/>
        <v/>
      </c>
    </row>
    <row r="108" spans="1:24">
      <c r="A108" s="20">
        <v>107</v>
      </c>
      <c r="B108" s="20" t="s">
        <v>830</v>
      </c>
      <c r="C108" s="68">
        <v>1</v>
      </c>
      <c r="D108" s="231" t="s">
        <v>903</v>
      </c>
      <c r="E108" s="232" t="s">
        <v>1035</v>
      </c>
      <c r="F108" s="235" t="s">
        <v>903</v>
      </c>
      <c r="G108" s="236" t="s">
        <v>1035</v>
      </c>
      <c r="H108" s="239" t="s">
        <v>477</v>
      </c>
      <c r="I108" s="240" t="s">
        <v>1035</v>
      </c>
      <c r="J108" s="235" t="s">
        <v>1040</v>
      </c>
      <c r="K108" s="236" t="s">
        <v>1040</v>
      </c>
      <c r="L108" s="243" t="s">
        <v>1040</v>
      </c>
      <c r="M108" s="244" t="s">
        <v>1040</v>
      </c>
      <c r="N108" s="248">
        <v>5</v>
      </c>
      <c r="O108" s="228">
        <v>22</v>
      </c>
      <c r="P108" s="249">
        <v>5.08</v>
      </c>
      <c r="S108" s="20" t="str">
        <f t="shared" si="12"/>
        <v>s316:0.1_s316:0.1_ptfe:0.1</v>
      </c>
      <c r="T108" s="20" t="str">
        <f t="shared" si="13"/>
        <v>s316:0.1</v>
      </c>
      <c r="U108" s="20" t="str">
        <f t="shared" si="14"/>
        <v>s316:0.1</v>
      </c>
      <c r="V108" s="20" t="str">
        <f t="shared" si="15"/>
        <v>ptfe:0.1</v>
      </c>
      <c r="W108" s="20" t="str">
        <f t="shared" si="16"/>
        <v/>
      </c>
      <c r="X108" s="20" t="str">
        <f t="shared" si="17"/>
        <v/>
      </c>
    </row>
    <row r="109" spans="1:24">
      <c r="A109" s="20">
        <v>108</v>
      </c>
      <c r="B109" s="20" t="s">
        <v>830</v>
      </c>
      <c r="C109" s="68">
        <v>1</v>
      </c>
      <c r="D109" s="231" t="s">
        <v>903</v>
      </c>
      <c r="E109" s="232" t="s">
        <v>1035</v>
      </c>
      <c r="F109" s="235" t="s">
        <v>903</v>
      </c>
      <c r="G109" s="236" t="s">
        <v>1035</v>
      </c>
      <c r="H109" s="239" t="s">
        <v>477</v>
      </c>
      <c r="I109" s="240" t="s">
        <v>1035</v>
      </c>
      <c r="J109" s="235" t="s">
        <v>1040</v>
      </c>
      <c r="K109" s="236" t="s">
        <v>1040</v>
      </c>
      <c r="L109" s="243" t="s">
        <v>1040</v>
      </c>
      <c r="M109" s="244" t="s">
        <v>1040</v>
      </c>
      <c r="N109" s="248">
        <v>5</v>
      </c>
      <c r="O109" s="228">
        <v>22</v>
      </c>
      <c r="P109" s="249">
        <v>4.97</v>
      </c>
      <c r="S109" s="20" t="str">
        <f t="shared" si="12"/>
        <v>s316:0.1_s316:0.1_ptfe:0.1</v>
      </c>
      <c r="T109" s="20" t="str">
        <f t="shared" si="13"/>
        <v>s316:0.1</v>
      </c>
      <c r="U109" s="20" t="str">
        <f t="shared" si="14"/>
        <v>s316:0.1</v>
      </c>
      <c r="V109" s="20" t="str">
        <f t="shared" si="15"/>
        <v>ptfe:0.1</v>
      </c>
      <c r="W109" s="20" t="str">
        <f t="shared" si="16"/>
        <v/>
      </c>
      <c r="X109" s="20" t="str">
        <f t="shared" si="17"/>
        <v/>
      </c>
    </row>
    <row r="110" spans="1:24">
      <c r="A110" s="20">
        <v>109</v>
      </c>
      <c r="B110" s="20" t="s">
        <v>830</v>
      </c>
      <c r="C110" s="68">
        <v>36</v>
      </c>
      <c r="D110" s="231" t="s">
        <v>903</v>
      </c>
      <c r="E110" s="232" t="s">
        <v>1029</v>
      </c>
      <c r="F110" s="235" t="s">
        <v>903</v>
      </c>
      <c r="G110" s="236" t="s">
        <v>1029</v>
      </c>
      <c r="H110" s="239" t="s">
        <v>479</v>
      </c>
      <c r="I110" s="240" t="s">
        <v>1027</v>
      </c>
      <c r="J110" s="235" t="s">
        <v>479</v>
      </c>
      <c r="K110" s="236" t="s">
        <v>1027</v>
      </c>
      <c r="L110" s="243" t="s">
        <v>903</v>
      </c>
      <c r="M110" s="244" t="s">
        <v>1033</v>
      </c>
      <c r="N110" s="248">
        <v>1</v>
      </c>
      <c r="O110" s="228">
        <v>75</v>
      </c>
      <c r="P110" s="249">
        <v>0.8</v>
      </c>
      <c r="S110" s="20" t="str">
        <f t="shared" si="12"/>
        <v>s316:1_s316:1_tef:0.5_tef:0.5_s316:3</v>
      </c>
      <c r="T110" s="20" t="str">
        <f t="shared" si="13"/>
        <v>s316:1</v>
      </c>
      <c r="U110" s="20" t="str">
        <f t="shared" si="14"/>
        <v>s316:1</v>
      </c>
      <c r="V110" s="20" t="str">
        <f t="shared" si="15"/>
        <v>tef:0.5</v>
      </c>
      <c r="W110" s="20" t="str">
        <f t="shared" si="16"/>
        <v>tef:0.5</v>
      </c>
      <c r="X110" s="20" t="str">
        <f t="shared" si="17"/>
        <v>s316:3</v>
      </c>
    </row>
    <row r="111" spans="1:24">
      <c r="A111" s="20">
        <v>110</v>
      </c>
      <c r="B111" s="20" t="s">
        <v>830</v>
      </c>
      <c r="C111" s="68">
        <v>36</v>
      </c>
      <c r="D111" s="231" t="s">
        <v>903</v>
      </c>
      <c r="E111" s="232" t="s">
        <v>1029</v>
      </c>
      <c r="F111" s="235" t="s">
        <v>903</v>
      </c>
      <c r="G111" s="236" t="s">
        <v>1029</v>
      </c>
      <c r="H111" s="239" t="s">
        <v>479</v>
      </c>
      <c r="I111" s="240" t="s">
        <v>1027</v>
      </c>
      <c r="J111" s="235" t="s">
        <v>479</v>
      </c>
      <c r="K111" s="236" t="s">
        <v>1027</v>
      </c>
      <c r="L111" s="243" t="s">
        <v>903</v>
      </c>
      <c r="M111" s="244" t="s">
        <v>1033</v>
      </c>
      <c r="N111" s="248">
        <v>0.71499999999999997</v>
      </c>
      <c r="O111" s="228">
        <v>35</v>
      </c>
      <c r="P111" s="249">
        <v>6.3</v>
      </c>
      <c r="S111" s="20" t="str">
        <f t="shared" si="12"/>
        <v>s316:1_s316:1_tef:0.5_tef:0.5_s316:3</v>
      </c>
      <c r="T111" s="20" t="str">
        <f t="shared" si="13"/>
        <v>s316:1</v>
      </c>
      <c r="U111" s="20" t="str">
        <f t="shared" si="14"/>
        <v>s316:1</v>
      </c>
      <c r="V111" s="20" t="str">
        <f t="shared" si="15"/>
        <v>tef:0.5</v>
      </c>
      <c r="W111" s="20" t="str">
        <f t="shared" si="16"/>
        <v>tef:0.5</v>
      </c>
      <c r="X111" s="20" t="str">
        <f t="shared" si="17"/>
        <v>s316:3</v>
      </c>
    </row>
    <row r="112" spans="1:24">
      <c r="A112" s="20">
        <v>111</v>
      </c>
      <c r="B112" s="20" t="s">
        <v>830</v>
      </c>
      <c r="C112" s="68">
        <v>36</v>
      </c>
      <c r="D112" s="231" t="s">
        <v>903</v>
      </c>
      <c r="E112" s="232" t="s">
        <v>1029</v>
      </c>
      <c r="F112" s="235" t="s">
        <v>903</v>
      </c>
      <c r="G112" s="236" t="s">
        <v>1029</v>
      </c>
      <c r="H112" s="239" t="s">
        <v>479</v>
      </c>
      <c r="I112" s="240" t="s">
        <v>1027</v>
      </c>
      <c r="J112" s="235" t="s">
        <v>479</v>
      </c>
      <c r="K112" s="236" t="s">
        <v>1027</v>
      </c>
      <c r="L112" s="243" t="s">
        <v>903</v>
      </c>
      <c r="M112" s="244" t="s">
        <v>1033</v>
      </c>
      <c r="N112" s="248">
        <v>0.71499999999999997</v>
      </c>
      <c r="O112" s="228">
        <v>35</v>
      </c>
      <c r="P112" s="249">
        <v>6.65</v>
      </c>
      <c r="S112" s="20" t="str">
        <f t="shared" si="12"/>
        <v>s316:1_s316:1_tef:0.5_tef:0.5_s316:3</v>
      </c>
      <c r="T112" s="20" t="str">
        <f t="shared" si="13"/>
        <v>s316:1</v>
      </c>
      <c r="U112" s="20" t="str">
        <f t="shared" si="14"/>
        <v>s316:1</v>
      </c>
      <c r="V112" s="20" t="str">
        <f t="shared" si="15"/>
        <v>tef:0.5</v>
      </c>
      <c r="W112" s="20" t="str">
        <f t="shared" si="16"/>
        <v>tef:0.5</v>
      </c>
      <c r="X112" s="20" t="str">
        <f t="shared" si="17"/>
        <v>s316:3</v>
      </c>
    </row>
    <row r="113" spans="1:24">
      <c r="A113" s="20">
        <v>112</v>
      </c>
      <c r="B113" s="20" t="s">
        <v>830</v>
      </c>
      <c r="C113" s="68">
        <v>36</v>
      </c>
      <c r="D113" s="231" t="s">
        <v>903</v>
      </c>
      <c r="E113" s="232" t="s">
        <v>1029</v>
      </c>
      <c r="F113" s="235" t="s">
        <v>903</v>
      </c>
      <c r="G113" s="236" t="s">
        <v>1029</v>
      </c>
      <c r="H113" s="239" t="s">
        <v>479</v>
      </c>
      <c r="I113" s="240" t="s">
        <v>1027</v>
      </c>
      <c r="J113" s="235" t="s">
        <v>479</v>
      </c>
      <c r="K113" s="236" t="s">
        <v>1027</v>
      </c>
      <c r="L113" s="243" t="s">
        <v>903</v>
      </c>
      <c r="M113" s="244" t="s">
        <v>1033</v>
      </c>
      <c r="N113" s="248">
        <v>0.71499999999999997</v>
      </c>
      <c r="O113" s="228">
        <v>35</v>
      </c>
      <c r="P113" s="249">
        <v>7.01</v>
      </c>
      <c r="S113" s="20" t="str">
        <f t="shared" si="12"/>
        <v>s316:1_s316:1_tef:0.5_tef:0.5_s316:3</v>
      </c>
      <c r="T113" s="20" t="str">
        <f t="shared" si="13"/>
        <v>s316:1</v>
      </c>
      <c r="U113" s="20" t="str">
        <f t="shared" si="14"/>
        <v>s316:1</v>
      </c>
      <c r="V113" s="20" t="str">
        <f t="shared" si="15"/>
        <v>tef:0.5</v>
      </c>
      <c r="W113" s="20" t="str">
        <f t="shared" si="16"/>
        <v>tef:0.5</v>
      </c>
      <c r="X113" s="20" t="str">
        <f t="shared" si="17"/>
        <v>s316:3</v>
      </c>
    </row>
    <row r="114" spans="1:24">
      <c r="A114" s="20">
        <v>113</v>
      </c>
      <c r="B114" s="20" t="s">
        <v>830</v>
      </c>
      <c r="C114" s="68">
        <v>36</v>
      </c>
      <c r="D114" s="231" t="s">
        <v>903</v>
      </c>
      <c r="E114" s="232" t="s">
        <v>1029</v>
      </c>
      <c r="F114" s="235" t="s">
        <v>903</v>
      </c>
      <c r="G114" s="236" t="s">
        <v>1029</v>
      </c>
      <c r="H114" s="239" t="s">
        <v>479</v>
      </c>
      <c r="I114" s="240" t="s">
        <v>1027</v>
      </c>
      <c r="J114" s="235" t="s">
        <v>479</v>
      </c>
      <c r="K114" s="236" t="s">
        <v>1027</v>
      </c>
      <c r="L114" s="243" t="s">
        <v>903</v>
      </c>
      <c r="M114" s="244" t="s">
        <v>1033</v>
      </c>
      <c r="N114" s="248">
        <v>0.71499999999999997</v>
      </c>
      <c r="O114" s="228">
        <v>35</v>
      </c>
      <c r="P114" s="249">
        <v>8.1999999999999993</v>
      </c>
      <c r="S114" s="20" t="str">
        <f t="shared" si="12"/>
        <v>s316:1_s316:1_tef:0.5_tef:0.5_s316:3</v>
      </c>
      <c r="T114" s="20" t="str">
        <f t="shared" si="13"/>
        <v>s316:1</v>
      </c>
      <c r="U114" s="20" t="str">
        <f t="shared" si="14"/>
        <v>s316:1</v>
      </c>
      <c r="V114" s="20" t="str">
        <f t="shared" si="15"/>
        <v>tef:0.5</v>
      </c>
      <c r="W114" s="20" t="str">
        <f t="shared" si="16"/>
        <v>tef:0.5</v>
      </c>
      <c r="X114" s="20" t="str">
        <f t="shared" si="17"/>
        <v>s316:3</v>
      </c>
    </row>
    <row r="115" spans="1:24">
      <c r="A115" s="20">
        <v>114</v>
      </c>
      <c r="B115" s="20" t="s">
        <v>830</v>
      </c>
      <c r="C115" s="68">
        <v>16</v>
      </c>
      <c r="D115" s="231" t="s">
        <v>903</v>
      </c>
      <c r="E115" s="232" t="s">
        <v>1029</v>
      </c>
      <c r="F115" s="235" t="s">
        <v>903</v>
      </c>
      <c r="G115" s="236" t="s">
        <v>1027</v>
      </c>
      <c r="H115" s="239" t="s">
        <v>479</v>
      </c>
      <c r="I115" s="240" t="s">
        <v>1027</v>
      </c>
      <c r="J115" s="235" t="s">
        <v>479</v>
      </c>
      <c r="K115" s="236" t="s">
        <v>1027</v>
      </c>
      <c r="L115" s="243" t="s">
        <v>903</v>
      </c>
      <c r="M115" s="244" t="s">
        <v>1027</v>
      </c>
      <c r="N115" s="248">
        <v>3</v>
      </c>
      <c r="O115" s="228">
        <v>35</v>
      </c>
      <c r="P115" s="249">
        <v>4.0999999999999996</v>
      </c>
      <c r="S115" s="20" t="str">
        <f t="shared" si="12"/>
        <v>s316:1_s316:0.5_tef:0.5_tef:0.5_s316:0.5</v>
      </c>
      <c r="T115" s="20" t="str">
        <f t="shared" si="13"/>
        <v>s316:1</v>
      </c>
      <c r="U115" s="20" t="str">
        <f t="shared" si="14"/>
        <v>s316:0.5</v>
      </c>
      <c r="V115" s="20" t="str">
        <f t="shared" si="15"/>
        <v>tef:0.5</v>
      </c>
      <c r="W115" s="20" t="str">
        <f t="shared" si="16"/>
        <v>tef:0.5</v>
      </c>
      <c r="X115" s="20" t="str">
        <f t="shared" si="17"/>
        <v>s316:0.5</v>
      </c>
    </row>
    <row r="116" spans="1:24">
      <c r="A116" s="20">
        <v>115</v>
      </c>
      <c r="B116" s="20" t="s">
        <v>830</v>
      </c>
      <c r="C116" s="68">
        <v>16</v>
      </c>
      <c r="D116" s="231" t="s">
        <v>903</v>
      </c>
      <c r="E116" s="232" t="s">
        <v>1029</v>
      </c>
      <c r="F116" s="235" t="s">
        <v>903</v>
      </c>
      <c r="G116" s="236" t="s">
        <v>1027</v>
      </c>
      <c r="H116" s="239" t="s">
        <v>479</v>
      </c>
      <c r="I116" s="240" t="s">
        <v>1027</v>
      </c>
      <c r="J116" s="235" t="s">
        <v>479</v>
      </c>
      <c r="K116" s="236" t="s">
        <v>1027</v>
      </c>
      <c r="L116" s="243" t="s">
        <v>903</v>
      </c>
      <c r="M116" s="244" t="s">
        <v>1027</v>
      </c>
      <c r="N116" s="248">
        <v>3</v>
      </c>
      <c r="O116" s="228">
        <v>35</v>
      </c>
      <c r="P116" s="249">
        <v>2.72</v>
      </c>
      <c r="S116" s="20" t="str">
        <f t="shared" si="12"/>
        <v>s316:1_s316:0.5_tef:0.5_tef:0.5_s316:0.5</v>
      </c>
      <c r="T116" s="20" t="str">
        <f t="shared" si="13"/>
        <v>s316:1</v>
      </c>
      <c r="U116" s="20" t="str">
        <f t="shared" si="14"/>
        <v>s316:0.5</v>
      </c>
      <c r="V116" s="20" t="str">
        <f t="shared" si="15"/>
        <v>tef:0.5</v>
      </c>
      <c r="W116" s="20" t="str">
        <f t="shared" si="16"/>
        <v>tef:0.5</v>
      </c>
      <c r="X116" s="20" t="str">
        <f t="shared" si="17"/>
        <v>s316:0.5</v>
      </c>
    </row>
    <row r="117" spans="1:24">
      <c r="A117" s="20">
        <v>116</v>
      </c>
      <c r="B117" s="20" t="s">
        <v>830</v>
      </c>
      <c r="C117" s="68">
        <v>16</v>
      </c>
      <c r="D117" s="231" t="s">
        <v>903</v>
      </c>
      <c r="E117" s="232" t="s">
        <v>1029</v>
      </c>
      <c r="F117" s="235" t="s">
        <v>903</v>
      </c>
      <c r="G117" s="236" t="s">
        <v>1027</v>
      </c>
      <c r="H117" s="239" t="s">
        <v>479</v>
      </c>
      <c r="I117" s="240" t="s">
        <v>1027</v>
      </c>
      <c r="J117" s="235" t="s">
        <v>479</v>
      </c>
      <c r="K117" s="236" t="s">
        <v>1027</v>
      </c>
      <c r="L117" s="243" t="s">
        <v>903</v>
      </c>
      <c r="M117" s="244" t="s">
        <v>1027</v>
      </c>
      <c r="N117" s="248">
        <v>3</v>
      </c>
      <c r="O117" s="228">
        <v>35</v>
      </c>
      <c r="P117" s="249">
        <v>3.33</v>
      </c>
      <c r="S117" s="20" t="str">
        <f t="shared" si="12"/>
        <v>s316:1_s316:0.5_tef:0.5_tef:0.5_s316:0.5</v>
      </c>
      <c r="T117" s="20" t="str">
        <f t="shared" si="13"/>
        <v>s316:1</v>
      </c>
      <c r="U117" s="20" t="str">
        <f t="shared" si="14"/>
        <v>s316:0.5</v>
      </c>
      <c r="V117" s="20" t="str">
        <f t="shared" si="15"/>
        <v>tef:0.5</v>
      </c>
      <c r="W117" s="20" t="str">
        <f t="shared" si="16"/>
        <v>tef:0.5</v>
      </c>
      <c r="X117" s="20" t="str">
        <f t="shared" si="17"/>
        <v>s316:0.5</v>
      </c>
    </row>
    <row r="118" spans="1:24">
      <c r="A118" s="20">
        <v>117</v>
      </c>
      <c r="B118" s="20" t="s">
        <v>830</v>
      </c>
      <c r="C118" s="68">
        <v>16</v>
      </c>
      <c r="D118" s="231" t="s">
        <v>903</v>
      </c>
      <c r="E118" s="232" t="s">
        <v>1029</v>
      </c>
      <c r="F118" s="235" t="s">
        <v>903</v>
      </c>
      <c r="G118" s="236" t="s">
        <v>1027</v>
      </c>
      <c r="H118" s="239" t="s">
        <v>479</v>
      </c>
      <c r="I118" s="240" t="s">
        <v>1027</v>
      </c>
      <c r="J118" s="235" t="s">
        <v>479</v>
      </c>
      <c r="K118" s="236" t="s">
        <v>1027</v>
      </c>
      <c r="L118" s="243" t="s">
        <v>903</v>
      </c>
      <c r="M118" s="244" t="s">
        <v>1027</v>
      </c>
      <c r="N118" s="248">
        <v>3</v>
      </c>
      <c r="O118" s="228">
        <v>35</v>
      </c>
      <c r="P118" s="249">
        <v>4.4000000000000004</v>
      </c>
      <c r="S118" s="20" t="str">
        <f t="shared" si="12"/>
        <v>s316:1_s316:0.5_tef:0.5_tef:0.5_s316:0.5</v>
      </c>
      <c r="T118" s="20" t="str">
        <f t="shared" si="13"/>
        <v>s316:1</v>
      </c>
      <c r="U118" s="20" t="str">
        <f t="shared" si="14"/>
        <v>s316:0.5</v>
      </c>
      <c r="V118" s="20" t="str">
        <f t="shared" si="15"/>
        <v>tef:0.5</v>
      </c>
      <c r="W118" s="20" t="str">
        <f t="shared" si="16"/>
        <v>tef:0.5</v>
      </c>
      <c r="X118" s="20" t="str">
        <f t="shared" si="17"/>
        <v>s316:0.5</v>
      </c>
    </row>
    <row r="119" spans="1:24">
      <c r="A119" s="20">
        <v>118</v>
      </c>
      <c r="B119" s="20" t="s">
        <v>830</v>
      </c>
      <c r="C119" s="68">
        <v>16</v>
      </c>
      <c r="D119" s="231" t="s">
        <v>903</v>
      </c>
      <c r="E119" s="232" t="s">
        <v>1029</v>
      </c>
      <c r="F119" s="235" t="s">
        <v>903</v>
      </c>
      <c r="G119" s="236" t="s">
        <v>1027</v>
      </c>
      <c r="H119" s="239" t="s">
        <v>479</v>
      </c>
      <c r="I119" s="240" t="s">
        <v>1027</v>
      </c>
      <c r="J119" s="235" t="s">
        <v>479</v>
      </c>
      <c r="K119" s="236" t="s">
        <v>1027</v>
      </c>
      <c r="L119" s="243" t="s">
        <v>903</v>
      </c>
      <c r="M119" s="244" t="s">
        <v>1027</v>
      </c>
      <c r="N119" s="248">
        <v>3</v>
      </c>
      <c r="O119" s="228">
        <v>35</v>
      </c>
      <c r="P119" s="249">
        <v>2.57</v>
      </c>
      <c r="S119" s="20" t="str">
        <f t="shared" si="12"/>
        <v>s316:1_s316:0.5_tef:0.5_tef:0.5_s316:0.5</v>
      </c>
      <c r="T119" s="20" t="str">
        <f t="shared" si="13"/>
        <v>s316:1</v>
      </c>
      <c r="U119" s="20" t="str">
        <f t="shared" si="14"/>
        <v>s316:0.5</v>
      </c>
      <c r="V119" s="20" t="str">
        <f t="shared" si="15"/>
        <v>tef:0.5</v>
      </c>
      <c r="W119" s="20" t="str">
        <f t="shared" si="16"/>
        <v>tef:0.5</v>
      </c>
      <c r="X119" s="20" t="str">
        <f t="shared" si="17"/>
        <v>s316:0.5</v>
      </c>
    </row>
    <row r="120" spans="1:24">
      <c r="A120" s="20">
        <v>119</v>
      </c>
      <c r="B120" s="20" t="s">
        <v>830</v>
      </c>
      <c r="C120" s="68">
        <v>16</v>
      </c>
      <c r="D120" s="231" t="s">
        <v>903</v>
      </c>
      <c r="E120" s="232" t="s">
        <v>1029</v>
      </c>
      <c r="F120" s="235" t="s">
        <v>903</v>
      </c>
      <c r="G120" s="236" t="s">
        <v>1027</v>
      </c>
      <c r="H120" s="239" t="s">
        <v>479</v>
      </c>
      <c r="I120" s="240" t="s">
        <v>1027</v>
      </c>
      <c r="J120" s="235" t="s">
        <v>479</v>
      </c>
      <c r="K120" s="236" t="s">
        <v>1027</v>
      </c>
      <c r="L120" s="243" t="s">
        <v>903</v>
      </c>
      <c r="M120" s="244" t="s">
        <v>1027</v>
      </c>
      <c r="N120" s="248">
        <v>3</v>
      </c>
      <c r="O120" s="228">
        <v>35</v>
      </c>
      <c r="P120" s="249">
        <v>3.21</v>
      </c>
      <c r="S120" s="20" t="str">
        <f t="shared" si="12"/>
        <v>s316:1_s316:0.5_tef:0.5_tef:0.5_s316:0.5</v>
      </c>
      <c r="T120" s="20" t="str">
        <f t="shared" si="13"/>
        <v>s316:1</v>
      </c>
      <c r="U120" s="20" t="str">
        <f t="shared" si="14"/>
        <v>s316:0.5</v>
      </c>
      <c r="V120" s="20" t="str">
        <f t="shared" si="15"/>
        <v>tef:0.5</v>
      </c>
      <c r="W120" s="20" t="str">
        <f t="shared" si="16"/>
        <v>tef:0.5</v>
      </c>
      <c r="X120" s="20" t="str">
        <f t="shared" si="17"/>
        <v>s316:0.5</v>
      </c>
    </row>
    <row r="121" spans="1:24">
      <c r="A121" s="20">
        <v>120</v>
      </c>
      <c r="B121" s="20" t="s">
        <v>830</v>
      </c>
      <c r="C121" s="68">
        <v>16</v>
      </c>
      <c r="D121" s="231" t="s">
        <v>903</v>
      </c>
      <c r="E121" s="232" t="s">
        <v>1029</v>
      </c>
      <c r="F121" s="235" t="s">
        <v>903</v>
      </c>
      <c r="G121" s="236" t="s">
        <v>1027</v>
      </c>
      <c r="H121" s="239" t="s">
        <v>479</v>
      </c>
      <c r="I121" s="240" t="s">
        <v>1027</v>
      </c>
      <c r="J121" s="235" t="s">
        <v>479</v>
      </c>
      <c r="K121" s="236" t="s">
        <v>1027</v>
      </c>
      <c r="L121" s="243" t="s">
        <v>903</v>
      </c>
      <c r="M121" s="244" t="s">
        <v>1027</v>
      </c>
      <c r="N121" s="248">
        <v>3</v>
      </c>
      <c r="O121" s="228">
        <v>35</v>
      </c>
      <c r="P121" s="249">
        <v>3.18</v>
      </c>
      <c r="S121" s="20" t="str">
        <f t="shared" si="12"/>
        <v>s316:1_s316:0.5_tef:0.5_tef:0.5_s316:0.5</v>
      </c>
      <c r="T121" s="20" t="str">
        <f t="shared" si="13"/>
        <v>s316:1</v>
      </c>
      <c r="U121" s="20" t="str">
        <f t="shared" si="14"/>
        <v>s316:0.5</v>
      </c>
      <c r="V121" s="20" t="str">
        <f t="shared" si="15"/>
        <v>tef:0.5</v>
      </c>
      <c r="W121" s="20" t="str">
        <f t="shared" si="16"/>
        <v>tef:0.5</v>
      </c>
      <c r="X121" s="20" t="str">
        <f t="shared" si="17"/>
        <v>s316:0.5</v>
      </c>
    </row>
    <row r="122" spans="1:24">
      <c r="A122" s="20">
        <v>121</v>
      </c>
      <c r="B122" s="20" t="s">
        <v>830</v>
      </c>
      <c r="C122" s="68">
        <v>24</v>
      </c>
      <c r="D122" s="231" t="s">
        <v>903</v>
      </c>
      <c r="E122" s="232" t="s">
        <v>1027</v>
      </c>
      <c r="F122" s="235" t="s">
        <v>903</v>
      </c>
      <c r="G122" s="236" t="s">
        <v>1028</v>
      </c>
      <c r="H122" s="239" t="s">
        <v>479</v>
      </c>
      <c r="I122" s="240" t="s">
        <v>1027</v>
      </c>
      <c r="J122" s="235" t="s">
        <v>1040</v>
      </c>
      <c r="K122" s="236" t="s">
        <v>1040</v>
      </c>
      <c r="L122" s="243" t="s">
        <v>1040</v>
      </c>
      <c r="M122" s="244" t="s">
        <v>1040</v>
      </c>
      <c r="N122" s="248">
        <v>3.3</v>
      </c>
      <c r="O122" s="228">
        <v>35</v>
      </c>
      <c r="P122" s="249">
        <v>3.16</v>
      </c>
      <c r="S122" s="20" t="str">
        <f t="shared" si="12"/>
        <v>s316:0.5_s316:1.5_tef:0.5</v>
      </c>
      <c r="T122" s="20" t="str">
        <f t="shared" si="13"/>
        <v>s316:0.5</v>
      </c>
      <c r="U122" s="20" t="str">
        <f t="shared" si="14"/>
        <v>s316:1.5</v>
      </c>
      <c r="V122" s="20" t="str">
        <f t="shared" si="15"/>
        <v>tef:0.5</v>
      </c>
      <c r="W122" s="20" t="str">
        <f t="shared" si="16"/>
        <v/>
      </c>
      <c r="X122" s="20" t="str">
        <f t="shared" si="17"/>
        <v/>
      </c>
    </row>
    <row r="123" spans="1:24">
      <c r="A123" s="20">
        <v>122</v>
      </c>
      <c r="B123" s="20" t="s">
        <v>830</v>
      </c>
      <c r="C123" s="68">
        <v>24</v>
      </c>
      <c r="D123" s="231" t="s">
        <v>903</v>
      </c>
      <c r="E123" s="232" t="s">
        <v>1027</v>
      </c>
      <c r="F123" s="235" t="s">
        <v>903</v>
      </c>
      <c r="G123" s="236" t="s">
        <v>1028</v>
      </c>
      <c r="H123" s="239" t="s">
        <v>479</v>
      </c>
      <c r="I123" s="240" t="s">
        <v>1027</v>
      </c>
      <c r="J123" s="235" t="s">
        <v>1040</v>
      </c>
      <c r="K123" s="236" t="s">
        <v>1040</v>
      </c>
      <c r="L123" s="243" t="s">
        <v>1040</v>
      </c>
      <c r="M123" s="244" t="s">
        <v>1040</v>
      </c>
      <c r="N123" s="248">
        <v>3.3</v>
      </c>
      <c r="O123" s="228">
        <v>35</v>
      </c>
      <c r="P123" s="249">
        <v>2.98</v>
      </c>
      <c r="S123" s="20" t="str">
        <f t="shared" si="12"/>
        <v>s316:0.5_s316:1.5_tef:0.5</v>
      </c>
      <c r="T123" s="20" t="str">
        <f t="shared" si="13"/>
        <v>s316:0.5</v>
      </c>
      <c r="U123" s="20" t="str">
        <f t="shared" si="14"/>
        <v>s316:1.5</v>
      </c>
      <c r="V123" s="20" t="str">
        <f t="shared" si="15"/>
        <v>tef:0.5</v>
      </c>
      <c r="W123" s="20" t="str">
        <f t="shared" si="16"/>
        <v/>
      </c>
      <c r="X123" s="20" t="str">
        <f t="shared" si="17"/>
        <v/>
      </c>
    </row>
    <row r="124" spans="1:24">
      <c r="A124" s="20">
        <v>123</v>
      </c>
      <c r="B124" s="20" t="s">
        <v>830</v>
      </c>
      <c r="C124" s="68">
        <v>24</v>
      </c>
      <c r="D124" s="231" t="s">
        <v>903</v>
      </c>
      <c r="E124" s="232" t="s">
        <v>1027</v>
      </c>
      <c r="F124" s="235" t="s">
        <v>903</v>
      </c>
      <c r="G124" s="236" t="s">
        <v>1028</v>
      </c>
      <c r="H124" s="239" t="s">
        <v>479</v>
      </c>
      <c r="I124" s="240" t="s">
        <v>1027</v>
      </c>
      <c r="J124" s="235" t="s">
        <v>1040</v>
      </c>
      <c r="K124" s="236" t="s">
        <v>1040</v>
      </c>
      <c r="L124" s="243" t="s">
        <v>1040</v>
      </c>
      <c r="M124" s="244" t="s">
        <v>1040</v>
      </c>
      <c r="N124" s="248">
        <v>3.3</v>
      </c>
      <c r="O124" s="228">
        <v>35</v>
      </c>
      <c r="P124" s="249">
        <v>3.37</v>
      </c>
      <c r="S124" s="20" t="str">
        <f t="shared" si="12"/>
        <v>s316:0.5_s316:1.5_tef:0.5</v>
      </c>
      <c r="T124" s="20" t="str">
        <f t="shared" si="13"/>
        <v>s316:0.5</v>
      </c>
      <c r="U124" s="20" t="str">
        <f t="shared" si="14"/>
        <v>s316:1.5</v>
      </c>
      <c r="V124" s="20" t="str">
        <f t="shared" si="15"/>
        <v>tef:0.5</v>
      </c>
      <c r="W124" s="20" t="str">
        <f t="shared" si="16"/>
        <v/>
      </c>
      <c r="X124" s="20" t="str">
        <f t="shared" si="17"/>
        <v/>
      </c>
    </row>
    <row r="125" spans="1:24">
      <c r="A125" s="20">
        <v>124</v>
      </c>
      <c r="B125" s="20" t="s">
        <v>830</v>
      </c>
      <c r="C125" s="68">
        <v>8</v>
      </c>
      <c r="D125" s="231" t="s">
        <v>903</v>
      </c>
      <c r="E125" s="232" t="s">
        <v>1027</v>
      </c>
      <c r="F125" s="235" t="s">
        <v>903</v>
      </c>
      <c r="G125" s="236" t="s">
        <v>1027</v>
      </c>
      <c r="H125" s="239" t="s">
        <v>479</v>
      </c>
      <c r="I125" s="240" t="s">
        <v>1027</v>
      </c>
      <c r="J125" s="235" t="s">
        <v>1040</v>
      </c>
      <c r="K125" s="236" t="s">
        <v>1040</v>
      </c>
      <c r="L125" s="243" t="s">
        <v>1040</v>
      </c>
      <c r="M125" s="244" t="s">
        <v>1040</v>
      </c>
      <c r="N125" s="248">
        <v>3.21</v>
      </c>
      <c r="O125" s="228">
        <v>35</v>
      </c>
      <c r="P125" s="249">
        <v>2.59</v>
      </c>
      <c r="S125" s="20" t="str">
        <f t="shared" si="12"/>
        <v>s316:0.5_s316:0.5_tef:0.5</v>
      </c>
      <c r="T125" s="20" t="str">
        <f t="shared" si="13"/>
        <v>s316:0.5</v>
      </c>
      <c r="U125" s="20" t="str">
        <f t="shared" si="14"/>
        <v>s316:0.5</v>
      </c>
      <c r="V125" s="20" t="str">
        <f t="shared" si="15"/>
        <v>tef:0.5</v>
      </c>
      <c r="W125" s="20" t="str">
        <f t="shared" si="16"/>
        <v/>
      </c>
      <c r="X125" s="20" t="str">
        <f t="shared" si="17"/>
        <v/>
      </c>
    </row>
    <row r="126" spans="1:24">
      <c r="A126" s="20">
        <v>125</v>
      </c>
      <c r="B126" s="20" t="s">
        <v>830</v>
      </c>
      <c r="C126" s="68">
        <v>8</v>
      </c>
      <c r="D126" s="231" t="s">
        <v>903</v>
      </c>
      <c r="E126" s="232" t="s">
        <v>1027</v>
      </c>
      <c r="F126" s="235" t="s">
        <v>903</v>
      </c>
      <c r="G126" s="236" t="s">
        <v>1027</v>
      </c>
      <c r="H126" s="239" t="s">
        <v>479</v>
      </c>
      <c r="I126" s="240" t="s">
        <v>1027</v>
      </c>
      <c r="J126" s="235" t="s">
        <v>1040</v>
      </c>
      <c r="K126" s="236" t="s">
        <v>1040</v>
      </c>
      <c r="L126" s="243" t="s">
        <v>1040</v>
      </c>
      <c r="M126" s="244" t="s">
        <v>1040</v>
      </c>
      <c r="N126" s="248">
        <v>3.2</v>
      </c>
      <c r="O126" s="228">
        <v>35</v>
      </c>
      <c r="P126" s="249">
        <v>3.7</v>
      </c>
      <c r="S126" s="20" t="str">
        <f t="shared" si="12"/>
        <v>s316:0.5_s316:0.5_tef:0.5</v>
      </c>
      <c r="T126" s="20" t="str">
        <f t="shared" si="13"/>
        <v>s316:0.5</v>
      </c>
      <c r="U126" s="20" t="str">
        <f t="shared" si="14"/>
        <v>s316:0.5</v>
      </c>
      <c r="V126" s="20" t="str">
        <f t="shared" si="15"/>
        <v>tef:0.5</v>
      </c>
      <c r="W126" s="20" t="str">
        <f t="shared" si="16"/>
        <v/>
      </c>
      <c r="X126" s="20" t="str">
        <f t="shared" si="17"/>
        <v/>
      </c>
    </row>
    <row r="127" spans="1:24">
      <c r="A127" s="20">
        <v>126</v>
      </c>
      <c r="B127" s="20" t="s">
        <v>830</v>
      </c>
      <c r="C127" s="68">
        <v>8</v>
      </c>
      <c r="D127" s="231" t="s">
        <v>903</v>
      </c>
      <c r="E127" s="232" t="s">
        <v>1027</v>
      </c>
      <c r="F127" s="235" t="s">
        <v>903</v>
      </c>
      <c r="G127" s="236" t="s">
        <v>1027</v>
      </c>
      <c r="H127" s="239" t="s">
        <v>479</v>
      </c>
      <c r="I127" s="240" t="s">
        <v>1027</v>
      </c>
      <c r="J127" s="235" t="s">
        <v>1040</v>
      </c>
      <c r="K127" s="236" t="s">
        <v>1040</v>
      </c>
      <c r="L127" s="243" t="s">
        <v>1040</v>
      </c>
      <c r="M127" s="244" t="s">
        <v>1040</v>
      </c>
      <c r="N127" s="248">
        <v>3.3</v>
      </c>
      <c r="O127" s="228">
        <v>35</v>
      </c>
      <c r="P127" s="249">
        <v>3.9</v>
      </c>
      <c r="S127" s="20" t="str">
        <f t="shared" si="12"/>
        <v>s316:0.5_s316:0.5_tef:0.5</v>
      </c>
      <c r="T127" s="20" t="str">
        <f t="shared" si="13"/>
        <v>s316:0.5</v>
      </c>
      <c r="U127" s="20" t="str">
        <f t="shared" si="14"/>
        <v>s316:0.5</v>
      </c>
      <c r="V127" s="20" t="str">
        <f t="shared" si="15"/>
        <v>tef:0.5</v>
      </c>
      <c r="W127" s="20" t="str">
        <f t="shared" si="16"/>
        <v/>
      </c>
      <c r="X127" s="20" t="str">
        <f t="shared" si="17"/>
        <v/>
      </c>
    </row>
    <row r="128" spans="1:24">
      <c r="A128" s="20">
        <v>127</v>
      </c>
      <c r="B128" s="20" t="s">
        <v>830</v>
      </c>
      <c r="C128" s="68">
        <v>8</v>
      </c>
      <c r="D128" s="231" t="s">
        <v>903</v>
      </c>
      <c r="E128" s="232" t="s">
        <v>1027</v>
      </c>
      <c r="F128" s="235" t="s">
        <v>903</v>
      </c>
      <c r="G128" s="236" t="s">
        <v>1027</v>
      </c>
      <c r="H128" s="239" t="s">
        <v>479</v>
      </c>
      <c r="I128" s="240" t="s">
        <v>1027</v>
      </c>
      <c r="J128" s="235" t="s">
        <v>1040</v>
      </c>
      <c r="K128" s="236" t="s">
        <v>1040</v>
      </c>
      <c r="L128" s="243" t="s">
        <v>1040</v>
      </c>
      <c r="M128" s="244" t="s">
        <v>1040</v>
      </c>
      <c r="N128" s="248">
        <v>3.2</v>
      </c>
      <c r="O128" s="228">
        <v>35</v>
      </c>
      <c r="P128" s="249">
        <v>2.81</v>
      </c>
      <c r="S128" s="20" t="str">
        <f t="shared" si="12"/>
        <v>s316:0.5_s316:0.5_tef:0.5</v>
      </c>
      <c r="T128" s="20" t="str">
        <f t="shared" si="13"/>
        <v>s316:0.5</v>
      </c>
      <c r="U128" s="20" t="str">
        <f t="shared" si="14"/>
        <v>s316:0.5</v>
      </c>
      <c r="V128" s="20" t="str">
        <f t="shared" si="15"/>
        <v>tef:0.5</v>
      </c>
      <c r="W128" s="20" t="str">
        <f t="shared" si="16"/>
        <v/>
      </c>
      <c r="X128" s="20" t="str">
        <f t="shared" si="17"/>
        <v/>
      </c>
    </row>
    <row r="129" spans="1:24">
      <c r="A129" s="20">
        <v>128</v>
      </c>
      <c r="B129" s="20" t="s">
        <v>830</v>
      </c>
      <c r="C129" s="68">
        <v>8</v>
      </c>
      <c r="D129" s="231" t="s">
        <v>903</v>
      </c>
      <c r="E129" s="232" t="s">
        <v>1027</v>
      </c>
      <c r="F129" s="235" t="s">
        <v>903</v>
      </c>
      <c r="G129" s="236" t="s">
        <v>1027</v>
      </c>
      <c r="H129" s="239" t="s">
        <v>479</v>
      </c>
      <c r="I129" s="240" t="s">
        <v>1027</v>
      </c>
      <c r="J129" s="235" t="s">
        <v>1040</v>
      </c>
      <c r="K129" s="236" t="s">
        <v>1040</v>
      </c>
      <c r="L129" s="243" t="s">
        <v>1040</v>
      </c>
      <c r="M129" s="244" t="s">
        <v>1040</v>
      </c>
      <c r="N129" s="248">
        <v>3.2</v>
      </c>
      <c r="O129" s="228">
        <v>35</v>
      </c>
      <c r="P129" s="249">
        <v>3.4</v>
      </c>
      <c r="S129" s="20" t="str">
        <f t="shared" si="12"/>
        <v>s316:0.5_s316:0.5_tef:0.5</v>
      </c>
      <c r="T129" s="20" t="str">
        <f t="shared" si="13"/>
        <v>s316:0.5</v>
      </c>
      <c r="U129" s="20" t="str">
        <f t="shared" si="14"/>
        <v>s316:0.5</v>
      </c>
      <c r="V129" s="20" t="str">
        <f t="shared" si="15"/>
        <v>tef:0.5</v>
      </c>
      <c r="W129" s="20" t="str">
        <f t="shared" si="16"/>
        <v/>
      </c>
      <c r="X129" s="20" t="str">
        <f t="shared" si="17"/>
        <v/>
      </c>
    </row>
    <row r="130" spans="1:24">
      <c r="A130" s="20">
        <v>129</v>
      </c>
      <c r="B130" s="20" t="s">
        <v>830</v>
      </c>
      <c r="C130" s="68">
        <v>16</v>
      </c>
      <c r="D130" s="231" t="s">
        <v>903</v>
      </c>
      <c r="E130" s="232" t="s">
        <v>1027</v>
      </c>
      <c r="F130" s="235" t="s">
        <v>903</v>
      </c>
      <c r="G130" s="236" t="s">
        <v>1029</v>
      </c>
      <c r="H130" s="239" t="s">
        <v>479</v>
      </c>
      <c r="I130" s="240" t="s">
        <v>1027</v>
      </c>
      <c r="J130" s="235" t="s">
        <v>1040</v>
      </c>
      <c r="K130" s="236" t="s">
        <v>1040</v>
      </c>
      <c r="L130" s="243" t="s">
        <v>1040</v>
      </c>
      <c r="M130" s="244" t="s">
        <v>1040</v>
      </c>
      <c r="N130" s="248">
        <v>3.5</v>
      </c>
      <c r="O130" s="228">
        <v>35</v>
      </c>
      <c r="P130" s="249">
        <v>3.28</v>
      </c>
      <c r="S130" s="20" t="str">
        <f t="shared" si="12"/>
        <v>s316:0.5_s316:1_tef:0.5</v>
      </c>
      <c r="T130" s="20" t="str">
        <f t="shared" si="13"/>
        <v>s316:0.5</v>
      </c>
      <c r="U130" s="20" t="str">
        <f t="shared" si="14"/>
        <v>s316:1</v>
      </c>
      <c r="V130" s="20" t="str">
        <f t="shared" si="15"/>
        <v>tef:0.5</v>
      </c>
      <c r="W130" s="20" t="str">
        <f t="shared" si="16"/>
        <v/>
      </c>
      <c r="X130" s="20" t="str">
        <f t="shared" si="17"/>
        <v/>
      </c>
    </row>
    <row r="131" spans="1:24">
      <c r="A131" s="20">
        <v>130</v>
      </c>
      <c r="B131" s="20" t="s">
        <v>830</v>
      </c>
      <c r="C131" s="68">
        <v>16</v>
      </c>
      <c r="D131" s="231" t="s">
        <v>903</v>
      </c>
      <c r="E131" s="232" t="s">
        <v>1027</v>
      </c>
      <c r="F131" s="235" t="s">
        <v>903</v>
      </c>
      <c r="G131" s="236" t="s">
        <v>1029</v>
      </c>
      <c r="H131" s="239" t="s">
        <v>479</v>
      </c>
      <c r="I131" s="240" t="s">
        <v>1027</v>
      </c>
      <c r="J131" s="235" t="s">
        <v>1040</v>
      </c>
      <c r="K131" s="236" t="s">
        <v>1040</v>
      </c>
      <c r="L131" s="243" t="s">
        <v>1040</v>
      </c>
      <c r="M131" s="244" t="s">
        <v>1040</v>
      </c>
      <c r="N131" s="248">
        <v>3</v>
      </c>
      <c r="O131" s="228">
        <v>35</v>
      </c>
      <c r="P131" s="249">
        <v>3.3</v>
      </c>
      <c r="S131" s="20" t="str">
        <f t="shared" si="12"/>
        <v>s316:0.5_s316:1_tef:0.5</v>
      </c>
      <c r="T131" s="20" t="str">
        <f t="shared" si="13"/>
        <v>s316:0.5</v>
      </c>
      <c r="U131" s="20" t="str">
        <f t="shared" si="14"/>
        <v>s316:1</v>
      </c>
      <c r="V131" s="20" t="str">
        <f t="shared" si="15"/>
        <v>tef:0.5</v>
      </c>
      <c r="W131" s="20" t="str">
        <f t="shared" si="16"/>
        <v/>
      </c>
      <c r="X131" s="20" t="str">
        <f t="shared" si="17"/>
        <v/>
      </c>
    </row>
    <row r="132" spans="1:24">
      <c r="A132" s="20">
        <v>131</v>
      </c>
      <c r="B132" s="20" t="s">
        <v>830</v>
      </c>
      <c r="C132" s="68">
        <v>16</v>
      </c>
      <c r="D132" s="231" t="s">
        <v>903</v>
      </c>
      <c r="E132" s="232" t="s">
        <v>1027</v>
      </c>
      <c r="F132" s="235" t="s">
        <v>903</v>
      </c>
      <c r="G132" s="236" t="s">
        <v>1029</v>
      </c>
      <c r="H132" s="239" t="s">
        <v>479</v>
      </c>
      <c r="I132" s="240" t="s">
        <v>1027</v>
      </c>
      <c r="J132" s="235" t="s">
        <v>1040</v>
      </c>
      <c r="K132" s="236" t="s">
        <v>1040</v>
      </c>
      <c r="L132" s="243" t="s">
        <v>1040</v>
      </c>
      <c r="M132" s="244" t="s">
        <v>1040</v>
      </c>
      <c r="N132" s="248">
        <v>3.5</v>
      </c>
      <c r="O132" s="228">
        <v>35</v>
      </c>
      <c r="P132" s="249">
        <v>3.52</v>
      </c>
      <c r="S132" s="20" t="str">
        <f t="shared" si="12"/>
        <v>s316:0.5_s316:1_tef:0.5</v>
      </c>
      <c r="T132" s="20" t="str">
        <f t="shared" si="13"/>
        <v>s316:0.5</v>
      </c>
      <c r="U132" s="20" t="str">
        <f t="shared" si="14"/>
        <v>s316:1</v>
      </c>
      <c r="V132" s="20" t="str">
        <f t="shared" si="15"/>
        <v>tef:0.5</v>
      </c>
      <c r="W132" s="20" t="str">
        <f t="shared" si="16"/>
        <v/>
      </c>
      <c r="X132" s="20" t="str">
        <f t="shared" si="17"/>
        <v/>
      </c>
    </row>
    <row r="133" spans="1:24">
      <c r="A133" s="20">
        <v>132</v>
      </c>
      <c r="B133" s="20" t="s">
        <v>830</v>
      </c>
      <c r="C133" s="68">
        <v>16</v>
      </c>
      <c r="D133" s="231" t="s">
        <v>903</v>
      </c>
      <c r="E133" s="232" t="s">
        <v>1027</v>
      </c>
      <c r="F133" s="235" t="s">
        <v>903</v>
      </c>
      <c r="G133" s="236" t="s">
        <v>1029</v>
      </c>
      <c r="H133" s="239" t="s">
        <v>479</v>
      </c>
      <c r="I133" s="240" t="s">
        <v>1027</v>
      </c>
      <c r="J133" s="235" t="s">
        <v>1040</v>
      </c>
      <c r="K133" s="236" t="s">
        <v>1040</v>
      </c>
      <c r="L133" s="243" t="s">
        <v>1040</v>
      </c>
      <c r="M133" s="244" t="s">
        <v>1040</v>
      </c>
      <c r="N133" s="248">
        <v>3</v>
      </c>
      <c r="O133" s="228">
        <v>35</v>
      </c>
      <c r="P133" s="249">
        <v>3.31</v>
      </c>
      <c r="S133" s="20" t="str">
        <f t="shared" si="12"/>
        <v>s316:0.5_s316:1_tef:0.5</v>
      </c>
      <c r="T133" s="20" t="str">
        <f t="shared" si="13"/>
        <v>s316:0.5</v>
      </c>
      <c r="U133" s="20" t="str">
        <f t="shared" si="14"/>
        <v>s316:1</v>
      </c>
      <c r="V133" s="20" t="str">
        <f t="shared" si="15"/>
        <v>tef:0.5</v>
      </c>
      <c r="W133" s="20" t="str">
        <f t="shared" si="16"/>
        <v/>
      </c>
      <c r="X133" s="20" t="str">
        <f t="shared" si="17"/>
        <v/>
      </c>
    </row>
    <row r="134" spans="1:24">
      <c r="A134" s="20">
        <v>133</v>
      </c>
      <c r="B134" s="20" t="s">
        <v>830</v>
      </c>
      <c r="C134" s="68">
        <v>24</v>
      </c>
      <c r="D134" s="231" t="s">
        <v>903</v>
      </c>
      <c r="E134" s="232" t="s">
        <v>1027</v>
      </c>
      <c r="F134" s="235" t="s">
        <v>903</v>
      </c>
      <c r="G134" s="236" t="s">
        <v>1028</v>
      </c>
      <c r="H134" s="239" t="s">
        <v>479</v>
      </c>
      <c r="I134" s="240" t="s">
        <v>1027</v>
      </c>
      <c r="J134" s="235" t="s">
        <v>1040</v>
      </c>
      <c r="K134" s="236" t="s">
        <v>1040</v>
      </c>
      <c r="L134" s="243" t="s">
        <v>1040</v>
      </c>
      <c r="M134" s="244" t="s">
        <v>1040</v>
      </c>
      <c r="N134" s="248">
        <v>3.5</v>
      </c>
      <c r="O134" s="228">
        <v>35</v>
      </c>
      <c r="P134" s="249">
        <v>3.1</v>
      </c>
      <c r="S134" s="20" t="str">
        <f t="shared" si="12"/>
        <v>s316:0.5_s316:1.5_tef:0.5</v>
      </c>
      <c r="T134" s="20" t="str">
        <f t="shared" si="13"/>
        <v>s316:0.5</v>
      </c>
      <c r="U134" s="20" t="str">
        <f t="shared" si="14"/>
        <v>s316:1.5</v>
      </c>
      <c r="V134" s="20" t="str">
        <f t="shared" si="15"/>
        <v>tef:0.5</v>
      </c>
      <c r="W134" s="20" t="str">
        <f t="shared" si="16"/>
        <v/>
      </c>
      <c r="X134" s="20" t="str">
        <f t="shared" si="17"/>
        <v/>
      </c>
    </row>
    <row r="135" spans="1:24">
      <c r="A135" s="20">
        <v>134</v>
      </c>
      <c r="B135" s="20" t="s">
        <v>830</v>
      </c>
      <c r="C135" s="68">
        <v>24</v>
      </c>
      <c r="D135" s="231" t="s">
        <v>903</v>
      </c>
      <c r="E135" s="232" t="s">
        <v>1027</v>
      </c>
      <c r="F135" s="235" t="s">
        <v>903</v>
      </c>
      <c r="G135" s="236" t="s">
        <v>1028</v>
      </c>
      <c r="H135" s="239" t="s">
        <v>479</v>
      </c>
      <c r="I135" s="240" t="s">
        <v>1027</v>
      </c>
      <c r="J135" s="235" t="s">
        <v>1040</v>
      </c>
      <c r="K135" s="236" t="s">
        <v>1040</v>
      </c>
      <c r="L135" s="243" t="s">
        <v>1040</v>
      </c>
      <c r="M135" s="244" t="s">
        <v>1040</v>
      </c>
      <c r="N135" s="248">
        <v>3</v>
      </c>
      <c r="O135" s="228">
        <v>35</v>
      </c>
      <c r="P135" s="249">
        <v>3.25</v>
      </c>
      <c r="S135" s="20" t="str">
        <f t="shared" si="12"/>
        <v>s316:0.5_s316:1.5_tef:0.5</v>
      </c>
      <c r="T135" s="20" t="str">
        <f t="shared" si="13"/>
        <v>s316:0.5</v>
      </c>
      <c r="U135" s="20" t="str">
        <f t="shared" si="14"/>
        <v>s316:1.5</v>
      </c>
      <c r="V135" s="20" t="str">
        <f t="shared" si="15"/>
        <v>tef:0.5</v>
      </c>
      <c r="W135" s="20" t="str">
        <f t="shared" si="16"/>
        <v/>
      </c>
      <c r="X135" s="20" t="str">
        <f t="shared" si="17"/>
        <v/>
      </c>
    </row>
    <row r="136" spans="1:24">
      <c r="A136" s="20">
        <v>135</v>
      </c>
      <c r="B136" s="20" t="s">
        <v>830</v>
      </c>
      <c r="C136" s="68">
        <v>24</v>
      </c>
      <c r="D136" s="231" t="s">
        <v>903</v>
      </c>
      <c r="E136" s="232" t="s">
        <v>1027</v>
      </c>
      <c r="F136" s="235" t="s">
        <v>903</v>
      </c>
      <c r="G136" s="236" t="s">
        <v>1028</v>
      </c>
      <c r="H136" s="239" t="s">
        <v>479</v>
      </c>
      <c r="I136" s="240" t="s">
        <v>1027</v>
      </c>
      <c r="J136" s="235" t="s">
        <v>1040</v>
      </c>
      <c r="K136" s="236" t="s">
        <v>1040</v>
      </c>
      <c r="L136" s="243" t="s">
        <v>1040</v>
      </c>
      <c r="M136" s="244" t="s">
        <v>1040</v>
      </c>
      <c r="N136" s="248">
        <v>3.5</v>
      </c>
      <c r="O136" s="228">
        <v>35</v>
      </c>
      <c r="P136" s="249">
        <v>2.1</v>
      </c>
      <c r="S136" s="20" t="str">
        <f t="shared" si="12"/>
        <v>s316:0.5_s316:1.5_tef:0.5</v>
      </c>
      <c r="T136" s="20" t="str">
        <f t="shared" si="13"/>
        <v>s316:0.5</v>
      </c>
      <c r="U136" s="20" t="str">
        <f t="shared" si="14"/>
        <v>s316:1.5</v>
      </c>
      <c r="V136" s="20" t="str">
        <f t="shared" si="15"/>
        <v>tef:0.5</v>
      </c>
      <c r="W136" s="20" t="str">
        <f t="shared" si="16"/>
        <v/>
      </c>
      <c r="X136" s="20" t="str">
        <f t="shared" si="17"/>
        <v/>
      </c>
    </row>
    <row r="137" spans="1:24">
      <c r="A137" s="20">
        <v>136</v>
      </c>
      <c r="B137" s="20" t="s">
        <v>830</v>
      </c>
      <c r="C137" s="68">
        <v>1</v>
      </c>
      <c r="D137" s="231" t="s">
        <v>903</v>
      </c>
      <c r="E137" s="232" t="s">
        <v>1035</v>
      </c>
      <c r="F137" s="235" t="s">
        <v>903</v>
      </c>
      <c r="G137" s="236" t="s">
        <v>1035</v>
      </c>
      <c r="H137" s="239" t="s">
        <v>903</v>
      </c>
      <c r="I137" s="240" t="s">
        <v>1027</v>
      </c>
      <c r="J137" s="235" t="s">
        <v>479</v>
      </c>
      <c r="K137" s="236" t="s">
        <v>1035</v>
      </c>
      <c r="L137" s="243" t="s">
        <v>1040</v>
      </c>
      <c r="M137" s="244" t="s">
        <v>1040</v>
      </c>
      <c r="N137" s="248">
        <v>3.5</v>
      </c>
      <c r="O137" s="228">
        <v>25</v>
      </c>
      <c r="P137" s="249">
        <v>3.7</v>
      </c>
      <c r="S137" s="20" t="str">
        <f t="shared" si="12"/>
        <v>s316:0.1_s316:0.1_s316:0.5_tef:0.1</v>
      </c>
      <c r="T137" s="20" t="str">
        <f t="shared" si="13"/>
        <v>s316:0.1</v>
      </c>
      <c r="U137" s="20" t="str">
        <f t="shared" si="14"/>
        <v>s316:0.1</v>
      </c>
      <c r="V137" s="20" t="str">
        <f t="shared" si="15"/>
        <v>s316:0.5</v>
      </c>
      <c r="W137" s="20" t="str">
        <f t="shared" si="16"/>
        <v>tef:0.1</v>
      </c>
      <c r="X137" s="20" t="str">
        <f t="shared" si="17"/>
        <v/>
      </c>
    </row>
    <row r="138" spans="1:24">
      <c r="A138" s="20">
        <v>137</v>
      </c>
      <c r="B138" s="20" t="s">
        <v>830</v>
      </c>
      <c r="C138" s="68">
        <v>1</v>
      </c>
      <c r="D138" s="231" t="s">
        <v>903</v>
      </c>
      <c r="E138" s="232" t="s">
        <v>1035</v>
      </c>
      <c r="F138" s="235" t="s">
        <v>903</v>
      </c>
      <c r="G138" s="236" t="s">
        <v>1035</v>
      </c>
      <c r="H138" s="239" t="s">
        <v>903</v>
      </c>
      <c r="I138" s="240" t="s">
        <v>1027</v>
      </c>
      <c r="J138" s="235" t="s">
        <v>479</v>
      </c>
      <c r="K138" s="236" t="s">
        <v>1035</v>
      </c>
      <c r="L138" s="243" t="s">
        <v>1040</v>
      </c>
      <c r="M138" s="244" t="s">
        <v>1040</v>
      </c>
      <c r="N138" s="248">
        <v>3.5</v>
      </c>
      <c r="O138" s="228">
        <v>25</v>
      </c>
      <c r="P138" s="249">
        <v>3.8</v>
      </c>
      <c r="S138" s="20" t="str">
        <f t="shared" si="12"/>
        <v>s316:0.1_s316:0.1_s316:0.5_tef:0.1</v>
      </c>
      <c r="T138" s="20" t="str">
        <f t="shared" si="13"/>
        <v>s316:0.1</v>
      </c>
      <c r="U138" s="20" t="str">
        <f t="shared" si="14"/>
        <v>s316:0.1</v>
      </c>
      <c r="V138" s="20" t="str">
        <f t="shared" si="15"/>
        <v>s316:0.5</v>
      </c>
      <c r="W138" s="20" t="str">
        <f t="shared" si="16"/>
        <v>tef:0.1</v>
      </c>
      <c r="X138" s="20" t="str">
        <f t="shared" si="17"/>
        <v/>
      </c>
    </row>
    <row r="139" spans="1:24">
      <c r="A139" s="20">
        <v>138</v>
      </c>
      <c r="B139" s="20" t="s">
        <v>830</v>
      </c>
      <c r="C139" s="68">
        <v>1</v>
      </c>
      <c r="D139" s="231" t="s">
        <v>903</v>
      </c>
      <c r="E139" s="232" t="s">
        <v>1035</v>
      </c>
      <c r="F139" s="235" t="s">
        <v>903</v>
      </c>
      <c r="G139" s="236" t="s">
        <v>1035</v>
      </c>
      <c r="H139" s="239" t="s">
        <v>903</v>
      </c>
      <c r="I139" s="240" t="s">
        <v>1027</v>
      </c>
      <c r="J139" s="235" t="s">
        <v>479</v>
      </c>
      <c r="K139" s="236" t="s">
        <v>1035</v>
      </c>
      <c r="L139" s="243" t="s">
        <v>1040</v>
      </c>
      <c r="M139" s="244" t="s">
        <v>1040</v>
      </c>
      <c r="N139" s="248">
        <v>3.5</v>
      </c>
      <c r="O139" s="228">
        <v>25</v>
      </c>
      <c r="P139" s="249">
        <v>3.1</v>
      </c>
      <c r="S139" s="20" t="str">
        <f t="shared" ref="S139:S202" si="18">_xlfn.TEXTJOIN("_",TRUE,T139:X139)</f>
        <v>s316:0.1_s316:0.1_s316:0.5_tef:0.1</v>
      </c>
      <c r="T139" s="20" t="str">
        <f t="shared" ref="T139:T202" si="19">_xlfn.TEXTJOIN(":",TRUE,D139,E139)</f>
        <v>s316:0.1</v>
      </c>
      <c r="U139" s="20" t="str">
        <f t="shared" ref="U139:U202" si="20">_xlfn.TEXTJOIN(":",TRUE,F139,G139)</f>
        <v>s316:0.1</v>
      </c>
      <c r="V139" s="20" t="str">
        <f t="shared" ref="V139:V202" si="21">_xlfn.TEXTJOIN(":",TRUE,H139,I139)</f>
        <v>s316:0.5</v>
      </c>
      <c r="W139" s="20" t="str">
        <f t="shared" ref="W139:W202" si="22">_xlfn.TEXTJOIN(":",TRUE,J139,K139)</f>
        <v>tef:0.1</v>
      </c>
      <c r="X139" s="20" t="str">
        <f t="shared" ref="X139:X202" si="23">_xlfn.TEXTJOIN(":",TRUE,L139,M139)</f>
        <v/>
      </c>
    </row>
    <row r="140" spans="1:24">
      <c r="A140" s="20">
        <v>139</v>
      </c>
      <c r="B140" s="20" t="s">
        <v>830</v>
      </c>
      <c r="C140" s="68">
        <v>1</v>
      </c>
      <c r="D140" s="231" t="s">
        <v>903</v>
      </c>
      <c r="E140" s="232" t="s">
        <v>1035</v>
      </c>
      <c r="F140" s="235" t="s">
        <v>903</v>
      </c>
      <c r="G140" s="236" t="s">
        <v>1035</v>
      </c>
      <c r="H140" s="239" t="s">
        <v>903</v>
      </c>
      <c r="I140" s="240" t="s">
        <v>1027</v>
      </c>
      <c r="J140" s="235" t="s">
        <v>479</v>
      </c>
      <c r="K140" s="236" t="s">
        <v>1035</v>
      </c>
      <c r="L140" s="243" t="s">
        <v>1040</v>
      </c>
      <c r="M140" s="244" t="s">
        <v>1040</v>
      </c>
      <c r="N140" s="248">
        <v>3.5</v>
      </c>
      <c r="O140" s="228">
        <v>25</v>
      </c>
      <c r="P140" s="249">
        <v>3.05</v>
      </c>
      <c r="S140" s="20" t="str">
        <f t="shared" si="18"/>
        <v>s316:0.1_s316:0.1_s316:0.5_tef:0.1</v>
      </c>
      <c r="T140" s="20" t="str">
        <f t="shared" si="19"/>
        <v>s316:0.1</v>
      </c>
      <c r="U140" s="20" t="str">
        <f t="shared" si="20"/>
        <v>s316:0.1</v>
      </c>
      <c r="V140" s="20" t="str">
        <f t="shared" si="21"/>
        <v>s316:0.5</v>
      </c>
      <c r="W140" s="20" t="str">
        <f t="shared" si="22"/>
        <v>tef:0.1</v>
      </c>
      <c r="X140" s="20" t="str">
        <f t="shared" si="23"/>
        <v/>
      </c>
    </row>
    <row r="141" spans="1:24">
      <c r="A141" s="20">
        <v>140</v>
      </c>
      <c r="B141" s="20" t="s">
        <v>830</v>
      </c>
      <c r="C141" s="68">
        <v>1</v>
      </c>
      <c r="D141" s="231" t="s">
        <v>903</v>
      </c>
      <c r="E141" s="232" t="s">
        <v>1035</v>
      </c>
      <c r="F141" s="235" t="s">
        <v>903</v>
      </c>
      <c r="G141" s="236" t="s">
        <v>1035</v>
      </c>
      <c r="H141" s="239" t="s">
        <v>903</v>
      </c>
      <c r="I141" s="240" t="s">
        <v>1027</v>
      </c>
      <c r="J141" s="235" t="s">
        <v>479</v>
      </c>
      <c r="K141" s="236" t="s">
        <v>1035</v>
      </c>
      <c r="L141" s="243" t="s">
        <v>1040</v>
      </c>
      <c r="M141" s="244" t="s">
        <v>1040</v>
      </c>
      <c r="N141" s="248">
        <v>3.5</v>
      </c>
      <c r="O141" s="228">
        <v>25</v>
      </c>
      <c r="P141" s="249">
        <v>2.85</v>
      </c>
      <c r="S141" s="20" t="str">
        <f t="shared" si="18"/>
        <v>s316:0.1_s316:0.1_s316:0.5_tef:0.1</v>
      </c>
      <c r="T141" s="20" t="str">
        <f t="shared" si="19"/>
        <v>s316:0.1</v>
      </c>
      <c r="U141" s="20" t="str">
        <f t="shared" si="20"/>
        <v>s316:0.1</v>
      </c>
      <c r="V141" s="20" t="str">
        <f t="shared" si="21"/>
        <v>s316:0.5</v>
      </c>
      <c r="W141" s="20" t="str">
        <f t="shared" si="22"/>
        <v>tef:0.1</v>
      </c>
      <c r="X141" s="20" t="str">
        <f t="shared" si="23"/>
        <v/>
      </c>
    </row>
    <row r="142" spans="1:24">
      <c r="A142" s="20">
        <v>141</v>
      </c>
      <c r="B142" s="20" t="s">
        <v>830</v>
      </c>
      <c r="C142" s="68">
        <v>1</v>
      </c>
      <c r="D142" s="231" t="s">
        <v>903</v>
      </c>
      <c r="E142" s="232" t="s">
        <v>1035</v>
      </c>
      <c r="F142" s="235" t="s">
        <v>903</v>
      </c>
      <c r="G142" s="236" t="s">
        <v>1035</v>
      </c>
      <c r="H142" s="239" t="s">
        <v>903</v>
      </c>
      <c r="I142" s="240" t="s">
        <v>1027</v>
      </c>
      <c r="J142" s="235" t="s">
        <v>479</v>
      </c>
      <c r="K142" s="236" t="s">
        <v>1035</v>
      </c>
      <c r="L142" s="243" t="s">
        <v>1040</v>
      </c>
      <c r="M142" s="244" t="s">
        <v>1040</v>
      </c>
      <c r="N142" s="248">
        <v>3.5</v>
      </c>
      <c r="O142" s="228">
        <v>25</v>
      </c>
      <c r="P142" s="249">
        <v>4.2</v>
      </c>
      <c r="S142" s="20" t="str">
        <f t="shared" si="18"/>
        <v>s316:0.1_s316:0.1_s316:0.5_tef:0.1</v>
      </c>
      <c r="T142" s="20" t="str">
        <f t="shared" si="19"/>
        <v>s316:0.1</v>
      </c>
      <c r="U142" s="20" t="str">
        <f t="shared" si="20"/>
        <v>s316:0.1</v>
      </c>
      <c r="V142" s="20" t="str">
        <f t="shared" si="21"/>
        <v>s316:0.5</v>
      </c>
      <c r="W142" s="20" t="str">
        <f t="shared" si="22"/>
        <v>tef:0.1</v>
      </c>
      <c r="X142" s="20" t="str">
        <f t="shared" si="23"/>
        <v/>
      </c>
    </row>
    <row r="143" spans="1:24">
      <c r="A143" s="20">
        <v>142</v>
      </c>
      <c r="B143" s="20" t="s">
        <v>830</v>
      </c>
      <c r="C143" s="68">
        <v>1</v>
      </c>
      <c r="D143" s="231" t="s">
        <v>903</v>
      </c>
      <c r="E143" s="232" t="s">
        <v>1035</v>
      </c>
      <c r="F143" s="235" t="s">
        <v>903</v>
      </c>
      <c r="G143" s="236" t="s">
        <v>1035</v>
      </c>
      <c r="H143" s="239" t="s">
        <v>903</v>
      </c>
      <c r="I143" s="240" t="s">
        <v>1027</v>
      </c>
      <c r="J143" s="235" t="s">
        <v>479</v>
      </c>
      <c r="K143" s="236" t="s">
        <v>1035</v>
      </c>
      <c r="L143" s="243" t="s">
        <v>1040</v>
      </c>
      <c r="M143" s="244" t="s">
        <v>1040</v>
      </c>
      <c r="N143" s="248">
        <v>3.5</v>
      </c>
      <c r="O143" s="228">
        <v>25</v>
      </c>
      <c r="P143" s="249">
        <v>3.65</v>
      </c>
      <c r="S143" s="20" t="str">
        <f t="shared" si="18"/>
        <v>s316:0.1_s316:0.1_s316:0.5_tef:0.1</v>
      </c>
      <c r="T143" s="20" t="str">
        <f t="shared" si="19"/>
        <v>s316:0.1</v>
      </c>
      <c r="U143" s="20" t="str">
        <f t="shared" si="20"/>
        <v>s316:0.1</v>
      </c>
      <c r="V143" s="20" t="str">
        <f t="shared" si="21"/>
        <v>s316:0.5</v>
      </c>
      <c r="W143" s="20" t="str">
        <f t="shared" si="22"/>
        <v>tef:0.1</v>
      </c>
      <c r="X143" s="20" t="str">
        <f t="shared" si="23"/>
        <v/>
      </c>
    </row>
    <row r="144" spans="1:24">
      <c r="A144" s="20">
        <v>143</v>
      </c>
      <c r="B144" s="20" t="s">
        <v>830</v>
      </c>
      <c r="C144" s="68">
        <v>1</v>
      </c>
      <c r="D144" s="231" t="s">
        <v>903</v>
      </c>
      <c r="E144" s="232" t="s">
        <v>1035</v>
      </c>
      <c r="F144" s="235" t="s">
        <v>903</v>
      </c>
      <c r="G144" s="236" t="s">
        <v>1035</v>
      </c>
      <c r="H144" s="239" t="s">
        <v>903</v>
      </c>
      <c r="I144" s="240" t="s">
        <v>1027</v>
      </c>
      <c r="J144" s="235" t="s">
        <v>479</v>
      </c>
      <c r="K144" s="236" t="s">
        <v>1035</v>
      </c>
      <c r="L144" s="243" t="s">
        <v>1040</v>
      </c>
      <c r="M144" s="244" t="s">
        <v>1040</v>
      </c>
      <c r="N144" s="248">
        <v>3.5</v>
      </c>
      <c r="O144" s="228">
        <v>25</v>
      </c>
      <c r="P144" s="249">
        <v>3.25</v>
      </c>
      <c r="S144" s="20" t="str">
        <f t="shared" si="18"/>
        <v>s316:0.1_s316:0.1_s316:0.5_tef:0.1</v>
      </c>
      <c r="T144" s="20" t="str">
        <f t="shared" si="19"/>
        <v>s316:0.1</v>
      </c>
      <c r="U144" s="20" t="str">
        <f t="shared" si="20"/>
        <v>s316:0.1</v>
      </c>
      <c r="V144" s="20" t="str">
        <f t="shared" si="21"/>
        <v>s316:0.5</v>
      </c>
      <c r="W144" s="20" t="str">
        <f t="shared" si="22"/>
        <v>tef:0.1</v>
      </c>
      <c r="X144" s="20" t="str">
        <f t="shared" si="23"/>
        <v/>
      </c>
    </row>
    <row r="145" spans="1:24">
      <c r="A145" s="20">
        <v>144</v>
      </c>
      <c r="B145" s="20" t="s">
        <v>830</v>
      </c>
      <c r="C145" s="68">
        <v>8</v>
      </c>
      <c r="D145" s="231" t="s">
        <v>1051</v>
      </c>
      <c r="E145" s="232" t="s">
        <v>1035</v>
      </c>
      <c r="F145" s="235" t="s">
        <v>1051</v>
      </c>
      <c r="G145" s="236" t="s">
        <v>1035</v>
      </c>
      <c r="H145" s="239" t="s">
        <v>903</v>
      </c>
      <c r="I145" s="240" t="s">
        <v>1027</v>
      </c>
      <c r="J145" s="235" t="s">
        <v>479</v>
      </c>
      <c r="K145" s="236" t="s">
        <v>1035</v>
      </c>
      <c r="L145" s="243" t="s">
        <v>1040</v>
      </c>
      <c r="M145" s="244" t="s">
        <v>1040</v>
      </c>
      <c r="N145" s="248">
        <v>0.2</v>
      </c>
      <c r="O145" s="228">
        <v>125</v>
      </c>
      <c r="P145" s="249">
        <v>9.9</v>
      </c>
      <c r="S145" s="20" t="str">
        <f t="shared" si="18"/>
        <v>s316L:0.1_s316L:0.1_s316:0.5_tef:0.1</v>
      </c>
      <c r="T145" s="20" t="str">
        <f t="shared" si="19"/>
        <v>s316L:0.1</v>
      </c>
      <c r="U145" s="20" t="str">
        <f t="shared" si="20"/>
        <v>s316L:0.1</v>
      </c>
      <c r="V145" s="20" t="str">
        <f t="shared" si="21"/>
        <v>s316:0.5</v>
      </c>
      <c r="W145" s="20" t="str">
        <f t="shared" si="22"/>
        <v>tef:0.1</v>
      </c>
      <c r="X145" s="20" t="str">
        <f t="shared" si="23"/>
        <v/>
      </c>
    </row>
    <row r="146" spans="1:24">
      <c r="A146" s="20">
        <v>145</v>
      </c>
      <c r="B146" s="20" t="s">
        <v>830</v>
      </c>
      <c r="C146" s="68">
        <v>8</v>
      </c>
      <c r="D146" s="231" t="s">
        <v>1051</v>
      </c>
      <c r="E146" s="232" t="s">
        <v>1035</v>
      </c>
      <c r="F146" s="235" t="s">
        <v>1051</v>
      </c>
      <c r="G146" s="236" t="s">
        <v>1035</v>
      </c>
      <c r="H146" s="239" t="s">
        <v>903</v>
      </c>
      <c r="I146" s="240" t="s">
        <v>1027</v>
      </c>
      <c r="J146" s="235" t="s">
        <v>479</v>
      </c>
      <c r="K146" s="236" t="s">
        <v>1035</v>
      </c>
      <c r="L146" s="243" t="s">
        <v>1040</v>
      </c>
      <c r="M146" s="244" t="s">
        <v>1040</v>
      </c>
      <c r="N146" s="248">
        <v>0.2</v>
      </c>
      <c r="O146" s="228">
        <v>125</v>
      </c>
      <c r="P146" s="249">
        <v>12.9</v>
      </c>
      <c r="S146" s="20" t="str">
        <f t="shared" si="18"/>
        <v>s316L:0.1_s316L:0.1_s316:0.5_tef:0.1</v>
      </c>
      <c r="T146" s="20" t="str">
        <f t="shared" si="19"/>
        <v>s316L:0.1</v>
      </c>
      <c r="U146" s="20" t="str">
        <f t="shared" si="20"/>
        <v>s316L:0.1</v>
      </c>
      <c r="V146" s="20" t="str">
        <f t="shared" si="21"/>
        <v>s316:0.5</v>
      </c>
      <c r="W146" s="20" t="str">
        <f t="shared" si="22"/>
        <v>tef:0.1</v>
      </c>
      <c r="X146" s="20" t="str">
        <f t="shared" si="23"/>
        <v/>
      </c>
    </row>
    <row r="147" spans="1:24">
      <c r="A147" s="20">
        <v>146</v>
      </c>
      <c r="B147" s="20" t="s">
        <v>830</v>
      </c>
      <c r="C147" s="68">
        <v>8</v>
      </c>
      <c r="D147" s="231" t="s">
        <v>1051</v>
      </c>
      <c r="E147" s="232" t="s">
        <v>1035</v>
      </c>
      <c r="F147" s="235" t="s">
        <v>1051</v>
      </c>
      <c r="G147" s="236" t="s">
        <v>1035</v>
      </c>
      <c r="H147" s="239" t="s">
        <v>903</v>
      </c>
      <c r="I147" s="240" t="s">
        <v>1027</v>
      </c>
      <c r="J147" s="235" t="s">
        <v>479</v>
      </c>
      <c r="K147" s="236" t="s">
        <v>1035</v>
      </c>
      <c r="L147" s="243" t="s">
        <v>1040</v>
      </c>
      <c r="M147" s="244" t="s">
        <v>1040</v>
      </c>
      <c r="N147" s="248">
        <v>0.2</v>
      </c>
      <c r="O147" s="228">
        <v>125</v>
      </c>
      <c r="P147" s="249">
        <v>12.6</v>
      </c>
      <c r="S147" s="20" t="str">
        <f t="shared" si="18"/>
        <v>s316L:0.1_s316L:0.1_s316:0.5_tef:0.1</v>
      </c>
      <c r="T147" s="20" t="str">
        <f t="shared" si="19"/>
        <v>s316L:0.1</v>
      </c>
      <c r="U147" s="20" t="str">
        <f t="shared" si="20"/>
        <v>s316L:0.1</v>
      </c>
      <c r="V147" s="20" t="str">
        <f t="shared" si="21"/>
        <v>s316:0.5</v>
      </c>
      <c r="W147" s="20" t="str">
        <f t="shared" si="22"/>
        <v>tef:0.1</v>
      </c>
      <c r="X147" s="20" t="str">
        <f t="shared" si="23"/>
        <v/>
      </c>
    </row>
    <row r="148" spans="1:24">
      <c r="A148" s="20">
        <v>147</v>
      </c>
      <c r="B148" s="20" t="s">
        <v>830</v>
      </c>
      <c r="C148" s="68">
        <v>8</v>
      </c>
      <c r="D148" s="231" t="s">
        <v>1051</v>
      </c>
      <c r="E148" s="232" t="s">
        <v>1035</v>
      </c>
      <c r="F148" s="235" t="s">
        <v>1051</v>
      </c>
      <c r="G148" s="236" t="s">
        <v>1035</v>
      </c>
      <c r="H148" s="239" t="s">
        <v>903</v>
      </c>
      <c r="I148" s="240" t="s">
        <v>1027</v>
      </c>
      <c r="J148" s="235" t="s">
        <v>479</v>
      </c>
      <c r="K148" s="236" t="s">
        <v>1035</v>
      </c>
      <c r="L148" s="243" t="s">
        <v>1040</v>
      </c>
      <c r="M148" s="244" t="s">
        <v>1040</v>
      </c>
      <c r="N148" s="248">
        <v>0.2</v>
      </c>
      <c r="O148" s="228">
        <v>125</v>
      </c>
      <c r="P148" s="249">
        <v>16</v>
      </c>
      <c r="S148" s="20" t="str">
        <f t="shared" si="18"/>
        <v>s316L:0.1_s316L:0.1_s316:0.5_tef:0.1</v>
      </c>
      <c r="T148" s="20" t="str">
        <f t="shared" si="19"/>
        <v>s316L:0.1</v>
      </c>
      <c r="U148" s="20" t="str">
        <f t="shared" si="20"/>
        <v>s316L:0.1</v>
      </c>
      <c r="V148" s="20" t="str">
        <f t="shared" si="21"/>
        <v>s316:0.5</v>
      </c>
      <c r="W148" s="20" t="str">
        <f t="shared" si="22"/>
        <v>tef:0.1</v>
      </c>
      <c r="X148" s="20" t="str">
        <f t="shared" si="23"/>
        <v/>
      </c>
    </row>
    <row r="149" spans="1:24">
      <c r="A149" s="20">
        <v>148</v>
      </c>
      <c r="B149" s="20" t="s">
        <v>830</v>
      </c>
      <c r="C149" s="68">
        <v>8</v>
      </c>
      <c r="D149" s="231" t="s">
        <v>1051</v>
      </c>
      <c r="E149" s="232" t="s">
        <v>1035</v>
      </c>
      <c r="F149" s="235" t="s">
        <v>1051</v>
      </c>
      <c r="G149" s="236" t="s">
        <v>1035</v>
      </c>
      <c r="H149" s="239" t="s">
        <v>903</v>
      </c>
      <c r="I149" s="240" t="s">
        <v>1027</v>
      </c>
      <c r="J149" s="235" t="s">
        <v>479</v>
      </c>
      <c r="K149" s="236" t="s">
        <v>1035</v>
      </c>
      <c r="L149" s="243" t="s">
        <v>1040</v>
      </c>
      <c r="M149" s="244" t="s">
        <v>1040</v>
      </c>
      <c r="N149" s="248">
        <v>0.2</v>
      </c>
      <c r="O149" s="228">
        <v>125</v>
      </c>
      <c r="P149" s="249">
        <v>15.55</v>
      </c>
      <c r="S149" s="20" t="str">
        <f t="shared" si="18"/>
        <v>s316L:0.1_s316L:0.1_s316:0.5_tef:0.1</v>
      </c>
      <c r="T149" s="20" t="str">
        <f t="shared" si="19"/>
        <v>s316L:0.1</v>
      </c>
      <c r="U149" s="20" t="str">
        <f t="shared" si="20"/>
        <v>s316L:0.1</v>
      </c>
      <c r="V149" s="20" t="str">
        <f t="shared" si="21"/>
        <v>s316:0.5</v>
      </c>
      <c r="W149" s="20" t="str">
        <f t="shared" si="22"/>
        <v>tef:0.1</v>
      </c>
      <c r="X149" s="20" t="str">
        <f t="shared" si="23"/>
        <v/>
      </c>
    </row>
    <row r="150" spans="1:24">
      <c r="A150" s="20">
        <v>149</v>
      </c>
      <c r="B150" s="20" t="s">
        <v>830</v>
      </c>
      <c r="C150" s="68">
        <v>8</v>
      </c>
      <c r="D150" s="231" t="s">
        <v>1051</v>
      </c>
      <c r="E150" s="232" t="s">
        <v>1035</v>
      </c>
      <c r="F150" s="235" t="s">
        <v>1051</v>
      </c>
      <c r="G150" s="236" t="s">
        <v>1035</v>
      </c>
      <c r="H150" s="239" t="s">
        <v>903</v>
      </c>
      <c r="I150" s="240" t="s">
        <v>1027</v>
      </c>
      <c r="J150" s="235" t="s">
        <v>479</v>
      </c>
      <c r="K150" s="236" t="s">
        <v>1035</v>
      </c>
      <c r="L150" s="243" t="s">
        <v>1040</v>
      </c>
      <c r="M150" s="244" t="s">
        <v>1040</v>
      </c>
      <c r="N150" s="248">
        <v>0.2</v>
      </c>
      <c r="O150" s="228">
        <v>125</v>
      </c>
      <c r="P150" s="249">
        <v>11.43</v>
      </c>
      <c r="S150" s="20" t="str">
        <f t="shared" si="18"/>
        <v>s316L:0.1_s316L:0.1_s316:0.5_tef:0.1</v>
      </c>
      <c r="T150" s="20" t="str">
        <f t="shared" si="19"/>
        <v>s316L:0.1</v>
      </c>
      <c r="U150" s="20" t="str">
        <f t="shared" si="20"/>
        <v>s316L:0.1</v>
      </c>
      <c r="V150" s="20" t="str">
        <f t="shared" si="21"/>
        <v>s316:0.5</v>
      </c>
      <c r="W150" s="20" t="str">
        <f t="shared" si="22"/>
        <v>tef:0.1</v>
      </c>
      <c r="X150" s="20" t="str">
        <f t="shared" si="23"/>
        <v/>
      </c>
    </row>
    <row r="151" spans="1:24">
      <c r="A151" s="20">
        <v>150</v>
      </c>
      <c r="B151" s="20" t="s">
        <v>830</v>
      </c>
      <c r="C151" s="68">
        <v>8</v>
      </c>
      <c r="D151" s="231" t="s">
        <v>1051</v>
      </c>
      <c r="E151" s="232" t="s">
        <v>1035</v>
      </c>
      <c r="F151" s="235" t="s">
        <v>1051</v>
      </c>
      <c r="G151" s="236" t="s">
        <v>1035</v>
      </c>
      <c r="H151" s="239" t="s">
        <v>903</v>
      </c>
      <c r="I151" s="240" t="s">
        <v>1027</v>
      </c>
      <c r="J151" s="235" t="s">
        <v>479</v>
      </c>
      <c r="K151" s="236" t="s">
        <v>1035</v>
      </c>
      <c r="L151" s="243" t="s">
        <v>1040</v>
      </c>
      <c r="M151" s="244" t="s">
        <v>1040</v>
      </c>
      <c r="N151" s="248">
        <v>0.2</v>
      </c>
      <c r="O151" s="228">
        <v>125</v>
      </c>
      <c r="S151" s="20" t="str">
        <f t="shared" si="18"/>
        <v>s316L:0.1_s316L:0.1_s316:0.5_tef:0.1</v>
      </c>
      <c r="T151" s="20" t="str">
        <f t="shared" si="19"/>
        <v>s316L:0.1</v>
      </c>
      <c r="U151" s="20" t="str">
        <f t="shared" si="20"/>
        <v>s316L:0.1</v>
      </c>
      <c r="V151" s="20" t="str">
        <f t="shared" si="21"/>
        <v>s316:0.5</v>
      </c>
      <c r="W151" s="20" t="str">
        <f t="shared" si="22"/>
        <v>tef:0.1</v>
      </c>
      <c r="X151" s="20" t="str">
        <f t="shared" si="23"/>
        <v/>
      </c>
    </row>
    <row r="152" spans="1:24">
      <c r="A152" s="20">
        <v>151</v>
      </c>
      <c r="B152" s="20" t="s">
        <v>830</v>
      </c>
      <c r="C152" s="68">
        <v>24</v>
      </c>
      <c r="D152" s="231" t="s">
        <v>903</v>
      </c>
      <c r="E152" s="232" t="s">
        <v>1032</v>
      </c>
      <c r="F152" s="235" t="s">
        <v>903</v>
      </c>
      <c r="G152" s="236" t="s">
        <v>1027</v>
      </c>
      <c r="H152" s="239" t="s">
        <v>479</v>
      </c>
      <c r="I152" s="240" t="s">
        <v>1027</v>
      </c>
      <c r="J152" s="235" t="s">
        <v>1040</v>
      </c>
      <c r="K152" s="236" t="s">
        <v>1040</v>
      </c>
      <c r="L152" s="243" t="s">
        <v>1040</v>
      </c>
      <c r="M152" s="244" t="s">
        <v>1040</v>
      </c>
      <c r="N152" s="248">
        <v>3</v>
      </c>
      <c r="O152" s="228">
        <v>22</v>
      </c>
      <c r="P152" s="249">
        <v>3.4</v>
      </c>
      <c r="S152" s="20" t="str">
        <f t="shared" si="18"/>
        <v>s316:2_s316:0.5_tef:0.5</v>
      </c>
      <c r="T152" s="20" t="str">
        <f t="shared" si="19"/>
        <v>s316:2</v>
      </c>
      <c r="U152" s="20" t="str">
        <f t="shared" si="20"/>
        <v>s316:0.5</v>
      </c>
      <c r="V152" s="20" t="str">
        <f t="shared" si="21"/>
        <v>tef:0.5</v>
      </c>
      <c r="W152" s="20" t="str">
        <f t="shared" si="22"/>
        <v/>
      </c>
      <c r="X152" s="20" t="str">
        <f t="shared" si="23"/>
        <v/>
      </c>
    </row>
    <row r="153" spans="1:24">
      <c r="A153" s="20">
        <v>152</v>
      </c>
      <c r="B153" s="20" t="s">
        <v>830</v>
      </c>
      <c r="C153" s="68">
        <v>24</v>
      </c>
      <c r="D153" s="231" t="s">
        <v>903</v>
      </c>
      <c r="E153" s="232" t="s">
        <v>1032</v>
      </c>
      <c r="F153" s="235" t="s">
        <v>903</v>
      </c>
      <c r="G153" s="236" t="s">
        <v>1027</v>
      </c>
      <c r="H153" s="239" t="s">
        <v>479</v>
      </c>
      <c r="I153" s="240" t="s">
        <v>1027</v>
      </c>
      <c r="J153" s="235" t="s">
        <v>1040</v>
      </c>
      <c r="K153" s="236" t="s">
        <v>1040</v>
      </c>
      <c r="L153" s="243" t="s">
        <v>1040</v>
      </c>
      <c r="M153" s="244" t="s">
        <v>1040</v>
      </c>
      <c r="N153" s="248">
        <v>3</v>
      </c>
      <c r="O153" s="228">
        <v>22</v>
      </c>
      <c r="P153" s="249">
        <v>3.3</v>
      </c>
      <c r="S153" s="20" t="str">
        <f t="shared" si="18"/>
        <v>s316:2_s316:0.5_tef:0.5</v>
      </c>
      <c r="T153" s="20" t="str">
        <f t="shared" si="19"/>
        <v>s316:2</v>
      </c>
      <c r="U153" s="20" t="str">
        <f t="shared" si="20"/>
        <v>s316:0.5</v>
      </c>
      <c r="V153" s="20" t="str">
        <f t="shared" si="21"/>
        <v>tef:0.5</v>
      </c>
      <c r="W153" s="20" t="str">
        <f t="shared" si="22"/>
        <v/>
      </c>
      <c r="X153" s="20" t="str">
        <f t="shared" si="23"/>
        <v/>
      </c>
    </row>
    <row r="154" spans="1:24">
      <c r="A154" s="20">
        <v>153</v>
      </c>
      <c r="B154" s="20" t="s">
        <v>830</v>
      </c>
      <c r="C154" s="68">
        <v>24</v>
      </c>
      <c r="D154" s="231" t="s">
        <v>903</v>
      </c>
      <c r="E154" s="232" t="s">
        <v>1032</v>
      </c>
      <c r="F154" s="235" t="s">
        <v>903</v>
      </c>
      <c r="G154" s="236" t="s">
        <v>1027</v>
      </c>
      <c r="H154" s="239" t="s">
        <v>479</v>
      </c>
      <c r="I154" s="240" t="s">
        <v>1027</v>
      </c>
      <c r="J154" s="235" t="s">
        <v>1040</v>
      </c>
      <c r="K154" s="236" t="s">
        <v>1040</v>
      </c>
      <c r="L154" s="243" t="s">
        <v>1040</v>
      </c>
      <c r="M154" s="244" t="s">
        <v>1040</v>
      </c>
      <c r="N154" s="248">
        <v>3</v>
      </c>
      <c r="O154" s="228">
        <v>22</v>
      </c>
      <c r="P154" s="249">
        <v>1.3</v>
      </c>
      <c r="S154" s="20" t="str">
        <f t="shared" si="18"/>
        <v>s316:2_s316:0.5_tef:0.5</v>
      </c>
      <c r="T154" s="20" t="str">
        <f t="shared" si="19"/>
        <v>s316:2</v>
      </c>
      <c r="U154" s="20" t="str">
        <f t="shared" si="20"/>
        <v>s316:0.5</v>
      </c>
      <c r="V154" s="20" t="str">
        <f t="shared" si="21"/>
        <v>tef:0.5</v>
      </c>
      <c r="W154" s="20" t="str">
        <f t="shared" si="22"/>
        <v/>
      </c>
      <c r="X154" s="20" t="str">
        <f t="shared" si="23"/>
        <v/>
      </c>
    </row>
    <row r="155" spans="1:24">
      <c r="A155" s="20">
        <v>154</v>
      </c>
      <c r="B155" s="20" t="s">
        <v>830</v>
      </c>
      <c r="C155" s="68">
        <v>24</v>
      </c>
      <c r="D155" s="231" t="s">
        <v>903</v>
      </c>
      <c r="E155" s="232" t="s">
        <v>1032</v>
      </c>
      <c r="F155" s="235" t="s">
        <v>903</v>
      </c>
      <c r="G155" s="236" t="s">
        <v>1027</v>
      </c>
      <c r="H155" s="239" t="s">
        <v>479</v>
      </c>
      <c r="I155" s="240" t="s">
        <v>1028</v>
      </c>
      <c r="J155" s="235" t="s">
        <v>1040</v>
      </c>
      <c r="K155" s="236" t="s">
        <v>1040</v>
      </c>
      <c r="L155" s="243" t="s">
        <v>1040</v>
      </c>
      <c r="M155" s="244" t="s">
        <v>1040</v>
      </c>
      <c r="N155" s="248">
        <v>4</v>
      </c>
      <c r="O155" s="228">
        <v>22</v>
      </c>
      <c r="P155" s="249">
        <v>4.3</v>
      </c>
      <c r="S155" s="20" t="str">
        <f t="shared" si="18"/>
        <v>s316:2_s316:0.5_tef:1.5</v>
      </c>
      <c r="T155" s="20" t="str">
        <f t="shared" si="19"/>
        <v>s316:2</v>
      </c>
      <c r="U155" s="20" t="str">
        <f t="shared" si="20"/>
        <v>s316:0.5</v>
      </c>
      <c r="V155" s="20" t="str">
        <f t="shared" si="21"/>
        <v>tef:1.5</v>
      </c>
      <c r="W155" s="20" t="str">
        <f t="shared" si="22"/>
        <v/>
      </c>
      <c r="X155" s="20" t="str">
        <f t="shared" si="23"/>
        <v/>
      </c>
    </row>
    <row r="156" spans="1:24">
      <c r="A156" s="20">
        <v>155</v>
      </c>
      <c r="B156" s="20" t="s">
        <v>830</v>
      </c>
      <c r="C156" s="68">
        <v>24</v>
      </c>
      <c r="D156" s="231" t="s">
        <v>903</v>
      </c>
      <c r="E156" s="232" t="s">
        <v>1032</v>
      </c>
      <c r="F156" s="235" t="s">
        <v>903</v>
      </c>
      <c r="G156" s="236" t="s">
        <v>1027</v>
      </c>
      <c r="H156" s="239" t="s">
        <v>479</v>
      </c>
      <c r="I156" s="240" t="s">
        <v>1028</v>
      </c>
      <c r="J156" s="235" t="s">
        <v>1040</v>
      </c>
      <c r="K156" s="236" t="s">
        <v>1040</v>
      </c>
      <c r="L156" s="243" t="s">
        <v>1040</v>
      </c>
      <c r="M156" s="244" t="s">
        <v>1040</v>
      </c>
      <c r="N156" s="248">
        <v>4</v>
      </c>
      <c r="O156" s="228">
        <v>22</v>
      </c>
      <c r="P156" s="249">
        <v>4.4000000000000004</v>
      </c>
      <c r="S156" s="20" t="str">
        <f t="shared" si="18"/>
        <v>s316:2_s316:0.5_tef:1.5</v>
      </c>
      <c r="T156" s="20" t="str">
        <f t="shared" si="19"/>
        <v>s316:2</v>
      </c>
      <c r="U156" s="20" t="str">
        <f t="shared" si="20"/>
        <v>s316:0.5</v>
      </c>
      <c r="V156" s="20" t="str">
        <f t="shared" si="21"/>
        <v>tef:1.5</v>
      </c>
      <c r="W156" s="20" t="str">
        <f t="shared" si="22"/>
        <v/>
      </c>
      <c r="X156" s="20" t="str">
        <f t="shared" si="23"/>
        <v/>
      </c>
    </row>
    <row r="157" spans="1:24">
      <c r="A157" s="20">
        <v>156</v>
      </c>
      <c r="B157" s="20" t="s">
        <v>830</v>
      </c>
      <c r="C157" s="68">
        <v>24</v>
      </c>
      <c r="D157" s="231" t="s">
        <v>903</v>
      </c>
      <c r="E157" s="232" t="s">
        <v>1032</v>
      </c>
      <c r="F157" s="235" t="s">
        <v>903</v>
      </c>
      <c r="G157" s="236" t="s">
        <v>1027</v>
      </c>
      <c r="H157" s="239" t="s">
        <v>479</v>
      </c>
      <c r="I157" s="240" t="s">
        <v>1028</v>
      </c>
      <c r="J157" s="235" t="s">
        <v>1040</v>
      </c>
      <c r="K157" s="236" t="s">
        <v>1040</v>
      </c>
      <c r="L157" s="243" t="s">
        <v>1040</v>
      </c>
      <c r="M157" s="244" t="s">
        <v>1040</v>
      </c>
      <c r="N157" s="248">
        <v>4</v>
      </c>
      <c r="O157" s="228">
        <v>22</v>
      </c>
      <c r="P157" s="249">
        <v>3.97</v>
      </c>
      <c r="S157" s="20" t="str">
        <f t="shared" si="18"/>
        <v>s316:2_s316:0.5_tef:1.5</v>
      </c>
      <c r="T157" s="20" t="str">
        <f t="shared" si="19"/>
        <v>s316:2</v>
      </c>
      <c r="U157" s="20" t="str">
        <f t="shared" si="20"/>
        <v>s316:0.5</v>
      </c>
      <c r="V157" s="20" t="str">
        <f t="shared" si="21"/>
        <v>tef:1.5</v>
      </c>
      <c r="W157" s="20" t="str">
        <f t="shared" si="22"/>
        <v/>
      </c>
      <c r="X157" s="20" t="str">
        <f t="shared" si="23"/>
        <v/>
      </c>
    </row>
    <row r="158" spans="1:24">
      <c r="A158" s="20">
        <v>157</v>
      </c>
      <c r="B158" s="20" t="s">
        <v>830</v>
      </c>
      <c r="C158" s="68">
        <v>24</v>
      </c>
      <c r="D158" s="231" t="s">
        <v>903</v>
      </c>
      <c r="E158" s="232" t="s">
        <v>1032</v>
      </c>
      <c r="F158" s="235" t="s">
        <v>903</v>
      </c>
      <c r="G158" s="236" t="s">
        <v>1027</v>
      </c>
      <c r="H158" s="239" t="s">
        <v>479</v>
      </c>
      <c r="I158" s="240" t="s">
        <v>1028</v>
      </c>
      <c r="J158" s="235" t="s">
        <v>1040</v>
      </c>
      <c r="K158" s="236" t="s">
        <v>1040</v>
      </c>
      <c r="L158" s="243" t="s">
        <v>1040</v>
      </c>
      <c r="M158" s="244" t="s">
        <v>1040</v>
      </c>
      <c r="N158" s="248">
        <v>4</v>
      </c>
      <c r="O158" s="228">
        <v>22</v>
      </c>
      <c r="P158" s="249">
        <v>1.4</v>
      </c>
      <c r="S158" s="20" t="str">
        <f t="shared" si="18"/>
        <v>s316:2_s316:0.5_tef:1.5</v>
      </c>
      <c r="T158" s="20" t="str">
        <f t="shared" si="19"/>
        <v>s316:2</v>
      </c>
      <c r="U158" s="20" t="str">
        <f t="shared" si="20"/>
        <v>s316:0.5</v>
      </c>
      <c r="V158" s="20" t="str">
        <f t="shared" si="21"/>
        <v>tef:1.5</v>
      </c>
      <c r="W158" s="20" t="str">
        <f t="shared" si="22"/>
        <v/>
      </c>
      <c r="X158" s="20" t="str">
        <f t="shared" si="23"/>
        <v/>
      </c>
    </row>
    <row r="159" spans="1:24">
      <c r="A159" s="20">
        <v>158</v>
      </c>
      <c r="B159" s="20" t="s">
        <v>830</v>
      </c>
      <c r="C159" s="68">
        <v>24</v>
      </c>
      <c r="D159" s="231" t="s">
        <v>903</v>
      </c>
      <c r="E159" s="232" t="s">
        <v>1032</v>
      </c>
      <c r="F159" s="235" t="s">
        <v>903</v>
      </c>
      <c r="G159" s="236" t="s">
        <v>1027</v>
      </c>
      <c r="H159" s="239" t="s">
        <v>479</v>
      </c>
      <c r="I159" s="240" t="s">
        <v>1028</v>
      </c>
      <c r="J159" s="235" t="s">
        <v>1040</v>
      </c>
      <c r="K159" s="236" t="s">
        <v>1040</v>
      </c>
      <c r="L159" s="243" t="s">
        <v>1040</v>
      </c>
      <c r="M159" s="244" t="s">
        <v>1040</v>
      </c>
      <c r="N159" s="248">
        <v>4</v>
      </c>
      <c r="O159" s="228">
        <v>22</v>
      </c>
      <c r="P159" s="249">
        <v>2.14</v>
      </c>
      <c r="S159" s="20" t="str">
        <f t="shared" si="18"/>
        <v>s316:2_s316:0.5_tef:1.5</v>
      </c>
      <c r="T159" s="20" t="str">
        <f t="shared" si="19"/>
        <v>s316:2</v>
      </c>
      <c r="U159" s="20" t="str">
        <f t="shared" si="20"/>
        <v>s316:0.5</v>
      </c>
      <c r="V159" s="20" t="str">
        <f t="shared" si="21"/>
        <v>tef:1.5</v>
      </c>
      <c r="W159" s="20" t="str">
        <f t="shared" si="22"/>
        <v/>
      </c>
      <c r="X159" s="20" t="str">
        <f t="shared" si="23"/>
        <v/>
      </c>
    </row>
    <row r="160" spans="1:24">
      <c r="A160" s="20">
        <v>159</v>
      </c>
      <c r="B160" s="20" t="s">
        <v>830</v>
      </c>
      <c r="C160" s="68">
        <v>24</v>
      </c>
      <c r="D160" s="231" t="s">
        <v>903</v>
      </c>
      <c r="E160" s="232" t="s">
        <v>1032</v>
      </c>
      <c r="F160" s="235" t="s">
        <v>903</v>
      </c>
      <c r="G160" s="236" t="s">
        <v>1027</v>
      </c>
      <c r="H160" s="239" t="s">
        <v>479</v>
      </c>
      <c r="I160" s="240" t="s">
        <v>1028</v>
      </c>
      <c r="J160" s="235" t="s">
        <v>1040</v>
      </c>
      <c r="K160" s="236" t="s">
        <v>1040</v>
      </c>
      <c r="L160" s="243" t="s">
        <v>1040</v>
      </c>
      <c r="M160" s="244" t="s">
        <v>1040</v>
      </c>
      <c r="N160" s="248">
        <v>4</v>
      </c>
      <c r="O160" s="228">
        <v>22</v>
      </c>
      <c r="P160" s="249">
        <v>1.31</v>
      </c>
      <c r="S160" s="20" t="str">
        <f t="shared" si="18"/>
        <v>s316:2_s316:0.5_tef:1.5</v>
      </c>
      <c r="T160" s="20" t="str">
        <f t="shared" si="19"/>
        <v>s316:2</v>
      </c>
      <c r="U160" s="20" t="str">
        <f t="shared" si="20"/>
        <v>s316:0.5</v>
      </c>
      <c r="V160" s="20" t="str">
        <f t="shared" si="21"/>
        <v>tef:1.5</v>
      </c>
      <c r="W160" s="20" t="str">
        <f t="shared" si="22"/>
        <v/>
      </c>
      <c r="X160" s="20" t="str">
        <f t="shared" si="23"/>
        <v/>
      </c>
    </row>
    <row r="161" spans="1:24">
      <c r="A161" s="20">
        <v>160</v>
      </c>
      <c r="B161" s="20" t="s">
        <v>830</v>
      </c>
      <c r="C161" s="68">
        <v>24</v>
      </c>
      <c r="D161" s="231" t="s">
        <v>903</v>
      </c>
      <c r="E161" s="232" t="s">
        <v>1032</v>
      </c>
      <c r="F161" s="235" t="s">
        <v>903</v>
      </c>
      <c r="G161" s="236" t="s">
        <v>1027</v>
      </c>
      <c r="H161" s="239" t="s">
        <v>479</v>
      </c>
      <c r="I161" s="240" t="s">
        <v>1028</v>
      </c>
      <c r="J161" s="235" t="s">
        <v>1040</v>
      </c>
      <c r="K161" s="236" t="s">
        <v>1040</v>
      </c>
      <c r="L161" s="243" t="s">
        <v>1040</v>
      </c>
      <c r="M161" s="244" t="s">
        <v>1040</v>
      </c>
      <c r="N161" s="248">
        <v>5</v>
      </c>
      <c r="O161" s="228">
        <v>22</v>
      </c>
      <c r="P161" s="249">
        <v>4.75</v>
      </c>
      <c r="S161" s="20" t="str">
        <f t="shared" si="18"/>
        <v>s316:2_s316:0.5_tef:1.5</v>
      </c>
      <c r="T161" s="20" t="str">
        <f t="shared" si="19"/>
        <v>s316:2</v>
      </c>
      <c r="U161" s="20" t="str">
        <f t="shared" si="20"/>
        <v>s316:0.5</v>
      </c>
      <c r="V161" s="20" t="str">
        <f t="shared" si="21"/>
        <v>tef:1.5</v>
      </c>
      <c r="W161" s="20" t="str">
        <f t="shared" si="22"/>
        <v/>
      </c>
      <c r="X161" s="20" t="str">
        <f t="shared" si="23"/>
        <v/>
      </c>
    </row>
    <row r="162" spans="1:24">
      <c r="A162" s="20">
        <v>161</v>
      </c>
      <c r="B162" s="20" t="s">
        <v>830</v>
      </c>
      <c r="C162" s="68">
        <v>24</v>
      </c>
      <c r="D162" s="231" t="s">
        <v>903</v>
      </c>
      <c r="E162" s="232" t="s">
        <v>1032</v>
      </c>
      <c r="F162" s="235" t="s">
        <v>903</v>
      </c>
      <c r="G162" s="236" t="s">
        <v>1027</v>
      </c>
      <c r="H162" s="239" t="s">
        <v>479</v>
      </c>
      <c r="I162" s="240" t="s">
        <v>1028</v>
      </c>
      <c r="J162" s="235" t="s">
        <v>1040</v>
      </c>
      <c r="K162" s="236" t="s">
        <v>1040</v>
      </c>
      <c r="L162" s="243" t="s">
        <v>1040</v>
      </c>
      <c r="M162" s="244" t="s">
        <v>1040</v>
      </c>
      <c r="N162" s="248">
        <v>5</v>
      </c>
      <c r="O162" s="228">
        <v>22</v>
      </c>
      <c r="P162" s="249">
        <v>1.43</v>
      </c>
      <c r="S162" s="20" t="str">
        <f t="shared" si="18"/>
        <v>s316:2_s316:0.5_tef:1.5</v>
      </c>
      <c r="T162" s="20" t="str">
        <f t="shared" si="19"/>
        <v>s316:2</v>
      </c>
      <c r="U162" s="20" t="str">
        <f t="shared" si="20"/>
        <v>s316:0.5</v>
      </c>
      <c r="V162" s="20" t="str">
        <f t="shared" si="21"/>
        <v>tef:1.5</v>
      </c>
      <c r="W162" s="20" t="str">
        <f t="shared" si="22"/>
        <v/>
      </c>
      <c r="X162" s="20" t="str">
        <f t="shared" si="23"/>
        <v/>
      </c>
    </row>
    <row r="163" spans="1:24">
      <c r="A163" s="20">
        <v>162</v>
      </c>
      <c r="B163" s="20" t="s">
        <v>830</v>
      </c>
      <c r="C163" s="68">
        <v>24</v>
      </c>
      <c r="D163" s="231" t="s">
        <v>903</v>
      </c>
      <c r="E163" s="232" t="s">
        <v>1033</v>
      </c>
      <c r="F163" s="235" t="s">
        <v>903</v>
      </c>
      <c r="G163" s="236" t="s">
        <v>1027</v>
      </c>
      <c r="H163" s="239" t="s">
        <v>479</v>
      </c>
      <c r="I163" s="240" t="s">
        <v>1027</v>
      </c>
      <c r="J163" s="235" t="s">
        <v>1040</v>
      </c>
      <c r="K163" s="236" t="s">
        <v>1040</v>
      </c>
      <c r="L163" s="243" t="s">
        <v>1040</v>
      </c>
      <c r="M163" s="244" t="s">
        <v>1040</v>
      </c>
      <c r="N163" s="248">
        <v>6</v>
      </c>
      <c r="O163" s="228">
        <v>22</v>
      </c>
      <c r="P163" s="249">
        <v>2.54</v>
      </c>
      <c r="S163" s="20" t="str">
        <f t="shared" si="18"/>
        <v>s316:3_s316:0.5_tef:0.5</v>
      </c>
      <c r="T163" s="20" t="str">
        <f t="shared" si="19"/>
        <v>s316:3</v>
      </c>
      <c r="U163" s="20" t="str">
        <f t="shared" si="20"/>
        <v>s316:0.5</v>
      </c>
      <c r="V163" s="20" t="str">
        <f t="shared" si="21"/>
        <v>tef:0.5</v>
      </c>
      <c r="W163" s="20" t="str">
        <f t="shared" si="22"/>
        <v/>
      </c>
      <c r="X163" s="20" t="str">
        <f t="shared" si="23"/>
        <v/>
      </c>
    </row>
    <row r="164" spans="1:24">
      <c r="A164" s="20">
        <v>163</v>
      </c>
      <c r="B164" s="20" t="s">
        <v>830</v>
      </c>
      <c r="C164" s="68">
        <v>24</v>
      </c>
      <c r="D164" s="231" t="s">
        <v>903</v>
      </c>
      <c r="E164" s="232" t="s">
        <v>1033</v>
      </c>
      <c r="F164" s="235" t="s">
        <v>903</v>
      </c>
      <c r="G164" s="236" t="s">
        <v>1027</v>
      </c>
      <c r="H164" s="239" t="s">
        <v>479</v>
      </c>
      <c r="I164" s="240" t="s">
        <v>1027</v>
      </c>
      <c r="J164" s="235" t="s">
        <v>1040</v>
      </c>
      <c r="K164" s="236" t="s">
        <v>1040</v>
      </c>
      <c r="L164" s="243" t="s">
        <v>1040</v>
      </c>
      <c r="M164" s="244" t="s">
        <v>1040</v>
      </c>
      <c r="N164" s="248">
        <v>6</v>
      </c>
      <c r="O164" s="228">
        <v>22</v>
      </c>
      <c r="P164" s="249">
        <v>2.08</v>
      </c>
      <c r="S164" s="20" t="str">
        <f t="shared" si="18"/>
        <v>s316:3_s316:0.5_tef:0.5</v>
      </c>
      <c r="T164" s="20" t="str">
        <f t="shared" si="19"/>
        <v>s316:3</v>
      </c>
      <c r="U164" s="20" t="str">
        <f t="shared" si="20"/>
        <v>s316:0.5</v>
      </c>
      <c r="V164" s="20" t="str">
        <f t="shared" si="21"/>
        <v>tef:0.5</v>
      </c>
      <c r="W164" s="20" t="str">
        <f t="shared" si="22"/>
        <v/>
      </c>
      <c r="X164" s="20" t="str">
        <f t="shared" si="23"/>
        <v/>
      </c>
    </row>
    <row r="165" spans="1:24">
      <c r="A165" s="20">
        <v>164</v>
      </c>
      <c r="B165" s="20" t="s">
        <v>830</v>
      </c>
      <c r="C165" s="68">
        <v>24</v>
      </c>
      <c r="D165" s="231" t="s">
        <v>903</v>
      </c>
      <c r="E165" s="232" t="s">
        <v>1033</v>
      </c>
      <c r="F165" s="235" t="s">
        <v>903</v>
      </c>
      <c r="G165" s="236" t="s">
        <v>1027</v>
      </c>
      <c r="H165" s="239" t="s">
        <v>479</v>
      </c>
      <c r="I165" s="240" t="s">
        <v>1027</v>
      </c>
      <c r="J165" s="235" t="s">
        <v>1040</v>
      </c>
      <c r="K165" s="236" t="s">
        <v>1040</v>
      </c>
      <c r="L165" s="243" t="s">
        <v>1040</v>
      </c>
      <c r="M165" s="244" t="s">
        <v>1040</v>
      </c>
      <c r="N165" s="248">
        <v>6</v>
      </c>
      <c r="O165" s="228">
        <v>22</v>
      </c>
      <c r="P165" s="249">
        <v>2.23</v>
      </c>
      <c r="S165" s="20" t="str">
        <f t="shared" si="18"/>
        <v>s316:3_s316:0.5_tef:0.5</v>
      </c>
      <c r="T165" s="20" t="str">
        <f t="shared" si="19"/>
        <v>s316:3</v>
      </c>
      <c r="U165" s="20" t="str">
        <f t="shared" si="20"/>
        <v>s316:0.5</v>
      </c>
      <c r="V165" s="20" t="str">
        <f t="shared" si="21"/>
        <v>tef:0.5</v>
      </c>
      <c r="W165" s="20" t="str">
        <f t="shared" si="22"/>
        <v/>
      </c>
      <c r="X165" s="20" t="str">
        <f t="shared" si="23"/>
        <v/>
      </c>
    </row>
    <row r="166" spans="1:24">
      <c r="A166" s="20">
        <v>165</v>
      </c>
      <c r="B166" s="20" t="s">
        <v>830</v>
      </c>
      <c r="C166" s="68">
        <v>24</v>
      </c>
      <c r="D166" s="231" t="s">
        <v>903</v>
      </c>
      <c r="E166" s="232" t="s">
        <v>1033</v>
      </c>
      <c r="F166" s="235" t="s">
        <v>903</v>
      </c>
      <c r="G166" s="236" t="s">
        <v>1027</v>
      </c>
      <c r="H166" s="239" t="s">
        <v>479</v>
      </c>
      <c r="I166" s="240" t="s">
        <v>1027</v>
      </c>
      <c r="J166" s="235" t="s">
        <v>1040</v>
      </c>
      <c r="K166" s="236" t="s">
        <v>1040</v>
      </c>
      <c r="L166" s="243" t="s">
        <v>1040</v>
      </c>
      <c r="M166" s="244" t="s">
        <v>1040</v>
      </c>
      <c r="N166" s="248">
        <v>6</v>
      </c>
      <c r="O166" s="228">
        <v>22</v>
      </c>
      <c r="P166" s="249">
        <v>2.2999999999999998</v>
      </c>
      <c r="S166" s="20" t="str">
        <f t="shared" si="18"/>
        <v>s316:3_s316:0.5_tef:0.5</v>
      </c>
      <c r="T166" s="20" t="str">
        <f t="shared" si="19"/>
        <v>s316:3</v>
      </c>
      <c r="U166" s="20" t="str">
        <f t="shared" si="20"/>
        <v>s316:0.5</v>
      </c>
      <c r="V166" s="20" t="str">
        <f t="shared" si="21"/>
        <v>tef:0.5</v>
      </c>
      <c r="W166" s="20" t="str">
        <f t="shared" si="22"/>
        <v/>
      </c>
      <c r="X166" s="20" t="str">
        <f t="shared" si="23"/>
        <v/>
      </c>
    </row>
    <row r="167" spans="1:24">
      <c r="A167" s="20">
        <v>166</v>
      </c>
      <c r="B167" s="20" t="s">
        <v>830</v>
      </c>
      <c r="C167" s="68">
        <v>24</v>
      </c>
      <c r="D167" s="231" t="s">
        <v>903</v>
      </c>
      <c r="E167" s="232" t="s">
        <v>1033</v>
      </c>
      <c r="F167" s="235" t="s">
        <v>903</v>
      </c>
      <c r="G167" s="236" t="s">
        <v>1027</v>
      </c>
      <c r="H167" s="239" t="s">
        <v>479</v>
      </c>
      <c r="I167" s="240" t="s">
        <v>1027</v>
      </c>
      <c r="J167" s="235" t="s">
        <v>1040</v>
      </c>
      <c r="K167" s="236" t="s">
        <v>1040</v>
      </c>
      <c r="L167" s="243" t="s">
        <v>1040</v>
      </c>
      <c r="M167" s="244" t="s">
        <v>1040</v>
      </c>
      <c r="N167" s="248">
        <v>6</v>
      </c>
      <c r="O167" s="228">
        <v>22</v>
      </c>
      <c r="P167" s="249">
        <v>2.2799999999999998</v>
      </c>
      <c r="S167" s="20" t="str">
        <f t="shared" si="18"/>
        <v>s316:3_s316:0.5_tef:0.5</v>
      </c>
      <c r="T167" s="20" t="str">
        <f t="shared" si="19"/>
        <v>s316:3</v>
      </c>
      <c r="U167" s="20" t="str">
        <f t="shared" si="20"/>
        <v>s316:0.5</v>
      </c>
      <c r="V167" s="20" t="str">
        <f t="shared" si="21"/>
        <v>tef:0.5</v>
      </c>
      <c r="W167" s="20" t="str">
        <f t="shared" si="22"/>
        <v/>
      </c>
      <c r="X167" s="20" t="str">
        <f t="shared" si="23"/>
        <v/>
      </c>
    </row>
    <row r="168" spans="1:24">
      <c r="A168" s="20">
        <v>167</v>
      </c>
      <c r="B168" s="20" t="s">
        <v>830</v>
      </c>
      <c r="C168" s="68">
        <v>24</v>
      </c>
      <c r="D168" s="231" t="s">
        <v>903</v>
      </c>
      <c r="E168" s="232" t="s">
        <v>1033</v>
      </c>
      <c r="F168" s="235" t="s">
        <v>903</v>
      </c>
      <c r="G168" s="236" t="s">
        <v>1027</v>
      </c>
      <c r="H168" s="239" t="s">
        <v>479</v>
      </c>
      <c r="I168" s="240" t="s">
        <v>1027</v>
      </c>
      <c r="J168" s="235" t="s">
        <v>1040</v>
      </c>
      <c r="K168" s="236" t="s">
        <v>1040</v>
      </c>
      <c r="L168" s="243" t="s">
        <v>1040</v>
      </c>
      <c r="M168" s="244" t="s">
        <v>1040</v>
      </c>
      <c r="N168" s="248">
        <v>6</v>
      </c>
      <c r="O168" s="228">
        <v>22</v>
      </c>
      <c r="P168" s="249">
        <v>5.5</v>
      </c>
      <c r="S168" s="20" t="str">
        <f t="shared" si="18"/>
        <v>s316:3_s316:0.5_tef:0.5</v>
      </c>
      <c r="T168" s="20" t="str">
        <f t="shared" si="19"/>
        <v>s316:3</v>
      </c>
      <c r="U168" s="20" t="str">
        <f t="shared" si="20"/>
        <v>s316:0.5</v>
      </c>
      <c r="V168" s="20" t="str">
        <f t="shared" si="21"/>
        <v>tef:0.5</v>
      </c>
      <c r="W168" s="20" t="str">
        <f t="shared" si="22"/>
        <v/>
      </c>
      <c r="X168" s="20" t="str">
        <f t="shared" si="23"/>
        <v/>
      </c>
    </row>
    <row r="169" spans="1:24">
      <c r="A169" s="20">
        <v>168</v>
      </c>
      <c r="B169" s="20" t="s">
        <v>830</v>
      </c>
      <c r="C169" s="68">
        <v>24</v>
      </c>
      <c r="D169" s="231" t="s">
        <v>903</v>
      </c>
      <c r="E169" s="232" t="s">
        <v>1033</v>
      </c>
      <c r="F169" s="235" t="s">
        <v>903</v>
      </c>
      <c r="G169" s="236" t="s">
        <v>1027</v>
      </c>
      <c r="H169" s="239" t="s">
        <v>479</v>
      </c>
      <c r="I169" s="240" t="s">
        <v>1027</v>
      </c>
      <c r="J169" s="235" t="s">
        <v>1040</v>
      </c>
      <c r="K169" s="236" t="s">
        <v>1040</v>
      </c>
      <c r="L169" s="243" t="s">
        <v>1040</v>
      </c>
      <c r="M169" s="244" t="s">
        <v>1040</v>
      </c>
      <c r="N169" s="248">
        <v>6</v>
      </c>
      <c r="O169" s="228">
        <v>22</v>
      </c>
      <c r="P169" s="249">
        <v>6.17</v>
      </c>
      <c r="S169" s="20" t="str">
        <f t="shared" si="18"/>
        <v>s316:3_s316:0.5_tef:0.5</v>
      </c>
      <c r="T169" s="20" t="str">
        <f t="shared" si="19"/>
        <v>s316:3</v>
      </c>
      <c r="U169" s="20" t="str">
        <f t="shared" si="20"/>
        <v>s316:0.5</v>
      </c>
      <c r="V169" s="20" t="str">
        <f t="shared" si="21"/>
        <v>tef:0.5</v>
      </c>
      <c r="W169" s="20" t="str">
        <f t="shared" si="22"/>
        <v/>
      </c>
      <c r="X169" s="20" t="str">
        <f t="shared" si="23"/>
        <v/>
      </c>
    </row>
    <row r="170" spans="1:24">
      <c r="A170" s="20">
        <v>169</v>
      </c>
      <c r="B170" s="20" t="s">
        <v>830</v>
      </c>
      <c r="C170" s="68">
        <v>24</v>
      </c>
      <c r="D170" s="231" t="s">
        <v>903</v>
      </c>
      <c r="E170" s="232" t="s">
        <v>1033</v>
      </c>
      <c r="F170" s="235" t="s">
        <v>903</v>
      </c>
      <c r="G170" s="236" t="s">
        <v>1027</v>
      </c>
      <c r="H170" s="239" t="s">
        <v>479</v>
      </c>
      <c r="I170" s="240" t="s">
        <v>1027</v>
      </c>
      <c r="J170" s="235" t="s">
        <v>1040</v>
      </c>
      <c r="K170" s="236" t="s">
        <v>1040</v>
      </c>
      <c r="L170" s="243" t="s">
        <v>1040</v>
      </c>
      <c r="M170" s="244" t="s">
        <v>1040</v>
      </c>
      <c r="N170" s="248">
        <v>6</v>
      </c>
      <c r="O170" s="228">
        <v>22</v>
      </c>
      <c r="P170" s="249">
        <v>2.27</v>
      </c>
      <c r="S170" s="20" t="str">
        <f t="shared" si="18"/>
        <v>s316:3_s316:0.5_tef:0.5</v>
      </c>
      <c r="T170" s="20" t="str">
        <f t="shared" si="19"/>
        <v>s316:3</v>
      </c>
      <c r="U170" s="20" t="str">
        <f t="shared" si="20"/>
        <v>s316:0.5</v>
      </c>
      <c r="V170" s="20" t="str">
        <f t="shared" si="21"/>
        <v>tef:0.5</v>
      </c>
      <c r="W170" s="20" t="str">
        <f t="shared" si="22"/>
        <v/>
      </c>
      <c r="X170" s="20" t="str">
        <f t="shared" si="23"/>
        <v/>
      </c>
    </row>
    <row r="171" spans="1:24">
      <c r="A171" s="20">
        <v>170</v>
      </c>
      <c r="B171" s="20" t="s">
        <v>830</v>
      </c>
      <c r="C171" s="68">
        <v>2</v>
      </c>
      <c r="D171" s="231" t="s">
        <v>903</v>
      </c>
      <c r="E171" s="232" t="s">
        <v>1035</v>
      </c>
      <c r="F171" s="235" t="s">
        <v>903</v>
      </c>
      <c r="G171" s="236" t="s">
        <v>1035</v>
      </c>
      <c r="H171" s="239" t="s">
        <v>973</v>
      </c>
      <c r="I171" s="240" t="s">
        <v>1047</v>
      </c>
      <c r="J171" s="235" t="s">
        <v>1040</v>
      </c>
      <c r="K171" s="236" t="s">
        <v>1040</v>
      </c>
      <c r="L171" s="243" t="s">
        <v>1040</v>
      </c>
      <c r="M171" s="244" t="s">
        <v>1040</v>
      </c>
      <c r="N171" s="248">
        <v>0.5</v>
      </c>
      <c r="O171" s="228">
        <v>25</v>
      </c>
      <c r="P171" s="249">
        <v>0.81</v>
      </c>
      <c r="S171" s="20" t="str">
        <f t="shared" si="18"/>
        <v>s316:0.1_s316:0.1_plastic:0.05</v>
      </c>
      <c r="T171" s="20" t="str">
        <f t="shared" si="19"/>
        <v>s316:0.1</v>
      </c>
      <c r="U171" s="20" t="str">
        <f t="shared" si="20"/>
        <v>s316:0.1</v>
      </c>
      <c r="V171" s="20" t="str">
        <f t="shared" si="21"/>
        <v>plastic:0.05</v>
      </c>
      <c r="W171" s="20" t="str">
        <f t="shared" si="22"/>
        <v/>
      </c>
      <c r="X171" s="20" t="str">
        <f t="shared" si="23"/>
        <v/>
      </c>
    </row>
    <row r="172" spans="1:24">
      <c r="A172" s="20">
        <v>171</v>
      </c>
      <c r="B172" s="20" t="s">
        <v>830</v>
      </c>
      <c r="C172" s="68">
        <v>2</v>
      </c>
      <c r="D172" s="231" t="s">
        <v>903</v>
      </c>
      <c r="E172" s="232" t="s">
        <v>1035</v>
      </c>
      <c r="F172" s="235" t="s">
        <v>903</v>
      </c>
      <c r="G172" s="236" t="s">
        <v>1035</v>
      </c>
      <c r="H172" s="239" t="s">
        <v>973</v>
      </c>
      <c r="I172" s="240" t="s">
        <v>1047</v>
      </c>
      <c r="J172" s="235" t="s">
        <v>1040</v>
      </c>
      <c r="K172" s="236" t="s">
        <v>1040</v>
      </c>
      <c r="L172" s="243" t="s">
        <v>1040</v>
      </c>
      <c r="M172" s="244" t="s">
        <v>1040</v>
      </c>
      <c r="N172" s="248">
        <v>0.5</v>
      </c>
      <c r="O172" s="228">
        <v>25</v>
      </c>
      <c r="P172" s="249">
        <v>0.98</v>
      </c>
      <c r="S172" s="20" t="str">
        <f t="shared" si="18"/>
        <v>s316:0.1_s316:0.1_plastic:0.05</v>
      </c>
      <c r="T172" s="20" t="str">
        <f t="shared" si="19"/>
        <v>s316:0.1</v>
      </c>
      <c r="U172" s="20" t="str">
        <f t="shared" si="20"/>
        <v>s316:0.1</v>
      </c>
      <c r="V172" s="20" t="str">
        <f t="shared" si="21"/>
        <v>plastic:0.05</v>
      </c>
      <c r="W172" s="20" t="str">
        <f t="shared" si="22"/>
        <v/>
      </c>
      <c r="X172" s="20" t="str">
        <f t="shared" si="23"/>
        <v/>
      </c>
    </row>
    <row r="173" spans="1:24">
      <c r="A173" s="20">
        <v>172</v>
      </c>
      <c r="B173" s="20" t="s">
        <v>830</v>
      </c>
      <c r="C173" s="68">
        <v>2</v>
      </c>
      <c r="D173" s="231" t="s">
        <v>903</v>
      </c>
      <c r="E173" s="232" t="s">
        <v>1035</v>
      </c>
      <c r="F173" s="235" t="s">
        <v>903</v>
      </c>
      <c r="G173" s="236" t="s">
        <v>1035</v>
      </c>
      <c r="H173" s="239" t="s">
        <v>973</v>
      </c>
      <c r="I173" s="240" t="s">
        <v>1047</v>
      </c>
      <c r="J173" s="235" t="s">
        <v>1040</v>
      </c>
      <c r="K173" s="236" t="s">
        <v>1040</v>
      </c>
      <c r="L173" s="243" t="s">
        <v>1040</v>
      </c>
      <c r="M173" s="244" t="s">
        <v>1040</v>
      </c>
      <c r="N173" s="248">
        <v>0.5</v>
      </c>
      <c r="O173" s="228">
        <v>25</v>
      </c>
      <c r="P173" s="249">
        <v>1.1000000000000001</v>
      </c>
      <c r="S173" s="20" t="str">
        <f t="shared" si="18"/>
        <v>s316:0.1_s316:0.1_plastic:0.05</v>
      </c>
      <c r="T173" s="20" t="str">
        <f t="shared" si="19"/>
        <v>s316:0.1</v>
      </c>
      <c r="U173" s="20" t="str">
        <f t="shared" si="20"/>
        <v>s316:0.1</v>
      </c>
      <c r="V173" s="20" t="str">
        <f t="shared" si="21"/>
        <v>plastic:0.05</v>
      </c>
      <c r="W173" s="20" t="str">
        <f t="shared" si="22"/>
        <v/>
      </c>
      <c r="X173" s="20" t="str">
        <f t="shared" si="23"/>
        <v/>
      </c>
    </row>
    <row r="174" spans="1:24">
      <c r="A174" s="20">
        <v>173</v>
      </c>
      <c r="B174" s="20" t="s">
        <v>830</v>
      </c>
      <c r="C174" s="68">
        <v>2</v>
      </c>
      <c r="D174" s="231" t="s">
        <v>903</v>
      </c>
      <c r="E174" s="232" t="s">
        <v>1035</v>
      </c>
      <c r="F174" s="235" t="s">
        <v>903</v>
      </c>
      <c r="G174" s="236" t="s">
        <v>1035</v>
      </c>
      <c r="H174" s="239" t="s">
        <v>973</v>
      </c>
      <c r="I174" s="240" t="s">
        <v>1047</v>
      </c>
      <c r="J174" s="235" t="s">
        <v>1040</v>
      </c>
      <c r="K174" s="236" t="s">
        <v>1040</v>
      </c>
      <c r="L174" s="243" t="s">
        <v>1040</v>
      </c>
      <c r="M174" s="244" t="s">
        <v>1040</v>
      </c>
      <c r="N174" s="248">
        <v>0.5</v>
      </c>
      <c r="O174" s="228">
        <v>25</v>
      </c>
      <c r="P174" s="249">
        <v>1.2</v>
      </c>
      <c r="S174" s="20" t="str">
        <f t="shared" si="18"/>
        <v>s316:0.1_s316:0.1_plastic:0.05</v>
      </c>
      <c r="T174" s="20" t="str">
        <f t="shared" si="19"/>
        <v>s316:0.1</v>
      </c>
      <c r="U174" s="20" t="str">
        <f t="shared" si="20"/>
        <v>s316:0.1</v>
      </c>
      <c r="V174" s="20" t="str">
        <f t="shared" si="21"/>
        <v>plastic:0.05</v>
      </c>
      <c r="W174" s="20" t="str">
        <f t="shared" si="22"/>
        <v/>
      </c>
      <c r="X174" s="20" t="str">
        <f t="shared" si="23"/>
        <v/>
      </c>
    </row>
    <row r="175" spans="1:24">
      <c r="A175" s="20">
        <v>174</v>
      </c>
      <c r="B175" s="20" t="s">
        <v>830</v>
      </c>
      <c r="C175" s="68">
        <v>2</v>
      </c>
      <c r="D175" s="231" t="s">
        <v>903</v>
      </c>
      <c r="E175" s="232" t="s">
        <v>1035</v>
      </c>
      <c r="F175" s="235" t="s">
        <v>903</v>
      </c>
      <c r="G175" s="236" t="s">
        <v>1035</v>
      </c>
      <c r="H175" s="239" t="s">
        <v>973</v>
      </c>
      <c r="I175" s="240" t="s">
        <v>1047</v>
      </c>
      <c r="J175" s="235" t="s">
        <v>1040</v>
      </c>
      <c r="K175" s="236" t="s">
        <v>1040</v>
      </c>
      <c r="L175" s="243" t="s">
        <v>1040</v>
      </c>
      <c r="M175" s="244" t="s">
        <v>1040</v>
      </c>
      <c r="N175" s="248">
        <v>0.5</v>
      </c>
      <c r="O175" s="228">
        <v>25</v>
      </c>
      <c r="P175" s="249">
        <v>0.6</v>
      </c>
      <c r="S175" s="20" t="str">
        <f t="shared" si="18"/>
        <v>s316:0.1_s316:0.1_plastic:0.05</v>
      </c>
      <c r="T175" s="20" t="str">
        <f t="shared" si="19"/>
        <v>s316:0.1</v>
      </c>
      <c r="U175" s="20" t="str">
        <f t="shared" si="20"/>
        <v>s316:0.1</v>
      </c>
      <c r="V175" s="20" t="str">
        <f t="shared" si="21"/>
        <v>plastic:0.05</v>
      </c>
      <c r="W175" s="20" t="str">
        <f t="shared" si="22"/>
        <v/>
      </c>
      <c r="X175" s="20" t="str">
        <f t="shared" si="23"/>
        <v/>
      </c>
    </row>
    <row r="176" spans="1:24">
      <c r="A176" s="20">
        <v>175</v>
      </c>
      <c r="B176" s="20" t="s">
        <v>830</v>
      </c>
      <c r="C176" s="68">
        <v>2</v>
      </c>
      <c r="D176" s="231" t="s">
        <v>903</v>
      </c>
      <c r="E176" s="232" t="s">
        <v>1035</v>
      </c>
      <c r="F176" s="235" t="s">
        <v>903</v>
      </c>
      <c r="G176" s="236" t="s">
        <v>1035</v>
      </c>
      <c r="H176" s="239" t="s">
        <v>973</v>
      </c>
      <c r="I176" s="240" t="s">
        <v>1047</v>
      </c>
      <c r="J176" s="235" t="s">
        <v>1040</v>
      </c>
      <c r="K176" s="236" t="s">
        <v>1040</v>
      </c>
      <c r="L176" s="243" t="s">
        <v>1040</v>
      </c>
      <c r="M176" s="244" t="s">
        <v>1040</v>
      </c>
      <c r="N176" s="248">
        <v>0.5</v>
      </c>
      <c r="O176" s="228">
        <v>25</v>
      </c>
      <c r="P176" s="249">
        <v>0.68</v>
      </c>
      <c r="S176" s="20" t="str">
        <f t="shared" si="18"/>
        <v>s316:0.1_s316:0.1_plastic:0.05</v>
      </c>
      <c r="T176" s="20" t="str">
        <f t="shared" si="19"/>
        <v>s316:0.1</v>
      </c>
      <c r="U176" s="20" t="str">
        <f t="shared" si="20"/>
        <v>s316:0.1</v>
      </c>
      <c r="V176" s="20" t="str">
        <f t="shared" si="21"/>
        <v>plastic:0.05</v>
      </c>
      <c r="W176" s="20" t="str">
        <f t="shared" si="22"/>
        <v/>
      </c>
      <c r="X176" s="20" t="str">
        <f t="shared" si="23"/>
        <v/>
      </c>
    </row>
    <row r="177" spans="1:24">
      <c r="A177" s="20">
        <v>176</v>
      </c>
      <c r="B177" s="20" t="s">
        <v>830</v>
      </c>
      <c r="C177" s="68">
        <v>2</v>
      </c>
      <c r="D177" s="231" t="s">
        <v>903</v>
      </c>
      <c r="E177" s="232" t="s">
        <v>1035</v>
      </c>
      <c r="F177" s="235" t="s">
        <v>903</v>
      </c>
      <c r="G177" s="236" t="s">
        <v>1035</v>
      </c>
      <c r="H177" s="239" t="s">
        <v>973</v>
      </c>
      <c r="I177" s="240" t="s">
        <v>1047</v>
      </c>
      <c r="J177" s="235" t="s">
        <v>1040</v>
      </c>
      <c r="K177" s="236" t="s">
        <v>1040</v>
      </c>
      <c r="L177" s="243" t="s">
        <v>1040</v>
      </c>
      <c r="M177" s="244" t="s">
        <v>1040</v>
      </c>
      <c r="N177" s="248">
        <v>0.5</v>
      </c>
      <c r="O177" s="228">
        <v>25</v>
      </c>
      <c r="P177" s="249">
        <v>1.42</v>
      </c>
      <c r="S177" s="20" t="str">
        <f t="shared" si="18"/>
        <v>s316:0.1_s316:0.1_plastic:0.05</v>
      </c>
      <c r="T177" s="20" t="str">
        <f t="shared" si="19"/>
        <v>s316:0.1</v>
      </c>
      <c r="U177" s="20" t="str">
        <f t="shared" si="20"/>
        <v>s316:0.1</v>
      </c>
      <c r="V177" s="20" t="str">
        <f t="shared" si="21"/>
        <v>plastic:0.05</v>
      </c>
      <c r="W177" s="20" t="str">
        <f t="shared" si="22"/>
        <v/>
      </c>
      <c r="X177" s="20" t="str">
        <f t="shared" si="23"/>
        <v/>
      </c>
    </row>
    <row r="178" spans="1:24">
      <c r="A178" s="20">
        <v>177</v>
      </c>
      <c r="B178" s="20" t="s">
        <v>830</v>
      </c>
      <c r="C178" s="68">
        <v>2</v>
      </c>
      <c r="D178" s="231" t="s">
        <v>903</v>
      </c>
      <c r="E178" s="232" t="s">
        <v>1035</v>
      </c>
      <c r="F178" s="235" t="s">
        <v>903</v>
      </c>
      <c r="G178" s="236" t="s">
        <v>1035</v>
      </c>
      <c r="H178" s="239" t="s">
        <v>973</v>
      </c>
      <c r="I178" s="240" t="s">
        <v>1047</v>
      </c>
      <c r="J178" s="235" t="s">
        <v>1040</v>
      </c>
      <c r="K178" s="236" t="s">
        <v>1040</v>
      </c>
      <c r="L178" s="243" t="s">
        <v>1040</v>
      </c>
      <c r="M178" s="244" t="s">
        <v>1040</v>
      </c>
      <c r="N178" s="248">
        <v>0.5</v>
      </c>
      <c r="O178" s="228">
        <v>25</v>
      </c>
      <c r="P178" s="249">
        <v>0.54</v>
      </c>
      <c r="S178" s="20" t="str">
        <f t="shared" si="18"/>
        <v>s316:0.1_s316:0.1_plastic:0.05</v>
      </c>
      <c r="T178" s="20" t="str">
        <f t="shared" si="19"/>
        <v>s316:0.1</v>
      </c>
      <c r="U178" s="20" t="str">
        <f t="shared" si="20"/>
        <v>s316:0.1</v>
      </c>
      <c r="V178" s="20" t="str">
        <f t="shared" si="21"/>
        <v>plastic:0.05</v>
      </c>
      <c r="W178" s="20" t="str">
        <f t="shared" si="22"/>
        <v/>
      </c>
      <c r="X178" s="20" t="str">
        <f t="shared" si="23"/>
        <v/>
      </c>
    </row>
    <row r="179" spans="1:24">
      <c r="A179" s="20">
        <v>178</v>
      </c>
      <c r="B179" s="20" t="s">
        <v>830</v>
      </c>
      <c r="C179" s="68">
        <v>2</v>
      </c>
      <c r="D179" s="231" t="s">
        <v>903</v>
      </c>
      <c r="E179" s="232" t="s">
        <v>1035</v>
      </c>
      <c r="F179" s="235" t="s">
        <v>903</v>
      </c>
      <c r="G179" s="236" t="s">
        <v>1035</v>
      </c>
      <c r="H179" s="239" t="s">
        <v>973</v>
      </c>
      <c r="I179" s="240" t="s">
        <v>1047</v>
      </c>
      <c r="J179" s="235" t="s">
        <v>1040</v>
      </c>
      <c r="K179" s="236" t="s">
        <v>1040</v>
      </c>
      <c r="L179" s="243" t="s">
        <v>1040</v>
      </c>
      <c r="M179" s="244" t="s">
        <v>1040</v>
      </c>
      <c r="N179" s="248">
        <v>0.5</v>
      </c>
      <c r="O179" s="228">
        <v>25</v>
      </c>
      <c r="P179" s="249">
        <v>0.46</v>
      </c>
      <c r="S179" s="20" t="str">
        <f t="shared" si="18"/>
        <v>s316:0.1_s316:0.1_plastic:0.05</v>
      </c>
      <c r="T179" s="20" t="str">
        <f t="shared" si="19"/>
        <v>s316:0.1</v>
      </c>
      <c r="U179" s="20" t="str">
        <f t="shared" si="20"/>
        <v>s316:0.1</v>
      </c>
      <c r="V179" s="20" t="str">
        <f t="shared" si="21"/>
        <v>plastic:0.05</v>
      </c>
      <c r="W179" s="20" t="str">
        <f t="shared" si="22"/>
        <v/>
      </c>
      <c r="X179" s="20" t="str">
        <f t="shared" si="23"/>
        <v/>
      </c>
    </row>
    <row r="180" spans="1:24">
      <c r="A180" s="20">
        <v>179</v>
      </c>
      <c r="B180" s="20" t="s">
        <v>830</v>
      </c>
      <c r="C180" s="68">
        <v>2</v>
      </c>
      <c r="D180" s="231" t="s">
        <v>903</v>
      </c>
      <c r="E180" s="232" t="s">
        <v>1035</v>
      </c>
      <c r="F180" s="235" t="s">
        <v>903</v>
      </c>
      <c r="G180" s="236" t="s">
        <v>1035</v>
      </c>
      <c r="H180" s="239" t="s">
        <v>973</v>
      </c>
      <c r="I180" s="240" t="s">
        <v>1047</v>
      </c>
      <c r="J180" s="235" t="s">
        <v>1040</v>
      </c>
      <c r="K180" s="236" t="s">
        <v>1040</v>
      </c>
      <c r="L180" s="243" t="s">
        <v>1040</v>
      </c>
      <c r="M180" s="244" t="s">
        <v>1040</v>
      </c>
      <c r="N180" s="248">
        <v>0.5</v>
      </c>
      <c r="O180" s="228">
        <v>25</v>
      </c>
      <c r="P180" s="249">
        <v>0.39</v>
      </c>
      <c r="S180" s="20" t="str">
        <f t="shared" si="18"/>
        <v>s316:0.1_s316:0.1_plastic:0.05</v>
      </c>
      <c r="T180" s="20" t="str">
        <f t="shared" si="19"/>
        <v>s316:0.1</v>
      </c>
      <c r="U180" s="20" t="str">
        <f t="shared" si="20"/>
        <v>s316:0.1</v>
      </c>
      <c r="V180" s="20" t="str">
        <f t="shared" si="21"/>
        <v>plastic:0.05</v>
      </c>
      <c r="W180" s="20" t="str">
        <f t="shared" si="22"/>
        <v/>
      </c>
      <c r="X180" s="20" t="str">
        <f t="shared" si="23"/>
        <v/>
      </c>
    </row>
    <row r="181" spans="1:24">
      <c r="A181" s="20">
        <v>180</v>
      </c>
      <c r="B181" s="20" t="s">
        <v>830</v>
      </c>
      <c r="C181" s="68">
        <v>2</v>
      </c>
      <c r="D181" s="231" t="s">
        <v>903</v>
      </c>
      <c r="E181" s="232" t="s">
        <v>1035</v>
      </c>
      <c r="F181" s="235" t="s">
        <v>903</v>
      </c>
      <c r="G181" s="236" t="s">
        <v>1035</v>
      </c>
      <c r="H181" s="239" t="s">
        <v>973</v>
      </c>
      <c r="I181" s="240" t="s">
        <v>1047</v>
      </c>
      <c r="J181" s="235" t="s">
        <v>1040</v>
      </c>
      <c r="K181" s="236" t="s">
        <v>1040</v>
      </c>
      <c r="L181" s="243" t="s">
        <v>1040</v>
      </c>
      <c r="M181" s="244" t="s">
        <v>1040</v>
      </c>
      <c r="N181" s="248">
        <v>0.5</v>
      </c>
      <c r="O181" s="228">
        <v>25</v>
      </c>
      <c r="P181" s="249">
        <v>0.44</v>
      </c>
      <c r="S181" s="20" t="str">
        <f t="shared" si="18"/>
        <v>s316:0.1_s316:0.1_plastic:0.05</v>
      </c>
      <c r="T181" s="20" t="str">
        <f t="shared" si="19"/>
        <v>s316:0.1</v>
      </c>
      <c r="U181" s="20" t="str">
        <f t="shared" si="20"/>
        <v>s316:0.1</v>
      </c>
      <c r="V181" s="20" t="str">
        <f t="shared" si="21"/>
        <v>plastic:0.05</v>
      </c>
      <c r="W181" s="20" t="str">
        <f t="shared" si="22"/>
        <v/>
      </c>
      <c r="X181" s="20" t="str">
        <f t="shared" si="23"/>
        <v/>
      </c>
    </row>
    <row r="182" spans="1:24">
      <c r="A182" s="20">
        <v>181</v>
      </c>
      <c r="B182" s="20" t="s">
        <v>830</v>
      </c>
      <c r="C182" s="68">
        <v>2</v>
      </c>
      <c r="D182" s="231" t="s">
        <v>903</v>
      </c>
      <c r="E182" s="232" t="s">
        <v>1035</v>
      </c>
      <c r="F182" s="235" t="s">
        <v>903</v>
      </c>
      <c r="G182" s="236" t="s">
        <v>1035</v>
      </c>
      <c r="H182" s="239" t="s">
        <v>973</v>
      </c>
      <c r="I182" s="240" t="s">
        <v>1047</v>
      </c>
      <c r="J182" s="235" t="s">
        <v>1040</v>
      </c>
      <c r="K182" s="236" t="s">
        <v>1040</v>
      </c>
      <c r="L182" s="243" t="s">
        <v>1040</v>
      </c>
      <c r="M182" s="244" t="s">
        <v>1040</v>
      </c>
      <c r="N182" s="248">
        <v>0.5</v>
      </c>
      <c r="O182" s="228">
        <v>25</v>
      </c>
      <c r="P182" s="249">
        <v>0.6</v>
      </c>
      <c r="S182" s="20" t="str">
        <f t="shared" si="18"/>
        <v>s316:0.1_s316:0.1_plastic:0.05</v>
      </c>
      <c r="T182" s="20" t="str">
        <f t="shared" si="19"/>
        <v>s316:0.1</v>
      </c>
      <c r="U182" s="20" t="str">
        <f t="shared" si="20"/>
        <v>s316:0.1</v>
      </c>
      <c r="V182" s="20" t="str">
        <f t="shared" si="21"/>
        <v>plastic:0.05</v>
      </c>
      <c r="W182" s="20" t="str">
        <f t="shared" si="22"/>
        <v/>
      </c>
      <c r="X182" s="20" t="str">
        <f t="shared" si="23"/>
        <v/>
      </c>
    </row>
    <row r="183" spans="1:24">
      <c r="A183" s="20">
        <v>182</v>
      </c>
      <c r="B183" s="20" t="s">
        <v>830</v>
      </c>
      <c r="C183" s="68">
        <v>2</v>
      </c>
      <c r="D183" s="231" t="s">
        <v>903</v>
      </c>
      <c r="E183" s="232" t="s">
        <v>1035</v>
      </c>
      <c r="F183" s="235" t="s">
        <v>903</v>
      </c>
      <c r="G183" s="236" t="s">
        <v>1035</v>
      </c>
      <c r="H183" s="239" t="s">
        <v>973</v>
      </c>
      <c r="I183" s="240" t="s">
        <v>1047</v>
      </c>
      <c r="J183" s="235" t="s">
        <v>1040</v>
      </c>
      <c r="K183" s="236" t="s">
        <v>1040</v>
      </c>
      <c r="L183" s="243" t="s">
        <v>1040</v>
      </c>
      <c r="M183" s="244" t="s">
        <v>1040</v>
      </c>
      <c r="N183" s="248">
        <v>0.5</v>
      </c>
      <c r="O183" s="228">
        <v>25</v>
      </c>
      <c r="P183" s="249">
        <v>0.65</v>
      </c>
      <c r="S183" s="20" t="str">
        <f t="shared" si="18"/>
        <v>s316:0.1_s316:0.1_plastic:0.05</v>
      </c>
      <c r="T183" s="20" t="str">
        <f t="shared" si="19"/>
        <v>s316:0.1</v>
      </c>
      <c r="U183" s="20" t="str">
        <f t="shared" si="20"/>
        <v>s316:0.1</v>
      </c>
      <c r="V183" s="20" t="str">
        <f t="shared" si="21"/>
        <v>plastic:0.05</v>
      </c>
      <c r="W183" s="20" t="str">
        <f t="shared" si="22"/>
        <v/>
      </c>
      <c r="X183" s="20" t="str">
        <f t="shared" si="23"/>
        <v/>
      </c>
    </row>
    <row r="184" spans="1:24">
      <c r="A184" s="20">
        <v>183</v>
      </c>
      <c r="B184" s="20" t="s">
        <v>830</v>
      </c>
      <c r="C184" s="68">
        <v>2</v>
      </c>
      <c r="D184" s="231" t="s">
        <v>903</v>
      </c>
      <c r="E184" s="232" t="s">
        <v>1035</v>
      </c>
      <c r="F184" s="235" t="s">
        <v>903</v>
      </c>
      <c r="G184" s="236" t="s">
        <v>1035</v>
      </c>
      <c r="H184" s="239" t="s">
        <v>973</v>
      </c>
      <c r="I184" s="240" t="s">
        <v>1047</v>
      </c>
      <c r="J184" s="235" t="s">
        <v>1040</v>
      </c>
      <c r="K184" s="236" t="s">
        <v>1040</v>
      </c>
      <c r="L184" s="243" t="s">
        <v>1040</v>
      </c>
      <c r="M184" s="244" t="s">
        <v>1040</v>
      </c>
      <c r="N184" s="248">
        <v>0.5</v>
      </c>
      <c r="O184" s="228">
        <v>25</v>
      </c>
      <c r="P184" s="249">
        <v>0.62</v>
      </c>
      <c r="S184" s="20" t="str">
        <f t="shared" si="18"/>
        <v>s316:0.1_s316:0.1_plastic:0.05</v>
      </c>
      <c r="T184" s="20" t="str">
        <f t="shared" si="19"/>
        <v>s316:0.1</v>
      </c>
      <c r="U184" s="20" t="str">
        <f t="shared" si="20"/>
        <v>s316:0.1</v>
      </c>
      <c r="V184" s="20" t="str">
        <f t="shared" si="21"/>
        <v>plastic:0.05</v>
      </c>
      <c r="W184" s="20" t="str">
        <f t="shared" si="22"/>
        <v/>
      </c>
      <c r="X184" s="20" t="str">
        <f t="shared" si="23"/>
        <v/>
      </c>
    </row>
    <row r="185" spans="1:24">
      <c r="A185" s="20">
        <v>184</v>
      </c>
      <c r="B185" s="20" t="s">
        <v>830</v>
      </c>
      <c r="C185" s="68">
        <v>2</v>
      </c>
      <c r="D185" s="231" t="s">
        <v>903</v>
      </c>
      <c r="E185" s="232" t="s">
        <v>1035</v>
      </c>
      <c r="F185" s="235" t="s">
        <v>903</v>
      </c>
      <c r="G185" s="236" t="s">
        <v>1035</v>
      </c>
      <c r="H185" s="239" t="s">
        <v>973</v>
      </c>
      <c r="I185" s="240" t="s">
        <v>1047</v>
      </c>
      <c r="J185" s="235" t="s">
        <v>1040</v>
      </c>
      <c r="K185" s="236" t="s">
        <v>1040</v>
      </c>
      <c r="L185" s="243" t="s">
        <v>1040</v>
      </c>
      <c r="M185" s="244" t="s">
        <v>1040</v>
      </c>
      <c r="N185" s="248">
        <v>0.5</v>
      </c>
      <c r="O185" s="228">
        <v>25</v>
      </c>
      <c r="P185" s="249">
        <v>0.35</v>
      </c>
      <c r="S185" s="20" t="str">
        <f t="shared" si="18"/>
        <v>s316:0.1_s316:0.1_plastic:0.05</v>
      </c>
      <c r="T185" s="20" t="str">
        <f t="shared" si="19"/>
        <v>s316:0.1</v>
      </c>
      <c r="U185" s="20" t="str">
        <f t="shared" si="20"/>
        <v>s316:0.1</v>
      </c>
      <c r="V185" s="20" t="str">
        <f t="shared" si="21"/>
        <v>plastic:0.05</v>
      </c>
      <c r="W185" s="20" t="str">
        <f t="shared" si="22"/>
        <v/>
      </c>
      <c r="X185" s="20" t="str">
        <f t="shared" si="23"/>
        <v/>
      </c>
    </row>
    <row r="186" spans="1:24">
      <c r="A186" s="20">
        <v>185</v>
      </c>
      <c r="B186" s="20" t="s">
        <v>830</v>
      </c>
      <c r="C186" s="68">
        <v>2</v>
      </c>
      <c r="D186" s="231" t="s">
        <v>903</v>
      </c>
      <c r="E186" s="232" t="s">
        <v>1035</v>
      </c>
      <c r="F186" s="235" t="s">
        <v>903</v>
      </c>
      <c r="G186" s="236" t="s">
        <v>1035</v>
      </c>
      <c r="H186" s="239" t="s">
        <v>973</v>
      </c>
      <c r="I186" s="240" t="s">
        <v>1047</v>
      </c>
      <c r="J186" s="235" t="s">
        <v>1040</v>
      </c>
      <c r="K186" s="236" t="s">
        <v>1040</v>
      </c>
      <c r="L186" s="243" t="s">
        <v>1040</v>
      </c>
      <c r="M186" s="244" t="s">
        <v>1040</v>
      </c>
      <c r="N186" s="248">
        <v>0.5</v>
      </c>
      <c r="O186" s="228">
        <v>25</v>
      </c>
      <c r="P186" s="249">
        <v>0.47</v>
      </c>
      <c r="S186" s="20" t="str">
        <f t="shared" si="18"/>
        <v>s316:0.1_s316:0.1_plastic:0.05</v>
      </c>
      <c r="T186" s="20" t="str">
        <f t="shared" si="19"/>
        <v>s316:0.1</v>
      </c>
      <c r="U186" s="20" t="str">
        <f t="shared" si="20"/>
        <v>s316:0.1</v>
      </c>
      <c r="V186" s="20" t="str">
        <f t="shared" si="21"/>
        <v>plastic:0.05</v>
      </c>
      <c r="W186" s="20" t="str">
        <f t="shared" si="22"/>
        <v/>
      </c>
      <c r="X186" s="20" t="str">
        <f t="shared" si="23"/>
        <v/>
      </c>
    </row>
    <row r="187" spans="1:24">
      <c r="A187" s="20">
        <v>186</v>
      </c>
      <c r="B187" s="20" t="s">
        <v>830</v>
      </c>
      <c r="C187" s="68">
        <v>2</v>
      </c>
      <c r="D187" s="231" t="s">
        <v>903</v>
      </c>
      <c r="E187" s="232" t="s">
        <v>1035</v>
      </c>
      <c r="F187" s="235" t="s">
        <v>903</v>
      </c>
      <c r="G187" s="236" t="s">
        <v>1035</v>
      </c>
      <c r="H187" s="239" t="s">
        <v>973</v>
      </c>
      <c r="I187" s="240" t="s">
        <v>1047</v>
      </c>
      <c r="J187" s="235" t="s">
        <v>1040</v>
      </c>
      <c r="K187" s="236" t="s">
        <v>1040</v>
      </c>
      <c r="L187" s="243" t="s">
        <v>1040</v>
      </c>
      <c r="M187" s="244" t="s">
        <v>1040</v>
      </c>
      <c r="N187" s="248">
        <v>0.5</v>
      </c>
      <c r="O187" s="228">
        <v>25</v>
      </c>
      <c r="P187" s="249">
        <v>0.39</v>
      </c>
      <c r="S187" s="20" t="str">
        <f t="shared" si="18"/>
        <v>s316:0.1_s316:0.1_plastic:0.05</v>
      </c>
      <c r="T187" s="20" t="str">
        <f t="shared" si="19"/>
        <v>s316:0.1</v>
      </c>
      <c r="U187" s="20" t="str">
        <f t="shared" si="20"/>
        <v>s316:0.1</v>
      </c>
      <c r="V187" s="20" t="str">
        <f t="shared" si="21"/>
        <v>plastic:0.05</v>
      </c>
      <c r="W187" s="20" t="str">
        <f t="shared" si="22"/>
        <v/>
      </c>
      <c r="X187" s="20" t="str">
        <f t="shared" si="23"/>
        <v/>
      </c>
    </row>
    <row r="188" spans="1:24">
      <c r="A188" s="20">
        <v>187</v>
      </c>
      <c r="B188" s="20" t="s">
        <v>830</v>
      </c>
      <c r="C188" s="68">
        <v>2</v>
      </c>
      <c r="D188" s="231" t="s">
        <v>903</v>
      </c>
      <c r="E188" s="232" t="s">
        <v>1035</v>
      </c>
      <c r="F188" s="235" t="s">
        <v>903</v>
      </c>
      <c r="G188" s="236" t="s">
        <v>1035</v>
      </c>
      <c r="H188" s="239" t="s">
        <v>973</v>
      </c>
      <c r="I188" s="240" t="s">
        <v>1047</v>
      </c>
      <c r="J188" s="235" t="s">
        <v>1040</v>
      </c>
      <c r="K188" s="236" t="s">
        <v>1040</v>
      </c>
      <c r="L188" s="243" t="s">
        <v>1040</v>
      </c>
      <c r="M188" s="244" t="s">
        <v>1040</v>
      </c>
      <c r="N188" s="248">
        <v>0.5</v>
      </c>
      <c r="O188" s="228">
        <v>25</v>
      </c>
      <c r="P188" s="249">
        <v>0.54</v>
      </c>
      <c r="S188" s="20" t="str">
        <f t="shared" si="18"/>
        <v>s316:0.1_s316:0.1_plastic:0.05</v>
      </c>
      <c r="T188" s="20" t="str">
        <f t="shared" si="19"/>
        <v>s316:0.1</v>
      </c>
      <c r="U188" s="20" t="str">
        <f t="shared" si="20"/>
        <v>s316:0.1</v>
      </c>
      <c r="V188" s="20" t="str">
        <f t="shared" si="21"/>
        <v>plastic:0.05</v>
      </c>
      <c r="W188" s="20" t="str">
        <f t="shared" si="22"/>
        <v/>
      </c>
      <c r="X188" s="20" t="str">
        <f t="shared" si="23"/>
        <v/>
      </c>
    </row>
    <row r="189" spans="1:24">
      <c r="A189" s="20">
        <v>188</v>
      </c>
      <c r="B189" s="20" t="s">
        <v>830</v>
      </c>
      <c r="C189" s="68">
        <v>2</v>
      </c>
      <c r="D189" s="231" t="s">
        <v>903</v>
      </c>
      <c r="E189" s="232" t="s">
        <v>1035</v>
      </c>
      <c r="F189" s="235" t="s">
        <v>903</v>
      </c>
      <c r="G189" s="236" t="s">
        <v>1035</v>
      </c>
      <c r="H189" s="239" t="s">
        <v>973</v>
      </c>
      <c r="I189" s="240" t="s">
        <v>1047</v>
      </c>
      <c r="J189" s="235" t="s">
        <v>1040</v>
      </c>
      <c r="K189" s="236" t="s">
        <v>1040</v>
      </c>
      <c r="L189" s="243" t="s">
        <v>1040</v>
      </c>
      <c r="M189" s="244" t="s">
        <v>1040</v>
      </c>
      <c r="N189" s="248">
        <v>0.5</v>
      </c>
      <c r="O189" s="228">
        <v>25</v>
      </c>
      <c r="P189" s="249">
        <v>0.54</v>
      </c>
      <c r="S189" s="20" t="str">
        <f t="shared" si="18"/>
        <v>s316:0.1_s316:0.1_plastic:0.05</v>
      </c>
      <c r="T189" s="20" t="str">
        <f t="shared" si="19"/>
        <v>s316:0.1</v>
      </c>
      <c r="U189" s="20" t="str">
        <f t="shared" si="20"/>
        <v>s316:0.1</v>
      </c>
      <c r="V189" s="20" t="str">
        <f t="shared" si="21"/>
        <v>plastic:0.05</v>
      </c>
      <c r="W189" s="20" t="str">
        <f t="shared" si="22"/>
        <v/>
      </c>
      <c r="X189" s="20" t="str">
        <f t="shared" si="23"/>
        <v/>
      </c>
    </row>
    <row r="190" spans="1:24">
      <c r="A190" s="20">
        <v>189</v>
      </c>
      <c r="B190" s="20" t="s">
        <v>830</v>
      </c>
      <c r="C190" s="68">
        <v>2</v>
      </c>
      <c r="D190" s="231" t="s">
        <v>903</v>
      </c>
      <c r="E190" s="232" t="s">
        <v>1035</v>
      </c>
      <c r="F190" s="235" t="s">
        <v>903</v>
      </c>
      <c r="G190" s="236" t="s">
        <v>1035</v>
      </c>
      <c r="H190" s="239" t="s">
        <v>973</v>
      </c>
      <c r="I190" s="240" t="s">
        <v>1047</v>
      </c>
      <c r="J190" s="235" t="s">
        <v>1040</v>
      </c>
      <c r="K190" s="236" t="s">
        <v>1040</v>
      </c>
      <c r="L190" s="243" t="s">
        <v>1040</v>
      </c>
      <c r="M190" s="244" t="s">
        <v>1040</v>
      </c>
      <c r="N190" s="248">
        <v>0.5</v>
      </c>
      <c r="O190" s="228">
        <v>25</v>
      </c>
      <c r="P190" s="249">
        <v>0.52</v>
      </c>
      <c r="S190" s="20" t="str">
        <f t="shared" si="18"/>
        <v>s316:0.1_s316:0.1_plastic:0.05</v>
      </c>
      <c r="T190" s="20" t="str">
        <f t="shared" si="19"/>
        <v>s316:0.1</v>
      </c>
      <c r="U190" s="20" t="str">
        <f t="shared" si="20"/>
        <v>s316:0.1</v>
      </c>
      <c r="V190" s="20" t="str">
        <f t="shared" si="21"/>
        <v>plastic:0.05</v>
      </c>
      <c r="W190" s="20" t="str">
        <f t="shared" si="22"/>
        <v/>
      </c>
      <c r="X190" s="20" t="str">
        <f t="shared" si="23"/>
        <v/>
      </c>
    </row>
    <row r="191" spans="1:24">
      <c r="A191" s="20">
        <v>190</v>
      </c>
      <c r="B191" s="20" t="s">
        <v>830</v>
      </c>
      <c r="C191" s="68">
        <v>2</v>
      </c>
      <c r="D191" s="231" t="s">
        <v>903</v>
      </c>
      <c r="E191" s="232" t="s">
        <v>1035</v>
      </c>
      <c r="F191" s="235" t="s">
        <v>903</v>
      </c>
      <c r="G191" s="236" t="s">
        <v>1035</v>
      </c>
      <c r="H191" s="239" t="s">
        <v>973</v>
      </c>
      <c r="I191" s="240" t="s">
        <v>1047</v>
      </c>
      <c r="J191" s="235" t="s">
        <v>1040</v>
      </c>
      <c r="K191" s="236" t="s">
        <v>1040</v>
      </c>
      <c r="L191" s="243" t="s">
        <v>1040</v>
      </c>
      <c r="M191" s="244" t="s">
        <v>1040</v>
      </c>
      <c r="N191" s="248">
        <v>0.5</v>
      </c>
      <c r="O191" s="228">
        <v>25</v>
      </c>
      <c r="P191" s="249">
        <v>0.55000000000000004</v>
      </c>
      <c r="S191" s="20" t="str">
        <f t="shared" si="18"/>
        <v>s316:0.1_s316:0.1_plastic:0.05</v>
      </c>
      <c r="T191" s="20" t="str">
        <f t="shared" si="19"/>
        <v>s316:0.1</v>
      </c>
      <c r="U191" s="20" t="str">
        <f t="shared" si="20"/>
        <v>s316:0.1</v>
      </c>
      <c r="V191" s="20" t="str">
        <f t="shared" si="21"/>
        <v>plastic:0.05</v>
      </c>
      <c r="W191" s="20" t="str">
        <f t="shared" si="22"/>
        <v/>
      </c>
      <c r="X191" s="20" t="str">
        <f t="shared" si="23"/>
        <v/>
      </c>
    </row>
    <row r="192" spans="1:24">
      <c r="A192" s="20">
        <v>191</v>
      </c>
      <c r="B192" s="20" t="s">
        <v>830</v>
      </c>
      <c r="C192" s="68">
        <v>2</v>
      </c>
      <c r="D192" s="231" t="s">
        <v>903</v>
      </c>
      <c r="E192" s="232" t="s">
        <v>1035</v>
      </c>
      <c r="F192" s="235" t="s">
        <v>903</v>
      </c>
      <c r="G192" s="236" t="s">
        <v>1035</v>
      </c>
      <c r="H192" s="239" t="s">
        <v>973</v>
      </c>
      <c r="I192" s="240" t="s">
        <v>1047</v>
      </c>
      <c r="J192" s="235" t="s">
        <v>1040</v>
      </c>
      <c r="K192" s="236" t="s">
        <v>1040</v>
      </c>
      <c r="L192" s="243" t="s">
        <v>1040</v>
      </c>
      <c r="M192" s="244" t="s">
        <v>1040</v>
      </c>
      <c r="N192" s="248">
        <v>0.5</v>
      </c>
      <c r="O192" s="228">
        <v>25</v>
      </c>
      <c r="P192" s="249">
        <v>0.15</v>
      </c>
      <c r="S192" s="20" t="str">
        <f t="shared" si="18"/>
        <v>s316:0.1_s316:0.1_plastic:0.05</v>
      </c>
      <c r="T192" s="20" t="str">
        <f t="shared" si="19"/>
        <v>s316:0.1</v>
      </c>
      <c r="U192" s="20" t="str">
        <f t="shared" si="20"/>
        <v>s316:0.1</v>
      </c>
      <c r="V192" s="20" t="str">
        <f t="shared" si="21"/>
        <v>plastic:0.05</v>
      </c>
      <c r="W192" s="20" t="str">
        <f t="shared" si="22"/>
        <v/>
      </c>
      <c r="X192" s="20" t="str">
        <f t="shared" si="23"/>
        <v/>
      </c>
    </row>
    <row r="193" spans="1:24">
      <c r="A193" s="20">
        <v>192</v>
      </c>
      <c r="B193" s="20" t="s">
        <v>830</v>
      </c>
      <c r="C193" s="68">
        <v>2</v>
      </c>
      <c r="D193" s="231" t="s">
        <v>903</v>
      </c>
      <c r="E193" s="232" t="s">
        <v>1035</v>
      </c>
      <c r="F193" s="235" t="s">
        <v>903</v>
      </c>
      <c r="G193" s="236" t="s">
        <v>1035</v>
      </c>
      <c r="H193" s="239" t="s">
        <v>973</v>
      </c>
      <c r="I193" s="240" t="s">
        <v>1047</v>
      </c>
      <c r="J193" s="235" t="s">
        <v>1040</v>
      </c>
      <c r="K193" s="236" t="s">
        <v>1040</v>
      </c>
      <c r="L193" s="243" t="s">
        <v>1040</v>
      </c>
      <c r="M193" s="244" t="s">
        <v>1040</v>
      </c>
      <c r="N193" s="248">
        <v>0.5</v>
      </c>
      <c r="O193" s="228">
        <v>25</v>
      </c>
      <c r="P193" s="249">
        <v>0.47</v>
      </c>
      <c r="S193" s="20" t="str">
        <f t="shared" si="18"/>
        <v>s316:0.1_s316:0.1_plastic:0.05</v>
      </c>
      <c r="T193" s="20" t="str">
        <f t="shared" si="19"/>
        <v>s316:0.1</v>
      </c>
      <c r="U193" s="20" t="str">
        <f t="shared" si="20"/>
        <v>s316:0.1</v>
      </c>
      <c r="V193" s="20" t="str">
        <f t="shared" si="21"/>
        <v>plastic:0.05</v>
      </c>
      <c r="W193" s="20" t="str">
        <f t="shared" si="22"/>
        <v/>
      </c>
      <c r="X193" s="20" t="str">
        <f t="shared" si="23"/>
        <v/>
      </c>
    </row>
    <row r="194" spans="1:24">
      <c r="A194" s="20">
        <v>193</v>
      </c>
      <c r="B194" s="20" t="s">
        <v>830</v>
      </c>
      <c r="C194" s="68">
        <v>2</v>
      </c>
      <c r="D194" s="231" t="s">
        <v>903</v>
      </c>
      <c r="E194" s="232" t="s">
        <v>1035</v>
      </c>
      <c r="F194" s="235" t="s">
        <v>903</v>
      </c>
      <c r="G194" s="236" t="s">
        <v>1035</v>
      </c>
      <c r="H194" s="239" t="s">
        <v>973</v>
      </c>
      <c r="I194" s="240" t="s">
        <v>1047</v>
      </c>
      <c r="J194" s="235" t="s">
        <v>1040</v>
      </c>
      <c r="K194" s="236" t="s">
        <v>1040</v>
      </c>
      <c r="L194" s="243" t="s">
        <v>1040</v>
      </c>
      <c r="M194" s="244" t="s">
        <v>1040</v>
      </c>
      <c r="N194" s="248">
        <v>0.5</v>
      </c>
      <c r="O194" s="228">
        <v>25</v>
      </c>
      <c r="P194" s="249">
        <v>0.48</v>
      </c>
      <c r="S194" s="20" t="str">
        <f t="shared" si="18"/>
        <v>s316:0.1_s316:0.1_plastic:0.05</v>
      </c>
      <c r="T194" s="20" t="str">
        <f t="shared" si="19"/>
        <v>s316:0.1</v>
      </c>
      <c r="U194" s="20" t="str">
        <f t="shared" si="20"/>
        <v>s316:0.1</v>
      </c>
      <c r="V194" s="20" t="str">
        <f t="shared" si="21"/>
        <v>plastic:0.05</v>
      </c>
      <c r="W194" s="20" t="str">
        <f t="shared" si="22"/>
        <v/>
      </c>
      <c r="X194" s="20" t="str">
        <f t="shared" si="23"/>
        <v/>
      </c>
    </row>
    <row r="195" spans="1:24">
      <c r="A195" s="20">
        <v>194</v>
      </c>
      <c r="B195" s="20" t="s">
        <v>830</v>
      </c>
      <c r="C195" s="68">
        <v>2</v>
      </c>
      <c r="D195" s="231" t="s">
        <v>903</v>
      </c>
      <c r="E195" s="232" t="s">
        <v>1035</v>
      </c>
      <c r="F195" s="235" t="s">
        <v>903</v>
      </c>
      <c r="G195" s="236" t="s">
        <v>1035</v>
      </c>
      <c r="H195" s="239" t="s">
        <v>973</v>
      </c>
      <c r="I195" s="240" t="s">
        <v>1047</v>
      </c>
      <c r="J195" s="235" t="s">
        <v>1040</v>
      </c>
      <c r="K195" s="236" t="s">
        <v>1040</v>
      </c>
      <c r="L195" s="243" t="s">
        <v>1040</v>
      </c>
      <c r="M195" s="244" t="s">
        <v>1040</v>
      </c>
      <c r="N195" s="248">
        <v>0.5</v>
      </c>
      <c r="O195" s="228">
        <v>25</v>
      </c>
      <c r="P195" s="249">
        <v>0.51</v>
      </c>
      <c r="S195" s="20" t="str">
        <f t="shared" si="18"/>
        <v>s316:0.1_s316:0.1_plastic:0.05</v>
      </c>
      <c r="T195" s="20" t="str">
        <f t="shared" si="19"/>
        <v>s316:0.1</v>
      </c>
      <c r="U195" s="20" t="str">
        <f t="shared" si="20"/>
        <v>s316:0.1</v>
      </c>
      <c r="V195" s="20" t="str">
        <f t="shared" si="21"/>
        <v>plastic:0.05</v>
      </c>
      <c r="W195" s="20" t="str">
        <f t="shared" si="22"/>
        <v/>
      </c>
      <c r="X195" s="20" t="str">
        <f t="shared" si="23"/>
        <v/>
      </c>
    </row>
    <row r="196" spans="1:24">
      <c r="A196" s="20">
        <v>195</v>
      </c>
      <c r="B196" s="20" t="s">
        <v>830</v>
      </c>
      <c r="C196" s="68">
        <v>2</v>
      </c>
      <c r="D196" s="231" t="s">
        <v>903</v>
      </c>
      <c r="E196" s="232" t="s">
        <v>1035</v>
      </c>
      <c r="F196" s="235" t="s">
        <v>903</v>
      </c>
      <c r="G196" s="236" t="s">
        <v>1035</v>
      </c>
      <c r="H196" s="239" t="s">
        <v>973</v>
      </c>
      <c r="I196" s="240" t="s">
        <v>1047</v>
      </c>
      <c r="J196" s="235" t="s">
        <v>1040</v>
      </c>
      <c r="K196" s="236" t="s">
        <v>1040</v>
      </c>
      <c r="L196" s="243" t="s">
        <v>1040</v>
      </c>
      <c r="M196" s="244" t="s">
        <v>1040</v>
      </c>
      <c r="N196" s="248">
        <v>0.5</v>
      </c>
      <c r="O196" s="228">
        <v>25</v>
      </c>
      <c r="P196" s="249">
        <v>0.67</v>
      </c>
      <c r="S196" s="20" t="str">
        <f t="shared" si="18"/>
        <v>s316:0.1_s316:0.1_plastic:0.05</v>
      </c>
      <c r="T196" s="20" t="str">
        <f t="shared" si="19"/>
        <v>s316:0.1</v>
      </c>
      <c r="U196" s="20" t="str">
        <f t="shared" si="20"/>
        <v>s316:0.1</v>
      </c>
      <c r="V196" s="20" t="str">
        <f t="shared" si="21"/>
        <v>plastic:0.05</v>
      </c>
      <c r="W196" s="20" t="str">
        <f t="shared" si="22"/>
        <v/>
      </c>
      <c r="X196" s="20" t="str">
        <f t="shared" si="23"/>
        <v/>
      </c>
    </row>
    <row r="197" spans="1:24">
      <c r="A197" s="20">
        <v>196</v>
      </c>
      <c r="B197" s="20" t="s">
        <v>830</v>
      </c>
      <c r="C197" s="68">
        <v>6</v>
      </c>
      <c r="D197" s="231" t="s">
        <v>903</v>
      </c>
      <c r="E197" s="232" t="s">
        <v>1027</v>
      </c>
      <c r="F197" s="235" t="s">
        <v>903</v>
      </c>
      <c r="G197" s="236" t="s">
        <v>1027</v>
      </c>
      <c r="H197" s="239" t="s">
        <v>479</v>
      </c>
      <c r="I197" s="240" t="s">
        <v>1053</v>
      </c>
      <c r="J197" s="235" t="s">
        <v>1040</v>
      </c>
      <c r="K197" s="236" t="s">
        <v>1040</v>
      </c>
      <c r="L197" s="243" t="s">
        <v>1040</v>
      </c>
      <c r="M197" s="244" t="s">
        <v>1040</v>
      </c>
      <c r="N197" s="248">
        <v>7.5</v>
      </c>
      <c r="O197" s="228">
        <v>77</v>
      </c>
      <c r="P197" s="249">
        <v>9.6199999999999992</v>
      </c>
      <c r="S197" s="20" t="str">
        <f t="shared" si="18"/>
        <v>s316:0.5_s316:0.5_tef:0.2</v>
      </c>
      <c r="T197" s="20" t="str">
        <f t="shared" si="19"/>
        <v>s316:0.5</v>
      </c>
      <c r="U197" s="20" t="str">
        <f t="shared" si="20"/>
        <v>s316:0.5</v>
      </c>
      <c r="V197" s="20" t="str">
        <f t="shared" si="21"/>
        <v>tef:0.2</v>
      </c>
      <c r="W197" s="20" t="str">
        <f t="shared" si="22"/>
        <v/>
      </c>
      <c r="X197" s="20" t="str">
        <f t="shared" si="23"/>
        <v/>
      </c>
    </row>
    <row r="198" spans="1:24">
      <c r="A198" s="20">
        <v>197</v>
      </c>
      <c r="B198" s="20" t="s">
        <v>830</v>
      </c>
      <c r="C198" s="68">
        <v>6</v>
      </c>
      <c r="D198" s="231" t="s">
        <v>903</v>
      </c>
      <c r="E198" s="232" t="s">
        <v>1027</v>
      </c>
      <c r="F198" s="235" t="s">
        <v>903</v>
      </c>
      <c r="G198" s="236" t="s">
        <v>1027</v>
      </c>
      <c r="H198" s="239" t="s">
        <v>479</v>
      </c>
      <c r="I198" s="240" t="s">
        <v>1053</v>
      </c>
      <c r="J198" s="235" t="s">
        <v>1040</v>
      </c>
      <c r="K198" s="236" t="s">
        <v>1040</v>
      </c>
      <c r="L198" s="243" t="s">
        <v>1040</v>
      </c>
      <c r="M198" s="244" t="s">
        <v>1040</v>
      </c>
      <c r="N198" s="248">
        <v>7.5</v>
      </c>
      <c r="O198" s="228">
        <v>77</v>
      </c>
      <c r="P198" s="249">
        <v>9.65</v>
      </c>
      <c r="S198" s="20" t="str">
        <f t="shared" si="18"/>
        <v>s316:0.5_s316:0.5_tef:0.2</v>
      </c>
      <c r="T198" s="20" t="str">
        <f t="shared" si="19"/>
        <v>s316:0.5</v>
      </c>
      <c r="U198" s="20" t="str">
        <f t="shared" si="20"/>
        <v>s316:0.5</v>
      </c>
      <c r="V198" s="20" t="str">
        <f t="shared" si="21"/>
        <v>tef:0.2</v>
      </c>
      <c r="W198" s="20" t="str">
        <f t="shared" si="22"/>
        <v/>
      </c>
      <c r="X198" s="20" t="str">
        <f t="shared" si="23"/>
        <v/>
      </c>
    </row>
    <row r="199" spans="1:24">
      <c r="A199" s="20">
        <v>198</v>
      </c>
      <c r="B199" s="20" t="s">
        <v>830</v>
      </c>
      <c r="C199" s="68">
        <v>6</v>
      </c>
      <c r="D199" s="231" t="s">
        <v>903</v>
      </c>
      <c r="E199" s="232" t="s">
        <v>1027</v>
      </c>
      <c r="F199" s="235" t="s">
        <v>903</v>
      </c>
      <c r="G199" s="236" t="s">
        <v>1027</v>
      </c>
      <c r="H199" s="239" t="s">
        <v>479</v>
      </c>
      <c r="I199" s="240" t="s">
        <v>1053</v>
      </c>
      <c r="J199" s="235" t="s">
        <v>1040</v>
      </c>
      <c r="K199" s="236" t="s">
        <v>1040</v>
      </c>
      <c r="L199" s="243" t="s">
        <v>1040</v>
      </c>
      <c r="M199" s="244" t="s">
        <v>1040</v>
      </c>
      <c r="N199" s="248">
        <v>7.5</v>
      </c>
      <c r="O199" s="228">
        <v>77</v>
      </c>
      <c r="P199" s="249">
        <v>7.92</v>
      </c>
      <c r="S199" s="20" t="str">
        <f t="shared" si="18"/>
        <v>s316:0.5_s316:0.5_tef:0.2</v>
      </c>
      <c r="T199" s="20" t="str">
        <f t="shared" si="19"/>
        <v>s316:0.5</v>
      </c>
      <c r="U199" s="20" t="str">
        <f t="shared" si="20"/>
        <v>s316:0.5</v>
      </c>
      <c r="V199" s="20" t="str">
        <f t="shared" si="21"/>
        <v>tef:0.2</v>
      </c>
      <c r="W199" s="20" t="str">
        <f t="shared" si="22"/>
        <v/>
      </c>
      <c r="X199" s="20" t="str">
        <f t="shared" si="23"/>
        <v/>
      </c>
    </row>
    <row r="200" spans="1:24">
      <c r="A200" s="20">
        <v>199</v>
      </c>
      <c r="B200" s="20" t="s">
        <v>830</v>
      </c>
      <c r="C200" s="68">
        <v>6</v>
      </c>
      <c r="D200" s="231" t="s">
        <v>903</v>
      </c>
      <c r="E200" s="232" t="s">
        <v>1027</v>
      </c>
      <c r="F200" s="235" t="s">
        <v>903</v>
      </c>
      <c r="G200" s="236" t="s">
        <v>1027</v>
      </c>
      <c r="H200" s="239" t="s">
        <v>479</v>
      </c>
      <c r="I200" s="240" t="s">
        <v>1053</v>
      </c>
      <c r="J200" s="235" t="s">
        <v>1040</v>
      </c>
      <c r="K200" s="236" t="s">
        <v>1040</v>
      </c>
      <c r="L200" s="243" t="s">
        <v>1040</v>
      </c>
      <c r="M200" s="244" t="s">
        <v>1040</v>
      </c>
      <c r="N200" s="248">
        <v>7.5</v>
      </c>
      <c r="O200" s="228">
        <v>77</v>
      </c>
      <c r="P200" s="249">
        <v>7.83</v>
      </c>
      <c r="S200" s="20" t="str">
        <f t="shared" si="18"/>
        <v>s316:0.5_s316:0.5_tef:0.2</v>
      </c>
      <c r="T200" s="20" t="str">
        <f t="shared" si="19"/>
        <v>s316:0.5</v>
      </c>
      <c r="U200" s="20" t="str">
        <f t="shared" si="20"/>
        <v>s316:0.5</v>
      </c>
      <c r="V200" s="20" t="str">
        <f t="shared" si="21"/>
        <v>tef:0.2</v>
      </c>
      <c r="W200" s="20" t="str">
        <f t="shared" si="22"/>
        <v/>
      </c>
      <c r="X200" s="20" t="str">
        <f t="shared" si="23"/>
        <v/>
      </c>
    </row>
    <row r="201" spans="1:24">
      <c r="A201" s="20">
        <v>200</v>
      </c>
      <c r="B201" s="20" t="s">
        <v>830</v>
      </c>
      <c r="C201" s="68">
        <v>6</v>
      </c>
      <c r="D201" s="231" t="s">
        <v>903</v>
      </c>
      <c r="E201" s="232" t="s">
        <v>1027</v>
      </c>
      <c r="F201" s="235" t="s">
        <v>903</v>
      </c>
      <c r="G201" s="236" t="s">
        <v>1027</v>
      </c>
      <c r="H201" s="239" t="s">
        <v>479</v>
      </c>
      <c r="I201" s="240" t="s">
        <v>1053</v>
      </c>
      <c r="J201" s="235" t="s">
        <v>1040</v>
      </c>
      <c r="K201" s="236" t="s">
        <v>1040</v>
      </c>
      <c r="L201" s="243" t="s">
        <v>1040</v>
      </c>
      <c r="M201" s="244" t="s">
        <v>1040</v>
      </c>
      <c r="N201" s="248">
        <v>7.5</v>
      </c>
      <c r="O201" s="228">
        <v>77</v>
      </c>
      <c r="P201" s="249">
        <v>5.36</v>
      </c>
      <c r="S201" s="20" t="str">
        <f t="shared" si="18"/>
        <v>s316:0.5_s316:0.5_tef:0.2</v>
      </c>
      <c r="T201" s="20" t="str">
        <f t="shared" si="19"/>
        <v>s316:0.5</v>
      </c>
      <c r="U201" s="20" t="str">
        <f t="shared" si="20"/>
        <v>s316:0.5</v>
      </c>
      <c r="V201" s="20" t="str">
        <f t="shared" si="21"/>
        <v>tef:0.2</v>
      </c>
      <c r="W201" s="20" t="str">
        <f t="shared" si="22"/>
        <v/>
      </c>
      <c r="X201" s="20" t="str">
        <f t="shared" si="23"/>
        <v/>
      </c>
    </row>
    <row r="202" spans="1:24">
      <c r="A202" s="20">
        <v>201</v>
      </c>
      <c r="B202" s="20" t="s">
        <v>830</v>
      </c>
      <c r="C202" s="68">
        <v>6</v>
      </c>
      <c r="D202" s="231" t="s">
        <v>903</v>
      </c>
      <c r="E202" s="232" t="s">
        <v>1027</v>
      </c>
      <c r="F202" s="235" t="s">
        <v>903</v>
      </c>
      <c r="G202" s="236" t="s">
        <v>1027</v>
      </c>
      <c r="H202" s="239" t="s">
        <v>479</v>
      </c>
      <c r="I202" s="240" t="s">
        <v>1053</v>
      </c>
      <c r="J202" s="235" t="s">
        <v>1040</v>
      </c>
      <c r="K202" s="236" t="s">
        <v>1040</v>
      </c>
      <c r="L202" s="243" t="s">
        <v>1040</v>
      </c>
      <c r="M202" s="244" t="s">
        <v>1040</v>
      </c>
      <c r="N202" s="248">
        <v>7.5</v>
      </c>
      <c r="O202" s="228">
        <v>77</v>
      </c>
      <c r="P202" s="249">
        <v>5.41</v>
      </c>
      <c r="S202" s="20" t="str">
        <f t="shared" si="18"/>
        <v>s316:0.5_s316:0.5_tef:0.2</v>
      </c>
      <c r="T202" s="20" t="str">
        <f t="shared" si="19"/>
        <v>s316:0.5</v>
      </c>
      <c r="U202" s="20" t="str">
        <f t="shared" si="20"/>
        <v>s316:0.5</v>
      </c>
      <c r="V202" s="20" t="str">
        <f t="shared" si="21"/>
        <v>tef:0.2</v>
      </c>
      <c r="W202" s="20" t="str">
        <f t="shared" si="22"/>
        <v/>
      </c>
      <c r="X202" s="20" t="str">
        <f t="shared" si="23"/>
        <v/>
      </c>
    </row>
    <row r="203" spans="1:24">
      <c r="A203" s="20">
        <v>202</v>
      </c>
      <c r="B203" s="20" t="s">
        <v>830</v>
      </c>
      <c r="C203" s="68">
        <v>6</v>
      </c>
      <c r="D203" s="231" t="s">
        <v>903</v>
      </c>
      <c r="E203" s="232" t="s">
        <v>1027</v>
      </c>
      <c r="F203" s="235" t="s">
        <v>903</v>
      </c>
      <c r="G203" s="236" t="s">
        <v>1027</v>
      </c>
      <c r="H203" s="239" t="s">
        <v>479</v>
      </c>
      <c r="I203" s="240" t="s">
        <v>1053</v>
      </c>
      <c r="J203" s="235" t="s">
        <v>1040</v>
      </c>
      <c r="K203" s="236" t="s">
        <v>1040</v>
      </c>
      <c r="L203" s="243" t="s">
        <v>1040</v>
      </c>
      <c r="M203" s="244" t="s">
        <v>1040</v>
      </c>
      <c r="N203" s="248">
        <v>7.5</v>
      </c>
      <c r="O203" s="228">
        <v>77</v>
      </c>
      <c r="P203" s="249">
        <v>5.48</v>
      </c>
      <c r="S203" s="20" t="str">
        <f t="shared" ref="S203:S266" si="24">_xlfn.TEXTJOIN("_",TRUE,T203:X203)</f>
        <v>s316:0.5_s316:0.5_tef:0.2</v>
      </c>
      <c r="T203" s="20" t="str">
        <f t="shared" ref="T203:T266" si="25">_xlfn.TEXTJOIN(":",TRUE,D203,E203)</f>
        <v>s316:0.5</v>
      </c>
      <c r="U203" s="20" t="str">
        <f t="shared" ref="U203:U266" si="26">_xlfn.TEXTJOIN(":",TRUE,F203,G203)</f>
        <v>s316:0.5</v>
      </c>
      <c r="V203" s="20" t="str">
        <f t="shared" ref="V203:V266" si="27">_xlfn.TEXTJOIN(":",TRUE,H203,I203)</f>
        <v>tef:0.2</v>
      </c>
      <c r="W203" s="20" t="str">
        <f t="shared" ref="W203:W266" si="28">_xlfn.TEXTJOIN(":",TRUE,J203,K203)</f>
        <v/>
      </c>
      <c r="X203" s="20" t="str">
        <f t="shared" ref="X203:X266" si="29">_xlfn.TEXTJOIN(":",TRUE,L203,M203)</f>
        <v/>
      </c>
    </row>
    <row r="204" spans="1:24">
      <c r="A204" s="20">
        <v>203</v>
      </c>
      <c r="B204" s="20" t="s">
        <v>830</v>
      </c>
      <c r="C204" s="68">
        <v>6</v>
      </c>
      <c r="D204" s="231" t="s">
        <v>903</v>
      </c>
      <c r="E204" s="232" t="s">
        <v>1027</v>
      </c>
      <c r="F204" s="235" t="s">
        <v>903</v>
      </c>
      <c r="G204" s="236" t="s">
        <v>1027</v>
      </c>
      <c r="H204" s="239" t="s">
        <v>479</v>
      </c>
      <c r="I204" s="240" t="s">
        <v>1053</v>
      </c>
      <c r="J204" s="235" t="s">
        <v>1040</v>
      </c>
      <c r="K204" s="236" t="s">
        <v>1040</v>
      </c>
      <c r="L204" s="243" t="s">
        <v>1040</v>
      </c>
      <c r="M204" s="244" t="s">
        <v>1040</v>
      </c>
      <c r="N204" s="248">
        <v>7.5</v>
      </c>
      <c r="O204" s="228">
        <v>77</v>
      </c>
      <c r="P204" s="249">
        <v>5.56</v>
      </c>
      <c r="S204" s="20" t="str">
        <f t="shared" si="24"/>
        <v>s316:0.5_s316:0.5_tef:0.2</v>
      </c>
      <c r="T204" s="20" t="str">
        <f t="shared" si="25"/>
        <v>s316:0.5</v>
      </c>
      <c r="U204" s="20" t="str">
        <f t="shared" si="26"/>
        <v>s316:0.5</v>
      </c>
      <c r="V204" s="20" t="str">
        <f t="shared" si="27"/>
        <v>tef:0.2</v>
      </c>
      <c r="W204" s="20" t="str">
        <f t="shared" si="28"/>
        <v/>
      </c>
      <c r="X204" s="20" t="str">
        <f t="shared" si="29"/>
        <v/>
      </c>
    </row>
    <row r="205" spans="1:24">
      <c r="A205" s="20">
        <v>204</v>
      </c>
      <c r="B205" s="20" t="s">
        <v>830</v>
      </c>
      <c r="C205" s="68">
        <v>6</v>
      </c>
      <c r="D205" s="231" t="s">
        <v>903</v>
      </c>
      <c r="E205" s="232" t="s">
        <v>1027</v>
      </c>
      <c r="F205" s="235" t="s">
        <v>903</v>
      </c>
      <c r="G205" s="236" t="s">
        <v>1027</v>
      </c>
      <c r="H205" s="239" t="s">
        <v>479</v>
      </c>
      <c r="I205" s="240" t="s">
        <v>1053</v>
      </c>
      <c r="J205" s="235" t="s">
        <v>1040</v>
      </c>
      <c r="K205" s="236" t="s">
        <v>1040</v>
      </c>
      <c r="L205" s="243" t="s">
        <v>1040</v>
      </c>
      <c r="M205" s="244" t="s">
        <v>1040</v>
      </c>
      <c r="N205" s="248">
        <v>7.5</v>
      </c>
      <c r="O205" s="228">
        <v>77</v>
      </c>
      <c r="P205" s="249">
        <v>5.75</v>
      </c>
      <c r="S205" s="20" t="str">
        <f t="shared" si="24"/>
        <v>s316:0.5_s316:0.5_tef:0.2</v>
      </c>
      <c r="T205" s="20" t="str">
        <f t="shared" si="25"/>
        <v>s316:0.5</v>
      </c>
      <c r="U205" s="20" t="str">
        <f t="shared" si="26"/>
        <v>s316:0.5</v>
      </c>
      <c r="V205" s="20" t="str">
        <f t="shared" si="27"/>
        <v>tef:0.2</v>
      </c>
      <c r="W205" s="20" t="str">
        <f t="shared" si="28"/>
        <v/>
      </c>
      <c r="X205" s="20" t="str">
        <f t="shared" si="29"/>
        <v/>
      </c>
    </row>
    <row r="206" spans="1:24">
      <c r="A206" s="20">
        <v>205</v>
      </c>
      <c r="B206" s="20" t="s">
        <v>830</v>
      </c>
      <c r="C206" s="68">
        <v>6</v>
      </c>
      <c r="D206" s="231" t="s">
        <v>903</v>
      </c>
      <c r="E206" s="232" t="s">
        <v>1027</v>
      </c>
      <c r="F206" s="235" t="s">
        <v>903</v>
      </c>
      <c r="G206" s="236" t="s">
        <v>1027</v>
      </c>
      <c r="H206" s="239" t="s">
        <v>479</v>
      </c>
      <c r="I206" s="240" t="s">
        <v>1053</v>
      </c>
      <c r="J206" s="235" t="s">
        <v>1040</v>
      </c>
      <c r="K206" s="236" t="s">
        <v>1040</v>
      </c>
      <c r="L206" s="243" t="s">
        <v>1040</v>
      </c>
      <c r="M206" s="244" t="s">
        <v>1040</v>
      </c>
      <c r="N206" s="248">
        <v>7.5</v>
      </c>
      <c r="O206" s="228">
        <v>77</v>
      </c>
      <c r="P206" s="249">
        <v>6.05</v>
      </c>
      <c r="S206" s="20" t="str">
        <f t="shared" si="24"/>
        <v>s316:0.5_s316:0.5_tef:0.2</v>
      </c>
      <c r="T206" s="20" t="str">
        <f t="shared" si="25"/>
        <v>s316:0.5</v>
      </c>
      <c r="U206" s="20" t="str">
        <f t="shared" si="26"/>
        <v>s316:0.5</v>
      </c>
      <c r="V206" s="20" t="str">
        <f t="shared" si="27"/>
        <v>tef:0.2</v>
      </c>
      <c r="W206" s="20" t="str">
        <f t="shared" si="28"/>
        <v/>
      </c>
      <c r="X206" s="20" t="str">
        <f t="shared" si="29"/>
        <v/>
      </c>
    </row>
    <row r="207" spans="1:24">
      <c r="A207" s="20">
        <v>206</v>
      </c>
      <c r="B207" s="20" t="s">
        <v>830</v>
      </c>
      <c r="C207" s="68">
        <v>6</v>
      </c>
      <c r="D207" s="231" t="s">
        <v>903</v>
      </c>
      <c r="E207" s="232" t="s">
        <v>1027</v>
      </c>
      <c r="F207" s="235" t="s">
        <v>903</v>
      </c>
      <c r="G207" s="236" t="s">
        <v>1027</v>
      </c>
      <c r="H207" s="239" t="s">
        <v>479</v>
      </c>
      <c r="I207" s="240" t="s">
        <v>1053</v>
      </c>
      <c r="J207" s="235" t="s">
        <v>1040</v>
      </c>
      <c r="K207" s="236" t="s">
        <v>1040</v>
      </c>
      <c r="L207" s="243" t="s">
        <v>1040</v>
      </c>
      <c r="M207" s="244" t="s">
        <v>1040</v>
      </c>
      <c r="N207" s="248">
        <v>7.5</v>
      </c>
      <c r="O207" s="228">
        <v>77</v>
      </c>
      <c r="P207" s="249">
        <v>4.83</v>
      </c>
      <c r="S207" s="20" t="str">
        <f t="shared" si="24"/>
        <v>s316:0.5_s316:0.5_tef:0.2</v>
      </c>
      <c r="T207" s="20" t="str">
        <f t="shared" si="25"/>
        <v>s316:0.5</v>
      </c>
      <c r="U207" s="20" t="str">
        <f t="shared" si="26"/>
        <v>s316:0.5</v>
      </c>
      <c r="V207" s="20" t="str">
        <f t="shared" si="27"/>
        <v>tef:0.2</v>
      </c>
      <c r="W207" s="20" t="str">
        <f t="shared" si="28"/>
        <v/>
      </c>
      <c r="X207" s="20" t="str">
        <f t="shared" si="29"/>
        <v/>
      </c>
    </row>
    <row r="208" spans="1:24">
      <c r="A208" s="20">
        <v>207</v>
      </c>
      <c r="B208" s="20" t="s">
        <v>830</v>
      </c>
      <c r="C208" s="68">
        <v>6</v>
      </c>
      <c r="D208" s="231" t="s">
        <v>903</v>
      </c>
      <c r="E208" s="232" t="s">
        <v>1027</v>
      </c>
      <c r="F208" s="235" t="s">
        <v>903</v>
      </c>
      <c r="G208" s="236" t="s">
        <v>1027</v>
      </c>
      <c r="H208" s="239" t="s">
        <v>479</v>
      </c>
      <c r="I208" s="240" t="s">
        <v>1053</v>
      </c>
      <c r="J208" s="235" t="s">
        <v>1040</v>
      </c>
      <c r="K208" s="236" t="s">
        <v>1040</v>
      </c>
      <c r="L208" s="243" t="s">
        <v>1040</v>
      </c>
      <c r="M208" s="244" t="s">
        <v>1040</v>
      </c>
      <c r="N208" s="248">
        <v>7.5</v>
      </c>
      <c r="O208" s="228">
        <v>77</v>
      </c>
      <c r="P208" s="249">
        <v>4.63</v>
      </c>
      <c r="S208" s="20" t="str">
        <f t="shared" si="24"/>
        <v>s316:0.5_s316:0.5_tef:0.2</v>
      </c>
      <c r="T208" s="20" t="str">
        <f t="shared" si="25"/>
        <v>s316:0.5</v>
      </c>
      <c r="U208" s="20" t="str">
        <f t="shared" si="26"/>
        <v>s316:0.5</v>
      </c>
      <c r="V208" s="20" t="str">
        <f t="shared" si="27"/>
        <v>tef:0.2</v>
      </c>
      <c r="W208" s="20" t="str">
        <f t="shared" si="28"/>
        <v/>
      </c>
      <c r="X208" s="20" t="str">
        <f t="shared" si="29"/>
        <v/>
      </c>
    </row>
    <row r="209" spans="1:24">
      <c r="A209" s="20">
        <v>208</v>
      </c>
      <c r="B209" s="20" t="s">
        <v>830</v>
      </c>
      <c r="C209" s="68">
        <v>6</v>
      </c>
      <c r="D209" s="231" t="s">
        <v>903</v>
      </c>
      <c r="E209" s="232" t="s">
        <v>1027</v>
      </c>
      <c r="F209" s="235" t="s">
        <v>903</v>
      </c>
      <c r="G209" s="236" t="s">
        <v>1027</v>
      </c>
      <c r="H209" s="239" t="s">
        <v>479</v>
      </c>
      <c r="I209" s="240" t="s">
        <v>1053</v>
      </c>
      <c r="J209" s="235" t="s">
        <v>1040</v>
      </c>
      <c r="K209" s="236" t="s">
        <v>1040</v>
      </c>
      <c r="L209" s="243" t="s">
        <v>1040</v>
      </c>
      <c r="M209" s="244" t="s">
        <v>1040</v>
      </c>
      <c r="N209" s="248">
        <v>7.5</v>
      </c>
      <c r="O209" s="228">
        <v>77</v>
      </c>
      <c r="P209" s="249">
        <v>5.24</v>
      </c>
      <c r="S209" s="20" t="str">
        <f t="shared" si="24"/>
        <v>s316:0.5_s316:0.5_tef:0.2</v>
      </c>
      <c r="T209" s="20" t="str">
        <f t="shared" si="25"/>
        <v>s316:0.5</v>
      </c>
      <c r="U209" s="20" t="str">
        <f t="shared" si="26"/>
        <v>s316:0.5</v>
      </c>
      <c r="V209" s="20" t="str">
        <f t="shared" si="27"/>
        <v>tef:0.2</v>
      </c>
      <c r="W209" s="20" t="str">
        <f t="shared" si="28"/>
        <v/>
      </c>
      <c r="X209" s="20" t="str">
        <f t="shared" si="29"/>
        <v/>
      </c>
    </row>
    <row r="210" spans="1:24">
      <c r="A210" s="20">
        <v>209</v>
      </c>
      <c r="B210" s="20" t="s">
        <v>830</v>
      </c>
      <c r="C210" s="68">
        <v>6</v>
      </c>
      <c r="D210" s="231" t="s">
        <v>903</v>
      </c>
      <c r="E210" s="232" t="s">
        <v>1027</v>
      </c>
      <c r="F210" s="235" t="s">
        <v>903</v>
      </c>
      <c r="G210" s="236" t="s">
        <v>1027</v>
      </c>
      <c r="H210" s="239" t="s">
        <v>479</v>
      </c>
      <c r="I210" s="240" t="s">
        <v>1053</v>
      </c>
      <c r="J210" s="235" t="s">
        <v>1040</v>
      </c>
      <c r="L210" s="243" t="s">
        <v>1040</v>
      </c>
      <c r="N210" s="248">
        <v>7.5</v>
      </c>
      <c r="O210" s="228">
        <v>77</v>
      </c>
      <c r="P210" s="249">
        <v>5.26</v>
      </c>
      <c r="S210" s="20" t="str">
        <f t="shared" si="24"/>
        <v>s316:0.5_s316:0.5_tef:0.2</v>
      </c>
      <c r="T210" s="20" t="str">
        <f t="shared" si="25"/>
        <v>s316:0.5</v>
      </c>
      <c r="U210" s="20" t="str">
        <f t="shared" si="26"/>
        <v>s316:0.5</v>
      </c>
      <c r="V210" s="20" t="str">
        <f t="shared" si="27"/>
        <v>tef:0.2</v>
      </c>
      <c r="W210" s="20" t="str">
        <f t="shared" si="28"/>
        <v/>
      </c>
      <c r="X210" s="20" t="str">
        <f t="shared" si="29"/>
        <v/>
      </c>
    </row>
    <row r="211" spans="1:24">
      <c r="A211" s="20">
        <v>210</v>
      </c>
      <c r="B211" s="20" t="s">
        <v>593</v>
      </c>
      <c r="C211" s="68">
        <v>3</v>
      </c>
      <c r="D211" s="231" t="s">
        <v>1057</v>
      </c>
      <c r="E211" s="232" t="s">
        <v>1024</v>
      </c>
      <c r="F211" s="235" t="s">
        <v>437</v>
      </c>
      <c r="G211" s="236" t="s">
        <v>1054</v>
      </c>
      <c r="H211" s="239" t="s">
        <v>479</v>
      </c>
      <c r="I211" s="240" t="s">
        <v>1034</v>
      </c>
      <c r="M211" s="244" t="s">
        <v>1040</v>
      </c>
      <c r="N211" s="248">
        <v>8.0299999999999994</v>
      </c>
      <c r="O211" s="228">
        <v>20</v>
      </c>
      <c r="P211" s="249">
        <v>9.8000000000000007</v>
      </c>
      <c r="S211" s="20" t="str">
        <f t="shared" si="24"/>
        <v>S316:0.4_nickel:0.25_tef:0.3</v>
      </c>
      <c r="T211" s="20" t="str">
        <f t="shared" si="25"/>
        <v>S316:0.4</v>
      </c>
      <c r="U211" s="20" t="str">
        <f t="shared" si="26"/>
        <v>nickel:0.25</v>
      </c>
      <c r="V211" s="20" t="str">
        <f t="shared" si="27"/>
        <v>tef:0.3</v>
      </c>
      <c r="W211" s="20" t="str">
        <f t="shared" si="28"/>
        <v/>
      </c>
      <c r="X211" s="20" t="str">
        <f t="shared" si="29"/>
        <v/>
      </c>
    </row>
    <row r="212" spans="1:24">
      <c r="A212" s="20">
        <v>211</v>
      </c>
      <c r="B212" s="20" t="s">
        <v>593</v>
      </c>
      <c r="C212" s="68">
        <v>3</v>
      </c>
      <c r="D212" s="231" t="s">
        <v>1057</v>
      </c>
      <c r="E212" s="232" t="s">
        <v>1047</v>
      </c>
      <c r="F212" s="235" t="s">
        <v>437</v>
      </c>
      <c r="G212" s="236" t="s">
        <v>1054</v>
      </c>
      <c r="H212" s="239" t="s">
        <v>479</v>
      </c>
      <c r="I212" s="240" t="s">
        <v>1024</v>
      </c>
      <c r="M212" s="244" t="s">
        <v>1040</v>
      </c>
      <c r="N212" s="248">
        <v>8.0299999999999994</v>
      </c>
      <c r="O212" s="228">
        <v>20</v>
      </c>
      <c r="P212" s="249">
        <v>8.4499999999999993</v>
      </c>
      <c r="S212" s="20" t="str">
        <f t="shared" si="24"/>
        <v>S316:0.05_nickel:0.25_tef:0.4</v>
      </c>
      <c r="T212" s="20" t="str">
        <f t="shared" si="25"/>
        <v>S316:0.05</v>
      </c>
      <c r="U212" s="20" t="str">
        <f t="shared" si="26"/>
        <v>nickel:0.25</v>
      </c>
      <c r="V212" s="20" t="str">
        <f t="shared" si="27"/>
        <v>tef:0.4</v>
      </c>
      <c r="W212" s="20" t="str">
        <f t="shared" si="28"/>
        <v/>
      </c>
      <c r="X212" s="20" t="str">
        <f t="shared" si="29"/>
        <v/>
      </c>
    </row>
    <row r="213" spans="1:24">
      <c r="A213" s="20">
        <v>212</v>
      </c>
      <c r="B213" s="20" t="s">
        <v>593</v>
      </c>
      <c r="C213" s="68">
        <v>3</v>
      </c>
      <c r="D213" s="231" t="s">
        <v>1057</v>
      </c>
      <c r="E213" s="232" t="s">
        <v>1047</v>
      </c>
      <c r="F213" s="235" t="s">
        <v>437</v>
      </c>
      <c r="G213" s="236" t="s">
        <v>1054</v>
      </c>
      <c r="H213" s="239" t="s">
        <v>479</v>
      </c>
      <c r="I213" s="240" t="s">
        <v>1053</v>
      </c>
      <c r="M213" s="244" t="s">
        <v>1040</v>
      </c>
      <c r="N213" s="248">
        <v>8.0299999999999994</v>
      </c>
      <c r="O213" s="228">
        <v>20</v>
      </c>
      <c r="P213" s="249">
        <v>7.65</v>
      </c>
      <c r="S213" s="20" t="str">
        <f t="shared" si="24"/>
        <v>S316:0.05_nickel:0.25_tef:0.2</v>
      </c>
      <c r="T213" s="20" t="str">
        <f t="shared" si="25"/>
        <v>S316:0.05</v>
      </c>
      <c r="U213" s="20" t="str">
        <f t="shared" si="26"/>
        <v>nickel:0.25</v>
      </c>
      <c r="V213" s="20" t="str">
        <f t="shared" si="27"/>
        <v>tef:0.2</v>
      </c>
      <c r="W213" s="20" t="str">
        <f t="shared" si="28"/>
        <v/>
      </c>
      <c r="X213" s="20" t="str">
        <f t="shared" si="29"/>
        <v/>
      </c>
    </row>
    <row r="214" spans="1:24">
      <c r="A214" s="20">
        <v>213</v>
      </c>
      <c r="B214" s="20" t="s">
        <v>593</v>
      </c>
      <c r="C214" s="68">
        <v>3</v>
      </c>
      <c r="D214" s="231" t="s">
        <v>1057</v>
      </c>
      <c r="E214" s="232" t="s">
        <v>1047</v>
      </c>
      <c r="F214" s="235" t="s">
        <v>437</v>
      </c>
      <c r="G214" s="236" t="s">
        <v>1054</v>
      </c>
      <c r="H214" s="239" t="s">
        <v>479</v>
      </c>
      <c r="I214" s="240" t="s">
        <v>1034</v>
      </c>
      <c r="M214" s="244" t="s">
        <v>1040</v>
      </c>
      <c r="N214" s="248">
        <v>8.0299999999999994</v>
      </c>
      <c r="O214" s="228">
        <v>20</v>
      </c>
      <c r="P214" s="249">
        <v>7.3</v>
      </c>
      <c r="S214" s="20" t="str">
        <f t="shared" si="24"/>
        <v>S316:0.05_nickel:0.25_tef:0.3</v>
      </c>
      <c r="T214" s="20" t="str">
        <f t="shared" si="25"/>
        <v>S316:0.05</v>
      </c>
      <c r="U214" s="20" t="str">
        <f t="shared" si="26"/>
        <v>nickel:0.25</v>
      </c>
      <c r="V214" s="20" t="str">
        <f t="shared" si="27"/>
        <v>tef:0.3</v>
      </c>
      <c r="W214" s="20" t="str">
        <f t="shared" si="28"/>
        <v/>
      </c>
      <c r="X214" s="20" t="str">
        <f t="shared" si="29"/>
        <v/>
      </c>
    </row>
    <row r="215" spans="1:24">
      <c r="A215" s="20">
        <v>214</v>
      </c>
      <c r="B215" s="20" t="s">
        <v>593</v>
      </c>
      <c r="C215" s="68">
        <v>4</v>
      </c>
      <c r="D215" s="231" t="s">
        <v>1042</v>
      </c>
      <c r="E215" s="232" t="s">
        <v>1029</v>
      </c>
      <c r="F215" s="235" t="s">
        <v>1051</v>
      </c>
      <c r="G215" s="236" t="s">
        <v>1047</v>
      </c>
      <c r="H215" s="239" t="s">
        <v>479</v>
      </c>
      <c r="I215" s="240" t="s">
        <v>1034</v>
      </c>
      <c r="M215" s="244" t="s">
        <v>1040</v>
      </c>
      <c r="N215" s="248">
        <v>27.7</v>
      </c>
      <c r="O215" s="228">
        <v>325</v>
      </c>
      <c r="P215" s="249">
        <v>31</v>
      </c>
      <c r="S215" s="20" t="str">
        <f t="shared" si="24"/>
        <v>inconel:1_s316L:0.05_tef:0.3</v>
      </c>
      <c r="T215" s="20" t="str">
        <f t="shared" si="25"/>
        <v>inconel:1</v>
      </c>
      <c r="U215" s="20" t="str">
        <f t="shared" si="26"/>
        <v>s316L:0.05</v>
      </c>
      <c r="V215" s="20" t="str">
        <f t="shared" si="27"/>
        <v>tef:0.3</v>
      </c>
      <c r="W215" s="20" t="str">
        <f t="shared" si="28"/>
        <v/>
      </c>
      <c r="X215" s="20" t="str">
        <f t="shared" si="29"/>
        <v/>
      </c>
    </row>
    <row r="216" spans="1:24">
      <c r="A216" s="20">
        <v>215</v>
      </c>
      <c r="B216" s="20" t="s">
        <v>593</v>
      </c>
      <c r="C216" s="68">
        <v>4</v>
      </c>
      <c r="D216" s="231" t="s">
        <v>1042</v>
      </c>
      <c r="E216" s="232" t="s">
        <v>1029</v>
      </c>
      <c r="F216" s="235" t="s">
        <v>1051</v>
      </c>
      <c r="G216" s="236" t="s">
        <v>1047</v>
      </c>
      <c r="H216" s="239" t="s">
        <v>479</v>
      </c>
      <c r="I216" s="240" t="s">
        <v>1047</v>
      </c>
      <c r="M216" s="244" t="s">
        <v>1040</v>
      </c>
      <c r="N216" s="248">
        <v>29.1</v>
      </c>
      <c r="O216" s="228">
        <v>20</v>
      </c>
      <c r="P216" s="249">
        <v>31.76</v>
      </c>
      <c r="S216" s="20" t="str">
        <f t="shared" si="24"/>
        <v>inconel:1_s316L:0.05_tef:0.05</v>
      </c>
      <c r="T216" s="20" t="str">
        <f t="shared" si="25"/>
        <v>inconel:1</v>
      </c>
      <c r="U216" s="20" t="str">
        <f t="shared" si="26"/>
        <v>s316L:0.05</v>
      </c>
      <c r="V216" s="20" t="str">
        <f t="shared" si="27"/>
        <v>tef:0.05</v>
      </c>
      <c r="W216" s="20" t="str">
        <f t="shared" si="28"/>
        <v/>
      </c>
      <c r="X216" s="20" t="str">
        <f t="shared" si="29"/>
        <v/>
      </c>
    </row>
    <row r="217" spans="1:24">
      <c r="A217" s="20">
        <v>216</v>
      </c>
      <c r="B217" s="20" t="s">
        <v>593</v>
      </c>
      <c r="C217" s="68">
        <v>4</v>
      </c>
      <c r="D217" s="231" t="s">
        <v>1042</v>
      </c>
      <c r="E217" s="232" t="s">
        <v>1029</v>
      </c>
      <c r="F217" s="235" t="s">
        <v>1051</v>
      </c>
      <c r="G217" s="236" t="s">
        <v>1047</v>
      </c>
      <c r="H217" s="239" t="s">
        <v>479</v>
      </c>
      <c r="I217" s="240" t="s">
        <v>1053</v>
      </c>
      <c r="M217" s="244" t="s">
        <v>1040</v>
      </c>
      <c r="N217" s="248">
        <v>27.7</v>
      </c>
      <c r="O217" s="228">
        <v>325</v>
      </c>
      <c r="P217" s="249">
        <v>30.41</v>
      </c>
      <c r="S217" s="20" t="str">
        <f t="shared" si="24"/>
        <v>inconel:1_s316L:0.05_tef:0.2</v>
      </c>
      <c r="T217" s="20" t="str">
        <f t="shared" si="25"/>
        <v>inconel:1</v>
      </c>
      <c r="U217" s="20" t="str">
        <f t="shared" si="26"/>
        <v>s316L:0.05</v>
      </c>
      <c r="V217" s="20" t="str">
        <f t="shared" si="27"/>
        <v>tef:0.2</v>
      </c>
      <c r="W217" s="20" t="str">
        <f t="shared" si="28"/>
        <v/>
      </c>
      <c r="X217" s="20" t="str">
        <f t="shared" si="29"/>
        <v/>
      </c>
    </row>
    <row r="218" spans="1:24">
      <c r="A218" s="20">
        <v>217</v>
      </c>
      <c r="B218" s="20" t="s">
        <v>593</v>
      </c>
      <c r="C218" s="68">
        <v>4</v>
      </c>
      <c r="D218" s="231" t="s">
        <v>1042</v>
      </c>
      <c r="E218" s="232" t="s">
        <v>1029</v>
      </c>
      <c r="F218" s="235" t="s">
        <v>1051</v>
      </c>
      <c r="G218" s="236" t="s">
        <v>1047</v>
      </c>
      <c r="H218" s="239" t="s">
        <v>479</v>
      </c>
      <c r="I218" s="240" t="s">
        <v>1053</v>
      </c>
      <c r="M218" s="244" t="s">
        <v>1040</v>
      </c>
      <c r="N218" s="248">
        <v>29.1</v>
      </c>
      <c r="O218" s="228">
        <v>20</v>
      </c>
      <c r="P218" s="249">
        <v>29.98</v>
      </c>
      <c r="S218" s="20" t="str">
        <f t="shared" si="24"/>
        <v>inconel:1_s316L:0.05_tef:0.2</v>
      </c>
      <c r="T218" s="20" t="str">
        <f t="shared" si="25"/>
        <v>inconel:1</v>
      </c>
      <c r="U218" s="20" t="str">
        <f t="shared" si="26"/>
        <v>s316L:0.05</v>
      </c>
      <c r="V218" s="20" t="str">
        <f t="shared" si="27"/>
        <v>tef:0.2</v>
      </c>
      <c r="W218" s="20" t="str">
        <f t="shared" si="28"/>
        <v/>
      </c>
      <c r="X218" s="20" t="str">
        <f t="shared" si="29"/>
        <v/>
      </c>
    </row>
    <row r="219" spans="1:24">
      <c r="A219" s="20">
        <v>218</v>
      </c>
      <c r="B219" s="20" t="s">
        <v>593</v>
      </c>
      <c r="C219" s="68">
        <v>3</v>
      </c>
      <c r="D219" s="231" t="s">
        <v>1051</v>
      </c>
      <c r="E219" s="232" t="s">
        <v>1053</v>
      </c>
      <c r="F219" s="235" t="s">
        <v>1051</v>
      </c>
      <c r="G219" s="236" t="s">
        <v>1035</v>
      </c>
      <c r="H219" s="239" t="s">
        <v>479</v>
      </c>
      <c r="I219" s="240" t="s">
        <v>1034</v>
      </c>
      <c r="J219" s="235" t="s">
        <v>1040</v>
      </c>
      <c r="K219" s="236" t="s">
        <v>1040</v>
      </c>
      <c r="L219" s="243" t="s">
        <v>1040</v>
      </c>
      <c r="M219" s="244" t="s">
        <v>1040</v>
      </c>
      <c r="N219" s="248">
        <v>4.5999999999999996</v>
      </c>
      <c r="O219" s="228">
        <v>60</v>
      </c>
      <c r="P219" s="249">
        <v>4.5</v>
      </c>
      <c r="S219" s="20" t="str">
        <f t="shared" si="24"/>
        <v>s316L:0.2_s316L:0.1_tef:0.3</v>
      </c>
      <c r="T219" s="20" t="str">
        <f t="shared" si="25"/>
        <v>s316L:0.2</v>
      </c>
      <c r="U219" s="20" t="str">
        <f t="shared" si="26"/>
        <v>s316L:0.1</v>
      </c>
      <c r="V219" s="20" t="str">
        <f t="shared" si="27"/>
        <v>tef:0.3</v>
      </c>
      <c r="W219" s="20" t="str">
        <f t="shared" si="28"/>
        <v/>
      </c>
      <c r="X219" s="20" t="str">
        <f t="shared" si="29"/>
        <v/>
      </c>
    </row>
    <row r="220" spans="1:24">
      <c r="A220" s="20">
        <v>219</v>
      </c>
      <c r="B220" s="20" t="s">
        <v>593</v>
      </c>
      <c r="C220" s="68">
        <v>3</v>
      </c>
      <c r="D220" s="231" t="s">
        <v>1051</v>
      </c>
      <c r="E220" s="232" t="s">
        <v>1053</v>
      </c>
      <c r="F220" s="235" t="s">
        <v>1051</v>
      </c>
      <c r="G220" s="236" t="s">
        <v>1035</v>
      </c>
      <c r="H220" s="239" t="s">
        <v>479</v>
      </c>
      <c r="I220" s="240" t="s">
        <v>1024</v>
      </c>
      <c r="J220" s="235" t="s">
        <v>1040</v>
      </c>
      <c r="K220" s="236" t="s">
        <v>1040</v>
      </c>
      <c r="L220" s="243" t="s">
        <v>1040</v>
      </c>
      <c r="M220" s="244" t="s">
        <v>1040</v>
      </c>
      <c r="N220" s="248">
        <v>4.5999999999999996</v>
      </c>
      <c r="O220" s="228">
        <v>60</v>
      </c>
      <c r="P220" s="249">
        <v>2.81</v>
      </c>
      <c r="S220" s="20" t="str">
        <f t="shared" si="24"/>
        <v>s316L:0.2_s316L:0.1_tef:0.4</v>
      </c>
      <c r="T220" s="20" t="str">
        <f t="shared" si="25"/>
        <v>s316L:0.2</v>
      </c>
      <c r="U220" s="20" t="str">
        <f t="shared" si="26"/>
        <v>s316L:0.1</v>
      </c>
      <c r="V220" s="20" t="str">
        <f t="shared" si="27"/>
        <v>tef:0.4</v>
      </c>
      <c r="W220" s="20" t="str">
        <f t="shared" si="28"/>
        <v/>
      </c>
      <c r="X220" s="20" t="str">
        <f t="shared" si="29"/>
        <v/>
      </c>
    </row>
    <row r="221" spans="1:24">
      <c r="A221" s="20">
        <v>220</v>
      </c>
      <c r="B221" s="20" t="s">
        <v>593</v>
      </c>
      <c r="C221" s="68">
        <v>3</v>
      </c>
      <c r="D221" s="231" t="s">
        <v>1051</v>
      </c>
      <c r="E221" s="232" t="s">
        <v>1053</v>
      </c>
      <c r="F221" s="235" t="s">
        <v>1051</v>
      </c>
      <c r="G221" s="236" t="s">
        <v>1035</v>
      </c>
      <c r="H221" s="239" t="s">
        <v>479</v>
      </c>
      <c r="I221" s="240" t="s">
        <v>1053</v>
      </c>
      <c r="J221" s="235" t="s">
        <v>1040</v>
      </c>
      <c r="K221" s="236" t="s">
        <v>1040</v>
      </c>
      <c r="L221" s="243" t="s">
        <v>1040</v>
      </c>
      <c r="M221" s="244" t="s">
        <v>1040</v>
      </c>
      <c r="N221" s="248">
        <v>4.5999999999999996</v>
      </c>
      <c r="O221" s="228">
        <v>60</v>
      </c>
      <c r="P221" s="249">
        <v>4.53</v>
      </c>
      <c r="S221" s="20" t="str">
        <f t="shared" si="24"/>
        <v>s316L:0.2_s316L:0.1_tef:0.2</v>
      </c>
      <c r="T221" s="20" t="str">
        <f t="shared" si="25"/>
        <v>s316L:0.2</v>
      </c>
      <c r="U221" s="20" t="str">
        <f t="shared" si="26"/>
        <v>s316L:0.1</v>
      </c>
      <c r="V221" s="20" t="str">
        <f t="shared" si="27"/>
        <v>tef:0.2</v>
      </c>
      <c r="W221" s="20" t="str">
        <f t="shared" si="28"/>
        <v/>
      </c>
      <c r="X221" s="20" t="str">
        <f t="shared" si="29"/>
        <v/>
      </c>
    </row>
    <row r="222" spans="1:24">
      <c r="A222" s="20">
        <v>221</v>
      </c>
      <c r="B222" s="20" t="s">
        <v>593</v>
      </c>
      <c r="C222" s="68">
        <v>3</v>
      </c>
      <c r="D222" s="231" t="s">
        <v>1051</v>
      </c>
      <c r="E222" s="232" t="s">
        <v>1034</v>
      </c>
      <c r="F222" s="235" t="s">
        <v>1051</v>
      </c>
      <c r="G222" s="236" t="s">
        <v>1035</v>
      </c>
      <c r="H222" s="239" t="s">
        <v>479</v>
      </c>
      <c r="I222" s="240" t="s">
        <v>1034</v>
      </c>
      <c r="J222" s="235" t="s">
        <v>1040</v>
      </c>
      <c r="K222" s="236" t="s">
        <v>1040</v>
      </c>
      <c r="L222" s="243" t="s">
        <v>1040</v>
      </c>
      <c r="M222" s="244" t="s">
        <v>1040</v>
      </c>
      <c r="N222" s="248">
        <v>4.5999999999999996</v>
      </c>
      <c r="O222" s="228">
        <v>60</v>
      </c>
      <c r="P222" s="249">
        <v>29.98</v>
      </c>
      <c r="S222" s="20" t="str">
        <f t="shared" si="24"/>
        <v>s316L:0.3_s316L:0.1_tef:0.3</v>
      </c>
      <c r="T222" s="20" t="str">
        <f t="shared" si="25"/>
        <v>s316L:0.3</v>
      </c>
      <c r="U222" s="20" t="str">
        <f t="shared" si="26"/>
        <v>s316L:0.1</v>
      </c>
      <c r="V222" s="20" t="str">
        <f t="shared" si="27"/>
        <v>tef:0.3</v>
      </c>
      <c r="W222" s="20" t="str">
        <f t="shared" si="28"/>
        <v/>
      </c>
      <c r="X222" s="20" t="str">
        <f t="shared" si="29"/>
        <v/>
      </c>
    </row>
    <row r="223" spans="1:24">
      <c r="A223" s="20">
        <v>222</v>
      </c>
      <c r="B223" s="20" t="s">
        <v>593</v>
      </c>
      <c r="C223" s="68">
        <v>3</v>
      </c>
      <c r="D223" s="231" t="s">
        <v>1051</v>
      </c>
      <c r="E223" s="232" t="s">
        <v>1034</v>
      </c>
      <c r="F223" s="235" t="s">
        <v>1051</v>
      </c>
      <c r="G223" s="236" t="s">
        <v>1035</v>
      </c>
      <c r="H223" s="239" t="s">
        <v>479</v>
      </c>
      <c r="I223" s="240" t="s">
        <v>1034</v>
      </c>
      <c r="J223" s="235" t="s">
        <v>1040</v>
      </c>
      <c r="K223" s="236" t="s">
        <v>1040</v>
      </c>
      <c r="L223" s="243" t="s">
        <v>1040</v>
      </c>
      <c r="M223" s="244" t="s">
        <v>1040</v>
      </c>
      <c r="N223" s="248">
        <v>4.5999999999999996</v>
      </c>
      <c r="O223" s="228">
        <v>60</v>
      </c>
      <c r="P223" s="249">
        <v>4.6500000000000004</v>
      </c>
      <c r="S223" s="20" t="str">
        <f t="shared" si="24"/>
        <v>s316L:0.3_s316L:0.1_tef:0.3</v>
      </c>
      <c r="T223" s="20" t="str">
        <f t="shared" si="25"/>
        <v>s316L:0.3</v>
      </c>
      <c r="U223" s="20" t="str">
        <f t="shared" si="26"/>
        <v>s316L:0.1</v>
      </c>
      <c r="V223" s="20" t="str">
        <f t="shared" si="27"/>
        <v>tef:0.3</v>
      </c>
      <c r="W223" s="20" t="str">
        <f t="shared" si="28"/>
        <v/>
      </c>
      <c r="X223" s="20" t="str">
        <f t="shared" si="29"/>
        <v/>
      </c>
    </row>
    <row r="224" spans="1:24">
      <c r="A224" s="20">
        <v>223</v>
      </c>
      <c r="B224" s="20" t="s">
        <v>593</v>
      </c>
      <c r="C224" s="68">
        <v>1</v>
      </c>
      <c r="D224" s="231" t="s">
        <v>1058</v>
      </c>
      <c r="E224" s="232" t="s">
        <v>1047</v>
      </c>
      <c r="F224" s="235" t="s">
        <v>1058</v>
      </c>
      <c r="G224" s="236" t="s">
        <v>1035</v>
      </c>
      <c r="H224" s="239" t="s">
        <v>479</v>
      </c>
      <c r="I224" s="240" t="s">
        <v>1047</v>
      </c>
      <c r="J224" s="235" t="s">
        <v>1040</v>
      </c>
      <c r="K224" s="236" t="s">
        <v>1040</v>
      </c>
      <c r="L224" s="243" t="s">
        <v>1040</v>
      </c>
      <c r="M224" s="244" t="s">
        <v>1040</v>
      </c>
      <c r="N224" s="248">
        <v>5</v>
      </c>
      <c r="O224" s="228">
        <v>30</v>
      </c>
      <c r="P224" s="249">
        <v>6.02</v>
      </c>
      <c r="S224" s="20" t="str">
        <f t="shared" si="24"/>
        <v>S316L:0.05_S316L:0.1_tef:0.05</v>
      </c>
      <c r="T224" s="20" t="str">
        <f t="shared" si="25"/>
        <v>S316L:0.05</v>
      </c>
      <c r="U224" s="20" t="str">
        <f t="shared" si="26"/>
        <v>S316L:0.1</v>
      </c>
      <c r="V224" s="20" t="str">
        <f t="shared" si="27"/>
        <v>tef:0.05</v>
      </c>
      <c r="W224" s="20" t="str">
        <f t="shared" si="28"/>
        <v/>
      </c>
      <c r="X224" s="20" t="str">
        <f t="shared" si="29"/>
        <v/>
      </c>
    </row>
    <row r="225" spans="1:24">
      <c r="A225" s="20">
        <v>224</v>
      </c>
      <c r="B225" s="20" t="s">
        <v>593</v>
      </c>
      <c r="C225" s="68">
        <v>4</v>
      </c>
      <c r="D225" s="231" t="s">
        <v>1042</v>
      </c>
      <c r="E225" s="232" t="s">
        <v>1056</v>
      </c>
      <c r="F225" s="235" t="s">
        <v>1051</v>
      </c>
      <c r="G225" s="236" t="s">
        <v>1035</v>
      </c>
      <c r="H225" s="239" t="s">
        <v>479</v>
      </c>
      <c r="I225" s="240" t="s">
        <v>1034</v>
      </c>
      <c r="J225" s="235" t="s">
        <v>1040</v>
      </c>
      <c r="K225" s="236" t="s">
        <v>1040</v>
      </c>
      <c r="L225" s="243" t="s">
        <v>1040</v>
      </c>
      <c r="M225" s="244" t="s">
        <v>1040</v>
      </c>
      <c r="N225" s="248">
        <v>115</v>
      </c>
      <c r="O225" s="228">
        <v>100</v>
      </c>
      <c r="P225" s="249">
        <v>116.7</v>
      </c>
      <c r="S225" s="20" t="str">
        <f t="shared" si="24"/>
        <v>inconel:0.42_s316L:0.1_tef:0.3</v>
      </c>
      <c r="T225" s="20" t="str">
        <f t="shared" si="25"/>
        <v>inconel:0.42</v>
      </c>
      <c r="U225" s="20" t="str">
        <f t="shared" si="26"/>
        <v>s316L:0.1</v>
      </c>
      <c r="V225" s="20" t="str">
        <f t="shared" si="27"/>
        <v>tef:0.3</v>
      </c>
      <c r="W225" s="20" t="str">
        <f t="shared" si="28"/>
        <v/>
      </c>
      <c r="X225" s="20" t="str">
        <f t="shared" si="29"/>
        <v/>
      </c>
    </row>
    <row r="226" spans="1:24">
      <c r="A226" s="20">
        <v>225</v>
      </c>
      <c r="B226" s="20" t="s">
        <v>593</v>
      </c>
      <c r="C226" s="68">
        <v>4</v>
      </c>
      <c r="D226" s="231" t="s">
        <v>1042</v>
      </c>
      <c r="E226" s="232" t="s">
        <v>1056</v>
      </c>
      <c r="F226" s="235" t="s">
        <v>1051</v>
      </c>
      <c r="G226" s="236" t="s">
        <v>1035</v>
      </c>
      <c r="H226" s="239" t="s">
        <v>479</v>
      </c>
      <c r="I226" s="240" t="s">
        <v>1047</v>
      </c>
      <c r="J226" s="235" t="s">
        <v>1040</v>
      </c>
      <c r="K226" s="236" t="s">
        <v>1040</v>
      </c>
      <c r="L226" s="243" t="s">
        <v>1040</v>
      </c>
      <c r="M226" s="244" t="s">
        <v>1040</v>
      </c>
      <c r="N226" s="248">
        <v>115</v>
      </c>
      <c r="O226" s="228">
        <v>100</v>
      </c>
      <c r="P226" s="249">
        <v>119.1</v>
      </c>
      <c r="S226" s="20" t="str">
        <f t="shared" si="24"/>
        <v>inconel:0.42_s316L:0.1_tef:0.05</v>
      </c>
      <c r="T226" s="20" t="str">
        <f t="shared" si="25"/>
        <v>inconel:0.42</v>
      </c>
      <c r="U226" s="20" t="str">
        <f t="shared" si="26"/>
        <v>s316L:0.1</v>
      </c>
      <c r="V226" s="20" t="str">
        <f t="shared" si="27"/>
        <v>tef:0.05</v>
      </c>
      <c r="W226" s="20" t="str">
        <f t="shared" si="28"/>
        <v/>
      </c>
      <c r="X226" s="20" t="str">
        <f t="shared" si="29"/>
        <v/>
      </c>
    </row>
    <row r="227" spans="1:24">
      <c r="A227" s="20">
        <v>226</v>
      </c>
      <c r="B227" s="20" t="s">
        <v>593</v>
      </c>
      <c r="C227" s="68">
        <v>4</v>
      </c>
      <c r="D227" s="231" t="s">
        <v>1042</v>
      </c>
      <c r="E227" s="232" t="s">
        <v>1056</v>
      </c>
      <c r="F227" s="235" t="s">
        <v>1051</v>
      </c>
      <c r="G227" s="236" t="s">
        <v>1035</v>
      </c>
      <c r="H227" s="239" t="s">
        <v>479</v>
      </c>
      <c r="I227" s="240" t="s">
        <v>1034</v>
      </c>
      <c r="J227" s="235" t="s">
        <v>1040</v>
      </c>
      <c r="K227" s="236" t="s">
        <v>1040</v>
      </c>
      <c r="L227" s="243" t="s">
        <v>1040</v>
      </c>
      <c r="M227" s="244" t="s">
        <v>1040</v>
      </c>
      <c r="N227" s="248">
        <v>75</v>
      </c>
      <c r="O227" s="228">
        <v>100</v>
      </c>
      <c r="P227" s="249">
        <v>78.099999999999994</v>
      </c>
      <c r="S227" s="20" t="str">
        <f t="shared" si="24"/>
        <v>inconel:0.42_s316L:0.1_tef:0.3</v>
      </c>
      <c r="T227" s="20" t="str">
        <f t="shared" si="25"/>
        <v>inconel:0.42</v>
      </c>
      <c r="U227" s="20" t="str">
        <f t="shared" si="26"/>
        <v>s316L:0.1</v>
      </c>
      <c r="V227" s="20" t="str">
        <f t="shared" si="27"/>
        <v>tef:0.3</v>
      </c>
      <c r="W227" s="20" t="str">
        <f t="shared" si="28"/>
        <v/>
      </c>
      <c r="X227" s="20" t="str">
        <f t="shared" si="29"/>
        <v/>
      </c>
    </row>
    <row r="228" spans="1:24">
      <c r="A228" s="20">
        <v>227</v>
      </c>
      <c r="B228" s="20" t="s">
        <v>593</v>
      </c>
      <c r="C228" s="68">
        <v>4</v>
      </c>
      <c r="D228" s="231" t="s">
        <v>1042</v>
      </c>
      <c r="E228" s="232" t="s">
        <v>1056</v>
      </c>
      <c r="F228" s="235" t="s">
        <v>1051</v>
      </c>
      <c r="G228" s="236" t="s">
        <v>1035</v>
      </c>
      <c r="H228" s="239" t="s">
        <v>479</v>
      </c>
      <c r="I228" s="240" t="s">
        <v>1047</v>
      </c>
      <c r="J228" s="235" t="s">
        <v>1040</v>
      </c>
      <c r="K228" s="236" t="s">
        <v>1040</v>
      </c>
      <c r="L228" s="243" t="s">
        <v>1040</v>
      </c>
      <c r="M228" s="244" t="s">
        <v>1040</v>
      </c>
      <c r="N228" s="248">
        <v>75</v>
      </c>
      <c r="O228" s="228">
        <v>100</v>
      </c>
      <c r="P228" s="249">
        <v>77.8</v>
      </c>
      <c r="S228" s="20" t="str">
        <f t="shared" si="24"/>
        <v>inconel:0.42_s316L:0.1_tef:0.05</v>
      </c>
      <c r="T228" s="20" t="str">
        <f t="shared" si="25"/>
        <v>inconel:0.42</v>
      </c>
      <c r="U228" s="20" t="str">
        <f t="shared" si="26"/>
        <v>s316L:0.1</v>
      </c>
      <c r="V228" s="20" t="str">
        <f t="shared" si="27"/>
        <v>tef:0.05</v>
      </c>
      <c r="W228" s="20" t="str">
        <f t="shared" si="28"/>
        <v/>
      </c>
      <c r="X228" s="20" t="str">
        <f t="shared" si="29"/>
        <v/>
      </c>
    </row>
    <row r="229" spans="1:24">
      <c r="A229" s="20">
        <v>228</v>
      </c>
      <c r="B229" s="20" t="s">
        <v>593</v>
      </c>
      <c r="C229" s="68">
        <v>1</v>
      </c>
      <c r="D229" s="231" t="s">
        <v>1051</v>
      </c>
      <c r="E229" s="232" t="s">
        <v>1035</v>
      </c>
      <c r="F229" s="235" t="s">
        <v>1051</v>
      </c>
      <c r="G229" s="236" t="s">
        <v>1035</v>
      </c>
      <c r="H229" s="239" t="s">
        <v>479</v>
      </c>
      <c r="I229" s="240" t="s">
        <v>1047</v>
      </c>
      <c r="J229" s="235" t="s">
        <v>1040</v>
      </c>
      <c r="K229" s="236" t="s">
        <v>1040</v>
      </c>
      <c r="L229" s="243" t="s">
        <v>1040</v>
      </c>
      <c r="M229" s="244" t="s">
        <v>1040</v>
      </c>
      <c r="N229" s="248">
        <v>5</v>
      </c>
      <c r="O229" s="228">
        <v>165</v>
      </c>
      <c r="P229" s="249">
        <v>5.63</v>
      </c>
      <c r="S229" s="20" t="str">
        <f t="shared" si="24"/>
        <v>s316L:0.1_s316L:0.1_tef:0.05</v>
      </c>
      <c r="T229" s="20" t="str">
        <f t="shared" si="25"/>
        <v>s316L:0.1</v>
      </c>
      <c r="U229" s="20" t="str">
        <f t="shared" si="26"/>
        <v>s316L:0.1</v>
      </c>
      <c r="V229" s="20" t="str">
        <f t="shared" si="27"/>
        <v>tef:0.05</v>
      </c>
      <c r="W229" s="20" t="str">
        <f t="shared" si="28"/>
        <v/>
      </c>
      <c r="X229" s="20" t="str">
        <f t="shared" si="29"/>
        <v/>
      </c>
    </row>
    <row r="230" spans="1:24">
      <c r="A230" s="20">
        <v>229</v>
      </c>
      <c r="B230" s="20" t="s">
        <v>593</v>
      </c>
      <c r="C230" s="68">
        <v>1</v>
      </c>
      <c r="D230" s="231" t="s">
        <v>1051</v>
      </c>
      <c r="E230" s="232" t="s">
        <v>1035</v>
      </c>
      <c r="F230" s="235" t="s">
        <v>1051</v>
      </c>
      <c r="G230" s="236" t="s">
        <v>1035</v>
      </c>
      <c r="H230" s="239" t="s">
        <v>479</v>
      </c>
      <c r="I230" s="240" t="s">
        <v>1047</v>
      </c>
      <c r="J230" s="235" t="s">
        <v>1040</v>
      </c>
      <c r="K230" s="236" t="s">
        <v>1040</v>
      </c>
      <c r="L230" s="243" t="s">
        <v>1040</v>
      </c>
      <c r="M230" s="244" t="s">
        <v>1040</v>
      </c>
      <c r="N230" s="248">
        <v>5</v>
      </c>
      <c r="O230" s="228">
        <v>165</v>
      </c>
      <c r="P230" s="249">
        <v>5.37</v>
      </c>
      <c r="S230" s="20" t="str">
        <f t="shared" si="24"/>
        <v>s316L:0.1_s316L:0.1_tef:0.05</v>
      </c>
      <c r="T230" s="20" t="str">
        <f t="shared" si="25"/>
        <v>s316L:0.1</v>
      </c>
      <c r="U230" s="20" t="str">
        <f t="shared" si="26"/>
        <v>s316L:0.1</v>
      </c>
      <c r="V230" s="20" t="str">
        <f t="shared" si="27"/>
        <v>tef:0.05</v>
      </c>
      <c r="W230" s="20" t="str">
        <f t="shared" si="28"/>
        <v/>
      </c>
      <c r="X230" s="20" t="str">
        <f t="shared" si="29"/>
        <v/>
      </c>
    </row>
    <row r="231" spans="1:24">
      <c r="A231" s="20">
        <v>230</v>
      </c>
      <c r="B231" s="20" t="s">
        <v>593</v>
      </c>
      <c r="C231" s="68">
        <v>1</v>
      </c>
      <c r="D231" s="231" t="s">
        <v>1051</v>
      </c>
      <c r="E231" s="232" t="s">
        <v>1035</v>
      </c>
      <c r="F231" s="235" t="s">
        <v>1051</v>
      </c>
      <c r="G231" s="236" t="s">
        <v>1035</v>
      </c>
      <c r="H231" s="239" t="s">
        <v>479</v>
      </c>
      <c r="I231" s="240" t="s">
        <v>1047</v>
      </c>
      <c r="J231" s="235" t="s">
        <v>1040</v>
      </c>
      <c r="K231" s="236" t="s">
        <v>1040</v>
      </c>
      <c r="L231" s="243" t="s">
        <v>1040</v>
      </c>
      <c r="M231" s="244" t="s">
        <v>1040</v>
      </c>
      <c r="N231" s="248">
        <v>2.5</v>
      </c>
      <c r="O231" s="228">
        <v>165</v>
      </c>
      <c r="P231" s="249">
        <v>2.69</v>
      </c>
      <c r="S231" s="20" t="str">
        <f t="shared" si="24"/>
        <v>s316L:0.1_s316L:0.1_tef:0.05</v>
      </c>
      <c r="T231" s="20" t="str">
        <f t="shared" si="25"/>
        <v>s316L:0.1</v>
      </c>
      <c r="U231" s="20" t="str">
        <f t="shared" si="26"/>
        <v>s316L:0.1</v>
      </c>
      <c r="V231" s="20" t="str">
        <f t="shared" si="27"/>
        <v>tef:0.05</v>
      </c>
      <c r="W231" s="20" t="str">
        <f t="shared" si="28"/>
        <v/>
      </c>
      <c r="X231" s="20" t="str">
        <f t="shared" si="29"/>
        <v/>
      </c>
    </row>
    <row r="232" spans="1:24">
      <c r="A232" s="20">
        <v>231</v>
      </c>
      <c r="B232" s="20" t="s">
        <v>593</v>
      </c>
      <c r="C232" s="68">
        <v>1</v>
      </c>
      <c r="D232" s="231" t="s">
        <v>1051</v>
      </c>
      <c r="E232" s="232" t="s">
        <v>1035</v>
      </c>
      <c r="F232" s="235" t="s">
        <v>1051</v>
      </c>
      <c r="G232" s="236" t="s">
        <v>1035</v>
      </c>
      <c r="H232" s="239" t="s">
        <v>479</v>
      </c>
      <c r="I232" s="240" t="s">
        <v>1047</v>
      </c>
      <c r="J232" s="235" t="s">
        <v>1040</v>
      </c>
      <c r="K232" s="236" t="s">
        <v>1040</v>
      </c>
      <c r="L232" s="243" t="s">
        <v>1040</v>
      </c>
      <c r="M232" s="244" t="s">
        <v>1040</v>
      </c>
      <c r="N232" s="248">
        <v>2.5</v>
      </c>
      <c r="O232" s="228">
        <v>165</v>
      </c>
      <c r="P232" s="249">
        <v>2.64</v>
      </c>
      <c r="S232" s="20" t="str">
        <f t="shared" si="24"/>
        <v>s316L:0.1_s316L:0.1_tef:0.05</v>
      </c>
      <c r="T232" s="20" t="str">
        <f t="shared" si="25"/>
        <v>s316L:0.1</v>
      </c>
      <c r="U232" s="20" t="str">
        <f t="shared" si="26"/>
        <v>s316L:0.1</v>
      </c>
      <c r="V232" s="20" t="str">
        <f t="shared" si="27"/>
        <v>tef:0.05</v>
      </c>
      <c r="W232" s="20" t="str">
        <f t="shared" si="28"/>
        <v/>
      </c>
      <c r="X232" s="20" t="str">
        <f t="shared" si="29"/>
        <v/>
      </c>
    </row>
    <row r="233" spans="1:24">
      <c r="A233" s="20">
        <v>232</v>
      </c>
      <c r="B233" s="20" t="s">
        <v>593</v>
      </c>
      <c r="C233" s="68">
        <v>1</v>
      </c>
      <c r="D233" s="231" t="s">
        <v>1051</v>
      </c>
      <c r="E233" s="232" t="s">
        <v>1035</v>
      </c>
      <c r="F233" s="235" t="s">
        <v>1051</v>
      </c>
      <c r="G233" s="236" t="s">
        <v>1035</v>
      </c>
      <c r="H233" s="239" t="s">
        <v>479</v>
      </c>
      <c r="I233" s="240" t="s">
        <v>1047</v>
      </c>
      <c r="J233" s="235" t="s">
        <v>1040</v>
      </c>
      <c r="K233" s="236" t="s">
        <v>1040</v>
      </c>
      <c r="L233" s="243" t="s">
        <v>1040</v>
      </c>
      <c r="M233" s="244" t="s">
        <v>1040</v>
      </c>
      <c r="N233" s="248">
        <v>2.5</v>
      </c>
      <c r="O233" s="228">
        <v>165</v>
      </c>
      <c r="P233" s="249">
        <v>2.27</v>
      </c>
      <c r="S233" s="20" t="str">
        <f t="shared" si="24"/>
        <v>s316L:0.1_s316L:0.1_tef:0.05</v>
      </c>
      <c r="T233" s="20" t="str">
        <f t="shared" si="25"/>
        <v>s316L:0.1</v>
      </c>
      <c r="U233" s="20" t="str">
        <f t="shared" si="26"/>
        <v>s316L:0.1</v>
      </c>
      <c r="V233" s="20" t="str">
        <f t="shared" si="27"/>
        <v>tef:0.05</v>
      </c>
      <c r="W233" s="20" t="str">
        <f t="shared" si="28"/>
        <v/>
      </c>
      <c r="X233" s="20" t="str">
        <f t="shared" si="29"/>
        <v/>
      </c>
    </row>
    <row r="234" spans="1:24">
      <c r="A234" s="20">
        <v>233</v>
      </c>
      <c r="B234" s="20" t="s">
        <v>593</v>
      </c>
      <c r="C234" s="68">
        <v>1</v>
      </c>
      <c r="D234" s="231" t="s">
        <v>1051</v>
      </c>
      <c r="E234" s="232" t="s">
        <v>1035</v>
      </c>
      <c r="F234" s="235" t="s">
        <v>1051</v>
      </c>
      <c r="G234" s="236" t="s">
        <v>1035</v>
      </c>
      <c r="H234" s="239" t="s">
        <v>479</v>
      </c>
      <c r="I234" s="240" t="s">
        <v>1047</v>
      </c>
      <c r="J234" s="235" t="s">
        <v>1040</v>
      </c>
      <c r="K234" s="236" t="s">
        <v>1040</v>
      </c>
      <c r="L234" s="243" t="s">
        <v>1040</v>
      </c>
      <c r="M234" s="244" t="s">
        <v>1040</v>
      </c>
      <c r="N234" s="248">
        <v>2.5</v>
      </c>
      <c r="O234" s="228">
        <v>165</v>
      </c>
      <c r="P234" s="249">
        <v>2.2200000000000002</v>
      </c>
      <c r="S234" s="20" t="str">
        <f t="shared" si="24"/>
        <v>s316L:0.1_s316L:0.1_tef:0.05</v>
      </c>
      <c r="T234" s="20" t="str">
        <f t="shared" si="25"/>
        <v>s316L:0.1</v>
      </c>
      <c r="U234" s="20" t="str">
        <f t="shared" si="26"/>
        <v>s316L:0.1</v>
      </c>
      <c r="V234" s="20" t="str">
        <f t="shared" si="27"/>
        <v>tef:0.05</v>
      </c>
      <c r="W234" s="20" t="str">
        <f t="shared" si="28"/>
        <v/>
      </c>
      <c r="X234" s="20" t="str">
        <f t="shared" si="29"/>
        <v/>
      </c>
    </row>
    <row r="235" spans="1:24">
      <c r="A235" s="20">
        <v>234</v>
      </c>
      <c r="B235" s="20" t="s">
        <v>593</v>
      </c>
      <c r="C235" s="68">
        <v>1</v>
      </c>
      <c r="D235" s="231" t="s">
        <v>1051</v>
      </c>
      <c r="E235" s="232" t="s">
        <v>1035</v>
      </c>
      <c r="F235" s="235" t="s">
        <v>1051</v>
      </c>
      <c r="G235" s="236" t="s">
        <v>1035</v>
      </c>
      <c r="H235" s="239" t="s">
        <v>479</v>
      </c>
      <c r="I235" s="240" t="s">
        <v>1047</v>
      </c>
      <c r="J235" s="235" t="s">
        <v>1040</v>
      </c>
      <c r="K235" s="236" t="s">
        <v>1040</v>
      </c>
      <c r="L235" s="243" t="s">
        <v>1040</v>
      </c>
      <c r="M235" s="244" t="s">
        <v>1040</v>
      </c>
      <c r="N235" s="248">
        <v>7</v>
      </c>
      <c r="O235" s="228">
        <v>38</v>
      </c>
      <c r="P235" s="249">
        <v>7.39</v>
      </c>
      <c r="S235" s="20" t="str">
        <f t="shared" si="24"/>
        <v>s316L:0.1_s316L:0.1_tef:0.05</v>
      </c>
      <c r="T235" s="20" t="str">
        <f t="shared" si="25"/>
        <v>s316L:0.1</v>
      </c>
      <c r="U235" s="20" t="str">
        <f t="shared" si="26"/>
        <v>s316L:0.1</v>
      </c>
      <c r="V235" s="20" t="str">
        <f t="shared" si="27"/>
        <v>tef:0.05</v>
      </c>
      <c r="W235" s="20" t="str">
        <f t="shared" si="28"/>
        <v/>
      </c>
      <c r="X235" s="20" t="str">
        <f t="shared" si="29"/>
        <v/>
      </c>
    </row>
    <row r="236" spans="1:24">
      <c r="A236" s="20">
        <v>235</v>
      </c>
      <c r="B236" s="20" t="s">
        <v>593</v>
      </c>
      <c r="C236" s="68">
        <v>1</v>
      </c>
      <c r="D236" s="231" t="s">
        <v>1051</v>
      </c>
      <c r="E236" s="232" t="s">
        <v>1035</v>
      </c>
      <c r="F236" s="235" t="s">
        <v>1051</v>
      </c>
      <c r="G236" s="236" t="s">
        <v>1035</v>
      </c>
      <c r="H236" s="239" t="s">
        <v>479</v>
      </c>
      <c r="I236" s="240" t="s">
        <v>1047</v>
      </c>
      <c r="J236" s="235" t="s">
        <v>1040</v>
      </c>
      <c r="K236" s="236" t="s">
        <v>1040</v>
      </c>
      <c r="L236" s="243" t="s">
        <v>1040</v>
      </c>
      <c r="M236" s="244" t="s">
        <v>1040</v>
      </c>
      <c r="N236" s="248">
        <v>7</v>
      </c>
      <c r="O236" s="228">
        <v>38</v>
      </c>
      <c r="P236" s="249">
        <v>7.76</v>
      </c>
      <c r="S236" s="20" t="str">
        <f t="shared" si="24"/>
        <v>s316L:0.1_s316L:0.1_tef:0.05</v>
      </c>
      <c r="T236" s="20" t="str">
        <f t="shared" si="25"/>
        <v>s316L:0.1</v>
      </c>
      <c r="U236" s="20" t="str">
        <f t="shared" si="26"/>
        <v>s316L:0.1</v>
      </c>
      <c r="V236" s="20" t="str">
        <f t="shared" si="27"/>
        <v>tef:0.05</v>
      </c>
      <c r="W236" s="20" t="str">
        <f t="shared" si="28"/>
        <v/>
      </c>
      <c r="X236" s="20" t="str">
        <f t="shared" si="29"/>
        <v/>
      </c>
    </row>
    <row r="237" spans="1:24">
      <c r="A237" s="20">
        <v>236</v>
      </c>
      <c r="B237" s="20" t="s">
        <v>593</v>
      </c>
      <c r="C237" s="68">
        <v>1</v>
      </c>
      <c r="D237" s="231" t="s">
        <v>1051</v>
      </c>
      <c r="E237" s="232" t="s">
        <v>1035</v>
      </c>
      <c r="F237" s="235" t="s">
        <v>1051</v>
      </c>
      <c r="G237" s="236" t="s">
        <v>1035</v>
      </c>
      <c r="H237" s="239" t="s">
        <v>479</v>
      </c>
      <c r="I237" s="240" t="s">
        <v>1047</v>
      </c>
      <c r="J237" s="235" t="s">
        <v>1040</v>
      </c>
      <c r="K237" s="236" t="s">
        <v>1040</v>
      </c>
      <c r="L237" s="243" t="s">
        <v>1040</v>
      </c>
      <c r="M237" s="244" t="s">
        <v>1040</v>
      </c>
      <c r="N237" s="248">
        <v>7</v>
      </c>
      <c r="O237" s="228">
        <v>38</v>
      </c>
      <c r="P237" s="249">
        <v>6.53</v>
      </c>
      <c r="S237" s="20" t="str">
        <f t="shared" si="24"/>
        <v>s316L:0.1_s316L:0.1_tef:0.05</v>
      </c>
      <c r="T237" s="20" t="str">
        <f t="shared" si="25"/>
        <v>s316L:0.1</v>
      </c>
      <c r="U237" s="20" t="str">
        <f t="shared" si="26"/>
        <v>s316L:0.1</v>
      </c>
      <c r="V237" s="20" t="str">
        <f t="shared" si="27"/>
        <v>tef:0.05</v>
      </c>
      <c r="W237" s="20" t="str">
        <f t="shared" si="28"/>
        <v/>
      </c>
      <c r="X237" s="20" t="str">
        <f t="shared" si="29"/>
        <v/>
      </c>
    </row>
    <row r="238" spans="1:24">
      <c r="A238" s="20">
        <v>237</v>
      </c>
      <c r="B238" s="20" t="s">
        <v>593</v>
      </c>
      <c r="C238" s="68">
        <v>1</v>
      </c>
      <c r="D238" s="231" t="s">
        <v>1051</v>
      </c>
      <c r="E238" s="232" t="s">
        <v>1035</v>
      </c>
      <c r="F238" s="235" t="s">
        <v>1051</v>
      </c>
      <c r="G238" s="236" t="s">
        <v>1035</v>
      </c>
      <c r="H238" s="239" t="s">
        <v>479</v>
      </c>
      <c r="I238" s="240" t="s">
        <v>1047</v>
      </c>
      <c r="J238" s="235" t="s">
        <v>1040</v>
      </c>
      <c r="K238" s="236" t="s">
        <v>1040</v>
      </c>
      <c r="L238" s="243" t="s">
        <v>1040</v>
      </c>
      <c r="M238" s="244" t="s">
        <v>1040</v>
      </c>
      <c r="N238" s="248">
        <v>5</v>
      </c>
      <c r="O238" s="228">
        <v>20</v>
      </c>
      <c r="P238" s="249">
        <v>4.32</v>
      </c>
      <c r="S238" s="20" t="str">
        <f t="shared" si="24"/>
        <v>s316L:0.1_s316L:0.1_tef:0.05</v>
      </c>
      <c r="T238" s="20" t="str">
        <f t="shared" si="25"/>
        <v>s316L:0.1</v>
      </c>
      <c r="U238" s="20" t="str">
        <f t="shared" si="26"/>
        <v>s316L:0.1</v>
      </c>
      <c r="V238" s="20" t="str">
        <f t="shared" si="27"/>
        <v>tef:0.05</v>
      </c>
      <c r="W238" s="20" t="str">
        <f t="shared" si="28"/>
        <v/>
      </c>
      <c r="X238" s="20" t="str">
        <f t="shared" si="29"/>
        <v/>
      </c>
    </row>
    <row r="239" spans="1:24">
      <c r="A239" s="20">
        <v>238</v>
      </c>
      <c r="B239" s="20" t="s">
        <v>593</v>
      </c>
      <c r="C239" s="68">
        <v>1</v>
      </c>
      <c r="D239" s="231" t="s">
        <v>1051</v>
      </c>
      <c r="E239" s="232" t="s">
        <v>1035</v>
      </c>
      <c r="F239" s="235" t="s">
        <v>1051</v>
      </c>
      <c r="G239" s="236" t="s">
        <v>1035</v>
      </c>
      <c r="H239" s="239" t="s">
        <v>479</v>
      </c>
      <c r="I239" s="240" t="s">
        <v>1047</v>
      </c>
      <c r="J239" s="235" t="s">
        <v>1040</v>
      </c>
      <c r="K239" s="236" t="s">
        <v>1040</v>
      </c>
      <c r="L239" s="243" t="s">
        <v>1040</v>
      </c>
      <c r="M239" s="244" t="s">
        <v>1040</v>
      </c>
      <c r="N239" s="248">
        <v>5</v>
      </c>
      <c r="O239" s="228">
        <v>20</v>
      </c>
      <c r="P239" s="249">
        <v>4.21</v>
      </c>
      <c r="S239" s="20" t="str">
        <f t="shared" si="24"/>
        <v>s316L:0.1_s316L:0.1_tef:0.05</v>
      </c>
      <c r="T239" s="20" t="str">
        <f t="shared" si="25"/>
        <v>s316L:0.1</v>
      </c>
      <c r="U239" s="20" t="str">
        <f t="shared" si="26"/>
        <v>s316L:0.1</v>
      </c>
      <c r="V239" s="20" t="str">
        <f t="shared" si="27"/>
        <v>tef:0.05</v>
      </c>
      <c r="W239" s="20" t="str">
        <f t="shared" si="28"/>
        <v/>
      </c>
      <c r="X239" s="20" t="str">
        <f t="shared" si="29"/>
        <v/>
      </c>
    </row>
    <row r="240" spans="1:24">
      <c r="A240" s="20">
        <v>239</v>
      </c>
      <c r="B240" s="20" t="s">
        <v>593</v>
      </c>
      <c r="C240" s="68">
        <v>3</v>
      </c>
      <c r="D240" s="231" t="s">
        <v>1051</v>
      </c>
      <c r="E240" s="232" t="s">
        <v>1035</v>
      </c>
      <c r="F240" s="235" t="s">
        <v>1051</v>
      </c>
      <c r="G240" s="236" t="s">
        <v>1035</v>
      </c>
      <c r="H240" s="239" t="s">
        <v>479</v>
      </c>
      <c r="I240" s="240" t="s">
        <v>1035</v>
      </c>
      <c r="J240" s="235" t="s">
        <v>1040</v>
      </c>
      <c r="K240" s="236" t="s">
        <v>1040</v>
      </c>
      <c r="L240" s="243" t="s">
        <v>1040</v>
      </c>
      <c r="M240" s="244" t="s">
        <v>1040</v>
      </c>
      <c r="N240" s="248">
        <v>1</v>
      </c>
      <c r="O240" s="228">
        <v>148</v>
      </c>
      <c r="P240" s="249">
        <v>1.01</v>
      </c>
      <c r="S240" s="20" t="str">
        <f t="shared" si="24"/>
        <v>s316L:0.1_s316L:0.1_tef:0.1</v>
      </c>
      <c r="T240" s="20" t="str">
        <f t="shared" si="25"/>
        <v>s316L:0.1</v>
      </c>
      <c r="U240" s="20" t="str">
        <f t="shared" si="26"/>
        <v>s316L:0.1</v>
      </c>
      <c r="V240" s="20" t="str">
        <f t="shared" si="27"/>
        <v>tef:0.1</v>
      </c>
      <c r="W240" s="20" t="str">
        <f t="shared" si="28"/>
        <v/>
      </c>
      <c r="X240" s="20" t="str">
        <f t="shared" si="29"/>
        <v/>
      </c>
    </row>
    <row r="241" spans="1:24">
      <c r="A241" s="20">
        <v>240</v>
      </c>
      <c r="B241" s="20" t="s">
        <v>593</v>
      </c>
      <c r="C241" s="68">
        <v>3</v>
      </c>
      <c r="D241" s="231" t="s">
        <v>1051</v>
      </c>
      <c r="E241" s="232" t="s">
        <v>1035</v>
      </c>
      <c r="F241" s="235" t="s">
        <v>1051</v>
      </c>
      <c r="G241" s="236" t="s">
        <v>1035</v>
      </c>
      <c r="H241" s="239" t="s">
        <v>479</v>
      </c>
      <c r="I241" s="240" t="s">
        <v>1035</v>
      </c>
      <c r="J241" s="235" t="s">
        <v>1040</v>
      </c>
      <c r="K241" s="236" t="s">
        <v>1040</v>
      </c>
      <c r="L241" s="243" t="s">
        <v>1040</v>
      </c>
      <c r="M241" s="244" t="s">
        <v>1040</v>
      </c>
      <c r="N241" s="248">
        <v>1</v>
      </c>
      <c r="O241" s="228">
        <v>148</v>
      </c>
      <c r="P241" s="249">
        <v>1.1000000000000001</v>
      </c>
      <c r="S241" s="20" t="str">
        <f t="shared" si="24"/>
        <v>s316L:0.1_s316L:0.1_tef:0.1</v>
      </c>
      <c r="T241" s="20" t="str">
        <f t="shared" si="25"/>
        <v>s316L:0.1</v>
      </c>
      <c r="U241" s="20" t="str">
        <f t="shared" si="26"/>
        <v>s316L:0.1</v>
      </c>
      <c r="V241" s="20" t="str">
        <f t="shared" si="27"/>
        <v>tef:0.1</v>
      </c>
      <c r="W241" s="20" t="str">
        <f t="shared" si="28"/>
        <v/>
      </c>
      <c r="X241" s="20" t="str">
        <f t="shared" si="29"/>
        <v/>
      </c>
    </row>
    <row r="242" spans="1:24">
      <c r="A242" s="20">
        <v>241</v>
      </c>
      <c r="B242" s="20" t="s">
        <v>593</v>
      </c>
      <c r="C242" s="68">
        <v>3</v>
      </c>
      <c r="D242" s="231" t="s">
        <v>1051</v>
      </c>
      <c r="E242" s="232" t="s">
        <v>1035</v>
      </c>
      <c r="F242" s="235" t="s">
        <v>1051</v>
      </c>
      <c r="G242" s="236" t="s">
        <v>1035</v>
      </c>
      <c r="H242" s="239" t="s">
        <v>479</v>
      </c>
      <c r="I242" s="240" t="s">
        <v>1035</v>
      </c>
      <c r="J242" s="235" t="s">
        <v>1040</v>
      </c>
      <c r="K242" s="236" t="s">
        <v>1040</v>
      </c>
      <c r="L242" s="243" t="s">
        <v>1040</v>
      </c>
      <c r="M242" s="244" t="s">
        <v>1040</v>
      </c>
      <c r="N242" s="248">
        <v>1</v>
      </c>
      <c r="O242" s="228">
        <v>148</v>
      </c>
      <c r="P242" s="249">
        <v>0.8</v>
      </c>
      <c r="S242" s="20" t="str">
        <f t="shared" si="24"/>
        <v>s316L:0.1_s316L:0.1_tef:0.1</v>
      </c>
      <c r="T242" s="20" t="str">
        <f t="shared" si="25"/>
        <v>s316L:0.1</v>
      </c>
      <c r="U242" s="20" t="str">
        <f t="shared" si="26"/>
        <v>s316L:0.1</v>
      </c>
      <c r="V242" s="20" t="str">
        <f t="shared" si="27"/>
        <v>tef:0.1</v>
      </c>
      <c r="W242" s="20" t="str">
        <f t="shared" si="28"/>
        <v/>
      </c>
      <c r="X242" s="20" t="str">
        <f t="shared" si="29"/>
        <v/>
      </c>
    </row>
    <row r="243" spans="1:24">
      <c r="A243" s="20">
        <v>242</v>
      </c>
      <c r="B243" s="20" t="s">
        <v>593</v>
      </c>
      <c r="C243" s="68">
        <v>3</v>
      </c>
      <c r="D243" s="231" t="s">
        <v>1051</v>
      </c>
      <c r="E243" s="232" t="s">
        <v>1035</v>
      </c>
      <c r="F243" s="235" t="s">
        <v>1051</v>
      </c>
      <c r="G243" s="236" t="s">
        <v>1035</v>
      </c>
      <c r="H243" s="239" t="s">
        <v>479</v>
      </c>
      <c r="I243" s="240" t="s">
        <v>1035</v>
      </c>
      <c r="J243" s="235" t="s">
        <v>1040</v>
      </c>
      <c r="K243" s="236" t="s">
        <v>1040</v>
      </c>
      <c r="L243" s="243" t="s">
        <v>1040</v>
      </c>
      <c r="M243" s="244" t="s">
        <v>1040</v>
      </c>
      <c r="N243" s="248">
        <v>1</v>
      </c>
      <c r="O243" s="228">
        <v>148</v>
      </c>
      <c r="P243" s="249">
        <v>0.98499999999999999</v>
      </c>
      <c r="S243" s="20" t="str">
        <f t="shared" si="24"/>
        <v>s316L:0.1_s316L:0.1_tef:0.1</v>
      </c>
      <c r="T243" s="20" t="str">
        <f t="shared" si="25"/>
        <v>s316L:0.1</v>
      </c>
      <c r="U243" s="20" t="str">
        <f t="shared" si="26"/>
        <v>s316L:0.1</v>
      </c>
      <c r="V243" s="20" t="str">
        <f t="shared" si="27"/>
        <v>tef:0.1</v>
      </c>
      <c r="W243" s="20" t="str">
        <f t="shared" si="28"/>
        <v/>
      </c>
      <c r="X243" s="20" t="str">
        <f t="shared" si="29"/>
        <v/>
      </c>
    </row>
    <row r="244" spans="1:24">
      <c r="A244" s="20">
        <v>243</v>
      </c>
      <c r="B244" s="20" t="s">
        <v>593</v>
      </c>
      <c r="C244" s="68">
        <v>1</v>
      </c>
      <c r="D244" s="231" t="s">
        <v>1051</v>
      </c>
      <c r="E244" s="232" t="s">
        <v>1047</v>
      </c>
      <c r="F244" s="235" t="s">
        <v>1051</v>
      </c>
      <c r="G244" s="236" t="s">
        <v>1047</v>
      </c>
      <c r="H244" s="239" t="s">
        <v>1051</v>
      </c>
      <c r="I244" s="240" t="s">
        <v>1047</v>
      </c>
      <c r="J244" s="235" t="s">
        <v>479</v>
      </c>
      <c r="K244" s="236" t="s">
        <v>1035</v>
      </c>
      <c r="L244" s="243" t="s">
        <v>1040</v>
      </c>
      <c r="M244" s="244" t="s">
        <v>1040</v>
      </c>
      <c r="N244" s="248">
        <v>5</v>
      </c>
      <c r="O244" s="228">
        <v>22</v>
      </c>
      <c r="P244" s="249">
        <v>5.31</v>
      </c>
      <c r="S244" s="20" t="str">
        <f t="shared" si="24"/>
        <v>s316L:0.05_s316L:0.05_s316L:0.05_tef:0.1</v>
      </c>
      <c r="T244" s="20" t="str">
        <f t="shared" si="25"/>
        <v>s316L:0.05</v>
      </c>
      <c r="U244" s="20" t="str">
        <f t="shared" si="26"/>
        <v>s316L:0.05</v>
      </c>
      <c r="V244" s="20" t="str">
        <f t="shared" si="27"/>
        <v>s316L:0.05</v>
      </c>
      <c r="W244" s="20" t="str">
        <f t="shared" si="28"/>
        <v>tef:0.1</v>
      </c>
      <c r="X244" s="20" t="str">
        <f t="shared" si="29"/>
        <v/>
      </c>
    </row>
    <row r="245" spans="1:24">
      <c r="A245" s="20">
        <v>244</v>
      </c>
      <c r="B245" s="20" t="s">
        <v>593</v>
      </c>
      <c r="C245" s="68">
        <v>1</v>
      </c>
      <c r="D245" s="231" t="s">
        <v>1051</v>
      </c>
      <c r="E245" s="232" t="s">
        <v>1047</v>
      </c>
      <c r="F245" s="235" t="s">
        <v>1051</v>
      </c>
      <c r="G245" s="236" t="s">
        <v>1047</v>
      </c>
      <c r="H245" s="239" t="s">
        <v>1051</v>
      </c>
      <c r="I245" s="240" t="s">
        <v>1047</v>
      </c>
      <c r="J245" s="235" t="s">
        <v>479</v>
      </c>
      <c r="K245" s="236" t="s">
        <v>1035</v>
      </c>
      <c r="L245" s="243" t="s">
        <v>1040</v>
      </c>
      <c r="M245" s="244" t="s">
        <v>1040</v>
      </c>
      <c r="N245" s="248">
        <v>5</v>
      </c>
      <c r="O245" s="228">
        <v>22</v>
      </c>
      <c r="P245" s="249">
        <v>5.33</v>
      </c>
      <c r="S245" s="20" t="str">
        <f t="shared" si="24"/>
        <v>s316L:0.05_s316L:0.05_s316L:0.05_tef:0.1</v>
      </c>
      <c r="T245" s="20" t="str">
        <f t="shared" si="25"/>
        <v>s316L:0.05</v>
      </c>
      <c r="U245" s="20" t="str">
        <f t="shared" si="26"/>
        <v>s316L:0.05</v>
      </c>
      <c r="V245" s="20" t="str">
        <f t="shared" si="27"/>
        <v>s316L:0.05</v>
      </c>
      <c r="W245" s="20" t="str">
        <f t="shared" si="28"/>
        <v>tef:0.1</v>
      </c>
      <c r="X245" s="20" t="str">
        <f t="shared" si="29"/>
        <v/>
      </c>
    </row>
    <row r="246" spans="1:24">
      <c r="A246" s="20">
        <v>245</v>
      </c>
      <c r="B246" s="20" t="s">
        <v>593</v>
      </c>
      <c r="C246" s="68">
        <v>1</v>
      </c>
      <c r="D246" s="231" t="s">
        <v>1051</v>
      </c>
      <c r="E246" s="232" t="s">
        <v>1047</v>
      </c>
      <c r="F246" s="235" t="s">
        <v>1051</v>
      </c>
      <c r="G246" s="236" t="s">
        <v>1053</v>
      </c>
      <c r="H246" s="239" t="s">
        <v>1051</v>
      </c>
      <c r="I246" s="240" t="s">
        <v>1047</v>
      </c>
      <c r="J246" s="235" t="s">
        <v>479</v>
      </c>
      <c r="K246" s="236" t="s">
        <v>1035</v>
      </c>
      <c r="L246" s="243" t="s">
        <v>1040</v>
      </c>
      <c r="M246" s="244" t="s">
        <v>1040</v>
      </c>
      <c r="N246" s="248">
        <v>5</v>
      </c>
      <c r="O246" s="228">
        <v>22</v>
      </c>
      <c r="P246" s="249">
        <v>5.8</v>
      </c>
      <c r="S246" s="20" t="str">
        <f t="shared" si="24"/>
        <v>s316L:0.05_s316L:0.2_s316L:0.05_tef:0.1</v>
      </c>
      <c r="T246" s="20" t="str">
        <f t="shared" si="25"/>
        <v>s316L:0.05</v>
      </c>
      <c r="U246" s="20" t="str">
        <f t="shared" si="26"/>
        <v>s316L:0.2</v>
      </c>
      <c r="V246" s="20" t="str">
        <f t="shared" si="27"/>
        <v>s316L:0.05</v>
      </c>
      <c r="W246" s="20" t="str">
        <f t="shared" si="28"/>
        <v>tef:0.1</v>
      </c>
      <c r="X246" s="20" t="str">
        <f t="shared" si="29"/>
        <v/>
      </c>
    </row>
    <row r="247" spans="1:24">
      <c r="A247" s="20">
        <v>246</v>
      </c>
      <c r="B247" s="20" t="s">
        <v>593</v>
      </c>
      <c r="C247" s="68">
        <v>1</v>
      </c>
      <c r="D247" s="231" t="s">
        <v>1051</v>
      </c>
      <c r="E247" s="232" t="s">
        <v>1047</v>
      </c>
      <c r="F247" s="235" t="s">
        <v>1051</v>
      </c>
      <c r="G247" s="236" t="s">
        <v>1047</v>
      </c>
      <c r="H247" s="239" t="s">
        <v>1051</v>
      </c>
      <c r="I247" s="240" t="s">
        <v>1047</v>
      </c>
      <c r="J247" s="235" t="s">
        <v>479</v>
      </c>
      <c r="K247" s="236" t="s">
        <v>1035</v>
      </c>
      <c r="L247" s="243" t="s">
        <v>1040</v>
      </c>
      <c r="M247" s="244" t="s">
        <v>1040</v>
      </c>
      <c r="N247" s="248">
        <v>5</v>
      </c>
      <c r="O247" s="228">
        <v>22</v>
      </c>
      <c r="P247" s="249">
        <v>5.4</v>
      </c>
      <c r="S247" s="20" t="str">
        <f t="shared" si="24"/>
        <v>s316L:0.05_s316L:0.05_s316L:0.05_tef:0.1</v>
      </c>
      <c r="T247" s="20" t="str">
        <f t="shared" si="25"/>
        <v>s316L:0.05</v>
      </c>
      <c r="U247" s="20" t="str">
        <f t="shared" si="26"/>
        <v>s316L:0.05</v>
      </c>
      <c r="V247" s="20" t="str">
        <f t="shared" si="27"/>
        <v>s316L:0.05</v>
      </c>
      <c r="W247" s="20" t="str">
        <f t="shared" si="28"/>
        <v>tef:0.1</v>
      </c>
      <c r="X247" s="20" t="str">
        <f t="shared" si="29"/>
        <v/>
      </c>
    </row>
    <row r="248" spans="1:24">
      <c r="A248" s="20">
        <v>247</v>
      </c>
      <c r="B248" s="20" t="s">
        <v>593</v>
      </c>
      <c r="C248" s="68">
        <v>1</v>
      </c>
      <c r="D248" s="231" t="s">
        <v>1051</v>
      </c>
      <c r="E248" s="232" t="s">
        <v>1035</v>
      </c>
      <c r="F248" s="235" t="s">
        <v>1051</v>
      </c>
      <c r="G248" s="236" t="s">
        <v>1035</v>
      </c>
      <c r="H248" s="239" t="s">
        <v>479</v>
      </c>
      <c r="I248" s="240" t="s">
        <v>1035</v>
      </c>
      <c r="J248" s="235" t="s">
        <v>1040</v>
      </c>
      <c r="K248" s="236" t="s">
        <v>1040</v>
      </c>
      <c r="L248" s="243" t="s">
        <v>1040</v>
      </c>
      <c r="M248" s="244" t="s">
        <v>1040</v>
      </c>
      <c r="N248" s="248">
        <v>10</v>
      </c>
      <c r="O248" s="228">
        <v>181</v>
      </c>
      <c r="P248" s="249">
        <v>10.63</v>
      </c>
      <c r="S248" s="20" t="str">
        <f t="shared" si="24"/>
        <v>s316L:0.1_s316L:0.1_tef:0.1</v>
      </c>
      <c r="T248" s="20" t="str">
        <f t="shared" si="25"/>
        <v>s316L:0.1</v>
      </c>
      <c r="U248" s="20" t="str">
        <f t="shared" si="26"/>
        <v>s316L:0.1</v>
      </c>
      <c r="V248" s="20" t="str">
        <f t="shared" si="27"/>
        <v>tef:0.1</v>
      </c>
      <c r="W248" s="20" t="str">
        <f t="shared" si="28"/>
        <v/>
      </c>
      <c r="X248" s="20" t="str">
        <f t="shared" si="29"/>
        <v/>
      </c>
    </row>
    <row r="249" spans="1:24">
      <c r="A249" s="20">
        <v>248</v>
      </c>
      <c r="B249" s="20" t="s">
        <v>593</v>
      </c>
      <c r="C249" s="68">
        <v>1</v>
      </c>
      <c r="D249" s="231" t="s">
        <v>1051</v>
      </c>
      <c r="E249" s="232" t="s">
        <v>1035</v>
      </c>
      <c r="F249" s="235" t="s">
        <v>1051</v>
      </c>
      <c r="G249" s="236" t="s">
        <v>1035</v>
      </c>
      <c r="H249" s="239" t="s">
        <v>479</v>
      </c>
      <c r="I249" s="240" t="s">
        <v>1035</v>
      </c>
      <c r="J249" s="235" t="s">
        <v>1040</v>
      </c>
      <c r="K249" s="236" t="s">
        <v>1040</v>
      </c>
      <c r="L249" s="243" t="s">
        <v>1040</v>
      </c>
      <c r="M249" s="244" t="s">
        <v>1040</v>
      </c>
      <c r="N249" s="248">
        <v>10</v>
      </c>
      <c r="O249" s="228">
        <v>181</v>
      </c>
      <c r="P249" s="249">
        <v>9.42</v>
      </c>
      <c r="S249" s="20" t="str">
        <f t="shared" si="24"/>
        <v>s316L:0.1_s316L:0.1_tef:0.1</v>
      </c>
      <c r="T249" s="20" t="str">
        <f t="shared" si="25"/>
        <v>s316L:0.1</v>
      </c>
      <c r="U249" s="20" t="str">
        <f t="shared" si="26"/>
        <v>s316L:0.1</v>
      </c>
      <c r="V249" s="20" t="str">
        <f t="shared" si="27"/>
        <v>tef:0.1</v>
      </c>
      <c r="W249" s="20" t="str">
        <f t="shared" si="28"/>
        <v/>
      </c>
      <c r="X249" s="20" t="str">
        <f t="shared" si="29"/>
        <v/>
      </c>
    </row>
    <row r="250" spans="1:24">
      <c r="A250" s="20">
        <v>249</v>
      </c>
      <c r="B250" s="20" t="s">
        <v>593</v>
      </c>
      <c r="C250" s="68">
        <v>1</v>
      </c>
      <c r="D250" s="231" t="s">
        <v>1051</v>
      </c>
      <c r="E250" s="232" t="s">
        <v>1035</v>
      </c>
      <c r="F250" s="235" t="s">
        <v>1051</v>
      </c>
      <c r="G250" s="236" t="s">
        <v>1035</v>
      </c>
      <c r="H250" s="239" t="s">
        <v>479</v>
      </c>
      <c r="I250" s="240" t="s">
        <v>1035</v>
      </c>
      <c r="J250" s="235" t="s">
        <v>1040</v>
      </c>
      <c r="K250" s="236" t="s">
        <v>1040</v>
      </c>
      <c r="L250" s="243" t="s">
        <v>1040</v>
      </c>
      <c r="M250" s="244" t="s">
        <v>1040</v>
      </c>
      <c r="N250" s="248">
        <v>10</v>
      </c>
      <c r="O250" s="228">
        <v>181</v>
      </c>
      <c r="P250" s="249">
        <v>8.86</v>
      </c>
      <c r="S250" s="20" t="str">
        <f t="shared" si="24"/>
        <v>s316L:0.1_s316L:0.1_tef:0.1</v>
      </c>
      <c r="T250" s="20" t="str">
        <f t="shared" si="25"/>
        <v>s316L:0.1</v>
      </c>
      <c r="U250" s="20" t="str">
        <f t="shared" si="26"/>
        <v>s316L:0.1</v>
      </c>
      <c r="V250" s="20" t="str">
        <f t="shared" si="27"/>
        <v>tef:0.1</v>
      </c>
      <c r="W250" s="20" t="str">
        <f t="shared" si="28"/>
        <v/>
      </c>
      <c r="X250" s="20" t="str">
        <f t="shared" si="29"/>
        <v/>
      </c>
    </row>
    <row r="251" spans="1:24">
      <c r="A251" s="20">
        <v>250</v>
      </c>
      <c r="B251" s="20" t="s">
        <v>593</v>
      </c>
      <c r="C251" s="68">
        <v>1</v>
      </c>
      <c r="D251" s="231" t="s">
        <v>1051</v>
      </c>
      <c r="E251" s="232" t="s">
        <v>1035</v>
      </c>
      <c r="F251" s="235" t="s">
        <v>1051</v>
      </c>
      <c r="G251" s="236" t="s">
        <v>1035</v>
      </c>
      <c r="H251" s="239" t="s">
        <v>479</v>
      </c>
      <c r="I251" s="240" t="s">
        <v>1035</v>
      </c>
      <c r="J251" s="235" t="s">
        <v>1040</v>
      </c>
      <c r="K251" s="236" t="s">
        <v>1040</v>
      </c>
      <c r="L251" s="243" t="s">
        <v>1040</v>
      </c>
      <c r="M251" s="244" t="s">
        <v>1040</v>
      </c>
      <c r="N251" s="248">
        <v>10</v>
      </c>
      <c r="O251" s="228">
        <v>181</v>
      </c>
      <c r="P251" s="249">
        <v>9.3000000000000007</v>
      </c>
      <c r="S251" s="20" t="str">
        <f t="shared" si="24"/>
        <v>s316L:0.1_s316L:0.1_tef:0.1</v>
      </c>
      <c r="T251" s="20" t="str">
        <f t="shared" si="25"/>
        <v>s316L:0.1</v>
      </c>
      <c r="U251" s="20" t="str">
        <f t="shared" si="26"/>
        <v>s316L:0.1</v>
      </c>
      <c r="V251" s="20" t="str">
        <f t="shared" si="27"/>
        <v>tef:0.1</v>
      </c>
      <c r="W251" s="20" t="str">
        <f t="shared" si="28"/>
        <v/>
      </c>
      <c r="X251" s="20" t="str">
        <f t="shared" si="29"/>
        <v/>
      </c>
    </row>
    <row r="252" spans="1:24">
      <c r="A252" s="20">
        <v>251</v>
      </c>
      <c r="B252" s="20" t="s">
        <v>593</v>
      </c>
      <c r="C252" s="68">
        <v>1</v>
      </c>
      <c r="D252" s="231" t="s">
        <v>1051</v>
      </c>
      <c r="E252" s="232" t="s">
        <v>1035</v>
      </c>
      <c r="F252" s="235" t="s">
        <v>1051</v>
      </c>
      <c r="G252" s="236" t="s">
        <v>1035</v>
      </c>
      <c r="H252" s="239" t="s">
        <v>479</v>
      </c>
      <c r="I252" s="240" t="s">
        <v>1035</v>
      </c>
      <c r="J252" s="235" t="s">
        <v>1040</v>
      </c>
      <c r="K252" s="236" t="s">
        <v>1040</v>
      </c>
      <c r="L252" s="243" t="s">
        <v>1040</v>
      </c>
      <c r="M252" s="244" t="s">
        <v>1040</v>
      </c>
      <c r="N252" s="248">
        <v>10</v>
      </c>
      <c r="O252" s="228">
        <v>181</v>
      </c>
      <c r="P252" s="249">
        <v>11.7</v>
      </c>
      <c r="S252" s="20" t="str">
        <f t="shared" si="24"/>
        <v>s316L:0.1_s316L:0.1_tef:0.1</v>
      </c>
      <c r="T252" s="20" t="str">
        <f t="shared" si="25"/>
        <v>s316L:0.1</v>
      </c>
      <c r="U252" s="20" t="str">
        <f t="shared" si="26"/>
        <v>s316L:0.1</v>
      </c>
      <c r="V252" s="20" t="str">
        <f t="shared" si="27"/>
        <v>tef:0.1</v>
      </c>
      <c r="W252" s="20" t="str">
        <f t="shared" si="28"/>
        <v/>
      </c>
      <c r="X252" s="20" t="str">
        <f t="shared" si="29"/>
        <v/>
      </c>
    </row>
    <row r="253" spans="1:24">
      <c r="A253" s="20">
        <v>252</v>
      </c>
      <c r="B253" s="20" t="s">
        <v>593</v>
      </c>
      <c r="C253" s="68">
        <v>1</v>
      </c>
      <c r="D253" s="231" t="s">
        <v>1051</v>
      </c>
      <c r="E253" s="232" t="s">
        <v>1035</v>
      </c>
      <c r="F253" s="235" t="s">
        <v>1051</v>
      </c>
      <c r="G253" s="236" t="s">
        <v>1035</v>
      </c>
      <c r="H253" s="239" t="s">
        <v>479</v>
      </c>
      <c r="I253" s="240" t="s">
        <v>1035</v>
      </c>
      <c r="J253" s="235" t="s">
        <v>1040</v>
      </c>
      <c r="K253" s="236" t="s">
        <v>1040</v>
      </c>
      <c r="L253" s="243" t="s">
        <v>1040</v>
      </c>
      <c r="M253" s="244" t="s">
        <v>1040</v>
      </c>
      <c r="N253" s="248">
        <v>10</v>
      </c>
      <c r="O253" s="228">
        <v>181</v>
      </c>
      <c r="P253" s="249">
        <v>6.13</v>
      </c>
      <c r="S253" s="20" t="str">
        <f t="shared" si="24"/>
        <v>s316L:0.1_s316L:0.1_tef:0.1</v>
      </c>
      <c r="T253" s="20" t="str">
        <f t="shared" si="25"/>
        <v>s316L:0.1</v>
      </c>
      <c r="U253" s="20" t="str">
        <f t="shared" si="26"/>
        <v>s316L:0.1</v>
      </c>
      <c r="V253" s="20" t="str">
        <f t="shared" si="27"/>
        <v>tef:0.1</v>
      </c>
      <c r="W253" s="20" t="str">
        <f t="shared" si="28"/>
        <v/>
      </c>
      <c r="X253" s="20" t="str">
        <f t="shared" si="29"/>
        <v/>
      </c>
    </row>
    <row r="254" spans="1:24">
      <c r="A254" s="20">
        <v>253</v>
      </c>
      <c r="B254" s="20" t="s">
        <v>593</v>
      </c>
      <c r="C254" s="68">
        <v>1.5</v>
      </c>
      <c r="D254" s="231" t="s">
        <v>1051</v>
      </c>
      <c r="E254" s="232" t="s">
        <v>1035</v>
      </c>
      <c r="F254" s="235" t="s">
        <v>1051</v>
      </c>
      <c r="G254" s="236" t="s">
        <v>1035</v>
      </c>
      <c r="H254" s="239" t="s">
        <v>479</v>
      </c>
      <c r="I254" s="240" t="s">
        <v>1053</v>
      </c>
      <c r="J254" s="235" t="s">
        <v>1040</v>
      </c>
      <c r="K254" s="236" t="s">
        <v>1040</v>
      </c>
      <c r="L254" s="243" t="s">
        <v>1040</v>
      </c>
      <c r="M254" s="244" t="s">
        <v>1040</v>
      </c>
      <c r="N254" s="248">
        <v>10</v>
      </c>
      <c r="O254" s="228">
        <v>180</v>
      </c>
      <c r="P254" s="249">
        <v>8.8000000000000007</v>
      </c>
      <c r="S254" s="20" t="str">
        <f t="shared" si="24"/>
        <v>s316L:0.1_s316L:0.1_tef:0.2</v>
      </c>
      <c r="T254" s="20" t="str">
        <f t="shared" si="25"/>
        <v>s316L:0.1</v>
      </c>
      <c r="U254" s="20" t="str">
        <f t="shared" si="26"/>
        <v>s316L:0.1</v>
      </c>
      <c r="V254" s="20" t="str">
        <f t="shared" si="27"/>
        <v>tef:0.2</v>
      </c>
      <c r="W254" s="20" t="str">
        <f t="shared" si="28"/>
        <v/>
      </c>
      <c r="X254" s="20" t="str">
        <f t="shared" si="29"/>
        <v/>
      </c>
    </row>
    <row r="255" spans="1:24">
      <c r="A255" s="20">
        <v>254</v>
      </c>
      <c r="B255" s="20" t="s">
        <v>593</v>
      </c>
      <c r="C255" s="68">
        <v>1.5</v>
      </c>
      <c r="D255" s="231" t="s">
        <v>1051</v>
      </c>
      <c r="E255" s="232" t="s">
        <v>1035</v>
      </c>
      <c r="F255" s="235" t="s">
        <v>1051</v>
      </c>
      <c r="G255" s="236" t="s">
        <v>1035</v>
      </c>
      <c r="H255" s="239" t="s">
        <v>1051</v>
      </c>
      <c r="I255" s="240" t="s">
        <v>1035</v>
      </c>
      <c r="J255" s="235" t="s">
        <v>479</v>
      </c>
      <c r="K255" s="236" t="s">
        <v>1035</v>
      </c>
      <c r="L255" s="243" t="s">
        <v>1040</v>
      </c>
      <c r="M255" s="244" t="s">
        <v>1040</v>
      </c>
      <c r="N255" s="248">
        <v>10</v>
      </c>
      <c r="O255" s="228">
        <v>180</v>
      </c>
      <c r="P255" s="249">
        <v>9.06</v>
      </c>
      <c r="S255" s="20" t="str">
        <f t="shared" si="24"/>
        <v>s316L:0.1_s316L:0.1_s316L:0.1_tef:0.1</v>
      </c>
      <c r="T255" s="20" t="str">
        <f t="shared" si="25"/>
        <v>s316L:0.1</v>
      </c>
      <c r="U255" s="20" t="str">
        <f t="shared" si="26"/>
        <v>s316L:0.1</v>
      </c>
      <c r="V255" s="20" t="str">
        <f t="shared" si="27"/>
        <v>s316L:0.1</v>
      </c>
      <c r="W255" s="20" t="str">
        <f t="shared" si="28"/>
        <v>tef:0.1</v>
      </c>
      <c r="X255" s="20" t="str">
        <f t="shared" si="29"/>
        <v/>
      </c>
    </row>
    <row r="256" spans="1:24">
      <c r="A256" s="20">
        <v>255</v>
      </c>
      <c r="B256" s="20" t="s">
        <v>593</v>
      </c>
      <c r="C256" s="68">
        <v>1.5</v>
      </c>
      <c r="D256" s="231" t="s">
        <v>1051</v>
      </c>
      <c r="E256" s="232" t="s">
        <v>1035</v>
      </c>
      <c r="F256" s="235" t="s">
        <v>1051</v>
      </c>
      <c r="G256" s="236" t="s">
        <v>1035</v>
      </c>
      <c r="H256" s="239" t="s">
        <v>1051</v>
      </c>
      <c r="I256" s="240" t="s">
        <v>1035</v>
      </c>
      <c r="J256" s="235" t="s">
        <v>479</v>
      </c>
      <c r="K256" s="236" t="s">
        <v>1035</v>
      </c>
      <c r="L256" s="243" t="s">
        <v>1040</v>
      </c>
      <c r="M256" s="244" t="s">
        <v>1040</v>
      </c>
      <c r="N256" s="248">
        <v>10</v>
      </c>
      <c r="O256" s="228">
        <v>180</v>
      </c>
      <c r="P256" s="249">
        <v>10.08</v>
      </c>
      <c r="S256" s="20" t="str">
        <f t="shared" si="24"/>
        <v>s316L:0.1_s316L:0.1_s316L:0.1_tef:0.1</v>
      </c>
      <c r="T256" s="20" t="str">
        <f t="shared" si="25"/>
        <v>s316L:0.1</v>
      </c>
      <c r="U256" s="20" t="str">
        <f t="shared" si="26"/>
        <v>s316L:0.1</v>
      </c>
      <c r="V256" s="20" t="str">
        <f t="shared" si="27"/>
        <v>s316L:0.1</v>
      </c>
      <c r="W256" s="20" t="str">
        <f t="shared" si="28"/>
        <v>tef:0.1</v>
      </c>
      <c r="X256" s="20" t="str">
        <f t="shared" si="29"/>
        <v/>
      </c>
    </row>
    <row r="257" spans="1:24">
      <c r="A257" s="20">
        <v>256</v>
      </c>
      <c r="B257" s="20" t="s">
        <v>593</v>
      </c>
      <c r="C257" s="68">
        <v>1.5</v>
      </c>
      <c r="D257" s="231" t="s">
        <v>1051</v>
      </c>
      <c r="E257" s="232" t="s">
        <v>1053</v>
      </c>
      <c r="F257" s="235" t="s">
        <v>1051</v>
      </c>
      <c r="G257" s="236" t="s">
        <v>1035</v>
      </c>
      <c r="H257" s="239" t="s">
        <v>1051</v>
      </c>
      <c r="I257" s="240" t="s">
        <v>1035</v>
      </c>
      <c r="J257" s="235" t="s">
        <v>479</v>
      </c>
      <c r="K257" s="236" t="s">
        <v>1035</v>
      </c>
      <c r="L257" s="243" t="s">
        <v>1040</v>
      </c>
      <c r="M257" s="244" t="s">
        <v>1040</v>
      </c>
      <c r="N257" s="248">
        <v>10</v>
      </c>
      <c r="O257" s="228">
        <v>180</v>
      </c>
      <c r="P257" s="249">
        <v>18.86</v>
      </c>
      <c r="S257" s="20" t="str">
        <f t="shared" si="24"/>
        <v>s316L:0.2_s316L:0.1_s316L:0.1_tef:0.1</v>
      </c>
      <c r="T257" s="20" t="str">
        <f t="shared" si="25"/>
        <v>s316L:0.2</v>
      </c>
      <c r="U257" s="20" t="str">
        <f t="shared" si="26"/>
        <v>s316L:0.1</v>
      </c>
      <c r="V257" s="20" t="str">
        <f t="shared" si="27"/>
        <v>s316L:0.1</v>
      </c>
      <c r="W257" s="20" t="str">
        <f t="shared" si="28"/>
        <v>tef:0.1</v>
      </c>
      <c r="X257" s="20" t="str">
        <f t="shared" si="29"/>
        <v/>
      </c>
    </row>
    <row r="258" spans="1:24">
      <c r="A258" s="20">
        <v>257</v>
      </c>
      <c r="B258" s="20" t="s">
        <v>593</v>
      </c>
      <c r="C258" s="68">
        <v>1.5</v>
      </c>
      <c r="D258" s="231" t="s">
        <v>1051</v>
      </c>
      <c r="E258" s="232" t="s">
        <v>1035</v>
      </c>
      <c r="F258" s="235" t="s">
        <v>1051</v>
      </c>
      <c r="G258" s="236" t="s">
        <v>1035</v>
      </c>
      <c r="H258" s="239" t="s">
        <v>1051</v>
      </c>
      <c r="I258" s="240" t="s">
        <v>1035</v>
      </c>
      <c r="J258" s="235" t="s">
        <v>479</v>
      </c>
      <c r="K258" s="236" t="s">
        <v>1035</v>
      </c>
      <c r="L258" s="243" t="s">
        <v>1040</v>
      </c>
      <c r="M258" s="244" t="s">
        <v>1040</v>
      </c>
      <c r="N258" s="248">
        <v>10</v>
      </c>
      <c r="O258" s="228">
        <v>180</v>
      </c>
      <c r="P258" s="249">
        <v>9.15</v>
      </c>
      <c r="S258" s="20" t="str">
        <f t="shared" si="24"/>
        <v>s316L:0.1_s316L:0.1_s316L:0.1_tef:0.1</v>
      </c>
      <c r="T258" s="20" t="str">
        <f t="shared" si="25"/>
        <v>s316L:0.1</v>
      </c>
      <c r="U258" s="20" t="str">
        <f t="shared" si="26"/>
        <v>s316L:0.1</v>
      </c>
      <c r="V258" s="20" t="str">
        <f t="shared" si="27"/>
        <v>s316L:0.1</v>
      </c>
      <c r="W258" s="20" t="str">
        <f t="shared" si="28"/>
        <v>tef:0.1</v>
      </c>
      <c r="X258" s="20" t="str">
        <f t="shared" si="29"/>
        <v/>
      </c>
    </row>
    <row r="259" spans="1:24">
      <c r="A259" s="20">
        <v>258</v>
      </c>
      <c r="B259" s="20" t="s">
        <v>593</v>
      </c>
      <c r="C259" s="68">
        <v>3</v>
      </c>
      <c r="D259" s="231" t="s">
        <v>1051</v>
      </c>
      <c r="E259" s="232" t="s">
        <v>1034</v>
      </c>
      <c r="F259" s="235" t="s">
        <v>1051</v>
      </c>
      <c r="G259" s="236" t="s">
        <v>1035</v>
      </c>
      <c r="H259" s="239" t="s">
        <v>479</v>
      </c>
      <c r="I259" s="240" t="s">
        <v>1034</v>
      </c>
      <c r="J259" s="235" t="s">
        <v>1040</v>
      </c>
      <c r="K259" s="236" t="s">
        <v>1040</v>
      </c>
      <c r="L259" s="243" t="s">
        <v>1040</v>
      </c>
      <c r="M259" s="244" t="s">
        <v>1040</v>
      </c>
      <c r="N259" s="248">
        <v>3.3</v>
      </c>
      <c r="O259" s="228">
        <v>130</v>
      </c>
      <c r="P259" s="249">
        <v>2.96</v>
      </c>
      <c r="S259" s="20" t="str">
        <f t="shared" si="24"/>
        <v>s316L:0.3_s316L:0.1_tef:0.3</v>
      </c>
      <c r="T259" s="20" t="str">
        <f t="shared" si="25"/>
        <v>s316L:0.3</v>
      </c>
      <c r="U259" s="20" t="str">
        <f t="shared" si="26"/>
        <v>s316L:0.1</v>
      </c>
      <c r="V259" s="20" t="str">
        <f t="shared" si="27"/>
        <v>tef:0.3</v>
      </c>
      <c r="W259" s="20" t="str">
        <f t="shared" si="28"/>
        <v/>
      </c>
      <c r="X259" s="20" t="str">
        <f t="shared" si="29"/>
        <v/>
      </c>
    </row>
    <row r="260" spans="1:24">
      <c r="A260" s="20">
        <v>259</v>
      </c>
      <c r="B260" s="20" t="s">
        <v>593</v>
      </c>
      <c r="C260" s="68">
        <v>3</v>
      </c>
      <c r="D260" s="231" t="s">
        <v>1051</v>
      </c>
      <c r="E260" s="232" t="s">
        <v>1034</v>
      </c>
      <c r="F260" s="235" t="s">
        <v>1051</v>
      </c>
      <c r="G260" s="236" t="s">
        <v>1035</v>
      </c>
      <c r="H260" s="239" t="s">
        <v>479</v>
      </c>
      <c r="I260" s="240" t="s">
        <v>1034</v>
      </c>
      <c r="J260" s="235" t="s">
        <v>1040</v>
      </c>
      <c r="K260" s="236" t="s">
        <v>1040</v>
      </c>
      <c r="L260" s="243" t="s">
        <v>1040</v>
      </c>
      <c r="M260" s="244" t="s">
        <v>1040</v>
      </c>
      <c r="N260" s="248">
        <v>3.3</v>
      </c>
      <c r="O260" s="228">
        <v>130</v>
      </c>
      <c r="P260" s="249">
        <v>2.86</v>
      </c>
      <c r="S260" s="20" t="str">
        <f t="shared" si="24"/>
        <v>s316L:0.3_s316L:0.1_tef:0.3</v>
      </c>
      <c r="T260" s="20" t="str">
        <f t="shared" si="25"/>
        <v>s316L:0.3</v>
      </c>
      <c r="U260" s="20" t="str">
        <f t="shared" si="26"/>
        <v>s316L:0.1</v>
      </c>
      <c r="V260" s="20" t="str">
        <f t="shared" si="27"/>
        <v>tef:0.3</v>
      </c>
      <c r="W260" s="20" t="str">
        <f t="shared" si="28"/>
        <v/>
      </c>
      <c r="X260" s="20" t="str">
        <f t="shared" si="29"/>
        <v/>
      </c>
    </row>
    <row r="261" spans="1:24">
      <c r="A261" s="20">
        <v>260</v>
      </c>
      <c r="B261" s="20" t="s">
        <v>593</v>
      </c>
      <c r="C261" s="68">
        <v>3</v>
      </c>
      <c r="D261" s="231" t="s">
        <v>1051</v>
      </c>
      <c r="E261" s="232" t="s">
        <v>1034</v>
      </c>
      <c r="F261" s="235" t="s">
        <v>1051</v>
      </c>
      <c r="G261" s="236" t="s">
        <v>1035</v>
      </c>
      <c r="H261" s="239" t="s">
        <v>479</v>
      </c>
      <c r="I261" s="240" t="s">
        <v>1034</v>
      </c>
      <c r="J261" s="235" t="s">
        <v>1040</v>
      </c>
      <c r="K261" s="236" t="s">
        <v>1040</v>
      </c>
      <c r="L261" s="243" t="s">
        <v>1040</v>
      </c>
      <c r="M261" s="244" t="s">
        <v>1040</v>
      </c>
      <c r="N261" s="248">
        <v>3.3</v>
      </c>
      <c r="O261" s="228">
        <v>130</v>
      </c>
      <c r="P261" s="249">
        <v>3.57</v>
      </c>
      <c r="S261" s="20" t="str">
        <f t="shared" si="24"/>
        <v>s316L:0.3_s316L:0.1_tef:0.3</v>
      </c>
      <c r="T261" s="20" t="str">
        <f t="shared" si="25"/>
        <v>s316L:0.3</v>
      </c>
      <c r="U261" s="20" t="str">
        <f t="shared" si="26"/>
        <v>s316L:0.1</v>
      </c>
      <c r="V261" s="20" t="str">
        <f t="shared" si="27"/>
        <v>tef:0.3</v>
      </c>
      <c r="W261" s="20" t="str">
        <f t="shared" si="28"/>
        <v/>
      </c>
      <c r="X261" s="20" t="str">
        <f t="shared" si="29"/>
        <v/>
      </c>
    </row>
    <row r="262" spans="1:24">
      <c r="A262" s="20">
        <v>261</v>
      </c>
      <c r="B262" s="20" t="s">
        <v>593</v>
      </c>
      <c r="C262" s="68">
        <v>3</v>
      </c>
      <c r="D262" s="231" t="s">
        <v>1051</v>
      </c>
      <c r="E262" s="232" t="s">
        <v>1034</v>
      </c>
      <c r="F262" s="235" t="s">
        <v>1051</v>
      </c>
      <c r="G262" s="236" t="s">
        <v>1035</v>
      </c>
      <c r="H262" s="239" t="s">
        <v>479</v>
      </c>
      <c r="I262" s="240" t="s">
        <v>1034</v>
      </c>
      <c r="J262" s="235" t="s">
        <v>1040</v>
      </c>
      <c r="K262" s="236" t="s">
        <v>1040</v>
      </c>
      <c r="L262" s="243" t="s">
        <v>1040</v>
      </c>
      <c r="M262" s="244" t="s">
        <v>1040</v>
      </c>
      <c r="N262" s="248">
        <v>3.3</v>
      </c>
      <c r="O262" s="228">
        <v>130</v>
      </c>
      <c r="P262" s="249">
        <v>3.9</v>
      </c>
      <c r="S262" s="20" t="str">
        <f t="shared" si="24"/>
        <v>s316L:0.3_s316L:0.1_tef:0.3</v>
      </c>
      <c r="T262" s="20" t="str">
        <f t="shared" si="25"/>
        <v>s316L:0.3</v>
      </c>
      <c r="U262" s="20" t="str">
        <f t="shared" si="26"/>
        <v>s316L:0.1</v>
      </c>
      <c r="V262" s="20" t="str">
        <f t="shared" si="27"/>
        <v>tef:0.3</v>
      </c>
      <c r="W262" s="20" t="str">
        <f t="shared" si="28"/>
        <v/>
      </c>
      <c r="X262" s="20" t="str">
        <f t="shared" si="29"/>
        <v/>
      </c>
    </row>
    <row r="263" spans="1:24">
      <c r="A263" s="20">
        <v>262</v>
      </c>
      <c r="B263" s="20" t="s">
        <v>593</v>
      </c>
      <c r="C263" s="68">
        <v>3</v>
      </c>
      <c r="D263" s="231" t="s">
        <v>1051</v>
      </c>
      <c r="E263" s="232" t="s">
        <v>1034</v>
      </c>
      <c r="F263" s="235" t="s">
        <v>1051</v>
      </c>
      <c r="G263" s="236" t="s">
        <v>1035</v>
      </c>
      <c r="H263" s="239" t="s">
        <v>479</v>
      </c>
      <c r="I263" s="240" t="s">
        <v>1034</v>
      </c>
      <c r="J263" s="235" t="s">
        <v>1040</v>
      </c>
      <c r="K263" s="236" t="s">
        <v>1040</v>
      </c>
      <c r="L263" s="243" t="s">
        <v>1040</v>
      </c>
      <c r="M263" s="244" t="s">
        <v>1040</v>
      </c>
      <c r="N263" s="248">
        <v>3.3</v>
      </c>
      <c r="O263" s="228">
        <v>130</v>
      </c>
      <c r="P263" s="249">
        <v>3.15</v>
      </c>
      <c r="S263" s="20" t="str">
        <f t="shared" si="24"/>
        <v>s316L:0.3_s316L:0.1_tef:0.3</v>
      </c>
      <c r="T263" s="20" t="str">
        <f t="shared" si="25"/>
        <v>s316L:0.3</v>
      </c>
      <c r="U263" s="20" t="str">
        <f t="shared" si="26"/>
        <v>s316L:0.1</v>
      </c>
      <c r="V263" s="20" t="str">
        <f t="shared" si="27"/>
        <v>tef:0.3</v>
      </c>
      <c r="W263" s="20" t="str">
        <f t="shared" si="28"/>
        <v/>
      </c>
      <c r="X263" s="20" t="str">
        <f t="shared" si="29"/>
        <v/>
      </c>
    </row>
    <row r="264" spans="1:24">
      <c r="A264" s="20">
        <v>263</v>
      </c>
      <c r="B264" s="20" t="s">
        <v>593</v>
      </c>
      <c r="C264" s="68">
        <v>4</v>
      </c>
      <c r="D264" s="231" t="s">
        <v>1051</v>
      </c>
      <c r="E264" s="232" t="s">
        <v>1034</v>
      </c>
      <c r="F264" s="235" t="s">
        <v>1051</v>
      </c>
      <c r="G264" s="236" t="s">
        <v>1035</v>
      </c>
      <c r="H264" s="239" t="s">
        <v>479</v>
      </c>
      <c r="I264" s="240" t="s">
        <v>1034</v>
      </c>
      <c r="J264" s="235" t="s">
        <v>1040</v>
      </c>
      <c r="K264" s="236" t="s">
        <v>1040</v>
      </c>
      <c r="L264" s="243" t="s">
        <v>1040</v>
      </c>
      <c r="M264" s="244" t="s">
        <v>1040</v>
      </c>
      <c r="N264" s="248">
        <v>3.3</v>
      </c>
      <c r="O264" s="228">
        <v>131</v>
      </c>
      <c r="P264" s="249">
        <v>2.6</v>
      </c>
      <c r="S264" s="20" t="str">
        <f t="shared" si="24"/>
        <v>s316L:0.3_s316L:0.1_tef:0.3</v>
      </c>
      <c r="T264" s="20" t="str">
        <f t="shared" si="25"/>
        <v>s316L:0.3</v>
      </c>
      <c r="U264" s="20" t="str">
        <f t="shared" si="26"/>
        <v>s316L:0.1</v>
      </c>
      <c r="V264" s="20" t="str">
        <f t="shared" si="27"/>
        <v>tef:0.3</v>
      </c>
      <c r="W264" s="20" t="str">
        <f t="shared" si="28"/>
        <v/>
      </c>
      <c r="X264" s="20" t="str">
        <f t="shared" si="29"/>
        <v/>
      </c>
    </row>
    <row r="265" spans="1:24">
      <c r="A265" s="20">
        <v>264</v>
      </c>
      <c r="B265" s="20" t="s">
        <v>593</v>
      </c>
      <c r="C265" s="68">
        <v>4</v>
      </c>
      <c r="D265" s="231" t="s">
        <v>1051</v>
      </c>
      <c r="E265" s="232" t="s">
        <v>1034</v>
      </c>
      <c r="F265" s="235" t="s">
        <v>1051</v>
      </c>
      <c r="G265" s="236" t="s">
        <v>1035</v>
      </c>
      <c r="H265" s="239" t="s">
        <v>479</v>
      </c>
      <c r="I265" s="240" t="s">
        <v>1053</v>
      </c>
      <c r="J265" s="235" t="s">
        <v>1040</v>
      </c>
      <c r="K265" s="236" t="s">
        <v>1040</v>
      </c>
      <c r="L265" s="243" t="s">
        <v>1040</v>
      </c>
      <c r="M265" s="244" t="s">
        <v>1040</v>
      </c>
      <c r="N265" s="248">
        <v>3.3</v>
      </c>
      <c r="O265" s="228">
        <v>131</v>
      </c>
      <c r="P265" s="249">
        <v>3.08</v>
      </c>
      <c r="S265" s="20" t="str">
        <f t="shared" si="24"/>
        <v>s316L:0.3_s316L:0.1_tef:0.2</v>
      </c>
      <c r="T265" s="20" t="str">
        <f t="shared" si="25"/>
        <v>s316L:0.3</v>
      </c>
      <c r="U265" s="20" t="str">
        <f t="shared" si="26"/>
        <v>s316L:0.1</v>
      </c>
      <c r="V265" s="20" t="str">
        <f t="shared" si="27"/>
        <v>tef:0.2</v>
      </c>
      <c r="W265" s="20" t="str">
        <f t="shared" si="28"/>
        <v/>
      </c>
      <c r="X265" s="20" t="str">
        <f t="shared" si="29"/>
        <v/>
      </c>
    </row>
    <row r="266" spans="1:24">
      <c r="A266" s="20">
        <v>265</v>
      </c>
      <c r="B266" s="20" t="s">
        <v>593</v>
      </c>
      <c r="C266" s="68">
        <v>4</v>
      </c>
      <c r="D266" s="231" t="s">
        <v>1051</v>
      </c>
      <c r="E266" s="232" t="s">
        <v>1034</v>
      </c>
      <c r="F266" s="235" t="s">
        <v>1051</v>
      </c>
      <c r="G266" s="236" t="s">
        <v>1035</v>
      </c>
      <c r="H266" s="239" t="s">
        <v>479</v>
      </c>
      <c r="I266" s="240" t="s">
        <v>1034</v>
      </c>
      <c r="J266" s="235" t="s">
        <v>1040</v>
      </c>
      <c r="K266" s="236" t="s">
        <v>1040</v>
      </c>
      <c r="L266" s="243" t="s">
        <v>1040</v>
      </c>
      <c r="M266" s="244" t="s">
        <v>1040</v>
      </c>
      <c r="N266" s="248">
        <v>3.3</v>
      </c>
      <c r="O266" s="228">
        <v>131</v>
      </c>
      <c r="P266" s="249">
        <v>3.28</v>
      </c>
      <c r="S266" s="20" t="str">
        <f t="shared" si="24"/>
        <v>s316L:0.3_s316L:0.1_tef:0.3</v>
      </c>
      <c r="T266" s="20" t="str">
        <f t="shared" si="25"/>
        <v>s316L:0.3</v>
      </c>
      <c r="U266" s="20" t="str">
        <f t="shared" si="26"/>
        <v>s316L:0.1</v>
      </c>
      <c r="V266" s="20" t="str">
        <f t="shared" si="27"/>
        <v>tef:0.3</v>
      </c>
      <c r="W266" s="20" t="str">
        <f t="shared" si="28"/>
        <v/>
      </c>
      <c r="X266" s="20" t="str">
        <f t="shared" si="29"/>
        <v/>
      </c>
    </row>
    <row r="267" spans="1:24">
      <c r="A267" s="20">
        <v>266</v>
      </c>
      <c r="B267" s="20" t="s">
        <v>593</v>
      </c>
      <c r="C267" s="68">
        <v>4</v>
      </c>
      <c r="D267" s="231" t="s">
        <v>1051</v>
      </c>
      <c r="E267" s="232" t="s">
        <v>1034</v>
      </c>
      <c r="F267" s="235" t="s">
        <v>1051</v>
      </c>
      <c r="G267" s="236" t="s">
        <v>1035</v>
      </c>
      <c r="H267" s="239" t="s">
        <v>479</v>
      </c>
      <c r="I267" s="240" t="s">
        <v>1034</v>
      </c>
      <c r="J267" s="235" t="s">
        <v>1040</v>
      </c>
      <c r="K267" s="236" t="s">
        <v>1040</v>
      </c>
      <c r="L267" s="243" t="s">
        <v>1040</v>
      </c>
      <c r="M267" s="244" t="s">
        <v>1040</v>
      </c>
      <c r="N267" s="248">
        <v>3.3</v>
      </c>
      <c r="O267" s="228">
        <v>131</v>
      </c>
      <c r="P267" s="249">
        <v>3.56</v>
      </c>
      <c r="S267" s="20" t="str">
        <f t="shared" ref="S267:S330" si="30">_xlfn.TEXTJOIN("_",TRUE,T267:X267)</f>
        <v>s316L:0.3_s316L:0.1_tef:0.3</v>
      </c>
      <c r="T267" s="20" t="str">
        <f t="shared" ref="T267:T330" si="31">_xlfn.TEXTJOIN(":",TRUE,D267,E267)</f>
        <v>s316L:0.3</v>
      </c>
      <c r="U267" s="20" t="str">
        <f t="shared" ref="U267:U330" si="32">_xlfn.TEXTJOIN(":",TRUE,F267,G267)</f>
        <v>s316L:0.1</v>
      </c>
      <c r="V267" s="20" t="str">
        <f t="shared" ref="V267:V330" si="33">_xlfn.TEXTJOIN(":",TRUE,H267,I267)</f>
        <v>tef:0.3</v>
      </c>
      <c r="W267" s="20" t="str">
        <f t="shared" ref="W267:W330" si="34">_xlfn.TEXTJOIN(":",TRUE,J267,K267)</f>
        <v/>
      </c>
      <c r="X267" s="20" t="str">
        <f t="shared" ref="X267:X330" si="35">_xlfn.TEXTJOIN(":",TRUE,L267,M267)</f>
        <v/>
      </c>
    </row>
    <row r="268" spans="1:24">
      <c r="A268" s="20">
        <v>267</v>
      </c>
      <c r="B268" s="20" t="s">
        <v>593</v>
      </c>
      <c r="C268" s="68">
        <v>4</v>
      </c>
      <c r="D268" s="231" t="s">
        <v>1051</v>
      </c>
      <c r="E268" s="232" t="s">
        <v>1034</v>
      </c>
      <c r="F268" s="235" t="s">
        <v>1051</v>
      </c>
      <c r="G268" s="236" t="s">
        <v>1035</v>
      </c>
      <c r="H268" s="239" t="s">
        <v>479</v>
      </c>
      <c r="I268" s="240" t="s">
        <v>1034</v>
      </c>
      <c r="J268" s="235" t="s">
        <v>1040</v>
      </c>
      <c r="K268" s="236" t="s">
        <v>1040</v>
      </c>
      <c r="L268" s="243" t="s">
        <v>1040</v>
      </c>
      <c r="M268" s="244" t="s">
        <v>1040</v>
      </c>
      <c r="N268" s="248">
        <v>3.3</v>
      </c>
      <c r="O268" s="228">
        <v>131</v>
      </c>
      <c r="P268" s="249">
        <v>3.65</v>
      </c>
      <c r="S268" s="20" t="str">
        <f t="shared" si="30"/>
        <v>s316L:0.3_s316L:0.1_tef:0.3</v>
      </c>
      <c r="T268" s="20" t="str">
        <f t="shared" si="31"/>
        <v>s316L:0.3</v>
      </c>
      <c r="U268" s="20" t="str">
        <f t="shared" si="32"/>
        <v>s316L:0.1</v>
      </c>
      <c r="V268" s="20" t="str">
        <f t="shared" si="33"/>
        <v>tef:0.3</v>
      </c>
      <c r="W268" s="20" t="str">
        <f t="shared" si="34"/>
        <v/>
      </c>
      <c r="X268" s="20" t="str">
        <f t="shared" si="35"/>
        <v/>
      </c>
    </row>
    <row r="269" spans="1:24">
      <c r="A269" s="20">
        <v>268</v>
      </c>
      <c r="B269" s="20" t="s">
        <v>593</v>
      </c>
      <c r="C269" s="68">
        <v>4</v>
      </c>
      <c r="D269" s="231" t="s">
        <v>1051</v>
      </c>
      <c r="E269" s="232" t="s">
        <v>1034</v>
      </c>
      <c r="F269" s="235" t="s">
        <v>1051</v>
      </c>
      <c r="G269" s="236" t="s">
        <v>1035</v>
      </c>
      <c r="H269" s="239" t="s">
        <v>479</v>
      </c>
      <c r="I269" s="240" t="s">
        <v>1034</v>
      </c>
      <c r="J269" s="235" t="s">
        <v>1040</v>
      </c>
      <c r="K269" s="236" t="s">
        <v>1040</v>
      </c>
      <c r="L269" s="243" t="s">
        <v>1040</v>
      </c>
      <c r="M269" s="244" t="s">
        <v>1040</v>
      </c>
      <c r="N269" s="248">
        <v>3.3</v>
      </c>
      <c r="O269" s="228">
        <v>131</v>
      </c>
      <c r="P269" s="249">
        <v>3.28</v>
      </c>
      <c r="S269" s="20" t="str">
        <f t="shared" si="30"/>
        <v>s316L:0.3_s316L:0.1_tef:0.3</v>
      </c>
      <c r="T269" s="20" t="str">
        <f t="shared" si="31"/>
        <v>s316L:0.3</v>
      </c>
      <c r="U269" s="20" t="str">
        <f t="shared" si="32"/>
        <v>s316L:0.1</v>
      </c>
      <c r="V269" s="20" t="str">
        <f t="shared" si="33"/>
        <v>tef:0.3</v>
      </c>
      <c r="W269" s="20" t="str">
        <f t="shared" si="34"/>
        <v/>
      </c>
      <c r="X269" s="20" t="str">
        <f t="shared" si="35"/>
        <v/>
      </c>
    </row>
    <row r="270" spans="1:24">
      <c r="A270" s="20">
        <v>269</v>
      </c>
      <c r="B270" s="20" t="s">
        <v>593</v>
      </c>
      <c r="C270" s="68">
        <v>16</v>
      </c>
      <c r="D270" s="231" t="s">
        <v>1051</v>
      </c>
      <c r="E270" s="232" t="s">
        <v>1024</v>
      </c>
      <c r="F270" s="235" t="s">
        <v>1051</v>
      </c>
      <c r="G270" s="236" t="s">
        <v>1035</v>
      </c>
      <c r="H270" s="239" t="s">
        <v>476</v>
      </c>
      <c r="I270" s="240" t="s">
        <v>1024</v>
      </c>
      <c r="J270" s="235" t="s">
        <v>1040</v>
      </c>
      <c r="K270" s="236" t="s">
        <v>1040</v>
      </c>
      <c r="L270" s="243" t="s">
        <v>1040</v>
      </c>
      <c r="M270" s="244" t="s">
        <v>1040</v>
      </c>
      <c r="N270" s="248">
        <v>0.5</v>
      </c>
      <c r="O270" s="228">
        <v>22</v>
      </c>
      <c r="P270" s="249">
        <v>0.51</v>
      </c>
      <c r="S270" s="20" t="str">
        <f t="shared" si="30"/>
        <v>s316L:0.4_s316L:0.1_fep:0.4</v>
      </c>
      <c r="T270" s="20" t="str">
        <f t="shared" si="31"/>
        <v>s316L:0.4</v>
      </c>
      <c r="U270" s="20" t="str">
        <f t="shared" si="32"/>
        <v>s316L:0.1</v>
      </c>
      <c r="V270" s="20" t="str">
        <f t="shared" si="33"/>
        <v>fep:0.4</v>
      </c>
      <c r="W270" s="20" t="str">
        <f t="shared" si="34"/>
        <v/>
      </c>
      <c r="X270" s="20" t="str">
        <f t="shared" si="35"/>
        <v/>
      </c>
    </row>
    <row r="271" spans="1:24">
      <c r="A271" s="20">
        <v>270</v>
      </c>
      <c r="B271" s="20" t="s">
        <v>593</v>
      </c>
      <c r="C271" s="68">
        <v>16</v>
      </c>
      <c r="D271" s="231" t="s">
        <v>1051</v>
      </c>
      <c r="E271" s="232" t="s">
        <v>1024</v>
      </c>
      <c r="F271" s="235" t="s">
        <v>1051</v>
      </c>
      <c r="G271" s="236" t="s">
        <v>1035</v>
      </c>
      <c r="H271" s="239" t="s">
        <v>476</v>
      </c>
      <c r="I271" s="240" t="s">
        <v>1024</v>
      </c>
      <c r="J271" s="235" t="s">
        <v>1040</v>
      </c>
      <c r="K271" s="236" t="s">
        <v>1040</v>
      </c>
      <c r="L271" s="243" t="s">
        <v>1040</v>
      </c>
      <c r="M271" s="244" t="s">
        <v>1040</v>
      </c>
      <c r="N271" s="248">
        <v>0.5</v>
      </c>
      <c r="O271" s="228">
        <v>22</v>
      </c>
      <c r="P271" s="249">
        <v>0.57499999999999996</v>
      </c>
      <c r="S271" s="20" t="str">
        <f t="shared" si="30"/>
        <v>s316L:0.4_s316L:0.1_fep:0.4</v>
      </c>
      <c r="T271" s="20" t="str">
        <f t="shared" si="31"/>
        <v>s316L:0.4</v>
      </c>
      <c r="U271" s="20" t="str">
        <f t="shared" si="32"/>
        <v>s316L:0.1</v>
      </c>
      <c r="V271" s="20" t="str">
        <f t="shared" si="33"/>
        <v>fep:0.4</v>
      </c>
      <c r="W271" s="20" t="str">
        <f t="shared" si="34"/>
        <v/>
      </c>
      <c r="X271" s="20" t="str">
        <f t="shared" si="35"/>
        <v/>
      </c>
    </row>
    <row r="272" spans="1:24">
      <c r="A272" s="20">
        <v>271</v>
      </c>
      <c r="B272" s="20" t="s">
        <v>593</v>
      </c>
      <c r="C272" s="68">
        <v>4</v>
      </c>
      <c r="D272" s="231" t="s">
        <v>1042</v>
      </c>
      <c r="E272" s="232" t="s">
        <v>1029</v>
      </c>
      <c r="F272" s="235" t="s">
        <v>1259</v>
      </c>
      <c r="G272" s="236" t="s">
        <v>1056</v>
      </c>
      <c r="H272" s="239" t="s">
        <v>477</v>
      </c>
      <c r="I272" s="240" t="s">
        <v>1027</v>
      </c>
      <c r="J272" s="235" t="s">
        <v>1040</v>
      </c>
      <c r="K272" s="236" t="s">
        <v>1040</v>
      </c>
      <c r="L272" s="243" t="s">
        <v>1040</v>
      </c>
      <c r="M272" s="244" t="s">
        <v>1040</v>
      </c>
      <c r="N272" s="248">
        <v>17.2</v>
      </c>
      <c r="O272" s="228">
        <v>65.599999999999994</v>
      </c>
      <c r="P272" s="249">
        <v>15</v>
      </c>
      <c r="S272" s="20" t="str">
        <f t="shared" si="30"/>
        <v>inconel:1_ inconel:0.42_ptfe:0.5</v>
      </c>
      <c r="T272" s="20" t="str">
        <f t="shared" si="31"/>
        <v>inconel:1</v>
      </c>
      <c r="U272" s="20" t="str">
        <f t="shared" si="32"/>
        <v xml:space="preserve"> inconel:0.42</v>
      </c>
      <c r="V272" s="20" t="str">
        <f t="shared" si="33"/>
        <v>ptfe:0.5</v>
      </c>
      <c r="W272" s="20" t="str">
        <f t="shared" si="34"/>
        <v/>
      </c>
      <c r="X272" s="20" t="str">
        <f t="shared" si="35"/>
        <v/>
      </c>
    </row>
    <row r="273" spans="1:24">
      <c r="A273" s="20">
        <v>272</v>
      </c>
      <c r="B273" s="20" t="s">
        <v>593</v>
      </c>
      <c r="C273" s="68">
        <v>4</v>
      </c>
      <c r="D273" s="231" t="s">
        <v>1042</v>
      </c>
      <c r="E273" s="232" t="s">
        <v>1029</v>
      </c>
      <c r="F273" s="235" t="s">
        <v>1259</v>
      </c>
      <c r="G273" s="236" t="s">
        <v>1056</v>
      </c>
      <c r="H273" s="239" t="s">
        <v>477</v>
      </c>
      <c r="I273" s="240" t="s">
        <v>1027</v>
      </c>
      <c r="J273" s="235" t="s">
        <v>1040</v>
      </c>
      <c r="K273" s="236" t="s">
        <v>1040</v>
      </c>
      <c r="L273" s="243" t="s">
        <v>1040</v>
      </c>
      <c r="M273" s="244" t="s">
        <v>1040</v>
      </c>
      <c r="N273" s="248">
        <v>17.2</v>
      </c>
      <c r="O273" s="228">
        <v>65.599999999999994</v>
      </c>
      <c r="P273" s="249">
        <v>18.13</v>
      </c>
      <c r="S273" s="20" t="str">
        <f t="shared" si="30"/>
        <v>inconel:1_ inconel:0.42_ptfe:0.5</v>
      </c>
      <c r="T273" s="20" t="str">
        <f t="shared" si="31"/>
        <v>inconel:1</v>
      </c>
      <c r="U273" s="20" t="str">
        <f t="shared" si="32"/>
        <v xml:space="preserve"> inconel:0.42</v>
      </c>
      <c r="V273" s="20" t="str">
        <f t="shared" si="33"/>
        <v>ptfe:0.5</v>
      </c>
      <c r="W273" s="20" t="str">
        <f t="shared" si="34"/>
        <v/>
      </c>
      <c r="X273" s="20" t="str">
        <f t="shared" si="35"/>
        <v/>
      </c>
    </row>
    <row r="274" spans="1:24">
      <c r="A274" s="20">
        <v>273</v>
      </c>
      <c r="B274" s="20" t="s">
        <v>593</v>
      </c>
      <c r="C274" s="68">
        <v>6</v>
      </c>
      <c r="D274" s="231" t="s">
        <v>1051</v>
      </c>
      <c r="E274" s="232" t="s">
        <v>1026</v>
      </c>
      <c r="F274" s="235" t="s">
        <v>1051</v>
      </c>
      <c r="G274" s="236" t="s">
        <v>1053</v>
      </c>
      <c r="H274" s="239" t="s">
        <v>1051</v>
      </c>
      <c r="I274" s="240" t="s">
        <v>1035</v>
      </c>
      <c r="J274" s="235" t="s">
        <v>477</v>
      </c>
      <c r="K274" s="236" t="s">
        <v>1027</v>
      </c>
      <c r="L274" s="243" t="s">
        <v>1040</v>
      </c>
      <c r="M274" s="244" t="s">
        <v>1040</v>
      </c>
      <c r="N274" s="248">
        <v>2.35</v>
      </c>
      <c r="O274" s="228">
        <v>50</v>
      </c>
      <c r="P274" s="249">
        <v>2.4900000000000002</v>
      </c>
      <c r="S274" s="20" t="str">
        <f t="shared" si="30"/>
        <v>s316L:0.6_s316L:0.2_s316L:0.1_ptfe:0.5</v>
      </c>
      <c r="T274" s="20" t="str">
        <f t="shared" si="31"/>
        <v>s316L:0.6</v>
      </c>
      <c r="U274" s="20" t="str">
        <f t="shared" si="32"/>
        <v>s316L:0.2</v>
      </c>
      <c r="V274" s="20" t="str">
        <f t="shared" si="33"/>
        <v>s316L:0.1</v>
      </c>
      <c r="W274" s="20" t="str">
        <f t="shared" si="34"/>
        <v>ptfe:0.5</v>
      </c>
      <c r="X274" s="20" t="str">
        <f t="shared" si="35"/>
        <v/>
      </c>
    </row>
    <row r="275" spans="1:24">
      <c r="A275" s="20">
        <v>274</v>
      </c>
      <c r="B275" s="20" t="s">
        <v>593</v>
      </c>
      <c r="C275" s="68">
        <v>6</v>
      </c>
      <c r="D275" s="231" t="s">
        <v>1051</v>
      </c>
      <c r="E275" s="232" t="s">
        <v>1026</v>
      </c>
      <c r="F275" s="235" t="s">
        <v>1051</v>
      </c>
      <c r="G275" s="236" t="s">
        <v>1053</v>
      </c>
      <c r="H275" s="239" t="s">
        <v>1051</v>
      </c>
      <c r="I275" s="240" t="s">
        <v>1035</v>
      </c>
      <c r="J275" s="235" t="s">
        <v>477</v>
      </c>
      <c r="K275" s="236" t="s">
        <v>1027</v>
      </c>
      <c r="L275" s="243" t="s">
        <v>1040</v>
      </c>
      <c r="M275" s="244" t="s">
        <v>1040</v>
      </c>
      <c r="N275" s="248">
        <v>2.35</v>
      </c>
      <c r="O275" s="228">
        <v>50</v>
      </c>
      <c r="P275" s="249">
        <v>2.02</v>
      </c>
      <c r="S275" s="20" t="str">
        <f t="shared" si="30"/>
        <v>s316L:0.6_s316L:0.2_s316L:0.1_ptfe:0.5</v>
      </c>
      <c r="T275" s="20" t="str">
        <f t="shared" si="31"/>
        <v>s316L:0.6</v>
      </c>
      <c r="U275" s="20" t="str">
        <f t="shared" si="32"/>
        <v>s316L:0.2</v>
      </c>
      <c r="V275" s="20" t="str">
        <f t="shared" si="33"/>
        <v>s316L:0.1</v>
      </c>
      <c r="W275" s="20" t="str">
        <f t="shared" si="34"/>
        <v>ptfe:0.5</v>
      </c>
      <c r="X275" s="20" t="str">
        <f t="shared" si="35"/>
        <v/>
      </c>
    </row>
    <row r="276" spans="1:24">
      <c r="A276" s="20">
        <v>275</v>
      </c>
      <c r="B276" s="20" t="s">
        <v>593</v>
      </c>
      <c r="C276" s="68">
        <v>6</v>
      </c>
      <c r="D276" s="231" t="s">
        <v>1051</v>
      </c>
      <c r="E276" s="232" t="s">
        <v>1026</v>
      </c>
      <c r="F276" s="235" t="s">
        <v>1051</v>
      </c>
      <c r="G276" s="236" t="s">
        <v>1053</v>
      </c>
      <c r="H276" s="239" t="s">
        <v>1051</v>
      </c>
      <c r="I276" s="240" t="s">
        <v>1035</v>
      </c>
      <c r="J276" s="235" t="s">
        <v>477</v>
      </c>
      <c r="K276" s="236" t="s">
        <v>1027</v>
      </c>
      <c r="L276" s="243" t="s">
        <v>1040</v>
      </c>
      <c r="M276" s="244" t="s">
        <v>1040</v>
      </c>
      <c r="N276" s="248">
        <v>2.35</v>
      </c>
      <c r="O276" s="228">
        <v>50</v>
      </c>
      <c r="P276" s="249">
        <v>1.97</v>
      </c>
      <c r="S276" s="20" t="str">
        <f t="shared" si="30"/>
        <v>s316L:0.6_s316L:0.2_s316L:0.1_ptfe:0.5</v>
      </c>
      <c r="T276" s="20" t="str">
        <f t="shared" si="31"/>
        <v>s316L:0.6</v>
      </c>
      <c r="U276" s="20" t="str">
        <f t="shared" si="32"/>
        <v>s316L:0.2</v>
      </c>
      <c r="V276" s="20" t="str">
        <f t="shared" si="33"/>
        <v>s316L:0.1</v>
      </c>
      <c r="W276" s="20" t="str">
        <f t="shared" si="34"/>
        <v>ptfe:0.5</v>
      </c>
      <c r="X276" s="20" t="str">
        <f t="shared" si="35"/>
        <v/>
      </c>
    </row>
    <row r="277" spans="1:24">
      <c r="A277" s="20">
        <v>276</v>
      </c>
      <c r="B277" s="20" t="s">
        <v>593</v>
      </c>
      <c r="C277" s="68">
        <v>6</v>
      </c>
      <c r="D277" s="231" t="s">
        <v>1051</v>
      </c>
      <c r="E277" s="232" t="s">
        <v>1026</v>
      </c>
      <c r="F277" s="235" t="s">
        <v>1051</v>
      </c>
      <c r="G277" s="236" t="s">
        <v>1053</v>
      </c>
      <c r="H277" s="239" t="s">
        <v>1051</v>
      </c>
      <c r="I277" s="240" t="s">
        <v>1035</v>
      </c>
      <c r="J277" s="235" t="s">
        <v>477</v>
      </c>
      <c r="K277" s="236" t="s">
        <v>1027</v>
      </c>
      <c r="L277" s="243" t="s">
        <v>1040</v>
      </c>
      <c r="M277" s="244" t="s">
        <v>1040</v>
      </c>
      <c r="N277" s="248">
        <v>2.35</v>
      </c>
      <c r="O277" s="228">
        <v>50</v>
      </c>
      <c r="P277" s="249">
        <v>2.66</v>
      </c>
      <c r="S277" s="20" t="str">
        <f t="shared" si="30"/>
        <v>s316L:0.6_s316L:0.2_s316L:0.1_ptfe:0.5</v>
      </c>
      <c r="T277" s="20" t="str">
        <f t="shared" si="31"/>
        <v>s316L:0.6</v>
      </c>
      <c r="U277" s="20" t="str">
        <f t="shared" si="32"/>
        <v>s316L:0.2</v>
      </c>
      <c r="V277" s="20" t="str">
        <f t="shared" si="33"/>
        <v>s316L:0.1</v>
      </c>
      <c r="W277" s="20" t="str">
        <f t="shared" si="34"/>
        <v>ptfe:0.5</v>
      </c>
      <c r="X277" s="20" t="str">
        <f t="shared" si="35"/>
        <v/>
      </c>
    </row>
    <row r="278" spans="1:24">
      <c r="A278" s="20">
        <v>277</v>
      </c>
      <c r="B278" s="20" t="s">
        <v>593</v>
      </c>
      <c r="C278" s="68">
        <v>4</v>
      </c>
      <c r="D278" s="231" t="s">
        <v>1051</v>
      </c>
      <c r="E278" s="232" t="s">
        <v>1029</v>
      </c>
      <c r="F278" s="235" t="s">
        <v>1051</v>
      </c>
      <c r="G278" s="236" t="s">
        <v>1026</v>
      </c>
      <c r="H278" s="239" t="s">
        <v>477</v>
      </c>
      <c r="I278" s="240" t="s">
        <v>1027</v>
      </c>
      <c r="J278" s="235" t="s">
        <v>1040</v>
      </c>
      <c r="K278" s="236" t="s">
        <v>1040</v>
      </c>
      <c r="L278" s="243" t="s">
        <v>1040</v>
      </c>
      <c r="M278" s="244" t="s">
        <v>1040</v>
      </c>
      <c r="N278" s="248">
        <v>8.4</v>
      </c>
      <c r="O278" s="228">
        <v>80</v>
      </c>
      <c r="P278" s="249">
        <v>7.91</v>
      </c>
      <c r="S278" s="20" t="str">
        <f t="shared" si="30"/>
        <v>s316L:1_s316L:0.6_ptfe:0.5</v>
      </c>
      <c r="T278" s="20" t="str">
        <f t="shared" si="31"/>
        <v>s316L:1</v>
      </c>
      <c r="U278" s="20" t="str">
        <f t="shared" si="32"/>
        <v>s316L:0.6</v>
      </c>
      <c r="V278" s="20" t="str">
        <f t="shared" si="33"/>
        <v>ptfe:0.5</v>
      </c>
      <c r="W278" s="20" t="str">
        <f t="shared" si="34"/>
        <v/>
      </c>
      <c r="X278" s="20" t="str">
        <f t="shared" si="35"/>
        <v/>
      </c>
    </row>
    <row r="279" spans="1:24">
      <c r="A279" s="20">
        <v>278</v>
      </c>
      <c r="B279" s="20" t="s">
        <v>593</v>
      </c>
      <c r="C279" s="68">
        <v>4</v>
      </c>
      <c r="D279" s="231" t="s">
        <v>1051</v>
      </c>
      <c r="E279" s="232" t="s">
        <v>1029</v>
      </c>
      <c r="F279" s="235" t="s">
        <v>1051</v>
      </c>
      <c r="G279" s="236" t="s">
        <v>1026</v>
      </c>
      <c r="H279" s="239" t="s">
        <v>477</v>
      </c>
      <c r="I279" s="240" t="s">
        <v>1027</v>
      </c>
      <c r="J279" s="235" t="s">
        <v>1040</v>
      </c>
      <c r="K279" s="236" t="s">
        <v>1040</v>
      </c>
      <c r="L279" s="243" t="s">
        <v>1040</v>
      </c>
      <c r="M279" s="244" t="s">
        <v>1040</v>
      </c>
      <c r="N279" s="248">
        <v>8.4</v>
      </c>
      <c r="O279" s="228">
        <v>80</v>
      </c>
      <c r="P279" s="249">
        <v>8.3800000000000008</v>
      </c>
      <c r="S279" s="20" t="str">
        <f t="shared" si="30"/>
        <v>s316L:1_s316L:0.6_ptfe:0.5</v>
      </c>
      <c r="T279" s="20" t="str">
        <f t="shared" si="31"/>
        <v>s316L:1</v>
      </c>
      <c r="U279" s="20" t="str">
        <f t="shared" si="32"/>
        <v>s316L:0.6</v>
      </c>
      <c r="V279" s="20" t="str">
        <f t="shared" si="33"/>
        <v>ptfe:0.5</v>
      </c>
      <c r="W279" s="20" t="str">
        <f t="shared" si="34"/>
        <v/>
      </c>
      <c r="X279" s="20" t="str">
        <f t="shared" si="35"/>
        <v/>
      </c>
    </row>
    <row r="280" spans="1:24">
      <c r="A280" s="20">
        <v>279</v>
      </c>
      <c r="B280" s="20" t="s">
        <v>593</v>
      </c>
      <c r="C280" s="68">
        <v>4</v>
      </c>
      <c r="D280" s="231" t="s">
        <v>1051</v>
      </c>
      <c r="E280" s="232" t="s">
        <v>1029</v>
      </c>
      <c r="F280" s="235" t="s">
        <v>1051</v>
      </c>
      <c r="G280" s="236" t="s">
        <v>1026</v>
      </c>
      <c r="H280" s="239" t="s">
        <v>477</v>
      </c>
      <c r="I280" s="240" t="s">
        <v>1027</v>
      </c>
      <c r="J280" s="235" t="s">
        <v>1040</v>
      </c>
      <c r="K280" s="236" t="s">
        <v>1040</v>
      </c>
      <c r="L280" s="243" t="s">
        <v>1040</v>
      </c>
      <c r="M280" s="244" t="s">
        <v>1040</v>
      </c>
      <c r="N280" s="248">
        <v>8.4</v>
      </c>
      <c r="O280" s="228">
        <v>80</v>
      </c>
      <c r="P280" s="249">
        <v>8.0500000000000007</v>
      </c>
      <c r="S280" s="20" t="str">
        <f t="shared" si="30"/>
        <v>s316L:1_s316L:0.6_ptfe:0.5</v>
      </c>
      <c r="T280" s="20" t="str">
        <f t="shared" si="31"/>
        <v>s316L:1</v>
      </c>
      <c r="U280" s="20" t="str">
        <f t="shared" si="32"/>
        <v>s316L:0.6</v>
      </c>
      <c r="V280" s="20" t="str">
        <f t="shared" si="33"/>
        <v>ptfe:0.5</v>
      </c>
      <c r="W280" s="20" t="str">
        <f t="shared" si="34"/>
        <v/>
      </c>
      <c r="X280" s="20" t="str">
        <f t="shared" si="35"/>
        <v/>
      </c>
    </row>
    <row r="281" spans="1:24">
      <c r="A281" s="20">
        <v>280</v>
      </c>
      <c r="B281" s="20" t="s">
        <v>593</v>
      </c>
      <c r="C281" s="68">
        <v>2</v>
      </c>
      <c r="D281" s="231" t="s">
        <v>903</v>
      </c>
      <c r="E281" s="232" t="s">
        <v>1035</v>
      </c>
      <c r="F281" s="235" t="s">
        <v>1042</v>
      </c>
      <c r="G281" s="236" t="s">
        <v>1064</v>
      </c>
      <c r="H281" s="239" t="s">
        <v>476</v>
      </c>
      <c r="I281" s="240" t="s">
        <v>1035</v>
      </c>
      <c r="J281" s="235" t="s">
        <v>1040</v>
      </c>
      <c r="K281" s="236" t="s">
        <v>1040</v>
      </c>
      <c r="L281" s="243" t="s">
        <v>1040</v>
      </c>
      <c r="M281" s="244" t="s">
        <v>1040</v>
      </c>
      <c r="N281" s="248">
        <v>3.25</v>
      </c>
      <c r="O281" s="228">
        <v>75</v>
      </c>
      <c r="P281" s="249">
        <v>3.75</v>
      </c>
      <c r="S281" s="20" t="str">
        <f t="shared" si="30"/>
        <v>s316:0.1_inconel:0.45_fep:0.1</v>
      </c>
      <c r="T281" s="20" t="str">
        <f t="shared" si="31"/>
        <v>s316:0.1</v>
      </c>
      <c r="U281" s="20" t="str">
        <f t="shared" si="32"/>
        <v>inconel:0.45</v>
      </c>
      <c r="V281" s="20" t="str">
        <f t="shared" si="33"/>
        <v>fep:0.1</v>
      </c>
      <c r="W281" s="20" t="str">
        <f t="shared" si="34"/>
        <v/>
      </c>
      <c r="X281" s="20" t="str">
        <f t="shared" si="35"/>
        <v/>
      </c>
    </row>
    <row r="282" spans="1:24">
      <c r="A282" s="20">
        <v>281</v>
      </c>
      <c r="B282" s="20" t="s">
        <v>593</v>
      </c>
      <c r="C282" s="68">
        <v>2</v>
      </c>
      <c r="D282" s="231" t="s">
        <v>903</v>
      </c>
      <c r="E282" s="232" t="s">
        <v>1035</v>
      </c>
      <c r="F282" s="235" t="s">
        <v>1042</v>
      </c>
      <c r="G282" s="236" t="s">
        <v>1064</v>
      </c>
      <c r="H282" s="239" t="s">
        <v>476</v>
      </c>
      <c r="I282" s="240" t="s">
        <v>1035</v>
      </c>
      <c r="J282" s="235" t="s">
        <v>1040</v>
      </c>
      <c r="K282" s="236" t="s">
        <v>1040</v>
      </c>
      <c r="L282" s="243" t="s">
        <v>1040</v>
      </c>
      <c r="M282" s="244" t="s">
        <v>1040</v>
      </c>
      <c r="N282" s="248">
        <v>3.25</v>
      </c>
      <c r="O282" s="228">
        <v>75</v>
      </c>
      <c r="P282" s="249">
        <v>3.25</v>
      </c>
      <c r="S282" s="20" t="str">
        <f t="shared" si="30"/>
        <v>s316:0.1_inconel:0.45_fep:0.1</v>
      </c>
      <c r="T282" s="20" t="str">
        <f t="shared" si="31"/>
        <v>s316:0.1</v>
      </c>
      <c r="U282" s="20" t="str">
        <f t="shared" si="32"/>
        <v>inconel:0.45</v>
      </c>
      <c r="V282" s="20" t="str">
        <f t="shared" si="33"/>
        <v>fep:0.1</v>
      </c>
      <c r="W282" s="20" t="str">
        <f t="shared" si="34"/>
        <v/>
      </c>
      <c r="X282" s="20" t="str">
        <f t="shared" si="35"/>
        <v/>
      </c>
    </row>
    <row r="283" spans="1:24">
      <c r="A283" s="20">
        <v>282</v>
      </c>
      <c r="B283" s="20" t="s">
        <v>593</v>
      </c>
      <c r="C283" s="68">
        <v>12</v>
      </c>
      <c r="D283" s="231" t="s">
        <v>903</v>
      </c>
      <c r="E283" s="232" t="s">
        <v>1028</v>
      </c>
      <c r="F283" s="235" t="s">
        <v>1042</v>
      </c>
      <c r="G283" s="236" t="s">
        <v>1056</v>
      </c>
      <c r="H283" s="239" t="s">
        <v>477</v>
      </c>
      <c r="I283" s="240" t="s">
        <v>1027</v>
      </c>
      <c r="J283" s="235" t="s">
        <v>1040</v>
      </c>
      <c r="K283" s="236" t="s">
        <v>1040</v>
      </c>
      <c r="L283" s="243" t="s">
        <v>1040</v>
      </c>
      <c r="M283" s="244" t="s">
        <v>1040</v>
      </c>
      <c r="N283" s="248">
        <v>16.170000000000002</v>
      </c>
      <c r="O283" s="228">
        <v>81.67</v>
      </c>
      <c r="P283" s="249">
        <v>9.59</v>
      </c>
      <c r="S283" s="20" t="str">
        <f t="shared" si="30"/>
        <v>s316:1.5_inconel:0.42_ptfe:0.5</v>
      </c>
      <c r="T283" s="20" t="str">
        <f t="shared" si="31"/>
        <v>s316:1.5</v>
      </c>
      <c r="U283" s="20" t="str">
        <f t="shared" si="32"/>
        <v>inconel:0.42</v>
      </c>
      <c r="V283" s="20" t="str">
        <f t="shared" si="33"/>
        <v>ptfe:0.5</v>
      </c>
      <c r="W283" s="20" t="str">
        <f t="shared" si="34"/>
        <v/>
      </c>
      <c r="X283" s="20" t="str">
        <f t="shared" si="35"/>
        <v/>
      </c>
    </row>
    <row r="284" spans="1:24">
      <c r="A284" s="20">
        <v>283</v>
      </c>
      <c r="B284" s="20" t="s">
        <v>593</v>
      </c>
      <c r="C284" s="68">
        <v>12</v>
      </c>
      <c r="D284" s="231" t="s">
        <v>903</v>
      </c>
      <c r="E284" s="232" t="s">
        <v>1028</v>
      </c>
      <c r="F284" s="235" t="s">
        <v>1042</v>
      </c>
      <c r="G284" s="236" t="s">
        <v>1056</v>
      </c>
      <c r="H284" s="239" t="s">
        <v>477</v>
      </c>
      <c r="I284" s="240" t="s">
        <v>1027</v>
      </c>
      <c r="J284" s="235" t="s">
        <v>1040</v>
      </c>
      <c r="K284" s="236" t="s">
        <v>1040</v>
      </c>
      <c r="L284" s="243" t="s">
        <v>1040</v>
      </c>
      <c r="M284" s="244" t="s">
        <v>1040</v>
      </c>
      <c r="N284" s="248">
        <v>16.170000000000002</v>
      </c>
      <c r="O284" s="228">
        <v>81.67</v>
      </c>
      <c r="P284" s="249">
        <v>13.6</v>
      </c>
      <c r="S284" s="20" t="str">
        <f t="shared" si="30"/>
        <v>s316:1.5_inconel:0.42_ptfe:0.5</v>
      </c>
      <c r="T284" s="20" t="str">
        <f t="shared" si="31"/>
        <v>s316:1.5</v>
      </c>
      <c r="U284" s="20" t="str">
        <f t="shared" si="32"/>
        <v>inconel:0.42</v>
      </c>
      <c r="V284" s="20" t="str">
        <f t="shared" si="33"/>
        <v>ptfe:0.5</v>
      </c>
      <c r="W284" s="20" t="str">
        <f t="shared" si="34"/>
        <v/>
      </c>
      <c r="X284" s="20" t="str">
        <f t="shared" si="35"/>
        <v/>
      </c>
    </row>
    <row r="285" spans="1:24">
      <c r="A285" s="20">
        <v>284</v>
      </c>
      <c r="B285" s="20" t="s">
        <v>593</v>
      </c>
      <c r="C285" s="68">
        <v>12</v>
      </c>
      <c r="D285" s="231" t="s">
        <v>903</v>
      </c>
      <c r="E285" s="232" t="s">
        <v>1028</v>
      </c>
      <c r="F285" s="235" t="s">
        <v>1042</v>
      </c>
      <c r="G285" s="236" t="s">
        <v>1056</v>
      </c>
      <c r="H285" s="239" t="s">
        <v>477</v>
      </c>
      <c r="I285" s="240" t="s">
        <v>1027</v>
      </c>
      <c r="J285" s="235" t="s">
        <v>1040</v>
      </c>
      <c r="K285" s="236" t="s">
        <v>1040</v>
      </c>
      <c r="L285" s="243" t="s">
        <v>1040</v>
      </c>
      <c r="M285" s="244" t="s">
        <v>1040</v>
      </c>
      <c r="N285" s="248">
        <v>16.170000000000002</v>
      </c>
      <c r="O285" s="228">
        <v>81.67</v>
      </c>
      <c r="P285" s="249">
        <v>15.3</v>
      </c>
      <c r="S285" s="20" t="str">
        <f t="shared" si="30"/>
        <v>s316:1.5_inconel:0.42_ptfe:0.5</v>
      </c>
      <c r="T285" s="20" t="str">
        <f t="shared" si="31"/>
        <v>s316:1.5</v>
      </c>
      <c r="U285" s="20" t="str">
        <f t="shared" si="32"/>
        <v>inconel:0.42</v>
      </c>
      <c r="V285" s="20" t="str">
        <f t="shared" si="33"/>
        <v>ptfe:0.5</v>
      </c>
      <c r="W285" s="20" t="str">
        <f t="shared" si="34"/>
        <v/>
      </c>
      <c r="X285" s="20" t="str">
        <f t="shared" si="35"/>
        <v/>
      </c>
    </row>
    <row r="286" spans="1:24">
      <c r="A286" s="20">
        <v>285</v>
      </c>
      <c r="B286" s="20" t="s">
        <v>593</v>
      </c>
      <c r="C286" s="68">
        <v>1</v>
      </c>
      <c r="D286" s="231" t="s">
        <v>903</v>
      </c>
      <c r="E286" s="232" t="s">
        <v>1035</v>
      </c>
      <c r="F286" s="235" t="s">
        <v>903</v>
      </c>
      <c r="G286" s="236" t="s">
        <v>1029</v>
      </c>
      <c r="H286" s="239" t="s">
        <v>476</v>
      </c>
      <c r="I286" s="240" t="s">
        <v>1060</v>
      </c>
      <c r="J286" s="235" t="s">
        <v>1040</v>
      </c>
      <c r="K286" s="236" t="s">
        <v>1040</v>
      </c>
      <c r="L286" s="243" t="s">
        <v>1040</v>
      </c>
      <c r="M286" s="244" t="s">
        <v>1040</v>
      </c>
      <c r="N286" s="248">
        <v>5</v>
      </c>
      <c r="O286" s="228">
        <v>30</v>
      </c>
      <c r="P286" s="249">
        <v>5.15</v>
      </c>
      <c r="S286" s="20" t="str">
        <f t="shared" si="30"/>
        <v>s316:0.1_s316:1_fep:.1</v>
      </c>
      <c r="T286" s="20" t="str">
        <f t="shared" si="31"/>
        <v>s316:0.1</v>
      </c>
      <c r="U286" s="20" t="str">
        <f t="shared" si="32"/>
        <v>s316:1</v>
      </c>
      <c r="V286" s="20" t="str">
        <f t="shared" si="33"/>
        <v>fep:.1</v>
      </c>
      <c r="W286" s="20" t="str">
        <f t="shared" si="34"/>
        <v/>
      </c>
      <c r="X286" s="20" t="str">
        <f t="shared" si="35"/>
        <v/>
      </c>
    </row>
    <row r="287" spans="1:24">
      <c r="A287" s="20">
        <v>286</v>
      </c>
      <c r="B287" s="20" t="s">
        <v>593</v>
      </c>
      <c r="C287" s="68">
        <v>1</v>
      </c>
      <c r="D287" s="231" t="s">
        <v>903</v>
      </c>
      <c r="E287" s="232" t="s">
        <v>1035</v>
      </c>
      <c r="F287" s="235" t="s">
        <v>903</v>
      </c>
      <c r="G287" s="236" t="s">
        <v>1029</v>
      </c>
      <c r="H287" s="239" t="s">
        <v>476</v>
      </c>
      <c r="I287" s="240" t="s">
        <v>1035</v>
      </c>
      <c r="J287" s="235" t="s">
        <v>1040</v>
      </c>
      <c r="K287" s="236" t="s">
        <v>1040</v>
      </c>
      <c r="L287" s="243" t="s">
        <v>1040</v>
      </c>
      <c r="M287" s="244" t="s">
        <v>1040</v>
      </c>
      <c r="N287" s="248">
        <v>5</v>
      </c>
      <c r="O287" s="228">
        <v>30</v>
      </c>
      <c r="P287" s="249">
        <v>5.43</v>
      </c>
      <c r="S287" s="20" t="str">
        <f t="shared" si="30"/>
        <v>s316:0.1_s316:1_fep:0.1</v>
      </c>
      <c r="T287" s="20" t="str">
        <f t="shared" si="31"/>
        <v>s316:0.1</v>
      </c>
      <c r="U287" s="20" t="str">
        <f t="shared" si="32"/>
        <v>s316:1</v>
      </c>
      <c r="V287" s="20" t="str">
        <f t="shared" si="33"/>
        <v>fep:0.1</v>
      </c>
      <c r="W287" s="20" t="str">
        <f t="shared" si="34"/>
        <v/>
      </c>
      <c r="X287" s="20" t="str">
        <f t="shared" si="35"/>
        <v/>
      </c>
    </row>
    <row r="288" spans="1:24">
      <c r="A288" s="20">
        <v>287</v>
      </c>
      <c r="B288" s="20" t="s">
        <v>593</v>
      </c>
      <c r="C288" s="68">
        <v>1</v>
      </c>
      <c r="D288" s="231" t="s">
        <v>903</v>
      </c>
      <c r="E288" s="232" t="s">
        <v>1035</v>
      </c>
      <c r="F288" s="235" t="s">
        <v>903</v>
      </c>
      <c r="G288" s="236" t="s">
        <v>1029</v>
      </c>
      <c r="H288" s="239" t="s">
        <v>476</v>
      </c>
      <c r="I288" s="240" t="s">
        <v>1035</v>
      </c>
      <c r="J288" s="235" t="s">
        <v>1040</v>
      </c>
      <c r="K288" s="236" t="s">
        <v>1040</v>
      </c>
      <c r="L288" s="243" t="s">
        <v>1040</v>
      </c>
      <c r="M288" s="244" t="s">
        <v>1040</v>
      </c>
      <c r="N288" s="248">
        <v>5</v>
      </c>
      <c r="O288" s="228">
        <v>30</v>
      </c>
      <c r="P288" s="249">
        <v>5.59</v>
      </c>
      <c r="S288" s="20" t="str">
        <f t="shared" si="30"/>
        <v>s316:0.1_s316:1_fep:0.1</v>
      </c>
      <c r="T288" s="20" t="str">
        <f t="shared" si="31"/>
        <v>s316:0.1</v>
      </c>
      <c r="U288" s="20" t="str">
        <f t="shared" si="32"/>
        <v>s316:1</v>
      </c>
      <c r="V288" s="20" t="str">
        <f t="shared" si="33"/>
        <v>fep:0.1</v>
      </c>
      <c r="W288" s="20" t="str">
        <f t="shared" si="34"/>
        <v/>
      </c>
      <c r="X288" s="20" t="str">
        <f t="shared" si="35"/>
        <v/>
      </c>
    </row>
    <row r="289" spans="1:24">
      <c r="A289" s="20">
        <v>288</v>
      </c>
      <c r="B289" s="20" t="s">
        <v>593</v>
      </c>
      <c r="C289" s="68">
        <v>1</v>
      </c>
      <c r="D289" s="231" t="s">
        <v>903</v>
      </c>
      <c r="E289" s="232" t="s">
        <v>1047</v>
      </c>
      <c r="F289" s="235" t="s">
        <v>903</v>
      </c>
      <c r="G289" s="236" t="s">
        <v>1047</v>
      </c>
      <c r="H289" s="239" t="s">
        <v>476</v>
      </c>
      <c r="I289" s="240" t="s">
        <v>1035</v>
      </c>
      <c r="J289" s="235" t="s">
        <v>1040</v>
      </c>
      <c r="K289" s="236" t="s">
        <v>1040</v>
      </c>
      <c r="L289" s="243" t="s">
        <v>1040</v>
      </c>
      <c r="M289" s="244" t="s">
        <v>1040</v>
      </c>
      <c r="N289" s="248">
        <v>5</v>
      </c>
      <c r="O289" s="228">
        <v>30</v>
      </c>
      <c r="P289" s="249">
        <v>4.87</v>
      </c>
      <c r="S289" s="20" t="str">
        <f t="shared" si="30"/>
        <v>s316:0.05_s316:0.05_fep:0.1</v>
      </c>
      <c r="T289" s="20" t="str">
        <f t="shared" si="31"/>
        <v>s316:0.05</v>
      </c>
      <c r="U289" s="20" t="str">
        <f t="shared" si="32"/>
        <v>s316:0.05</v>
      </c>
      <c r="V289" s="20" t="str">
        <f t="shared" si="33"/>
        <v>fep:0.1</v>
      </c>
      <c r="W289" s="20" t="str">
        <f t="shared" si="34"/>
        <v/>
      </c>
      <c r="X289" s="20" t="str">
        <f t="shared" si="35"/>
        <v/>
      </c>
    </row>
    <row r="290" spans="1:24">
      <c r="A290" s="20">
        <v>289</v>
      </c>
      <c r="B290" s="20" t="s">
        <v>593</v>
      </c>
      <c r="C290" s="68">
        <v>1</v>
      </c>
      <c r="D290" s="231" t="s">
        <v>903</v>
      </c>
      <c r="E290" s="232" t="s">
        <v>1047</v>
      </c>
      <c r="F290" s="235" t="s">
        <v>903</v>
      </c>
      <c r="G290" s="236" t="s">
        <v>1047</v>
      </c>
      <c r="H290" s="239" t="s">
        <v>476</v>
      </c>
      <c r="I290" s="240" t="s">
        <v>1035</v>
      </c>
      <c r="J290" s="235" t="s">
        <v>1040</v>
      </c>
      <c r="K290" s="236" t="s">
        <v>1040</v>
      </c>
      <c r="L290" s="243" t="s">
        <v>1040</v>
      </c>
      <c r="M290" s="244" t="s">
        <v>1040</v>
      </c>
      <c r="N290" s="248">
        <v>5</v>
      </c>
      <c r="O290" s="228">
        <v>30</v>
      </c>
      <c r="P290" s="249">
        <v>6.47</v>
      </c>
      <c r="S290" s="20" t="str">
        <f t="shared" si="30"/>
        <v>s316:0.05_s316:0.05_fep:0.1</v>
      </c>
      <c r="T290" s="20" t="str">
        <f t="shared" si="31"/>
        <v>s316:0.05</v>
      </c>
      <c r="U290" s="20" t="str">
        <f t="shared" si="32"/>
        <v>s316:0.05</v>
      </c>
      <c r="V290" s="20" t="str">
        <f t="shared" si="33"/>
        <v>fep:0.1</v>
      </c>
      <c r="W290" s="20" t="str">
        <f t="shared" si="34"/>
        <v/>
      </c>
      <c r="X290" s="20" t="str">
        <f t="shared" si="35"/>
        <v/>
      </c>
    </row>
    <row r="291" spans="1:24">
      <c r="A291" s="20">
        <v>290</v>
      </c>
      <c r="B291" s="20" t="s">
        <v>593</v>
      </c>
      <c r="C291" s="68">
        <v>1</v>
      </c>
      <c r="D291" s="231" t="s">
        <v>903</v>
      </c>
      <c r="E291" s="232" t="s">
        <v>1047</v>
      </c>
      <c r="F291" s="235" t="s">
        <v>903</v>
      </c>
      <c r="G291" s="236" t="s">
        <v>1047</v>
      </c>
      <c r="H291" s="239" t="s">
        <v>476</v>
      </c>
      <c r="I291" s="240" t="s">
        <v>1035</v>
      </c>
      <c r="J291" s="235" t="s">
        <v>1040</v>
      </c>
      <c r="K291" s="236" t="s">
        <v>1040</v>
      </c>
      <c r="L291" s="243" t="s">
        <v>1040</v>
      </c>
      <c r="M291" s="244" t="s">
        <v>1040</v>
      </c>
      <c r="N291" s="248">
        <v>5</v>
      </c>
      <c r="O291" s="228">
        <v>30</v>
      </c>
      <c r="P291" s="249">
        <v>5.35</v>
      </c>
      <c r="S291" s="20" t="str">
        <f t="shared" si="30"/>
        <v>s316:0.05_s316:0.05_fep:0.1</v>
      </c>
      <c r="T291" s="20" t="str">
        <f t="shared" si="31"/>
        <v>s316:0.05</v>
      </c>
      <c r="U291" s="20" t="str">
        <f t="shared" si="32"/>
        <v>s316:0.05</v>
      </c>
      <c r="V291" s="20" t="str">
        <f t="shared" si="33"/>
        <v>fep:0.1</v>
      </c>
      <c r="W291" s="20" t="str">
        <f t="shared" si="34"/>
        <v/>
      </c>
      <c r="X291" s="20" t="str">
        <f t="shared" si="35"/>
        <v/>
      </c>
    </row>
    <row r="292" spans="1:24">
      <c r="A292" s="20">
        <v>291</v>
      </c>
      <c r="B292" s="20" t="s">
        <v>593</v>
      </c>
      <c r="C292" s="68">
        <v>1.5</v>
      </c>
      <c r="D292" s="231" t="s">
        <v>903</v>
      </c>
      <c r="E292" s="232" t="s">
        <v>1035</v>
      </c>
      <c r="F292" s="235" t="s">
        <v>1051</v>
      </c>
      <c r="G292" s="236" t="s">
        <v>1035</v>
      </c>
      <c r="H292" s="239" t="s">
        <v>479</v>
      </c>
      <c r="I292" s="240" t="s">
        <v>1035</v>
      </c>
      <c r="J292" s="235" t="s">
        <v>1040</v>
      </c>
      <c r="K292" s="236" t="s">
        <v>1040</v>
      </c>
      <c r="L292" s="243" t="s">
        <v>1040</v>
      </c>
      <c r="M292" s="244" t="s">
        <v>1040</v>
      </c>
      <c r="N292" s="248">
        <v>2</v>
      </c>
      <c r="O292" s="228">
        <v>135</v>
      </c>
      <c r="P292" s="249">
        <v>1.35</v>
      </c>
      <c r="S292" s="20" t="str">
        <f t="shared" si="30"/>
        <v>s316:0.1_s316L:0.1_tef:0.1</v>
      </c>
      <c r="T292" s="20" t="str">
        <f t="shared" si="31"/>
        <v>s316:0.1</v>
      </c>
      <c r="U292" s="20" t="str">
        <f t="shared" si="32"/>
        <v>s316L:0.1</v>
      </c>
      <c r="V292" s="20" t="str">
        <f t="shared" si="33"/>
        <v>tef:0.1</v>
      </c>
      <c r="W292" s="20" t="str">
        <f t="shared" si="34"/>
        <v/>
      </c>
      <c r="X292" s="20" t="str">
        <f t="shared" si="35"/>
        <v/>
      </c>
    </row>
    <row r="293" spans="1:24">
      <c r="A293" s="20">
        <v>292</v>
      </c>
      <c r="B293" s="20" t="s">
        <v>593</v>
      </c>
      <c r="C293" s="68">
        <v>1.5</v>
      </c>
      <c r="D293" s="231" t="s">
        <v>903</v>
      </c>
      <c r="E293" s="232" t="s">
        <v>1035</v>
      </c>
      <c r="F293" s="235" t="s">
        <v>1051</v>
      </c>
      <c r="G293" s="236" t="s">
        <v>1035</v>
      </c>
      <c r="H293" s="239" t="s">
        <v>479</v>
      </c>
      <c r="I293" s="240" t="s">
        <v>1035</v>
      </c>
      <c r="J293" s="235" t="s">
        <v>1040</v>
      </c>
      <c r="K293" s="236" t="s">
        <v>1040</v>
      </c>
      <c r="L293" s="243" t="s">
        <v>1040</v>
      </c>
      <c r="M293" s="244" t="s">
        <v>1040</v>
      </c>
      <c r="N293" s="248">
        <v>2</v>
      </c>
      <c r="O293" s="228">
        <v>135</v>
      </c>
      <c r="P293" s="249">
        <v>1.39</v>
      </c>
      <c r="S293" s="20" t="str">
        <f t="shared" si="30"/>
        <v>s316:0.1_s316L:0.1_tef:0.1</v>
      </c>
      <c r="T293" s="20" t="str">
        <f t="shared" si="31"/>
        <v>s316:0.1</v>
      </c>
      <c r="U293" s="20" t="str">
        <f t="shared" si="32"/>
        <v>s316L:0.1</v>
      </c>
      <c r="V293" s="20" t="str">
        <f t="shared" si="33"/>
        <v>tef:0.1</v>
      </c>
      <c r="W293" s="20" t="str">
        <f t="shared" si="34"/>
        <v/>
      </c>
      <c r="X293" s="20" t="str">
        <f t="shared" si="35"/>
        <v/>
      </c>
    </row>
    <row r="294" spans="1:24">
      <c r="A294" s="20">
        <v>293</v>
      </c>
      <c r="B294" s="20" t="s">
        <v>593</v>
      </c>
      <c r="C294" s="68">
        <v>1.5</v>
      </c>
      <c r="D294" s="231" t="s">
        <v>903</v>
      </c>
      <c r="E294" s="232" t="s">
        <v>1035</v>
      </c>
      <c r="F294" s="235" t="s">
        <v>1051</v>
      </c>
      <c r="G294" s="236" t="s">
        <v>1035</v>
      </c>
      <c r="H294" s="239" t="s">
        <v>479</v>
      </c>
      <c r="I294" s="240" t="s">
        <v>1035</v>
      </c>
      <c r="J294" s="235" t="s">
        <v>1040</v>
      </c>
      <c r="K294" s="236" t="s">
        <v>1040</v>
      </c>
      <c r="L294" s="243" t="s">
        <v>1040</v>
      </c>
      <c r="M294" s="244" t="s">
        <v>1040</v>
      </c>
      <c r="N294" s="248">
        <v>2</v>
      </c>
      <c r="O294" s="228">
        <v>135</v>
      </c>
      <c r="P294" s="249">
        <v>2.09</v>
      </c>
      <c r="S294" s="20" t="str">
        <f t="shared" si="30"/>
        <v>s316:0.1_s316L:0.1_tef:0.1</v>
      </c>
      <c r="T294" s="20" t="str">
        <f t="shared" si="31"/>
        <v>s316:0.1</v>
      </c>
      <c r="U294" s="20" t="str">
        <f t="shared" si="32"/>
        <v>s316L:0.1</v>
      </c>
      <c r="V294" s="20" t="str">
        <f t="shared" si="33"/>
        <v>tef:0.1</v>
      </c>
      <c r="W294" s="20" t="str">
        <f t="shared" si="34"/>
        <v/>
      </c>
      <c r="X294" s="20" t="str">
        <f t="shared" si="35"/>
        <v/>
      </c>
    </row>
    <row r="295" spans="1:24">
      <c r="A295" s="20">
        <v>294</v>
      </c>
      <c r="B295" s="20" t="s">
        <v>593</v>
      </c>
      <c r="C295" s="68">
        <v>1.5</v>
      </c>
      <c r="D295" s="231" t="s">
        <v>903</v>
      </c>
      <c r="E295" s="232" t="s">
        <v>1035</v>
      </c>
      <c r="F295" s="235" t="s">
        <v>1051</v>
      </c>
      <c r="G295" s="236" t="s">
        <v>1035</v>
      </c>
      <c r="H295" s="239" t="s">
        <v>479</v>
      </c>
      <c r="I295" s="240" t="s">
        <v>1035</v>
      </c>
      <c r="J295" s="235" t="s">
        <v>1040</v>
      </c>
      <c r="K295" s="236" t="s">
        <v>1040</v>
      </c>
      <c r="L295" s="243" t="s">
        <v>1040</v>
      </c>
      <c r="M295" s="244" t="s">
        <v>1040</v>
      </c>
      <c r="N295" s="248">
        <v>2</v>
      </c>
      <c r="O295" s="228">
        <v>135</v>
      </c>
      <c r="P295" s="249">
        <v>2.04</v>
      </c>
      <c r="S295" s="20" t="str">
        <f t="shared" si="30"/>
        <v>s316:0.1_s316L:0.1_tef:0.1</v>
      </c>
      <c r="T295" s="20" t="str">
        <f t="shared" si="31"/>
        <v>s316:0.1</v>
      </c>
      <c r="U295" s="20" t="str">
        <f t="shared" si="32"/>
        <v>s316L:0.1</v>
      </c>
      <c r="V295" s="20" t="str">
        <f t="shared" si="33"/>
        <v>tef:0.1</v>
      </c>
      <c r="W295" s="20" t="str">
        <f t="shared" si="34"/>
        <v/>
      </c>
      <c r="X295" s="20" t="str">
        <f t="shared" si="35"/>
        <v/>
      </c>
    </row>
    <row r="296" spans="1:24">
      <c r="A296" s="20">
        <v>295</v>
      </c>
      <c r="B296" s="20" t="s">
        <v>593</v>
      </c>
      <c r="C296" s="68">
        <v>1.5</v>
      </c>
      <c r="D296" s="231" t="s">
        <v>903</v>
      </c>
      <c r="E296" s="232" t="s">
        <v>1035</v>
      </c>
      <c r="F296" s="235" t="s">
        <v>1051</v>
      </c>
      <c r="G296" s="236" t="s">
        <v>1035</v>
      </c>
      <c r="H296" s="239" t="s">
        <v>479</v>
      </c>
      <c r="I296" s="240" t="s">
        <v>1035</v>
      </c>
      <c r="J296" s="235" t="s">
        <v>1040</v>
      </c>
      <c r="K296" s="236" t="s">
        <v>1040</v>
      </c>
      <c r="L296" s="243" t="s">
        <v>1040</v>
      </c>
      <c r="M296" s="244" t="s">
        <v>1040</v>
      </c>
      <c r="N296" s="248">
        <v>2</v>
      </c>
      <c r="O296" s="228">
        <v>135</v>
      </c>
      <c r="P296" s="249">
        <v>1.99</v>
      </c>
      <c r="S296" s="20" t="str">
        <f t="shared" si="30"/>
        <v>s316:0.1_s316L:0.1_tef:0.1</v>
      </c>
      <c r="T296" s="20" t="str">
        <f t="shared" si="31"/>
        <v>s316:0.1</v>
      </c>
      <c r="U296" s="20" t="str">
        <f t="shared" si="32"/>
        <v>s316L:0.1</v>
      </c>
      <c r="V296" s="20" t="str">
        <f t="shared" si="33"/>
        <v>tef:0.1</v>
      </c>
      <c r="W296" s="20" t="str">
        <f t="shared" si="34"/>
        <v/>
      </c>
      <c r="X296" s="20" t="str">
        <f t="shared" si="35"/>
        <v/>
      </c>
    </row>
    <row r="297" spans="1:24">
      <c r="A297" s="20">
        <v>296</v>
      </c>
      <c r="B297" s="20" t="s">
        <v>593</v>
      </c>
      <c r="C297" s="68">
        <v>1.5</v>
      </c>
      <c r="D297" s="231" t="s">
        <v>903</v>
      </c>
      <c r="E297" s="232" t="s">
        <v>1035</v>
      </c>
      <c r="F297" s="235" t="s">
        <v>903</v>
      </c>
      <c r="G297" s="236" t="s">
        <v>1035</v>
      </c>
      <c r="H297" s="239" t="s">
        <v>479</v>
      </c>
      <c r="I297" s="240" t="s">
        <v>1034</v>
      </c>
      <c r="J297" s="235" t="s">
        <v>1040</v>
      </c>
      <c r="K297" s="236" t="s">
        <v>1040</v>
      </c>
      <c r="L297" s="243" t="s">
        <v>1040</v>
      </c>
      <c r="M297" s="244" t="s">
        <v>1040</v>
      </c>
      <c r="N297" s="248">
        <v>2</v>
      </c>
      <c r="O297" s="228">
        <v>135</v>
      </c>
      <c r="P297" s="249">
        <v>2.25</v>
      </c>
      <c r="S297" s="20" t="str">
        <f t="shared" si="30"/>
        <v>s316:0.1_s316:0.1_tef:0.3</v>
      </c>
      <c r="T297" s="20" t="str">
        <f t="shared" si="31"/>
        <v>s316:0.1</v>
      </c>
      <c r="U297" s="20" t="str">
        <f t="shared" si="32"/>
        <v>s316:0.1</v>
      </c>
      <c r="V297" s="20" t="str">
        <f t="shared" si="33"/>
        <v>tef:0.3</v>
      </c>
      <c r="W297" s="20" t="str">
        <f t="shared" si="34"/>
        <v/>
      </c>
      <c r="X297" s="20" t="str">
        <f t="shared" si="35"/>
        <v/>
      </c>
    </row>
    <row r="298" spans="1:24">
      <c r="A298" s="20">
        <v>297</v>
      </c>
      <c r="B298" s="20" t="s">
        <v>593</v>
      </c>
      <c r="C298" s="68">
        <v>2</v>
      </c>
      <c r="D298" s="231" t="s">
        <v>903</v>
      </c>
      <c r="E298" s="232" t="s">
        <v>1035</v>
      </c>
      <c r="F298" s="235" t="s">
        <v>903</v>
      </c>
      <c r="G298" s="236" t="s">
        <v>1035</v>
      </c>
      <c r="H298" s="239" t="s">
        <v>479</v>
      </c>
      <c r="I298" s="240" t="s">
        <v>1034</v>
      </c>
      <c r="J298" s="235" t="s">
        <v>1040</v>
      </c>
      <c r="K298" s="236" t="s">
        <v>1040</v>
      </c>
      <c r="L298" s="243" t="s">
        <v>1040</v>
      </c>
      <c r="M298" s="244" t="s">
        <v>1040</v>
      </c>
      <c r="N298" s="248">
        <v>3</v>
      </c>
      <c r="O298" s="228">
        <v>60.2</v>
      </c>
      <c r="P298" s="249">
        <v>3.2</v>
      </c>
      <c r="S298" s="20" t="str">
        <f t="shared" si="30"/>
        <v>s316:0.1_s316:0.1_tef:0.3</v>
      </c>
      <c r="T298" s="20" t="str">
        <f t="shared" si="31"/>
        <v>s316:0.1</v>
      </c>
      <c r="U298" s="20" t="str">
        <f t="shared" si="32"/>
        <v>s316:0.1</v>
      </c>
      <c r="V298" s="20" t="str">
        <f t="shared" si="33"/>
        <v>tef:0.3</v>
      </c>
      <c r="W298" s="20" t="str">
        <f t="shared" si="34"/>
        <v/>
      </c>
      <c r="X298" s="20" t="str">
        <f t="shared" si="35"/>
        <v/>
      </c>
    </row>
    <row r="299" spans="1:24">
      <c r="A299" s="20">
        <v>298</v>
      </c>
      <c r="B299" s="20" t="s">
        <v>593</v>
      </c>
      <c r="C299" s="68">
        <v>2</v>
      </c>
      <c r="D299" s="231" t="s">
        <v>903</v>
      </c>
      <c r="E299" s="232" t="s">
        <v>1035</v>
      </c>
      <c r="F299" s="235" t="s">
        <v>903</v>
      </c>
      <c r="G299" s="236" t="s">
        <v>1035</v>
      </c>
      <c r="H299" s="239" t="s">
        <v>479</v>
      </c>
      <c r="I299" s="240" t="s">
        <v>1034</v>
      </c>
      <c r="J299" s="235" t="s">
        <v>1040</v>
      </c>
      <c r="K299" s="236" t="s">
        <v>1040</v>
      </c>
      <c r="L299" s="243" t="s">
        <v>1040</v>
      </c>
      <c r="M299" s="244" t="s">
        <v>1040</v>
      </c>
      <c r="N299" s="248">
        <v>3</v>
      </c>
      <c r="O299" s="228">
        <v>60.2</v>
      </c>
      <c r="P299" s="249">
        <v>2.94</v>
      </c>
      <c r="S299" s="20" t="str">
        <f t="shared" si="30"/>
        <v>s316:0.1_s316:0.1_tef:0.3</v>
      </c>
      <c r="T299" s="20" t="str">
        <f t="shared" si="31"/>
        <v>s316:0.1</v>
      </c>
      <c r="U299" s="20" t="str">
        <f t="shared" si="32"/>
        <v>s316:0.1</v>
      </c>
      <c r="V299" s="20" t="str">
        <f t="shared" si="33"/>
        <v>tef:0.3</v>
      </c>
      <c r="W299" s="20" t="str">
        <f t="shared" si="34"/>
        <v/>
      </c>
      <c r="X299" s="20" t="str">
        <f t="shared" si="35"/>
        <v/>
      </c>
    </row>
    <row r="300" spans="1:24">
      <c r="A300" s="20">
        <v>299</v>
      </c>
      <c r="B300" s="20" t="s">
        <v>593</v>
      </c>
      <c r="C300" s="68">
        <v>3</v>
      </c>
      <c r="D300" s="231" t="s">
        <v>1051</v>
      </c>
      <c r="E300" s="232" t="s">
        <v>1027</v>
      </c>
      <c r="F300" s="235" t="s">
        <v>1051</v>
      </c>
      <c r="G300" s="236" t="s">
        <v>1035</v>
      </c>
      <c r="H300" s="239" t="s">
        <v>479</v>
      </c>
      <c r="I300" s="240" t="s">
        <v>1027</v>
      </c>
      <c r="J300" s="235" t="s">
        <v>1040</v>
      </c>
      <c r="K300" s="236" t="s">
        <v>1040</v>
      </c>
      <c r="L300" s="243" t="s">
        <v>1040</v>
      </c>
      <c r="M300" s="244" t="s">
        <v>1040</v>
      </c>
      <c r="N300" s="248">
        <v>3</v>
      </c>
      <c r="O300" s="228">
        <v>48</v>
      </c>
      <c r="P300" s="249">
        <v>2.57</v>
      </c>
      <c r="S300" s="20" t="str">
        <f t="shared" si="30"/>
        <v>s316L:0.5_s316L:0.1_tef:0.5</v>
      </c>
      <c r="T300" s="20" t="str">
        <f t="shared" si="31"/>
        <v>s316L:0.5</v>
      </c>
      <c r="U300" s="20" t="str">
        <f t="shared" si="32"/>
        <v>s316L:0.1</v>
      </c>
      <c r="V300" s="20" t="str">
        <f t="shared" si="33"/>
        <v>tef:0.5</v>
      </c>
      <c r="W300" s="20" t="str">
        <f t="shared" si="34"/>
        <v/>
      </c>
      <c r="X300" s="20" t="str">
        <f t="shared" si="35"/>
        <v/>
      </c>
    </row>
    <row r="301" spans="1:24">
      <c r="A301" s="20">
        <v>300</v>
      </c>
      <c r="B301" s="20" t="s">
        <v>593</v>
      </c>
      <c r="C301" s="68">
        <v>3</v>
      </c>
      <c r="D301" s="231" t="s">
        <v>1051</v>
      </c>
      <c r="E301" s="232" t="s">
        <v>1034</v>
      </c>
      <c r="F301" s="235" t="s">
        <v>1051</v>
      </c>
      <c r="G301" s="236" t="s">
        <v>1035</v>
      </c>
      <c r="H301" s="239" t="s">
        <v>479</v>
      </c>
      <c r="I301" s="240" t="s">
        <v>1027</v>
      </c>
      <c r="J301" s="235" t="s">
        <v>1040</v>
      </c>
      <c r="K301" s="236" t="s">
        <v>1040</v>
      </c>
      <c r="L301" s="243" t="s">
        <v>1040</v>
      </c>
      <c r="M301" s="244" t="s">
        <v>1040</v>
      </c>
      <c r="N301" s="248">
        <v>3</v>
      </c>
      <c r="O301" s="228">
        <v>48</v>
      </c>
      <c r="P301" s="249">
        <v>3.47</v>
      </c>
      <c r="S301" s="20" t="str">
        <f t="shared" si="30"/>
        <v>s316L:0.3_s316L:0.1_tef:0.5</v>
      </c>
      <c r="T301" s="20" t="str">
        <f t="shared" si="31"/>
        <v>s316L:0.3</v>
      </c>
      <c r="U301" s="20" t="str">
        <f t="shared" si="32"/>
        <v>s316L:0.1</v>
      </c>
      <c r="V301" s="20" t="str">
        <f t="shared" si="33"/>
        <v>tef:0.5</v>
      </c>
      <c r="W301" s="20" t="str">
        <f t="shared" si="34"/>
        <v/>
      </c>
      <c r="X301" s="20" t="str">
        <f t="shared" si="35"/>
        <v/>
      </c>
    </row>
    <row r="302" spans="1:24">
      <c r="A302" s="20">
        <v>301</v>
      </c>
      <c r="B302" s="20" t="s">
        <v>593</v>
      </c>
      <c r="C302" s="68">
        <v>0.5</v>
      </c>
      <c r="D302" s="231" t="s">
        <v>903</v>
      </c>
      <c r="E302" s="232" t="s">
        <v>1053</v>
      </c>
      <c r="F302" s="235" t="s">
        <v>903</v>
      </c>
      <c r="G302" s="236" t="s">
        <v>1047</v>
      </c>
      <c r="H302" s="239" t="s">
        <v>1051</v>
      </c>
      <c r="I302" s="240" t="s">
        <v>1035</v>
      </c>
      <c r="J302" s="235" t="s">
        <v>477</v>
      </c>
      <c r="K302" s="236" t="s">
        <v>1027</v>
      </c>
      <c r="L302" s="243" t="s">
        <v>1040</v>
      </c>
      <c r="M302" s="244" t="s">
        <v>1040</v>
      </c>
      <c r="N302" s="248">
        <v>248</v>
      </c>
      <c r="O302" s="228">
        <v>100</v>
      </c>
      <c r="P302" s="249">
        <v>249.4</v>
      </c>
      <c r="S302" s="20" t="str">
        <f t="shared" si="30"/>
        <v>s316:0.2_s316:0.05_s316L:0.1_ptfe:0.5</v>
      </c>
      <c r="T302" s="20" t="str">
        <f t="shared" si="31"/>
        <v>s316:0.2</v>
      </c>
      <c r="U302" s="20" t="str">
        <f t="shared" si="32"/>
        <v>s316:0.05</v>
      </c>
      <c r="V302" s="20" t="str">
        <f t="shared" si="33"/>
        <v>s316L:0.1</v>
      </c>
      <c r="W302" s="20" t="str">
        <f t="shared" si="34"/>
        <v>ptfe:0.5</v>
      </c>
      <c r="X302" s="20" t="str">
        <f t="shared" si="35"/>
        <v/>
      </c>
    </row>
    <row r="303" spans="1:24">
      <c r="A303" s="20">
        <v>302</v>
      </c>
      <c r="B303" s="20" t="s">
        <v>593</v>
      </c>
      <c r="C303" s="68">
        <v>0.5</v>
      </c>
      <c r="D303" s="231" t="s">
        <v>903</v>
      </c>
      <c r="E303" s="232" t="s">
        <v>1053</v>
      </c>
      <c r="F303" s="235" t="s">
        <v>903</v>
      </c>
      <c r="G303" s="236" t="s">
        <v>1047</v>
      </c>
      <c r="H303" s="239" t="s">
        <v>1051</v>
      </c>
      <c r="I303" s="240" t="s">
        <v>1035</v>
      </c>
      <c r="J303" s="235" t="s">
        <v>477</v>
      </c>
      <c r="K303" s="236" t="s">
        <v>1024</v>
      </c>
      <c r="L303" s="243" t="s">
        <v>1040</v>
      </c>
      <c r="M303" s="244" t="s">
        <v>1040</v>
      </c>
      <c r="N303" s="248">
        <v>248</v>
      </c>
      <c r="O303" s="228">
        <v>100</v>
      </c>
      <c r="P303" s="249">
        <v>245.7</v>
      </c>
      <c r="S303" s="20" t="str">
        <f t="shared" si="30"/>
        <v>s316:0.2_s316:0.05_s316L:0.1_ptfe:0.4</v>
      </c>
      <c r="T303" s="20" t="str">
        <f t="shared" si="31"/>
        <v>s316:0.2</v>
      </c>
      <c r="U303" s="20" t="str">
        <f t="shared" si="32"/>
        <v>s316:0.05</v>
      </c>
      <c r="V303" s="20" t="str">
        <f t="shared" si="33"/>
        <v>s316L:0.1</v>
      </c>
      <c r="W303" s="20" t="str">
        <f t="shared" si="34"/>
        <v>ptfe:0.4</v>
      </c>
      <c r="X303" s="20" t="str">
        <f t="shared" si="35"/>
        <v/>
      </c>
    </row>
    <row r="304" spans="1:24">
      <c r="A304" s="20">
        <v>303</v>
      </c>
      <c r="B304" s="20" t="s">
        <v>593</v>
      </c>
      <c r="C304" s="68">
        <v>4</v>
      </c>
      <c r="D304" s="231" t="s">
        <v>903</v>
      </c>
      <c r="E304" s="232" t="s">
        <v>1029</v>
      </c>
      <c r="F304" s="235" t="s">
        <v>903</v>
      </c>
      <c r="G304" s="236" t="s">
        <v>1024</v>
      </c>
      <c r="H304" s="239" t="s">
        <v>477</v>
      </c>
      <c r="I304" s="240" t="s">
        <v>1027</v>
      </c>
      <c r="J304" s="235" t="s">
        <v>1040</v>
      </c>
      <c r="K304" s="236" t="s">
        <v>1040</v>
      </c>
      <c r="L304" s="243" t="s">
        <v>1040</v>
      </c>
      <c r="M304" s="244" t="s">
        <v>1040</v>
      </c>
      <c r="N304" s="248">
        <v>10</v>
      </c>
      <c r="O304" s="228">
        <v>100</v>
      </c>
      <c r="P304" s="249">
        <v>16.8</v>
      </c>
      <c r="S304" s="20" t="str">
        <f t="shared" si="30"/>
        <v>s316:1_s316:0.4_ptfe:0.5</v>
      </c>
      <c r="T304" s="20" t="str">
        <f t="shared" si="31"/>
        <v>s316:1</v>
      </c>
      <c r="U304" s="20" t="str">
        <f t="shared" si="32"/>
        <v>s316:0.4</v>
      </c>
      <c r="V304" s="20" t="str">
        <f t="shared" si="33"/>
        <v>ptfe:0.5</v>
      </c>
      <c r="W304" s="20" t="str">
        <f t="shared" si="34"/>
        <v/>
      </c>
      <c r="X304" s="20" t="str">
        <f t="shared" si="35"/>
        <v/>
      </c>
    </row>
    <row r="305" spans="1:24">
      <c r="A305" s="20">
        <v>304</v>
      </c>
      <c r="B305" s="20" t="s">
        <v>593</v>
      </c>
      <c r="C305" s="68">
        <v>4</v>
      </c>
      <c r="D305" s="231" t="s">
        <v>903</v>
      </c>
      <c r="E305" s="232" t="s">
        <v>1029</v>
      </c>
      <c r="F305" s="235" t="s">
        <v>903</v>
      </c>
      <c r="G305" s="236" t="s">
        <v>1024</v>
      </c>
      <c r="H305" s="239" t="s">
        <v>477</v>
      </c>
      <c r="I305" s="240" t="s">
        <v>1024</v>
      </c>
      <c r="J305" s="235" t="s">
        <v>1040</v>
      </c>
      <c r="K305" s="236" t="s">
        <v>1040</v>
      </c>
      <c r="L305" s="243" t="s">
        <v>1040</v>
      </c>
      <c r="M305" s="244" t="s">
        <v>1040</v>
      </c>
      <c r="N305" s="248">
        <v>10</v>
      </c>
      <c r="O305" s="228">
        <v>100</v>
      </c>
      <c r="P305" s="249">
        <v>7.86</v>
      </c>
      <c r="S305" s="20" t="str">
        <f t="shared" si="30"/>
        <v>s316:1_s316:0.4_ptfe:0.4</v>
      </c>
      <c r="T305" s="20" t="str">
        <f t="shared" si="31"/>
        <v>s316:1</v>
      </c>
      <c r="U305" s="20" t="str">
        <f t="shared" si="32"/>
        <v>s316:0.4</v>
      </c>
      <c r="V305" s="20" t="str">
        <f t="shared" si="33"/>
        <v>ptfe:0.4</v>
      </c>
      <c r="W305" s="20" t="str">
        <f t="shared" si="34"/>
        <v/>
      </c>
      <c r="X305" s="20" t="str">
        <f t="shared" si="35"/>
        <v/>
      </c>
    </row>
    <row r="306" spans="1:24">
      <c r="A306" s="20">
        <v>305</v>
      </c>
      <c r="B306" s="20" t="s">
        <v>593</v>
      </c>
      <c r="C306" s="68">
        <v>4</v>
      </c>
      <c r="D306" s="231" t="s">
        <v>903</v>
      </c>
      <c r="E306" s="232" t="s">
        <v>1029</v>
      </c>
      <c r="F306" s="235" t="s">
        <v>903</v>
      </c>
      <c r="G306" s="236" t="s">
        <v>1024</v>
      </c>
      <c r="H306" s="239" t="s">
        <v>477</v>
      </c>
      <c r="I306" s="240" t="s">
        <v>1027</v>
      </c>
      <c r="J306" s="235" t="s">
        <v>1040</v>
      </c>
      <c r="K306" s="236" t="s">
        <v>1040</v>
      </c>
      <c r="L306" s="243" t="s">
        <v>1040</v>
      </c>
      <c r="M306" s="244" t="s">
        <v>1040</v>
      </c>
      <c r="N306" s="248">
        <v>10</v>
      </c>
      <c r="O306" s="228">
        <v>100</v>
      </c>
      <c r="P306" s="249">
        <v>9.8699999999999992</v>
      </c>
      <c r="S306" s="20" t="str">
        <f t="shared" si="30"/>
        <v>s316:1_s316:0.4_ptfe:0.5</v>
      </c>
      <c r="T306" s="20" t="str">
        <f t="shared" si="31"/>
        <v>s316:1</v>
      </c>
      <c r="U306" s="20" t="str">
        <f t="shared" si="32"/>
        <v>s316:0.4</v>
      </c>
      <c r="V306" s="20" t="str">
        <f t="shared" si="33"/>
        <v>ptfe:0.5</v>
      </c>
      <c r="W306" s="20" t="str">
        <f t="shared" si="34"/>
        <v/>
      </c>
      <c r="X306" s="20" t="str">
        <f t="shared" si="35"/>
        <v/>
      </c>
    </row>
    <row r="307" spans="1:24">
      <c r="A307" s="20">
        <v>306</v>
      </c>
      <c r="B307" s="20" t="s">
        <v>593</v>
      </c>
      <c r="C307" s="68">
        <v>4</v>
      </c>
      <c r="D307" s="231" t="s">
        <v>903</v>
      </c>
      <c r="E307" s="232" t="s">
        <v>1029</v>
      </c>
      <c r="F307" s="235" t="s">
        <v>903</v>
      </c>
      <c r="G307" s="236" t="s">
        <v>1024</v>
      </c>
      <c r="H307" s="239" t="s">
        <v>477</v>
      </c>
      <c r="I307" s="240" t="s">
        <v>1027</v>
      </c>
      <c r="J307" s="235" t="s">
        <v>1040</v>
      </c>
      <c r="K307" s="236" t="s">
        <v>1040</v>
      </c>
      <c r="L307" s="243" t="s">
        <v>1040</v>
      </c>
      <c r="M307" s="244" t="s">
        <v>1040</v>
      </c>
      <c r="N307" s="248">
        <v>10</v>
      </c>
      <c r="O307" s="228">
        <v>100</v>
      </c>
      <c r="P307" s="249">
        <v>10.45</v>
      </c>
      <c r="S307" s="20" t="str">
        <f t="shared" si="30"/>
        <v>s316:1_s316:0.4_ptfe:0.5</v>
      </c>
      <c r="T307" s="20" t="str">
        <f t="shared" si="31"/>
        <v>s316:1</v>
      </c>
      <c r="U307" s="20" t="str">
        <f t="shared" si="32"/>
        <v>s316:0.4</v>
      </c>
      <c r="V307" s="20" t="str">
        <f t="shared" si="33"/>
        <v>ptfe:0.5</v>
      </c>
      <c r="W307" s="20" t="str">
        <f t="shared" si="34"/>
        <v/>
      </c>
      <c r="X307" s="20" t="str">
        <f t="shared" si="35"/>
        <v/>
      </c>
    </row>
    <row r="308" spans="1:24">
      <c r="A308" s="20">
        <v>307</v>
      </c>
      <c r="B308" s="20" t="s">
        <v>593</v>
      </c>
      <c r="C308" s="68">
        <v>4</v>
      </c>
      <c r="D308" s="231" t="s">
        <v>903</v>
      </c>
      <c r="E308" s="232" t="s">
        <v>1029</v>
      </c>
      <c r="F308" s="235" t="s">
        <v>903</v>
      </c>
      <c r="G308" s="236" t="s">
        <v>1024</v>
      </c>
      <c r="H308" s="239" t="s">
        <v>477</v>
      </c>
      <c r="I308" s="240" t="s">
        <v>1027</v>
      </c>
      <c r="J308" s="235" t="s">
        <v>1040</v>
      </c>
      <c r="K308" s="236" t="s">
        <v>1040</v>
      </c>
      <c r="L308" s="243" t="s">
        <v>1040</v>
      </c>
      <c r="M308" s="244" t="s">
        <v>1040</v>
      </c>
      <c r="N308" s="248">
        <v>10</v>
      </c>
      <c r="O308" s="228">
        <v>100</v>
      </c>
      <c r="P308" s="249">
        <v>10.25</v>
      </c>
      <c r="S308" s="20" t="str">
        <f t="shared" si="30"/>
        <v>s316:1_s316:0.4_ptfe:0.5</v>
      </c>
      <c r="T308" s="20" t="str">
        <f t="shared" si="31"/>
        <v>s316:1</v>
      </c>
      <c r="U308" s="20" t="str">
        <f t="shared" si="32"/>
        <v>s316:0.4</v>
      </c>
      <c r="V308" s="20" t="str">
        <f t="shared" si="33"/>
        <v>ptfe:0.5</v>
      </c>
      <c r="W308" s="20" t="str">
        <f t="shared" si="34"/>
        <v/>
      </c>
      <c r="X308" s="20" t="str">
        <f t="shared" si="35"/>
        <v/>
      </c>
    </row>
    <row r="309" spans="1:24">
      <c r="A309" s="20">
        <v>308</v>
      </c>
      <c r="B309" s="20" t="s">
        <v>593</v>
      </c>
      <c r="C309" s="68">
        <v>12</v>
      </c>
      <c r="D309" s="231" t="s">
        <v>903</v>
      </c>
      <c r="E309" s="232" t="s">
        <v>1027</v>
      </c>
      <c r="F309" s="235" t="s">
        <v>1059</v>
      </c>
      <c r="G309" s="236" t="s">
        <v>1053</v>
      </c>
      <c r="H309" s="239" t="s">
        <v>1063</v>
      </c>
      <c r="I309" s="240" t="s">
        <v>1053</v>
      </c>
      <c r="J309" s="235" t="s">
        <v>903</v>
      </c>
      <c r="K309" s="236" t="s">
        <v>1027</v>
      </c>
      <c r="L309" s="243" t="s">
        <v>1040</v>
      </c>
      <c r="M309" s="244" t="s">
        <v>1040</v>
      </c>
      <c r="N309" s="248">
        <v>3.5</v>
      </c>
      <c r="O309" s="228">
        <v>250</v>
      </c>
      <c r="P309" s="249">
        <v>1.73</v>
      </c>
      <c r="S309" s="20" t="str">
        <f t="shared" si="30"/>
        <v>s316:0.5_ aluminum :0.2_ aluminum:0.2_s316:0.5</v>
      </c>
      <c r="T309" s="20" t="str">
        <f t="shared" si="31"/>
        <v>s316:0.5</v>
      </c>
      <c r="U309" s="20" t="str">
        <f t="shared" si="32"/>
        <v xml:space="preserve"> aluminum :0.2</v>
      </c>
      <c r="V309" s="20" t="str">
        <f t="shared" si="33"/>
        <v xml:space="preserve"> aluminum:0.2</v>
      </c>
      <c r="W309" s="20" t="str">
        <f t="shared" si="34"/>
        <v>s316:0.5</v>
      </c>
      <c r="X309" s="20" t="str">
        <f t="shared" si="35"/>
        <v/>
      </c>
    </row>
    <row r="310" spans="1:24">
      <c r="A310" s="20">
        <v>309</v>
      </c>
      <c r="B310" s="20" t="s">
        <v>593</v>
      </c>
      <c r="C310" s="68">
        <v>12</v>
      </c>
      <c r="D310" s="231" t="s">
        <v>903</v>
      </c>
      <c r="E310" s="232" t="s">
        <v>1027</v>
      </c>
      <c r="F310" s="235" t="s">
        <v>1059</v>
      </c>
      <c r="G310" s="236" t="s">
        <v>1053</v>
      </c>
      <c r="H310" s="239" t="s">
        <v>1063</v>
      </c>
      <c r="I310" s="240" t="s">
        <v>1053</v>
      </c>
      <c r="J310" s="235" t="s">
        <v>903</v>
      </c>
      <c r="K310" s="236" t="s">
        <v>1027</v>
      </c>
      <c r="L310" s="243" t="s">
        <v>1040</v>
      </c>
      <c r="M310" s="244" t="s">
        <v>1040</v>
      </c>
      <c r="N310" s="248">
        <v>3.5</v>
      </c>
      <c r="O310" s="228">
        <v>250</v>
      </c>
      <c r="P310" s="249">
        <v>3.42</v>
      </c>
      <c r="S310" s="20" t="str">
        <f t="shared" si="30"/>
        <v>s316:0.5_ aluminum :0.2_ aluminum:0.2_s316:0.5</v>
      </c>
      <c r="T310" s="20" t="str">
        <f t="shared" si="31"/>
        <v>s316:0.5</v>
      </c>
      <c r="U310" s="20" t="str">
        <f t="shared" si="32"/>
        <v xml:space="preserve"> aluminum :0.2</v>
      </c>
      <c r="V310" s="20" t="str">
        <f t="shared" si="33"/>
        <v xml:space="preserve"> aluminum:0.2</v>
      </c>
      <c r="W310" s="20" t="str">
        <f t="shared" si="34"/>
        <v>s316:0.5</v>
      </c>
      <c r="X310" s="20" t="str">
        <f t="shared" si="35"/>
        <v/>
      </c>
    </row>
    <row r="311" spans="1:24">
      <c r="A311" s="20">
        <v>310</v>
      </c>
      <c r="B311" s="20" t="s">
        <v>593</v>
      </c>
      <c r="C311" s="68">
        <v>1.5</v>
      </c>
      <c r="D311" s="231" t="s">
        <v>903</v>
      </c>
      <c r="E311" s="232" t="s">
        <v>1035</v>
      </c>
      <c r="F311" s="235" t="s">
        <v>1051</v>
      </c>
      <c r="G311" s="236" t="s">
        <v>1035</v>
      </c>
      <c r="H311" s="239" t="s">
        <v>477</v>
      </c>
      <c r="I311" s="240" t="s">
        <v>1035</v>
      </c>
      <c r="J311" s="235" t="s">
        <v>1040</v>
      </c>
      <c r="K311" s="236" t="s">
        <v>1040</v>
      </c>
      <c r="L311" s="243" t="s">
        <v>1040</v>
      </c>
      <c r="M311" s="244" t="s">
        <v>1040</v>
      </c>
      <c r="N311" s="248">
        <v>3.3</v>
      </c>
      <c r="O311" s="228">
        <v>149</v>
      </c>
      <c r="P311" s="249">
        <v>9.0399999999999991</v>
      </c>
      <c r="S311" s="20" t="str">
        <f t="shared" si="30"/>
        <v>s316:0.1_s316L:0.1_ptfe:0.1</v>
      </c>
      <c r="T311" s="20" t="str">
        <f t="shared" si="31"/>
        <v>s316:0.1</v>
      </c>
      <c r="U311" s="20" t="str">
        <f t="shared" si="32"/>
        <v>s316L:0.1</v>
      </c>
      <c r="V311" s="20" t="str">
        <f t="shared" si="33"/>
        <v>ptfe:0.1</v>
      </c>
      <c r="W311" s="20" t="str">
        <f t="shared" si="34"/>
        <v/>
      </c>
      <c r="X311" s="20" t="str">
        <f t="shared" si="35"/>
        <v/>
      </c>
    </row>
    <row r="312" spans="1:24">
      <c r="A312" s="20">
        <v>311</v>
      </c>
      <c r="B312" s="20" t="s">
        <v>593</v>
      </c>
      <c r="C312" s="68">
        <v>1.5</v>
      </c>
      <c r="D312" s="231" t="s">
        <v>903</v>
      </c>
      <c r="E312" s="232" t="s">
        <v>1035</v>
      </c>
      <c r="F312" s="235" t="s">
        <v>1051</v>
      </c>
      <c r="G312" s="236" t="s">
        <v>1035</v>
      </c>
      <c r="H312" s="239" t="s">
        <v>477</v>
      </c>
      <c r="I312" s="240" t="s">
        <v>1035</v>
      </c>
      <c r="J312" s="235" t="s">
        <v>1040</v>
      </c>
      <c r="K312" s="236" t="s">
        <v>1040</v>
      </c>
      <c r="L312" s="243" t="s">
        <v>1040</v>
      </c>
      <c r="M312" s="244" t="s">
        <v>1040</v>
      </c>
      <c r="N312" s="248">
        <v>3.3</v>
      </c>
      <c r="O312" s="228">
        <v>149</v>
      </c>
      <c r="P312" s="249">
        <v>2.4900000000000002</v>
      </c>
      <c r="S312" s="20" t="str">
        <f t="shared" si="30"/>
        <v>s316:0.1_s316L:0.1_ptfe:0.1</v>
      </c>
      <c r="T312" s="20" t="str">
        <f t="shared" si="31"/>
        <v>s316:0.1</v>
      </c>
      <c r="U312" s="20" t="str">
        <f t="shared" si="32"/>
        <v>s316L:0.1</v>
      </c>
      <c r="V312" s="20" t="str">
        <f t="shared" si="33"/>
        <v>ptfe:0.1</v>
      </c>
      <c r="W312" s="20" t="str">
        <f t="shared" si="34"/>
        <v/>
      </c>
      <c r="X312" s="20" t="str">
        <f t="shared" si="35"/>
        <v/>
      </c>
    </row>
    <row r="313" spans="1:24">
      <c r="A313" s="20">
        <v>312</v>
      </c>
      <c r="B313" s="20" t="s">
        <v>593</v>
      </c>
      <c r="C313" s="68">
        <v>1.5</v>
      </c>
      <c r="D313" s="231" t="s">
        <v>903</v>
      </c>
      <c r="E313" s="232" t="s">
        <v>1035</v>
      </c>
      <c r="F313" s="235" t="s">
        <v>1051</v>
      </c>
      <c r="G313" s="236" t="s">
        <v>1035</v>
      </c>
      <c r="H313" s="239" t="s">
        <v>477</v>
      </c>
      <c r="I313" s="240" t="s">
        <v>1035</v>
      </c>
      <c r="J313" s="235" t="s">
        <v>1040</v>
      </c>
      <c r="K313" s="236" t="s">
        <v>1040</v>
      </c>
      <c r="L313" s="243" t="s">
        <v>1040</v>
      </c>
      <c r="M313" s="244" t="s">
        <v>1040</v>
      </c>
      <c r="N313" s="248">
        <v>3.3</v>
      </c>
      <c r="O313" s="228">
        <v>149</v>
      </c>
      <c r="P313" s="249">
        <v>2.59</v>
      </c>
      <c r="S313" s="20" t="str">
        <f t="shared" si="30"/>
        <v>s316:0.1_s316L:0.1_ptfe:0.1</v>
      </c>
      <c r="T313" s="20" t="str">
        <f t="shared" si="31"/>
        <v>s316:0.1</v>
      </c>
      <c r="U313" s="20" t="str">
        <f t="shared" si="32"/>
        <v>s316L:0.1</v>
      </c>
      <c r="V313" s="20" t="str">
        <f t="shared" si="33"/>
        <v>ptfe:0.1</v>
      </c>
      <c r="W313" s="20" t="str">
        <f t="shared" si="34"/>
        <v/>
      </c>
      <c r="X313" s="20" t="str">
        <f t="shared" si="35"/>
        <v/>
      </c>
    </row>
    <row r="314" spans="1:24">
      <c r="A314" s="20">
        <v>313</v>
      </c>
      <c r="B314" s="20" t="s">
        <v>593</v>
      </c>
      <c r="C314" s="68">
        <v>1.5</v>
      </c>
      <c r="D314" s="231" t="s">
        <v>903</v>
      </c>
      <c r="E314" s="232" t="s">
        <v>1035</v>
      </c>
      <c r="F314" s="235" t="s">
        <v>1051</v>
      </c>
      <c r="G314" s="236" t="s">
        <v>1035</v>
      </c>
      <c r="H314" s="239" t="s">
        <v>477</v>
      </c>
      <c r="I314" s="240" t="s">
        <v>1035</v>
      </c>
      <c r="J314" s="235" t="s">
        <v>1040</v>
      </c>
      <c r="K314" s="236" t="s">
        <v>1040</v>
      </c>
      <c r="L314" s="243" t="s">
        <v>1040</v>
      </c>
      <c r="M314" s="244" t="s">
        <v>1040</v>
      </c>
      <c r="N314" s="248">
        <v>3.3</v>
      </c>
      <c r="O314" s="228">
        <v>149</v>
      </c>
      <c r="P314" s="249">
        <v>3.35</v>
      </c>
      <c r="S314" s="20" t="str">
        <f t="shared" si="30"/>
        <v>s316:0.1_s316L:0.1_ptfe:0.1</v>
      </c>
      <c r="T314" s="20" t="str">
        <f t="shared" si="31"/>
        <v>s316:0.1</v>
      </c>
      <c r="U314" s="20" t="str">
        <f t="shared" si="32"/>
        <v>s316L:0.1</v>
      </c>
      <c r="V314" s="20" t="str">
        <f t="shared" si="33"/>
        <v>ptfe:0.1</v>
      </c>
      <c r="W314" s="20" t="str">
        <f t="shared" si="34"/>
        <v/>
      </c>
      <c r="X314" s="20" t="str">
        <f t="shared" si="35"/>
        <v/>
      </c>
    </row>
    <row r="315" spans="1:24">
      <c r="A315" s="20">
        <v>314</v>
      </c>
      <c r="B315" s="20" t="s">
        <v>593</v>
      </c>
      <c r="C315" s="68">
        <v>1.5</v>
      </c>
      <c r="D315" s="231" t="s">
        <v>903</v>
      </c>
      <c r="E315" s="232" t="s">
        <v>1035</v>
      </c>
      <c r="F315" s="235" t="s">
        <v>1051</v>
      </c>
      <c r="G315" s="236" t="s">
        <v>1035</v>
      </c>
      <c r="H315" s="239" t="s">
        <v>477</v>
      </c>
      <c r="I315" s="240" t="s">
        <v>1035</v>
      </c>
      <c r="J315" s="235" t="s">
        <v>1040</v>
      </c>
      <c r="K315" s="236" t="s">
        <v>1040</v>
      </c>
      <c r="L315" s="243" t="s">
        <v>1040</v>
      </c>
      <c r="M315" s="244" t="s">
        <v>1040</v>
      </c>
      <c r="N315" s="248">
        <v>3.3</v>
      </c>
      <c r="O315" s="228">
        <v>149</v>
      </c>
      <c r="P315" s="249">
        <v>3.18</v>
      </c>
      <c r="S315" s="20" t="str">
        <f t="shared" si="30"/>
        <v>s316:0.1_s316L:0.1_ptfe:0.1</v>
      </c>
      <c r="T315" s="20" t="str">
        <f t="shared" si="31"/>
        <v>s316:0.1</v>
      </c>
      <c r="U315" s="20" t="str">
        <f t="shared" si="32"/>
        <v>s316L:0.1</v>
      </c>
      <c r="V315" s="20" t="str">
        <f t="shared" si="33"/>
        <v>ptfe:0.1</v>
      </c>
      <c r="W315" s="20" t="str">
        <f t="shared" si="34"/>
        <v/>
      </c>
      <c r="X315" s="20" t="str">
        <f t="shared" si="35"/>
        <v/>
      </c>
    </row>
    <row r="316" spans="1:24">
      <c r="A316" s="20">
        <v>315</v>
      </c>
      <c r="B316" s="20" t="s">
        <v>593</v>
      </c>
      <c r="C316" s="68">
        <v>1.5</v>
      </c>
      <c r="D316" s="231" t="s">
        <v>903</v>
      </c>
      <c r="E316" s="232" t="s">
        <v>1035</v>
      </c>
      <c r="F316" s="235" t="s">
        <v>903</v>
      </c>
      <c r="G316" s="236" t="s">
        <v>1035</v>
      </c>
      <c r="H316" s="239" t="s">
        <v>477</v>
      </c>
      <c r="I316" s="240" t="s">
        <v>1035</v>
      </c>
      <c r="J316" s="235" t="s">
        <v>1040</v>
      </c>
      <c r="K316" s="236" t="s">
        <v>1040</v>
      </c>
      <c r="L316" s="243" t="s">
        <v>1040</v>
      </c>
      <c r="M316" s="244" t="s">
        <v>1040</v>
      </c>
      <c r="N316" s="248">
        <v>3.3</v>
      </c>
      <c r="O316" s="228">
        <v>149</v>
      </c>
      <c r="P316" s="249">
        <v>3.5</v>
      </c>
      <c r="S316" s="20" t="str">
        <f t="shared" si="30"/>
        <v>s316:0.1_s316:0.1_ptfe:0.1</v>
      </c>
      <c r="T316" s="20" t="str">
        <f t="shared" si="31"/>
        <v>s316:0.1</v>
      </c>
      <c r="U316" s="20" t="str">
        <f t="shared" si="32"/>
        <v>s316:0.1</v>
      </c>
      <c r="V316" s="20" t="str">
        <f t="shared" si="33"/>
        <v>ptfe:0.1</v>
      </c>
      <c r="W316" s="20" t="str">
        <f t="shared" si="34"/>
        <v/>
      </c>
      <c r="X316" s="20" t="str">
        <f t="shared" si="35"/>
        <v/>
      </c>
    </row>
    <row r="317" spans="1:24">
      <c r="A317" s="20">
        <v>316</v>
      </c>
      <c r="B317" s="20" t="s">
        <v>593</v>
      </c>
      <c r="C317" s="68">
        <v>1.5</v>
      </c>
      <c r="D317" s="231" t="s">
        <v>903</v>
      </c>
      <c r="E317" s="232" t="s">
        <v>1035</v>
      </c>
      <c r="F317" s="235" t="s">
        <v>903</v>
      </c>
      <c r="G317" s="236" t="s">
        <v>1035</v>
      </c>
      <c r="H317" s="239" t="s">
        <v>477</v>
      </c>
      <c r="I317" s="240" t="s">
        <v>1035</v>
      </c>
      <c r="J317" s="235" t="s">
        <v>1040</v>
      </c>
      <c r="K317" s="236" t="s">
        <v>1040</v>
      </c>
      <c r="L317" s="243" t="s">
        <v>1040</v>
      </c>
      <c r="M317" s="244" t="s">
        <v>1040</v>
      </c>
      <c r="N317" s="248">
        <v>3.3</v>
      </c>
      <c r="O317" s="228">
        <v>149</v>
      </c>
      <c r="P317" s="249">
        <v>3.3</v>
      </c>
      <c r="S317" s="20" t="str">
        <f t="shared" si="30"/>
        <v>s316:0.1_s316:0.1_ptfe:0.1</v>
      </c>
      <c r="T317" s="20" t="str">
        <f t="shared" si="31"/>
        <v>s316:0.1</v>
      </c>
      <c r="U317" s="20" t="str">
        <f t="shared" si="32"/>
        <v>s316:0.1</v>
      </c>
      <c r="V317" s="20" t="str">
        <f t="shared" si="33"/>
        <v>ptfe:0.1</v>
      </c>
      <c r="W317" s="20" t="str">
        <f t="shared" si="34"/>
        <v/>
      </c>
      <c r="X317" s="20" t="str">
        <f t="shared" si="35"/>
        <v/>
      </c>
    </row>
    <row r="318" spans="1:24">
      <c r="A318" s="20">
        <v>317</v>
      </c>
      <c r="B318" s="20" t="s">
        <v>593</v>
      </c>
      <c r="C318" s="68">
        <v>1.5</v>
      </c>
      <c r="D318" s="231" t="s">
        <v>903</v>
      </c>
      <c r="E318" s="232" t="s">
        <v>1035</v>
      </c>
      <c r="F318" s="235" t="s">
        <v>903</v>
      </c>
      <c r="G318" s="236" t="s">
        <v>1035</v>
      </c>
      <c r="H318" s="239" t="s">
        <v>477</v>
      </c>
      <c r="I318" s="240" t="s">
        <v>1035</v>
      </c>
      <c r="J318" s="235" t="s">
        <v>1040</v>
      </c>
      <c r="K318" s="236" t="s">
        <v>1040</v>
      </c>
      <c r="L318" s="243" t="s">
        <v>1040</v>
      </c>
      <c r="M318" s="244" t="s">
        <v>1040</v>
      </c>
      <c r="N318" s="248">
        <v>3.3</v>
      </c>
      <c r="O318" s="228">
        <v>149</v>
      </c>
      <c r="P318" s="249">
        <v>3.65</v>
      </c>
      <c r="S318" s="20" t="str">
        <f t="shared" si="30"/>
        <v>s316:0.1_s316:0.1_ptfe:0.1</v>
      </c>
      <c r="T318" s="20" t="str">
        <f t="shared" si="31"/>
        <v>s316:0.1</v>
      </c>
      <c r="U318" s="20" t="str">
        <f t="shared" si="32"/>
        <v>s316:0.1</v>
      </c>
      <c r="V318" s="20" t="str">
        <f t="shared" si="33"/>
        <v>ptfe:0.1</v>
      </c>
      <c r="W318" s="20" t="str">
        <f t="shared" si="34"/>
        <v/>
      </c>
      <c r="X318" s="20" t="str">
        <f t="shared" si="35"/>
        <v/>
      </c>
    </row>
    <row r="319" spans="1:24">
      <c r="A319" s="20">
        <v>318</v>
      </c>
      <c r="B319" s="20" t="s">
        <v>593</v>
      </c>
      <c r="C319" s="68">
        <v>1.5</v>
      </c>
      <c r="D319" s="231" t="s">
        <v>903</v>
      </c>
      <c r="E319" s="232" t="s">
        <v>1035</v>
      </c>
      <c r="F319" s="235" t="s">
        <v>903</v>
      </c>
      <c r="G319" s="236" t="s">
        <v>1035</v>
      </c>
      <c r="H319" s="239" t="s">
        <v>477</v>
      </c>
      <c r="I319" s="240" t="s">
        <v>1035</v>
      </c>
      <c r="J319" s="235" t="s">
        <v>1040</v>
      </c>
      <c r="K319" s="236" t="s">
        <v>1040</v>
      </c>
      <c r="L319" s="243" t="s">
        <v>1040</v>
      </c>
      <c r="M319" s="244" t="s">
        <v>1040</v>
      </c>
      <c r="N319" s="248">
        <v>3.3</v>
      </c>
      <c r="O319" s="228">
        <v>149</v>
      </c>
      <c r="P319" s="249">
        <v>3.49</v>
      </c>
      <c r="S319" s="20" t="str">
        <f t="shared" si="30"/>
        <v>s316:0.1_s316:0.1_ptfe:0.1</v>
      </c>
      <c r="T319" s="20" t="str">
        <f t="shared" si="31"/>
        <v>s316:0.1</v>
      </c>
      <c r="U319" s="20" t="str">
        <f t="shared" si="32"/>
        <v>s316:0.1</v>
      </c>
      <c r="V319" s="20" t="str">
        <f t="shared" si="33"/>
        <v>ptfe:0.1</v>
      </c>
      <c r="W319" s="20" t="str">
        <f t="shared" si="34"/>
        <v/>
      </c>
      <c r="X319" s="20" t="str">
        <f t="shared" si="35"/>
        <v/>
      </c>
    </row>
    <row r="320" spans="1:24">
      <c r="A320" s="20">
        <v>319</v>
      </c>
      <c r="B320" s="20" t="s">
        <v>593</v>
      </c>
      <c r="C320" s="68">
        <v>1.5</v>
      </c>
      <c r="D320" s="231" t="s">
        <v>903</v>
      </c>
      <c r="E320" s="232" t="s">
        <v>1035</v>
      </c>
      <c r="F320" s="235" t="s">
        <v>903</v>
      </c>
      <c r="G320" s="236" t="s">
        <v>1035</v>
      </c>
      <c r="H320" s="239" t="s">
        <v>477</v>
      </c>
      <c r="I320" s="240" t="s">
        <v>1035</v>
      </c>
      <c r="J320" s="235" t="s">
        <v>1040</v>
      </c>
      <c r="K320" s="236" t="s">
        <v>1040</v>
      </c>
      <c r="L320" s="243" t="s">
        <v>1040</v>
      </c>
      <c r="M320" s="244" t="s">
        <v>1040</v>
      </c>
      <c r="N320" s="248">
        <v>3.3</v>
      </c>
      <c r="O320" s="228">
        <v>149</v>
      </c>
      <c r="P320" s="249">
        <v>3.71</v>
      </c>
      <c r="S320" s="20" t="str">
        <f t="shared" si="30"/>
        <v>s316:0.1_s316:0.1_ptfe:0.1</v>
      </c>
      <c r="T320" s="20" t="str">
        <f t="shared" si="31"/>
        <v>s316:0.1</v>
      </c>
      <c r="U320" s="20" t="str">
        <f t="shared" si="32"/>
        <v>s316:0.1</v>
      </c>
      <c r="V320" s="20" t="str">
        <f t="shared" si="33"/>
        <v>ptfe:0.1</v>
      </c>
      <c r="W320" s="20" t="str">
        <f t="shared" si="34"/>
        <v/>
      </c>
      <c r="X320" s="20" t="str">
        <f t="shared" si="35"/>
        <v/>
      </c>
    </row>
    <row r="321" spans="1:24">
      <c r="A321" s="20">
        <v>320</v>
      </c>
      <c r="B321" s="20" t="s">
        <v>593</v>
      </c>
      <c r="C321" s="68">
        <v>1.5</v>
      </c>
      <c r="D321" s="231" t="s">
        <v>903</v>
      </c>
      <c r="E321" s="232" t="s">
        <v>1053</v>
      </c>
      <c r="F321" s="235" t="s">
        <v>903</v>
      </c>
      <c r="G321" s="236" t="s">
        <v>1035</v>
      </c>
      <c r="H321" s="239" t="s">
        <v>477</v>
      </c>
      <c r="I321" s="240" t="s">
        <v>1053</v>
      </c>
      <c r="J321" s="235" t="s">
        <v>1040</v>
      </c>
      <c r="K321" s="236" t="s">
        <v>1040</v>
      </c>
      <c r="L321" s="243" t="s">
        <v>1040</v>
      </c>
      <c r="M321" s="244" t="s">
        <v>1040</v>
      </c>
      <c r="N321" s="248">
        <v>3.3</v>
      </c>
      <c r="O321" s="228">
        <v>149</v>
      </c>
      <c r="P321" s="249">
        <v>3.21</v>
      </c>
      <c r="S321" s="20" t="str">
        <f t="shared" si="30"/>
        <v>s316:0.2_s316:0.1_ptfe:0.2</v>
      </c>
      <c r="T321" s="20" t="str">
        <f t="shared" si="31"/>
        <v>s316:0.2</v>
      </c>
      <c r="U321" s="20" t="str">
        <f t="shared" si="32"/>
        <v>s316:0.1</v>
      </c>
      <c r="V321" s="20" t="str">
        <f t="shared" si="33"/>
        <v>ptfe:0.2</v>
      </c>
      <c r="W321" s="20" t="str">
        <f t="shared" si="34"/>
        <v/>
      </c>
      <c r="X321" s="20" t="str">
        <f t="shared" si="35"/>
        <v/>
      </c>
    </row>
    <row r="322" spans="1:24">
      <c r="A322" s="20">
        <v>321</v>
      </c>
      <c r="B322" s="20" t="s">
        <v>593</v>
      </c>
      <c r="C322" s="68">
        <v>1.5</v>
      </c>
      <c r="D322" s="231" t="s">
        <v>903</v>
      </c>
      <c r="E322" s="232" t="s">
        <v>1035</v>
      </c>
      <c r="F322" s="235" t="s">
        <v>903</v>
      </c>
      <c r="G322" s="236" t="s">
        <v>1035</v>
      </c>
      <c r="H322" s="239" t="s">
        <v>477</v>
      </c>
      <c r="I322" s="240" t="s">
        <v>1035</v>
      </c>
      <c r="J322" s="235" t="s">
        <v>1040</v>
      </c>
      <c r="K322" s="236" t="s">
        <v>1040</v>
      </c>
      <c r="L322" s="243" t="s">
        <v>1040</v>
      </c>
      <c r="M322" s="244" t="s">
        <v>1040</v>
      </c>
      <c r="N322" s="248">
        <v>3.3</v>
      </c>
      <c r="O322" s="228">
        <v>149</v>
      </c>
      <c r="P322" s="249">
        <v>2.75</v>
      </c>
      <c r="S322" s="20" t="str">
        <f t="shared" si="30"/>
        <v>s316:0.1_s316:0.1_ptfe:0.1</v>
      </c>
      <c r="T322" s="20" t="str">
        <f t="shared" si="31"/>
        <v>s316:0.1</v>
      </c>
      <c r="U322" s="20" t="str">
        <f t="shared" si="32"/>
        <v>s316:0.1</v>
      </c>
      <c r="V322" s="20" t="str">
        <f t="shared" si="33"/>
        <v>ptfe:0.1</v>
      </c>
      <c r="W322" s="20" t="str">
        <f t="shared" si="34"/>
        <v/>
      </c>
      <c r="X322" s="20" t="str">
        <f t="shared" si="35"/>
        <v/>
      </c>
    </row>
    <row r="323" spans="1:24">
      <c r="A323" s="20">
        <v>322</v>
      </c>
      <c r="B323" s="20" t="s">
        <v>593</v>
      </c>
      <c r="C323" s="68">
        <v>1.5</v>
      </c>
      <c r="D323" s="231" t="s">
        <v>903</v>
      </c>
      <c r="E323" s="232" t="s">
        <v>1035</v>
      </c>
      <c r="F323" s="235" t="s">
        <v>903</v>
      </c>
      <c r="G323" s="236" t="s">
        <v>1035</v>
      </c>
      <c r="H323" s="239" t="s">
        <v>477</v>
      </c>
      <c r="I323" s="240" t="s">
        <v>1035</v>
      </c>
      <c r="J323" s="235" t="s">
        <v>1040</v>
      </c>
      <c r="K323" s="236" t="s">
        <v>1040</v>
      </c>
      <c r="L323" s="243" t="s">
        <v>1040</v>
      </c>
      <c r="M323" s="244" t="s">
        <v>1040</v>
      </c>
      <c r="N323" s="248">
        <v>3.3</v>
      </c>
      <c r="O323" s="228">
        <v>149</v>
      </c>
      <c r="P323" s="249">
        <v>3.99</v>
      </c>
      <c r="S323" s="20" t="str">
        <f t="shared" si="30"/>
        <v>s316:0.1_s316:0.1_ptfe:0.1</v>
      </c>
      <c r="T323" s="20" t="str">
        <f t="shared" si="31"/>
        <v>s316:0.1</v>
      </c>
      <c r="U323" s="20" t="str">
        <f t="shared" si="32"/>
        <v>s316:0.1</v>
      </c>
      <c r="V323" s="20" t="str">
        <f t="shared" si="33"/>
        <v>ptfe:0.1</v>
      </c>
      <c r="W323" s="20" t="str">
        <f t="shared" si="34"/>
        <v/>
      </c>
      <c r="X323" s="20" t="str">
        <f t="shared" si="35"/>
        <v/>
      </c>
    </row>
    <row r="324" spans="1:24">
      <c r="A324" s="20">
        <v>323</v>
      </c>
      <c r="B324" s="20" t="s">
        <v>593</v>
      </c>
      <c r="C324" s="68">
        <v>1.5</v>
      </c>
      <c r="D324" s="231" t="s">
        <v>903</v>
      </c>
      <c r="E324" s="232" t="s">
        <v>1035</v>
      </c>
      <c r="F324" s="235" t="s">
        <v>903</v>
      </c>
      <c r="G324" s="236" t="s">
        <v>1035</v>
      </c>
      <c r="H324" s="239" t="s">
        <v>477</v>
      </c>
      <c r="I324" s="240" t="s">
        <v>1035</v>
      </c>
      <c r="J324" s="235" t="s">
        <v>1040</v>
      </c>
      <c r="K324" s="236" t="s">
        <v>1040</v>
      </c>
      <c r="L324" s="243" t="s">
        <v>1040</v>
      </c>
      <c r="M324" s="244" t="s">
        <v>1040</v>
      </c>
      <c r="N324" s="248">
        <v>3.3</v>
      </c>
      <c r="O324" s="228">
        <v>149</v>
      </c>
      <c r="P324" s="249">
        <v>2.7</v>
      </c>
      <c r="S324" s="20" t="str">
        <f t="shared" si="30"/>
        <v>s316:0.1_s316:0.1_ptfe:0.1</v>
      </c>
      <c r="T324" s="20" t="str">
        <f t="shared" si="31"/>
        <v>s316:0.1</v>
      </c>
      <c r="U324" s="20" t="str">
        <f t="shared" si="32"/>
        <v>s316:0.1</v>
      </c>
      <c r="V324" s="20" t="str">
        <f t="shared" si="33"/>
        <v>ptfe:0.1</v>
      </c>
      <c r="W324" s="20" t="str">
        <f t="shared" si="34"/>
        <v/>
      </c>
      <c r="X324" s="20" t="str">
        <f t="shared" si="35"/>
        <v/>
      </c>
    </row>
    <row r="325" spans="1:24">
      <c r="A325" s="20">
        <v>324</v>
      </c>
      <c r="B325" s="20" t="s">
        <v>593</v>
      </c>
      <c r="C325" s="68">
        <v>1.5</v>
      </c>
      <c r="D325" s="231" t="s">
        <v>903</v>
      </c>
      <c r="E325" s="232" t="s">
        <v>1035</v>
      </c>
      <c r="F325" s="235" t="s">
        <v>903</v>
      </c>
      <c r="G325" s="236" t="s">
        <v>1035</v>
      </c>
      <c r="H325" s="239" t="s">
        <v>477</v>
      </c>
      <c r="I325" s="240" t="s">
        <v>1035</v>
      </c>
      <c r="J325" s="235" t="s">
        <v>1040</v>
      </c>
      <c r="K325" s="236" t="s">
        <v>1040</v>
      </c>
      <c r="L325" s="243" t="s">
        <v>1040</v>
      </c>
      <c r="M325" s="244" t="s">
        <v>1040</v>
      </c>
      <c r="N325" s="248">
        <v>3.3</v>
      </c>
      <c r="O325" s="228">
        <v>149</v>
      </c>
      <c r="P325" s="249">
        <v>3.01</v>
      </c>
      <c r="S325" s="20" t="str">
        <f t="shared" si="30"/>
        <v>s316:0.1_s316:0.1_ptfe:0.1</v>
      </c>
      <c r="T325" s="20" t="str">
        <f t="shared" si="31"/>
        <v>s316:0.1</v>
      </c>
      <c r="U325" s="20" t="str">
        <f t="shared" si="32"/>
        <v>s316:0.1</v>
      </c>
      <c r="V325" s="20" t="str">
        <f t="shared" si="33"/>
        <v>ptfe:0.1</v>
      </c>
      <c r="W325" s="20" t="str">
        <f t="shared" si="34"/>
        <v/>
      </c>
      <c r="X325" s="20" t="str">
        <f t="shared" si="35"/>
        <v/>
      </c>
    </row>
    <row r="326" spans="1:24">
      <c r="A326" s="20">
        <v>325</v>
      </c>
      <c r="B326" s="20" t="s">
        <v>593</v>
      </c>
      <c r="C326" s="68">
        <v>1.5</v>
      </c>
      <c r="D326" s="231" t="s">
        <v>903</v>
      </c>
      <c r="E326" s="232" t="s">
        <v>1035</v>
      </c>
      <c r="F326" s="235" t="s">
        <v>903</v>
      </c>
      <c r="G326" s="236" t="s">
        <v>1035</v>
      </c>
      <c r="H326" s="239" t="s">
        <v>477</v>
      </c>
      <c r="I326" s="240" t="s">
        <v>1035</v>
      </c>
      <c r="J326" s="235" t="s">
        <v>1040</v>
      </c>
      <c r="K326" s="236" t="s">
        <v>1040</v>
      </c>
      <c r="L326" s="243" t="s">
        <v>1040</v>
      </c>
      <c r="M326" s="244" t="s">
        <v>1040</v>
      </c>
      <c r="N326" s="248">
        <v>3.3</v>
      </c>
      <c r="O326" s="228">
        <v>149</v>
      </c>
      <c r="P326" s="249">
        <v>3.65</v>
      </c>
      <c r="S326" s="20" t="str">
        <f t="shared" si="30"/>
        <v>s316:0.1_s316:0.1_ptfe:0.1</v>
      </c>
      <c r="T326" s="20" t="str">
        <f t="shared" si="31"/>
        <v>s316:0.1</v>
      </c>
      <c r="U326" s="20" t="str">
        <f t="shared" si="32"/>
        <v>s316:0.1</v>
      </c>
      <c r="V326" s="20" t="str">
        <f t="shared" si="33"/>
        <v>ptfe:0.1</v>
      </c>
      <c r="W326" s="20" t="str">
        <f t="shared" si="34"/>
        <v/>
      </c>
      <c r="X326" s="20" t="str">
        <f t="shared" si="35"/>
        <v/>
      </c>
    </row>
    <row r="327" spans="1:24">
      <c r="A327" s="20">
        <v>326</v>
      </c>
      <c r="B327" s="20" t="s">
        <v>593</v>
      </c>
      <c r="C327" s="68">
        <v>1.5</v>
      </c>
      <c r="D327" s="231" t="s">
        <v>903</v>
      </c>
      <c r="E327" s="232" t="s">
        <v>1035</v>
      </c>
      <c r="F327" s="235" t="s">
        <v>903</v>
      </c>
      <c r="G327" s="236" t="s">
        <v>1035</v>
      </c>
      <c r="H327" s="239" t="s">
        <v>477</v>
      </c>
      <c r="I327" s="240" t="s">
        <v>1035</v>
      </c>
      <c r="J327" s="235" t="s">
        <v>1040</v>
      </c>
      <c r="K327" s="236" t="s">
        <v>1040</v>
      </c>
      <c r="L327" s="243" t="s">
        <v>1040</v>
      </c>
      <c r="M327" s="244" t="s">
        <v>1040</v>
      </c>
      <c r="N327" s="248">
        <v>3.3</v>
      </c>
      <c r="O327" s="228">
        <v>149</v>
      </c>
      <c r="P327" s="249">
        <v>3.43</v>
      </c>
      <c r="S327" s="20" t="str">
        <f t="shared" si="30"/>
        <v>s316:0.1_s316:0.1_ptfe:0.1</v>
      </c>
      <c r="T327" s="20" t="str">
        <f t="shared" si="31"/>
        <v>s316:0.1</v>
      </c>
      <c r="U327" s="20" t="str">
        <f t="shared" si="32"/>
        <v>s316:0.1</v>
      </c>
      <c r="V327" s="20" t="str">
        <f t="shared" si="33"/>
        <v>ptfe:0.1</v>
      </c>
      <c r="W327" s="20" t="str">
        <f t="shared" si="34"/>
        <v/>
      </c>
      <c r="X327" s="20" t="str">
        <f t="shared" si="35"/>
        <v/>
      </c>
    </row>
    <row r="328" spans="1:24">
      <c r="A328" s="20">
        <v>327</v>
      </c>
      <c r="B328" s="20" t="s">
        <v>593</v>
      </c>
      <c r="C328" s="68">
        <v>1.5</v>
      </c>
      <c r="D328" s="231" t="s">
        <v>903</v>
      </c>
      <c r="E328" s="232" t="s">
        <v>1035</v>
      </c>
      <c r="F328" s="235" t="s">
        <v>903</v>
      </c>
      <c r="G328" s="236" t="s">
        <v>1035</v>
      </c>
      <c r="H328" s="239" t="s">
        <v>477</v>
      </c>
      <c r="I328" s="240" t="s">
        <v>1035</v>
      </c>
      <c r="J328" s="235" t="s">
        <v>1040</v>
      </c>
      <c r="K328" s="236" t="s">
        <v>1040</v>
      </c>
      <c r="L328" s="243" t="s">
        <v>1040</v>
      </c>
      <c r="M328" s="244" t="s">
        <v>1040</v>
      </c>
      <c r="N328" s="248">
        <v>3.3</v>
      </c>
      <c r="O328" s="228">
        <v>149</v>
      </c>
      <c r="P328" s="249">
        <v>5.3</v>
      </c>
      <c r="S328" s="20" t="str">
        <f t="shared" si="30"/>
        <v>s316:0.1_s316:0.1_ptfe:0.1</v>
      </c>
      <c r="T328" s="20" t="str">
        <f t="shared" si="31"/>
        <v>s316:0.1</v>
      </c>
      <c r="U328" s="20" t="str">
        <f t="shared" si="32"/>
        <v>s316:0.1</v>
      </c>
      <c r="V328" s="20" t="str">
        <f t="shared" si="33"/>
        <v>ptfe:0.1</v>
      </c>
      <c r="W328" s="20" t="str">
        <f t="shared" si="34"/>
        <v/>
      </c>
      <c r="X328" s="20" t="str">
        <f t="shared" si="35"/>
        <v/>
      </c>
    </row>
    <row r="329" spans="1:24">
      <c r="A329" s="20">
        <v>328</v>
      </c>
      <c r="B329" s="20" t="s">
        <v>593</v>
      </c>
      <c r="C329" s="68">
        <v>1.5</v>
      </c>
      <c r="D329" s="231" t="s">
        <v>903</v>
      </c>
      <c r="E329" s="232" t="s">
        <v>1035</v>
      </c>
      <c r="F329" s="235" t="s">
        <v>903</v>
      </c>
      <c r="G329" s="236" t="s">
        <v>1035</v>
      </c>
      <c r="H329" s="239" t="s">
        <v>477</v>
      </c>
      <c r="I329" s="240" t="s">
        <v>1035</v>
      </c>
      <c r="J329" s="235" t="s">
        <v>1040</v>
      </c>
      <c r="K329" s="236" t="s">
        <v>1040</v>
      </c>
      <c r="L329" s="243" t="s">
        <v>1040</v>
      </c>
      <c r="M329" s="244" t="s">
        <v>1040</v>
      </c>
      <c r="N329" s="248">
        <v>3.3</v>
      </c>
      <c r="O329" s="228">
        <v>149</v>
      </c>
      <c r="P329" s="249">
        <v>3.5</v>
      </c>
      <c r="S329" s="20" t="str">
        <f t="shared" si="30"/>
        <v>s316:0.1_s316:0.1_ptfe:0.1</v>
      </c>
      <c r="T329" s="20" t="str">
        <f t="shared" si="31"/>
        <v>s316:0.1</v>
      </c>
      <c r="U329" s="20" t="str">
        <f t="shared" si="32"/>
        <v>s316:0.1</v>
      </c>
      <c r="V329" s="20" t="str">
        <f t="shared" si="33"/>
        <v>ptfe:0.1</v>
      </c>
      <c r="W329" s="20" t="str">
        <f t="shared" si="34"/>
        <v/>
      </c>
      <c r="X329" s="20" t="str">
        <f t="shared" si="35"/>
        <v/>
      </c>
    </row>
    <row r="330" spans="1:24">
      <c r="A330" s="20">
        <v>329</v>
      </c>
      <c r="B330" s="20" t="s">
        <v>593</v>
      </c>
      <c r="C330" s="68">
        <v>1.5</v>
      </c>
      <c r="D330" s="231" t="s">
        <v>903</v>
      </c>
      <c r="E330" s="232" t="s">
        <v>1035</v>
      </c>
      <c r="F330" s="235" t="s">
        <v>903</v>
      </c>
      <c r="G330" s="236" t="s">
        <v>1035</v>
      </c>
      <c r="H330" s="239" t="s">
        <v>477</v>
      </c>
      <c r="I330" s="240" t="s">
        <v>1035</v>
      </c>
      <c r="J330" s="235" t="s">
        <v>1040</v>
      </c>
      <c r="K330" s="236" t="s">
        <v>1040</v>
      </c>
      <c r="L330" s="243" t="s">
        <v>1040</v>
      </c>
      <c r="M330" s="244" t="s">
        <v>1040</v>
      </c>
      <c r="N330" s="248">
        <v>3.3</v>
      </c>
      <c r="O330" s="228">
        <v>149</v>
      </c>
      <c r="P330" s="249">
        <v>3.13</v>
      </c>
      <c r="S330" s="20" t="str">
        <f t="shared" si="30"/>
        <v>s316:0.1_s316:0.1_ptfe:0.1</v>
      </c>
      <c r="T330" s="20" t="str">
        <f t="shared" si="31"/>
        <v>s316:0.1</v>
      </c>
      <c r="U330" s="20" t="str">
        <f t="shared" si="32"/>
        <v>s316:0.1</v>
      </c>
      <c r="V330" s="20" t="str">
        <f t="shared" si="33"/>
        <v>ptfe:0.1</v>
      </c>
      <c r="W330" s="20" t="str">
        <f t="shared" si="34"/>
        <v/>
      </c>
      <c r="X330" s="20" t="str">
        <f t="shared" si="35"/>
        <v/>
      </c>
    </row>
    <row r="331" spans="1:24">
      <c r="A331" s="20">
        <v>330</v>
      </c>
      <c r="B331" s="20" t="s">
        <v>593</v>
      </c>
      <c r="C331" s="68">
        <v>1.5</v>
      </c>
      <c r="D331" s="231" t="s">
        <v>903</v>
      </c>
      <c r="E331" s="232" t="s">
        <v>1035</v>
      </c>
      <c r="F331" s="235" t="s">
        <v>903</v>
      </c>
      <c r="G331" s="236" t="s">
        <v>1035</v>
      </c>
      <c r="H331" s="239" t="s">
        <v>477</v>
      </c>
      <c r="I331" s="240" t="s">
        <v>1035</v>
      </c>
      <c r="J331" s="235" t="s">
        <v>1040</v>
      </c>
      <c r="K331" s="236" t="s">
        <v>1040</v>
      </c>
      <c r="L331" s="243" t="s">
        <v>1040</v>
      </c>
      <c r="M331" s="244" t="s">
        <v>1040</v>
      </c>
      <c r="N331" s="248">
        <v>3.3</v>
      </c>
      <c r="O331" s="228">
        <v>149</v>
      </c>
      <c r="P331" s="249">
        <v>3.85</v>
      </c>
      <c r="S331" s="20" t="str">
        <f t="shared" ref="S331:S394" si="36">_xlfn.TEXTJOIN("_",TRUE,T331:X331)</f>
        <v>s316:0.1_s316:0.1_ptfe:0.1</v>
      </c>
      <c r="T331" s="20" t="str">
        <f t="shared" ref="T331:T394" si="37">_xlfn.TEXTJOIN(":",TRUE,D331,E331)</f>
        <v>s316:0.1</v>
      </c>
      <c r="U331" s="20" t="str">
        <f t="shared" ref="U331:U394" si="38">_xlfn.TEXTJOIN(":",TRUE,F331,G331)</f>
        <v>s316:0.1</v>
      </c>
      <c r="V331" s="20" t="str">
        <f t="shared" ref="V331:V394" si="39">_xlfn.TEXTJOIN(":",TRUE,H331,I331)</f>
        <v>ptfe:0.1</v>
      </c>
      <c r="W331" s="20" t="str">
        <f t="shared" ref="W331:W394" si="40">_xlfn.TEXTJOIN(":",TRUE,J331,K331)</f>
        <v/>
      </c>
      <c r="X331" s="20" t="str">
        <f t="shared" ref="X331:X394" si="41">_xlfn.TEXTJOIN(":",TRUE,L331,M331)</f>
        <v/>
      </c>
    </row>
    <row r="332" spans="1:24">
      <c r="A332" s="20">
        <v>331</v>
      </c>
      <c r="B332" s="20" t="s">
        <v>593</v>
      </c>
      <c r="C332" s="68">
        <v>1.5</v>
      </c>
      <c r="D332" s="231" t="s">
        <v>903</v>
      </c>
      <c r="E332" s="232" t="s">
        <v>1035</v>
      </c>
      <c r="F332" s="235" t="s">
        <v>903</v>
      </c>
      <c r="G332" s="236" t="s">
        <v>1035</v>
      </c>
      <c r="H332" s="239" t="s">
        <v>477</v>
      </c>
      <c r="I332" s="240" t="s">
        <v>1035</v>
      </c>
      <c r="J332" s="235" t="s">
        <v>1040</v>
      </c>
      <c r="K332" s="236" t="s">
        <v>1040</v>
      </c>
      <c r="L332" s="243" t="s">
        <v>1040</v>
      </c>
      <c r="M332" s="244" t="s">
        <v>1040</v>
      </c>
      <c r="N332" s="248">
        <v>3.3</v>
      </c>
      <c r="O332" s="228">
        <v>149</v>
      </c>
      <c r="P332" s="249">
        <v>3.1</v>
      </c>
      <c r="S332" s="20" t="str">
        <f t="shared" si="36"/>
        <v>s316:0.1_s316:0.1_ptfe:0.1</v>
      </c>
      <c r="T332" s="20" t="str">
        <f t="shared" si="37"/>
        <v>s316:0.1</v>
      </c>
      <c r="U332" s="20" t="str">
        <f t="shared" si="38"/>
        <v>s316:0.1</v>
      </c>
      <c r="V332" s="20" t="str">
        <f t="shared" si="39"/>
        <v>ptfe:0.1</v>
      </c>
      <c r="W332" s="20" t="str">
        <f t="shared" si="40"/>
        <v/>
      </c>
      <c r="X332" s="20" t="str">
        <f t="shared" si="41"/>
        <v/>
      </c>
    </row>
    <row r="333" spans="1:24">
      <c r="A333" s="20">
        <v>332</v>
      </c>
      <c r="B333" s="20" t="s">
        <v>593</v>
      </c>
      <c r="C333" s="68">
        <v>1.5</v>
      </c>
      <c r="D333" s="231" t="s">
        <v>903</v>
      </c>
      <c r="E333" s="232" t="s">
        <v>1035</v>
      </c>
      <c r="F333" s="235" t="s">
        <v>903</v>
      </c>
      <c r="G333" s="236" t="s">
        <v>1035</v>
      </c>
      <c r="H333" s="239" t="s">
        <v>477</v>
      </c>
      <c r="I333" s="240" t="s">
        <v>1035</v>
      </c>
      <c r="J333" s="235" t="s">
        <v>1040</v>
      </c>
      <c r="K333" s="236" t="s">
        <v>1040</v>
      </c>
      <c r="L333" s="243" t="s">
        <v>1040</v>
      </c>
      <c r="M333" s="244" t="s">
        <v>1040</v>
      </c>
      <c r="N333" s="248">
        <v>3.3</v>
      </c>
      <c r="O333" s="228">
        <v>149</v>
      </c>
      <c r="P333" s="249">
        <v>2.65</v>
      </c>
      <c r="S333" s="20" t="str">
        <f t="shared" si="36"/>
        <v>s316:0.1_s316:0.1_ptfe:0.1</v>
      </c>
      <c r="T333" s="20" t="str">
        <f t="shared" si="37"/>
        <v>s316:0.1</v>
      </c>
      <c r="U333" s="20" t="str">
        <f t="shared" si="38"/>
        <v>s316:0.1</v>
      </c>
      <c r="V333" s="20" t="str">
        <f t="shared" si="39"/>
        <v>ptfe:0.1</v>
      </c>
      <c r="W333" s="20" t="str">
        <f t="shared" si="40"/>
        <v/>
      </c>
      <c r="X333" s="20" t="str">
        <f t="shared" si="41"/>
        <v/>
      </c>
    </row>
    <row r="334" spans="1:24">
      <c r="A334" s="20">
        <v>333</v>
      </c>
      <c r="B334" s="20" t="s">
        <v>593</v>
      </c>
      <c r="C334" s="68">
        <v>1.5</v>
      </c>
      <c r="D334" s="231" t="s">
        <v>903</v>
      </c>
      <c r="E334" s="232" t="s">
        <v>1035</v>
      </c>
      <c r="F334" s="235" t="s">
        <v>903</v>
      </c>
      <c r="G334" s="236" t="s">
        <v>1035</v>
      </c>
      <c r="H334" s="239" t="s">
        <v>477</v>
      </c>
      <c r="I334" s="240" t="s">
        <v>1035</v>
      </c>
      <c r="J334" s="235" t="s">
        <v>1040</v>
      </c>
      <c r="K334" s="236" t="s">
        <v>1040</v>
      </c>
      <c r="L334" s="243" t="s">
        <v>1040</v>
      </c>
      <c r="M334" s="244" t="s">
        <v>1040</v>
      </c>
      <c r="N334" s="248">
        <v>3.3</v>
      </c>
      <c r="O334" s="228">
        <v>149</v>
      </c>
      <c r="P334" s="249">
        <v>3.7</v>
      </c>
      <c r="S334" s="20" t="str">
        <f t="shared" si="36"/>
        <v>s316:0.1_s316:0.1_ptfe:0.1</v>
      </c>
      <c r="T334" s="20" t="str">
        <f t="shared" si="37"/>
        <v>s316:0.1</v>
      </c>
      <c r="U334" s="20" t="str">
        <f t="shared" si="38"/>
        <v>s316:0.1</v>
      </c>
      <c r="V334" s="20" t="str">
        <f t="shared" si="39"/>
        <v>ptfe:0.1</v>
      </c>
      <c r="W334" s="20" t="str">
        <f t="shared" si="40"/>
        <v/>
      </c>
      <c r="X334" s="20" t="str">
        <f t="shared" si="41"/>
        <v/>
      </c>
    </row>
    <row r="335" spans="1:24">
      <c r="A335" s="20">
        <v>334</v>
      </c>
      <c r="B335" s="20" t="s">
        <v>593</v>
      </c>
      <c r="C335" s="68">
        <v>1.5</v>
      </c>
      <c r="D335" s="231" t="s">
        <v>903</v>
      </c>
      <c r="E335" s="232" t="s">
        <v>1035</v>
      </c>
      <c r="F335" s="235" t="s">
        <v>903</v>
      </c>
      <c r="G335" s="236" t="s">
        <v>1053</v>
      </c>
      <c r="H335" s="239" t="s">
        <v>477</v>
      </c>
      <c r="I335" s="240" t="s">
        <v>1035</v>
      </c>
      <c r="J335" s="235" t="s">
        <v>1040</v>
      </c>
      <c r="K335" s="236" t="s">
        <v>1040</v>
      </c>
      <c r="L335" s="243" t="s">
        <v>1040</v>
      </c>
      <c r="M335" s="244" t="s">
        <v>1040</v>
      </c>
      <c r="N335" s="248">
        <v>3.3</v>
      </c>
      <c r="O335" s="228">
        <v>149</v>
      </c>
      <c r="P335" s="249">
        <v>3.1</v>
      </c>
      <c r="S335" s="20" t="str">
        <f t="shared" si="36"/>
        <v>s316:0.1_s316:0.2_ptfe:0.1</v>
      </c>
      <c r="T335" s="20" t="str">
        <f t="shared" si="37"/>
        <v>s316:0.1</v>
      </c>
      <c r="U335" s="20" t="str">
        <f t="shared" si="38"/>
        <v>s316:0.2</v>
      </c>
      <c r="V335" s="20" t="str">
        <f t="shared" si="39"/>
        <v>ptfe:0.1</v>
      </c>
      <c r="W335" s="20" t="str">
        <f t="shared" si="40"/>
        <v/>
      </c>
      <c r="X335" s="20" t="str">
        <f t="shared" si="41"/>
        <v/>
      </c>
    </row>
    <row r="336" spans="1:24">
      <c r="A336" s="20">
        <v>335</v>
      </c>
      <c r="B336" s="20" t="s">
        <v>593</v>
      </c>
      <c r="C336" s="68">
        <v>1.5</v>
      </c>
      <c r="D336" s="231" t="s">
        <v>903</v>
      </c>
      <c r="E336" s="232" t="s">
        <v>1035</v>
      </c>
      <c r="F336" s="235" t="s">
        <v>903</v>
      </c>
      <c r="G336" s="236" t="s">
        <v>1053</v>
      </c>
      <c r="H336" s="239" t="s">
        <v>477</v>
      </c>
      <c r="I336" s="240" t="s">
        <v>1035</v>
      </c>
      <c r="J336" s="235" t="s">
        <v>1040</v>
      </c>
      <c r="K336" s="236" t="s">
        <v>1040</v>
      </c>
      <c r="L336" s="243" t="s">
        <v>1040</v>
      </c>
      <c r="M336" s="244" t="s">
        <v>1040</v>
      </c>
      <c r="N336" s="248">
        <v>3.3</v>
      </c>
      <c r="O336" s="228">
        <v>149</v>
      </c>
      <c r="P336" s="249">
        <v>3.03</v>
      </c>
      <c r="S336" s="20" t="str">
        <f t="shared" si="36"/>
        <v>s316:0.1_s316:0.2_ptfe:0.1</v>
      </c>
      <c r="T336" s="20" t="str">
        <f t="shared" si="37"/>
        <v>s316:0.1</v>
      </c>
      <c r="U336" s="20" t="str">
        <f t="shared" si="38"/>
        <v>s316:0.2</v>
      </c>
      <c r="V336" s="20" t="str">
        <f t="shared" si="39"/>
        <v>ptfe:0.1</v>
      </c>
      <c r="W336" s="20" t="str">
        <f t="shared" si="40"/>
        <v/>
      </c>
      <c r="X336" s="20" t="str">
        <f t="shared" si="41"/>
        <v/>
      </c>
    </row>
    <row r="337" spans="1:24">
      <c r="A337" s="20">
        <v>336</v>
      </c>
      <c r="B337" s="20" t="s">
        <v>593</v>
      </c>
      <c r="C337" s="68">
        <v>1.5</v>
      </c>
      <c r="D337" s="231" t="s">
        <v>903</v>
      </c>
      <c r="E337" s="232" t="s">
        <v>1024</v>
      </c>
      <c r="F337" s="235" t="s">
        <v>1042</v>
      </c>
      <c r="G337" s="236" t="s">
        <v>1056</v>
      </c>
      <c r="H337" s="239" t="s">
        <v>477</v>
      </c>
      <c r="I337" s="240" t="s">
        <v>1034</v>
      </c>
      <c r="J337" s="235" t="s">
        <v>1040</v>
      </c>
      <c r="K337" s="236" t="s">
        <v>1040</v>
      </c>
      <c r="L337" s="243" t="s">
        <v>1040</v>
      </c>
      <c r="M337" s="244" t="s">
        <v>1040</v>
      </c>
      <c r="N337" s="248">
        <v>204</v>
      </c>
      <c r="O337" s="228">
        <v>20</v>
      </c>
      <c r="P337" s="249">
        <v>24.46</v>
      </c>
      <c r="S337" s="20" t="str">
        <f t="shared" si="36"/>
        <v>s316:0.4_inconel:0.42_ptfe:0.3</v>
      </c>
      <c r="T337" s="20" t="str">
        <f t="shared" si="37"/>
        <v>s316:0.4</v>
      </c>
      <c r="U337" s="20" t="str">
        <f t="shared" si="38"/>
        <v>inconel:0.42</v>
      </c>
      <c r="V337" s="20" t="str">
        <f t="shared" si="39"/>
        <v>ptfe:0.3</v>
      </c>
      <c r="W337" s="20" t="str">
        <f t="shared" si="40"/>
        <v/>
      </c>
      <c r="X337" s="20" t="str">
        <f t="shared" si="41"/>
        <v/>
      </c>
    </row>
    <row r="338" spans="1:24">
      <c r="A338" s="20">
        <v>337</v>
      </c>
      <c r="B338" s="20" t="s">
        <v>593</v>
      </c>
      <c r="C338" s="68">
        <v>1.5</v>
      </c>
      <c r="D338" s="231" t="s">
        <v>903</v>
      </c>
      <c r="E338" s="232" t="s">
        <v>1024</v>
      </c>
      <c r="F338" s="235" t="s">
        <v>1042</v>
      </c>
      <c r="G338" s="236" t="s">
        <v>1056</v>
      </c>
      <c r="H338" s="239" t="s">
        <v>477</v>
      </c>
      <c r="I338" s="240" t="s">
        <v>1034</v>
      </c>
      <c r="J338" s="235" t="s">
        <v>1040</v>
      </c>
      <c r="K338" s="236" t="s">
        <v>1040</v>
      </c>
      <c r="L338" s="243" t="s">
        <v>1040</v>
      </c>
      <c r="M338" s="244" t="s">
        <v>1040</v>
      </c>
      <c r="N338" s="248">
        <v>204</v>
      </c>
      <c r="O338" s="228">
        <v>20</v>
      </c>
      <c r="P338" s="249">
        <v>17.79</v>
      </c>
      <c r="S338" s="20" t="str">
        <f t="shared" si="36"/>
        <v>s316:0.4_inconel:0.42_ptfe:0.3</v>
      </c>
      <c r="T338" s="20" t="str">
        <f t="shared" si="37"/>
        <v>s316:0.4</v>
      </c>
      <c r="U338" s="20" t="str">
        <f t="shared" si="38"/>
        <v>inconel:0.42</v>
      </c>
      <c r="V338" s="20" t="str">
        <f t="shared" si="39"/>
        <v>ptfe:0.3</v>
      </c>
      <c r="W338" s="20" t="str">
        <f t="shared" si="40"/>
        <v/>
      </c>
      <c r="X338" s="20" t="str">
        <f t="shared" si="41"/>
        <v/>
      </c>
    </row>
    <row r="339" spans="1:24">
      <c r="A339" s="20">
        <v>338</v>
      </c>
      <c r="B339" s="20" t="s">
        <v>593</v>
      </c>
      <c r="C339" s="68">
        <v>1.5</v>
      </c>
      <c r="D339" s="231" t="s">
        <v>903</v>
      </c>
      <c r="E339" s="232" t="s">
        <v>1024</v>
      </c>
      <c r="F339" s="235" t="s">
        <v>1042</v>
      </c>
      <c r="G339" s="236" t="s">
        <v>1056</v>
      </c>
      <c r="H339" s="239" t="s">
        <v>477</v>
      </c>
      <c r="I339" s="240" t="s">
        <v>1034</v>
      </c>
      <c r="J339" s="235" t="s">
        <v>1040</v>
      </c>
      <c r="K339" s="236" t="s">
        <v>1040</v>
      </c>
      <c r="L339" s="243" t="s">
        <v>1040</v>
      </c>
      <c r="M339" s="244" t="s">
        <v>1040</v>
      </c>
      <c r="N339" s="248">
        <v>204</v>
      </c>
      <c r="O339" s="228">
        <v>20</v>
      </c>
      <c r="P339" s="249">
        <v>19.059999999999999</v>
      </c>
      <c r="S339" s="20" t="str">
        <f t="shared" si="36"/>
        <v>s316:0.4_inconel:0.42_ptfe:0.3</v>
      </c>
      <c r="T339" s="20" t="str">
        <f t="shared" si="37"/>
        <v>s316:0.4</v>
      </c>
      <c r="U339" s="20" t="str">
        <f t="shared" si="38"/>
        <v>inconel:0.42</v>
      </c>
      <c r="V339" s="20" t="str">
        <f t="shared" si="39"/>
        <v>ptfe:0.3</v>
      </c>
      <c r="W339" s="20" t="str">
        <f t="shared" si="40"/>
        <v/>
      </c>
      <c r="X339" s="20" t="str">
        <f t="shared" si="41"/>
        <v/>
      </c>
    </row>
    <row r="340" spans="1:24">
      <c r="A340" s="20">
        <v>339</v>
      </c>
      <c r="B340" s="20" t="s">
        <v>593</v>
      </c>
      <c r="C340" s="68">
        <v>1.5</v>
      </c>
      <c r="D340" s="231" t="s">
        <v>903</v>
      </c>
      <c r="E340" s="232" t="s">
        <v>1024</v>
      </c>
      <c r="F340" s="235" t="s">
        <v>1042</v>
      </c>
      <c r="G340" s="236" t="s">
        <v>1056</v>
      </c>
      <c r="H340" s="239" t="s">
        <v>477</v>
      </c>
      <c r="I340" s="240" t="s">
        <v>1034</v>
      </c>
      <c r="J340" s="235" t="s">
        <v>1040</v>
      </c>
      <c r="K340" s="236" t="s">
        <v>1040</v>
      </c>
      <c r="L340" s="243" t="s">
        <v>1040</v>
      </c>
      <c r="M340" s="244" t="s">
        <v>1040</v>
      </c>
      <c r="N340" s="248">
        <v>204</v>
      </c>
      <c r="O340" s="228">
        <v>20</v>
      </c>
      <c r="P340" s="249">
        <v>19.86</v>
      </c>
      <c r="S340" s="20" t="str">
        <f t="shared" si="36"/>
        <v>s316:0.4_inconel:0.42_ptfe:0.3</v>
      </c>
      <c r="T340" s="20" t="str">
        <f t="shared" si="37"/>
        <v>s316:0.4</v>
      </c>
      <c r="U340" s="20" t="str">
        <f t="shared" si="38"/>
        <v>inconel:0.42</v>
      </c>
      <c r="V340" s="20" t="str">
        <f t="shared" si="39"/>
        <v>ptfe:0.3</v>
      </c>
      <c r="W340" s="20" t="str">
        <f t="shared" si="40"/>
        <v/>
      </c>
      <c r="X340" s="20" t="str">
        <f t="shared" si="41"/>
        <v/>
      </c>
    </row>
    <row r="341" spans="1:24">
      <c r="A341" s="20">
        <v>340</v>
      </c>
      <c r="B341" s="20" t="s">
        <v>593</v>
      </c>
      <c r="C341" s="68">
        <v>1.5</v>
      </c>
      <c r="D341" s="231" t="s">
        <v>903</v>
      </c>
      <c r="E341" s="232" t="s">
        <v>1024</v>
      </c>
      <c r="F341" s="235" t="s">
        <v>1042</v>
      </c>
      <c r="G341" s="236" t="s">
        <v>1056</v>
      </c>
      <c r="H341" s="239" t="s">
        <v>477</v>
      </c>
      <c r="I341" s="240" t="s">
        <v>1034</v>
      </c>
      <c r="J341" s="235" t="s">
        <v>1040</v>
      </c>
      <c r="K341" s="236" t="s">
        <v>1040</v>
      </c>
      <c r="L341" s="243" t="s">
        <v>1040</v>
      </c>
      <c r="M341" s="244" t="s">
        <v>1040</v>
      </c>
      <c r="N341" s="248">
        <v>204</v>
      </c>
      <c r="O341" s="228">
        <v>20</v>
      </c>
      <c r="P341" s="249">
        <v>19.02</v>
      </c>
      <c r="S341" s="20" t="str">
        <f t="shared" si="36"/>
        <v>s316:0.4_inconel:0.42_ptfe:0.3</v>
      </c>
      <c r="T341" s="20" t="str">
        <f t="shared" si="37"/>
        <v>s316:0.4</v>
      </c>
      <c r="U341" s="20" t="str">
        <f t="shared" si="38"/>
        <v>inconel:0.42</v>
      </c>
      <c r="V341" s="20" t="str">
        <f t="shared" si="39"/>
        <v>ptfe:0.3</v>
      </c>
      <c r="W341" s="20" t="str">
        <f t="shared" si="40"/>
        <v/>
      </c>
      <c r="X341" s="20" t="str">
        <f t="shared" si="41"/>
        <v/>
      </c>
    </row>
    <row r="342" spans="1:24">
      <c r="A342" s="20">
        <v>341</v>
      </c>
      <c r="B342" s="20" t="s">
        <v>593</v>
      </c>
      <c r="C342" s="68">
        <v>1.5</v>
      </c>
      <c r="D342" s="231" t="s">
        <v>903</v>
      </c>
      <c r="E342" s="232" t="s">
        <v>1024</v>
      </c>
      <c r="F342" s="235" t="s">
        <v>1042</v>
      </c>
      <c r="G342" s="236" t="s">
        <v>1056</v>
      </c>
      <c r="H342" s="239" t="s">
        <v>477</v>
      </c>
      <c r="I342" s="240" t="s">
        <v>1034</v>
      </c>
      <c r="J342" s="235" t="s">
        <v>1040</v>
      </c>
      <c r="K342" s="236" t="s">
        <v>1040</v>
      </c>
      <c r="L342" s="243" t="s">
        <v>1040</v>
      </c>
      <c r="M342" s="244" t="s">
        <v>1040</v>
      </c>
      <c r="N342" s="248">
        <v>204</v>
      </c>
      <c r="O342" s="228">
        <v>20</v>
      </c>
      <c r="P342" s="249">
        <v>21.78</v>
      </c>
      <c r="S342" s="20" t="str">
        <f t="shared" si="36"/>
        <v>s316:0.4_inconel:0.42_ptfe:0.3</v>
      </c>
      <c r="T342" s="20" t="str">
        <f t="shared" si="37"/>
        <v>s316:0.4</v>
      </c>
      <c r="U342" s="20" t="str">
        <f t="shared" si="38"/>
        <v>inconel:0.42</v>
      </c>
      <c r="V342" s="20" t="str">
        <f t="shared" si="39"/>
        <v>ptfe:0.3</v>
      </c>
      <c r="W342" s="20" t="str">
        <f t="shared" si="40"/>
        <v/>
      </c>
      <c r="X342" s="20" t="str">
        <f t="shared" si="41"/>
        <v/>
      </c>
    </row>
    <row r="343" spans="1:24">
      <c r="A343" s="20">
        <v>342</v>
      </c>
      <c r="B343" s="20" t="s">
        <v>593</v>
      </c>
      <c r="C343" s="68">
        <v>1.5</v>
      </c>
      <c r="D343" s="231" t="s">
        <v>903</v>
      </c>
      <c r="E343" s="232" t="s">
        <v>1024</v>
      </c>
      <c r="F343" s="235" t="s">
        <v>1042</v>
      </c>
      <c r="G343" s="236" t="s">
        <v>1056</v>
      </c>
      <c r="H343" s="239" t="s">
        <v>477</v>
      </c>
      <c r="I343" s="240" t="s">
        <v>1034</v>
      </c>
      <c r="J343" s="235" t="s">
        <v>1040</v>
      </c>
      <c r="K343" s="236" t="s">
        <v>1040</v>
      </c>
      <c r="L343" s="243" t="s">
        <v>1040</v>
      </c>
      <c r="M343" s="244" t="s">
        <v>1040</v>
      </c>
      <c r="N343" s="248">
        <v>204</v>
      </c>
      <c r="O343" s="228">
        <v>20</v>
      </c>
      <c r="P343" s="249">
        <v>19.11</v>
      </c>
      <c r="S343" s="20" t="str">
        <f t="shared" si="36"/>
        <v>s316:0.4_inconel:0.42_ptfe:0.3</v>
      </c>
      <c r="T343" s="20" t="str">
        <f t="shared" si="37"/>
        <v>s316:0.4</v>
      </c>
      <c r="U343" s="20" t="str">
        <f t="shared" si="38"/>
        <v>inconel:0.42</v>
      </c>
      <c r="V343" s="20" t="str">
        <f t="shared" si="39"/>
        <v>ptfe:0.3</v>
      </c>
      <c r="W343" s="20" t="str">
        <f t="shared" si="40"/>
        <v/>
      </c>
      <c r="X343" s="20" t="str">
        <f t="shared" si="41"/>
        <v/>
      </c>
    </row>
    <row r="344" spans="1:24">
      <c r="A344" s="20">
        <v>343</v>
      </c>
      <c r="B344" s="20" t="s">
        <v>593</v>
      </c>
      <c r="C344" s="68">
        <v>1.5</v>
      </c>
      <c r="D344" s="231" t="s">
        <v>903</v>
      </c>
      <c r="E344" s="232" t="s">
        <v>1024</v>
      </c>
      <c r="F344" s="235" t="s">
        <v>1042</v>
      </c>
      <c r="G344" s="236" t="s">
        <v>1056</v>
      </c>
      <c r="H344" s="239" t="s">
        <v>477</v>
      </c>
      <c r="I344" s="240" t="s">
        <v>1034</v>
      </c>
      <c r="J344" s="235" t="s">
        <v>1040</v>
      </c>
      <c r="K344" s="236" t="s">
        <v>1040</v>
      </c>
      <c r="L344" s="243" t="s">
        <v>1040</v>
      </c>
      <c r="M344" s="244" t="s">
        <v>1040</v>
      </c>
      <c r="N344" s="248">
        <v>204</v>
      </c>
      <c r="O344" s="228">
        <v>20</v>
      </c>
      <c r="P344" s="249">
        <v>19.57</v>
      </c>
      <c r="S344" s="20" t="str">
        <f t="shared" si="36"/>
        <v>s316:0.4_inconel:0.42_ptfe:0.3</v>
      </c>
      <c r="T344" s="20" t="str">
        <f t="shared" si="37"/>
        <v>s316:0.4</v>
      </c>
      <c r="U344" s="20" t="str">
        <f t="shared" si="38"/>
        <v>inconel:0.42</v>
      </c>
      <c r="V344" s="20" t="str">
        <f t="shared" si="39"/>
        <v>ptfe:0.3</v>
      </c>
      <c r="W344" s="20" t="str">
        <f t="shared" si="40"/>
        <v/>
      </c>
      <c r="X344" s="20" t="str">
        <f t="shared" si="41"/>
        <v/>
      </c>
    </row>
    <row r="345" spans="1:24">
      <c r="A345" s="20">
        <v>344</v>
      </c>
      <c r="B345" s="20" t="s">
        <v>593</v>
      </c>
      <c r="C345" s="68">
        <v>3</v>
      </c>
      <c r="D345" s="231" t="s">
        <v>903</v>
      </c>
      <c r="E345" s="232" t="s">
        <v>1027</v>
      </c>
      <c r="F345" s="235" t="s">
        <v>903</v>
      </c>
      <c r="G345" s="236" t="s">
        <v>1027</v>
      </c>
      <c r="H345" s="239" t="s">
        <v>476</v>
      </c>
      <c r="I345" s="240" t="s">
        <v>1061</v>
      </c>
      <c r="J345" s="235" t="s">
        <v>1040</v>
      </c>
      <c r="K345" s="236" t="s">
        <v>1040</v>
      </c>
      <c r="L345" s="243" t="s">
        <v>1040</v>
      </c>
      <c r="M345" s="244" t="s">
        <v>1040</v>
      </c>
      <c r="N345" s="248">
        <v>3.25</v>
      </c>
      <c r="O345" s="228">
        <v>48</v>
      </c>
      <c r="P345" s="249">
        <v>3.12</v>
      </c>
      <c r="S345" s="20" t="str">
        <f t="shared" si="36"/>
        <v>s316:0.5_s316:0.5_fep:0.15</v>
      </c>
      <c r="T345" s="20" t="str">
        <f t="shared" si="37"/>
        <v>s316:0.5</v>
      </c>
      <c r="U345" s="20" t="str">
        <f t="shared" si="38"/>
        <v>s316:0.5</v>
      </c>
      <c r="V345" s="20" t="str">
        <f t="shared" si="39"/>
        <v>fep:0.15</v>
      </c>
      <c r="W345" s="20" t="str">
        <f t="shared" si="40"/>
        <v/>
      </c>
      <c r="X345" s="20" t="str">
        <f t="shared" si="41"/>
        <v/>
      </c>
    </row>
    <row r="346" spans="1:24">
      <c r="A346" s="20">
        <v>345</v>
      </c>
      <c r="B346" s="20" t="s">
        <v>593</v>
      </c>
      <c r="C346" s="68">
        <v>3</v>
      </c>
      <c r="D346" s="231" t="s">
        <v>903</v>
      </c>
      <c r="E346" s="232" t="s">
        <v>1027</v>
      </c>
      <c r="F346" s="235" t="s">
        <v>903</v>
      </c>
      <c r="G346" s="236" t="s">
        <v>1027</v>
      </c>
      <c r="H346" s="239" t="s">
        <v>476</v>
      </c>
      <c r="I346" s="240" t="s">
        <v>1061</v>
      </c>
      <c r="J346" s="235" t="s">
        <v>1040</v>
      </c>
      <c r="K346" s="236" t="s">
        <v>1040</v>
      </c>
      <c r="L346" s="243" t="s">
        <v>1040</v>
      </c>
      <c r="M346" s="244" t="s">
        <v>1040</v>
      </c>
      <c r="N346" s="248">
        <v>3.25</v>
      </c>
      <c r="O346" s="228">
        <v>48</v>
      </c>
      <c r="P346" s="249">
        <v>2.97</v>
      </c>
      <c r="S346" s="20" t="str">
        <f t="shared" si="36"/>
        <v>s316:0.5_s316:0.5_fep:0.15</v>
      </c>
      <c r="T346" s="20" t="str">
        <f t="shared" si="37"/>
        <v>s316:0.5</v>
      </c>
      <c r="U346" s="20" t="str">
        <f t="shared" si="38"/>
        <v>s316:0.5</v>
      </c>
      <c r="V346" s="20" t="str">
        <f t="shared" si="39"/>
        <v>fep:0.15</v>
      </c>
      <c r="W346" s="20" t="str">
        <f t="shared" si="40"/>
        <v/>
      </c>
      <c r="X346" s="20" t="str">
        <f t="shared" si="41"/>
        <v/>
      </c>
    </row>
    <row r="347" spans="1:24">
      <c r="A347" s="20">
        <v>346</v>
      </c>
      <c r="B347" s="20" t="s">
        <v>593</v>
      </c>
      <c r="C347" s="68">
        <v>3</v>
      </c>
      <c r="D347" s="231" t="s">
        <v>903</v>
      </c>
      <c r="E347" s="232" t="s">
        <v>1027</v>
      </c>
      <c r="F347" s="235" t="s">
        <v>903</v>
      </c>
      <c r="G347" s="236" t="s">
        <v>1027</v>
      </c>
      <c r="H347" s="239" t="s">
        <v>476</v>
      </c>
      <c r="I347" s="240" t="s">
        <v>1061</v>
      </c>
      <c r="J347" s="235" t="s">
        <v>1040</v>
      </c>
      <c r="K347" s="236" t="s">
        <v>1040</v>
      </c>
      <c r="L347" s="243" t="s">
        <v>1040</v>
      </c>
      <c r="M347" s="244" t="s">
        <v>1040</v>
      </c>
      <c r="N347" s="248">
        <v>3.25</v>
      </c>
      <c r="O347" s="228">
        <v>48</v>
      </c>
      <c r="P347" s="249">
        <v>3.09</v>
      </c>
      <c r="S347" s="20" t="str">
        <f t="shared" si="36"/>
        <v>s316:0.5_s316:0.5_fep:0.15</v>
      </c>
      <c r="T347" s="20" t="str">
        <f t="shared" si="37"/>
        <v>s316:0.5</v>
      </c>
      <c r="U347" s="20" t="str">
        <f t="shared" si="38"/>
        <v>s316:0.5</v>
      </c>
      <c r="V347" s="20" t="str">
        <f t="shared" si="39"/>
        <v>fep:0.15</v>
      </c>
      <c r="W347" s="20" t="str">
        <f t="shared" si="40"/>
        <v/>
      </c>
      <c r="X347" s="20" t="str">
        <f t="shared" si="41"/>
        <v/>
      </c>
    </row>
    <row r="348" spans="1:24">
      <c r="A348" s="20">
        <v>347</v>
      </c>
      <c r="B348" s="20" t="s">
        <v>593</v>
      </c>
      <c r="C348" s="68">
        <v>3</v>
      </c>
      <c r="D348" s="231" t="s">
        <v>903</v>
      </c>
      <c r="E348" s="232" t="s">
        <v>1027</v>
      </c>
      <c r="F348" s="235" t="s">
        <v>903</v>
      </c>
      <c r="G348" s="236" t="s">
        <v>1027</v>
      </c>
      <c r="H348" s="239" t="s">
        <v>476</v>
      </c>
      <c r="I348" s="240" t="s">
        <v>1061</v>
      </c>
      <c r="J348" s="235" t="s">
        <v>1040</v>
      </c>
      <c r="K348" s="236" t="s">
        <v>1040</v>
      </c>
      <c r="L348" s="243" t="s">
        <v>1040</v>
      </c>
      <c r="M348" s="244" t="s">
        <v>1040</v>
      </c>
      <c r="N348" s="248">
        <v>3.25</v>
      </c>
      <c r="O348" s="228">
        <v>48</v>
      </c>
      <c r="P348" s="249">
        <v>3.17</v>
      </c>
      <c r="S348" s="20" t="str">
        <f t="shared" si="36"/>
        <v>s316:0.5_s316:0.5_fep:0.15</v>
      </c>
      <c r="T348" s="20" t="str">
        <f t="shared" si="37"/>
        <v>s316:0.5</v>
      </c>
      <c r="U348" s="20" t="str">
        <f t="shared" si="38"/>
        <v>s316:0.5</v>
      </c>
      <c r="V348" s="20" t="str">
        <f t="shared" si="39"/>
        <v>fep:0.15</v>
      </c>
      <c r="W348" s="20" t="str">
        <f t="shared" si="40"/>
        <v/>
      </c>
      <c r="X348" s="20" t="str">
        <f t="shared" si="41"/>
        <v/>
      </c>
    </row>
    <row r="349" spans="1:24">
      <c r="A349" s="20">
        <v>348</v>
      </c>
      <c r="B349" s="20" t="s">
        <v>593</v>
      </c>
      <c r="C349" s="68">
        <v>14</v>
      </c>
      <c r="D349" s="231" t="s">
        <v>903</v>
      </c>
      <c r="E349" s="232" t="s">
        <v>1028</v>
      </c>
      <c r="F349" s="235" t="s">
        <v>903</v>
      </c>
      <c r="G349" s="236" t="s">
        <v>1029</v>
      </c>
      <c r="H349" s="239" t="s">
        <v>477</v>
      </c>
      <c r="I349" s="240" t="s">
        <v>1027</v>
      </c>
      <c r="J349" s="235" t="s">
        <v>1040</v>
      </c>
      <c r="K349" s="236" t="s">
        <v>1040</v>
      </c>
      <c r="L349" s="243" t="s">
        <v>1040</v>
      </c>
      <c r="M349" s="244" t="s">
        <v>1040</v>
      </c>
      <c r="N349" s="248">
        <v>8.81</v>
      </c>
      <c r="O349" s="228">
        <v>180</v>
      </c>
      <c r="P349" s="249">
        <v>7.83</v>
      </c>
      <c r="S349" s="20" t="str">
        <f t="shared" si="36"/>
        <v>s316:1.5_s316:1_ptfe:0.5</v>
      </c>
      <c r="T349" s="20" t="str">
        <f t="shared" si="37"/>
        <v>s316:1.5</v>
      </c>
      <c r="U349" s="20" t="str">
        <f t="shared" si="38"/>
        <v>s316:1</v>
      </c>
      <c r="V349" s="20" t="str">
        <f t="shared" si="39"/>
        <v>ptfe:0.5</v>
      </c>
      <c r="W349" s="20" t="str">
        <f t="shared" si="40"/>
        <v/>
      </c>
      <c r="X349" s="20" t="str">
        <f t="shared" si="41"/>
        <v/>
      </c>
    </row>
    <row r="350" spans="1:24">
      <c r="A350" s="20">
        <v>349</v>
      </c>
      <c r="B350" s="20" t="s">
        <v>593</v>
      </c>
      <c r="C350" s="68">
        <v>6</v>
      </c>
      <c r="D350" s="231" t="s">
        <v>903</v>
      </c>
      <c r="E350" s="232" t="s">
        <v>1027</v>
      </c>
      <c r="F350" s="235" t="s">
        <v>903</v>
      </c>
      <c r="G350" s="236" t="s">
        <v>1034</v>
      </c>
      <c r="H350" s="239" t="s">
        <v>479</v>
      </c>
      <c r="I350" s="240" t="s">
        <v>1027</v>
      </c>
      <c r="J350" s="235" t="s">
        <v>1040</v>
      </c>
      <c r="K350" s="236" t="s">
        <v>1040</v>
      </c>
      <c r="L350" s="243" t="s">
        <v>1040</v>
      </c>
      <c r="M350" s="244" t="s">
        <v>1040</v>
      </c>
      <c r="N350" s="248">
        <v>5.49</v>
      </c>
      <c r="O350" s="228">
        <v>82</v>
      </c>
      <c r="P350" s="249">
        <v>5.61</v>
      </c>
      <c r="S350" s="20" t="str">
        <f t="shared" si="36"/>
        <v>s316:0.5_s316:0.3_tef:0.5</v>
      </c>
      <c r="T350" s="20" t="str">
        <f t="shared" si="37"/>
        <v>s316:0.5</v>
      </c>
      <c r="U350" s="20" t="str">
        <f t="shared" si="38"/>
        <v>s316:0.3</v>
      </c>
      <c r="V350" s="20" t="str">
        <f t="shared" si="39"/>
        <v>tef:0.5</v>
      </c>
      <c r="W350" s="20" t="str">
        <f t="shared" si="40"/>
        <v/>
      </c>
      <c r="X350" s="20" t="str">
        <f t="shared" si="41"/>
        <v/>
      </c>
    </row>
    <row r="351" spans="1:24">
      <c r="A351" s="20">
        <v>350</v>
      </c>
      <c r="B351" s="20" t="s">
        <v>593</v>
      </c>
      <c r="C351" s="68">
        <v>6</v>
      </c>
      <c r="D351" s="231" t="s">
        <v>903</v>
      </c>
      <c r="E351" s="232" t="s">
        <v>1027</v>
      </c>
      <c r="F351" s="235" t="s">
        <v>903</v>
      </c>
      <c r="G351" s="236" t="s">
        <v>1034</v>
      </c>
      <c r="H351" s="239" t="s">
        <v>479</v>
      </c>
      <c r="I351" s="240" t="s">
        <v>1027</v>
      </c>
      <c r="J351" s="235" t="s">
        <v>1040</v>
      </c>
      <c r="K351" s="236" t="s">
        <v>1040</v>
      </c>
      <c r="L351" s="243" t="s">
        <v>1040</v>
      </c>
      <c r="M351" s="244" t="s">
        <v>1040</v>
      </c>
      <c r="N351" s="248">
        <v>5.49</v>
      </c>
      <c r="O351" s="228">
        <v>82</v>
      </c>
      <c r="P351" s="249">
        <v>5.57</v>
      </c>
      <c r="S351" s="20" t="str">
        <f t="shared" si="36"/>
        <v>s316:0.5_s316:0.3_tef:0.5</v>
      </c>
      <c r="T351" s="20" t="str">
        <f t="shared" si="37"/>
        <v>s316:0.5</v>
      </c>
      <c r="U351" s="20" t="str">
        <f t="shared" si="38"/>
        <v>s316:0.3</v>
      </c>
      <c r="V351" s="20" t="str">
        <f t="shared" si="39"/>
        <v>tef:0.5</v>
      </c>
      <c r="W351" s="20" t="str">
        <f t="shared" si="40"/>
        <v/>
      </c>
      <c r="X351" s="20" t="str">
        <f t="shared" si="41"/>
        <v/>
      </c>
    </row>
    <row r="352" spans="1:24">
      <c r="A352" s="20">
        <v>351</v>
      </c>
      <c r="B352" s="20" t="s">
        <v>593</v>
      </c>
      <c r="C352" s="68">
        <v>6</v>
      </c>
      <c r="D352" s="231" t="s">
        <v>903</v>
      </c>
      <c r="E352" s="232" t="s">
        <v>1027</v>
      </c>
      <c r="F352" s="235" t="s">
        <v>903</v>
      </c>
      <c r="G352" s="236" t="s">
        <v>1034</v>
      </c>
      <c r="H352" s="239" t="s">
        <v>479</v>
      </c>
      <c r="I352" s="240" t="s">
        <v>1027</v>
      </c>
      <c r="J352" s="235" t="s">
        <v>1040</v>
      </c>
      <c r="K352" s="236" t="s">
        <v>1040</v>
      </c>
      <c r="L352" s="243" t="s">
        <v>1040</v>
      </c>
      <c r="M352" s="244" t="s">
        <v>1040</v>
      </c>
      <c r="N352" s="248">
        <v>5.49</v>
      </c>
      <c r="O352" s="228">
        <v>82</v>
      </c>
      <c r="P352" s="249">
        <v>5.13</v>
      </c>
      <c r="S352" s="20" t="str">
        <f t="shared" si="36"/>
        <v>s316:0.5_s316:0.3_tef:0.5</v>
      </c>
      <c r="T352" s="20" t="str">
        <f t="shared" si="37"/>
        <v>s316:0.5</v>
      </c>
      <c r="U352" s="20" t="str">
        <f t="shared" si="38"/>
        <v>s316:0.3</v>
      </c>
      <c r="V352" s="20" t="str">
        <f t="shared" si="39"/>
        <v>tef:0.5</v>
      </c>
      <c r="W352" s="20" t="str">
        <f t="shared" si="40"/>
        <v/>
      </c>
      <c r="X352" s="20" t="str">
        <f t="shared" si="41"/>
        <v/>
      </c>
    </row>
    <row r="353" spans="1:24">
      <c r="A353" s="20">
        <v>352</v>
      </c>
      <c r="B353" s="20" t="s">
        <v>593</v>
      </c>
      <c r="C353" s="68">
        <v>6</v>
      </c>
      <c r="D353" s="231" t="s">
        <v>903</v>
      </c>
      <c r="E353" s="232" t="s">
        <v>1027</v>
      </c>
      <c r="F353" s="235" t="s">
        <v>903</v>
      </c>
      <c r="G353" s="236" t="s">
        <v>1034</v>
      </c>
      <c r="H353" s="239" t="s">
        <v>479</v>
      </c>
      <c r="I353" s="240" t="s">
        <v>1027</v>
      </c>
      <c r="J353" s="235" t="s">
        <v>1040</v>
      </c>
      <c r="K353" s="236" t="s">
        <v>1040</v>
      </c>
      <c r="L353" s="243" t="s">
        <v>1040</v>
      </c>
      <c r="M353" s="244" t="s">
        <v>1040</v>
      </c>
      <c r="N353" s="248">
        <v>5.49</v>
      </c>
      <c r="O353" s="228">
        <v>82</v>
      </c>
      <c r="P353" s="249">
        <v>5.54</v>
      </c>
      <c r="S353" s="20" t="str">
        <f t="shared" si="36"/>
        <v>s316:0.5_s316:0.3_tef:0.5</v>
      </c>
      <c r="T353" s="20" t="str">
        <f t="shared" si="37"/>
        <v>s316:0.5</v>
      </c>
      <c r="U353" s="20" t="str">
        <f t="shared" si="38"/>
        <v>s316:0.3</v>
      </c>
      <c r="V353" s="20" t="str">
        <f t="shared" si="39"/>
        <v>tef:0.5</v>
      </c>
      <c r="W353" s="20" t="str">
        <f t="shared" si="40"/>
        <v/>
      </c>
      <c r="X353" s="20" t="str">
        <f t="shared" si="41"/>
        <v/>
      </c>
    </row>
    <row r="354" spans="1:24">
      <c r="A354" s="20">
        <v>353</v>
      </c>
      <c r="B354" s="20" t="s">
        <v>593</v>
      </c>
      <c r="C354" s="68">
        <v>6</v>
      </c>
      <c r="D354" s="231" t="s">
        <v>903</v>
      </c>
      <c r="E354" s="232" t="s">
        <v>1027</v>
      </c>
      <c r="F354" s="235" t="s">
        <v>903</v>
      </c>
      <c r="G354" s="236" t="s">
        <v>1034</v>
      </c>
      <c r="H354" s="239" t="s">
        <v>479</v>
      </c>
      <c r="I354" s="240" t="s">
        <v>1027</v>
      </c>
      <c r="J354" s="235" t="s">
        <v>1040</v>
      </c>
      <c r="K354" s="236" t="s">
        <v>1040</v>
      </c>
      <c r="L354" s="243" t="s">
        <v>1040</v>
      </c>
      <c r="M354" s="244" t="s">
        <v>1040</v>
      </c>
      <c r="N354" s="248">
        <v>5.49</v>
      </c>
      <c r="O354" s="228">
        <v>82</v>
      </c>
      <c r="P354" s="249">
        <v>5.6</v>
      </c>
      <c r="S354" s="20" t="str">
        <f t="shared" si="36"/>
        <v>s316:0.5_s316:0.3_tef:0.5</v>
      </c>
      <c r="T354" s="20" t="str">
        <f t="shared" si="37"/>
        <v>s316:0.5</v>
      </c>
      <c r="U354" s="20" t="str">
        <f t="shared" si="38"/>
        <v>s316:0.3</v>
      </c>
      <c r="V354" s="20" t="str">
        <f t="shared" si="39"/>
        <v>tef:0.5</v>
      </c>
      <c r="W354" s="20" t="str">
        <f t="shared" si="40"/>
        <v/>
      </c>
      <c r="X354" s="20" t="str">
        <f t="shared" si="41"/>
        <v/>
      </c>
    </row>
    <row r="355" spans="1:24">
      <c r="A355" s="20">
        <v>354</v>
      </c>
      <c r="B355" s="20" t="s">
        <v>593</v>
      </c>
      <c r="C355" s="68">
        <v>3</v>
      </c>
      <c r="D355" s="231" t="s">
        <v>903</v>
      </c>
      <c r="E355" s="232" t="s">
        <v>1027</v>
      </c>
      <c r="F355" s="235" t="s">
        <v>903</v>
      </c>
      <c r="G355" s="236" t="s">
        <v>1034</v>
      </c>
      <c r="H355" s="239" t="s">
        <v>479</v>
      </c>
      <c r="I355" s="240" t="s">
        <v>1027</v>
      </c>
      <c r="J355" s="235" t="s">
        <v>1040</v>
      </c>
      <c r="K355" s="236" t="s">
        <v>1040</v>
      </c>
      <c r="L355" s="243" t="s">
        <v>1040</v>
      </c>
      <c r="M355" s="244" t="s">
        <v>1040</v>
      </c>
      <c r="N355" s="248">
        <v>5.49</v>
      </c>
      <c r="O355" s="228">
        <v>82</v>
      </c>
      <c r="P355" s="249">
        <v>5.8</v>
      </c>
      <c r="S355" s="20" t="str">
        <f t="shared" si="36"/>
        <v>s316:0.5_s316:0.3_tef:0.5</v>
      </c>
      <c r="T355" s="20" t="str">
        <f t="shared" si="37"/>
        <v>s316:0.5</v>
      </c>
      <c r="U355" s="20" t="str">
        <f t="shared" si="38"/>
        <v>s316:0.3</v>
      </c>
      <c r="V355" s="20" t="str">
        <f t="shared" si="39"/>
        <v>tef:0.5</v>
      </c>
      <c r="W355" s="20" t="str">
        <f t="shared" si="40"/>
        <v/>
      </c>
      <c r="X355" s="20" t="str">
        <f t="shared" si="41"/>
        <v/>
      </c>
    </row>
    <row r="356" spans="1:24">
      <c r="A356" s="20">
        <v>355</v>
      </c>
      <c r="B356" s="20" t="s">
        <v>593</v>
      </c>
      <c r="C356" s="68">
        <v>3</v>
      </c>
      <c r="D356" s="231" t="s">
        <v>903</v>
      </c>
      <c r="E356" s="232" t="s">
        <v>1027</v>
      </c>
      <c r="F356" s="235" t="s">
        <v>903</v>
      </c>
      <c r="G356" s="236" t="s">
        <v>1034</v>
      </c>
      <c r="H356" s="239" t="s">
        <v>479</v>
      </c>
      <c r="I356" s="240" t="s">
        <v>1027</v>
      </c>
      <c r="J356" s="235" t="s">
        <v>1040</v>
      </c>
      <c r="K356" s="236" t="s">
        <v>1040</v>
      </c>
      <c r="L356" s="243" t="s">
        <v>1040</v>
      </c>
      <c r="M356" s="244" t="s">
        <v>1040</v>
      </c>
      <c r="N356" s="248">
        <v>5.49</v>
      </c>
      <c r="O356" s="228">
        <v>82</v>
      </c>
      <c r="P356" s="249">
        <v>5.84</v>
      </c>
      <c r="S356" s="20" t="str">
        <f t="shared" si="36"/>
        <v>s316:0.5_s316:0.3_tef:0.5</v>
      </c>
      <c r="T356" s="20" t="str">
        <f t="shared" si="37"/>
        <v>s316:0.5</v>
      </c>
      <c r="U356" s="20" t="str">
        <f t="shared" si="38"/>
        <v>s316:0.3</v>
      </c>
      <c r="V356" s="20" t="str">
        <f t="shared" si="39"/>
        <v>tef:0.5</v>
      </c>
      <c r="W356" s="20" t="str">
        <f t="shared" si="40"/>
        <v/>
      </c>
      <c r="X356" s="20" t="str">
        <f t="shared" si="41"/>
        <v/>
      </c>
    </row>
    <row r="357" spans="1:24">
      <c r="A357" s="20">
        <v>356</v>
      </c>
      <c r="B357" s="20" t="s">
        <v>593</v>
      </c>
      <c r="C357" s="68">
        <v>3</v>
      </c>
      <c r="D357" s="231" t="s">
        <v>903</v>
      </c>
      <c r="E357" s="232" t="s">
        <v>1027</v>
      </c>
      <c r="F357" s="235" t="s">
        <v>903</v>
      </c>
      <c r="G357" s="236" t="s">
        <v>1034</v>
      </c>
      <c r="H357" s="239" t="s">
        <v>479</v>
      </c>
      <c r="I357" s="240" t="s">
        <v>1027</v>
      </c>
      <c r="J357" s="235" t="s">
        <v>1040</v>
      </c>
      <c r="K357" s="236" t="s">
        <v>1040</v>
      </c>
      <c r="L357" s="243" t="s">
        <v>1040</v>
      </c>
      <c r="M357" s="244" t="s">
        <v>1040</v>
      </c>
      <c r="N357" s="248">
        <v>5.49</v>
      </c>
      <c r="O357" s="228">
        <v>82</v>
      </c>
      <c r="P357" s="249">
        <v>5.72</v>
      </c>
      <c r="S357" s="20" t="str">
        <f t="shared" si="36"/>
        <v>s316:0.5_s316:0.3_tef:0.5</v>
      </c>
      <c r="T357" s="20" t="str">
        <f t="shared" si="37"/>
        <v>s316:0.5</v>
      </c>
      <c r="U357" s="20" t="str">
        <f t="shared" si="38"/>
        <v>s316:0.3</v>
      </c>
      <c r="V357" s="20" t="str">
        <f t="shared" si="39"/>
        <v>tef:0.5</v>
      </c>
      <c r="W357" s="20" t="str">
        <f t="shared" si="40"/>
        <v/>
      </c>
      <c r="X357" s="20" t="str">
        <f t="shared" si="41"/>
        <v/>
      </c>
    </row>
    <row r="358" spans="1:24">
      <c r="A358" s="20">
        <v>357</v>
      </c>
      <c r="B358" s="20" t="s">
        <v>593</v>
      </c>
      <c r="C358" s="68">
        <v>3</v>
      </c>
      <c r="D358" s="231" t="s">
        <v>903</v>
      </c>
      <c r="E358" s="232" t="s">
        <v>1027</v>
      </c>
      <c r="F358" s="235" t="s">
        <v>903</v>
      </c>
      <c r="G358" s="236" t="s">
        <v>1034</v>
      </c>
      <c r="H358" s="239" t="s">
        <v>479</v>
      </c>
      <c r="I358" s="240" t="s">
        <v>1027</v>
      </c>
      <c r="J358" s="235" t="s">
        <v>1040</v>
      </c>
      <c r="K358" s="236" t="s">
        <v>1040</v>
      </c>
      <c r="L358" s="243" t="s">
        <v>1040</v>
      </c>
      <c r="M358" s="244" t="s">
        <v>1040</v>
      </c>
      <c r="N358" s="248">
        <v>5.49</v>
      </c>
      <c r="O358" s="228">
        <v>82</v>
      </c>
      <c r="P358" s="249">
        <v>5.78</v>
      </c>
      <c r="S358" s="20" t="str">
        <f t="shared" si="36"/>
        <v>s316:0.5_s316:0.3_tef:0.5</v>
      </c>
      <c r="T358" s="20" t="str">
        <f t="shared" si="37"/>
        <v>s316:0.5</v>
      </c>
      <c r="U358" s="20" t="str">
        <f t="shared" si="38"/>
        <v>s316:0.3</v>
      </c>
      <c r="V358" s="20" t="str">
        <f t="shared" si="39"/>
        <v>tef:0.5</v>
      </c>
      <c r="W358" s="20" t="str">
        <f t="shared" si="40"/>
        <v/>
      </c>
      <c r="X358" s="20" t="str">
        <f t="shared" si="41"/>
        <v/>
      </c>
    </row>
    <row r="359" spans="1:24">
      <c r="A359" s="20">
        <v>358</v>
      </c>
      <c r="B359" s="20" t="s">
        <v>593</v>
      </c>
      <c r="C359" s="68">
        <v>3</v>
      </c>
      <c r="D359" s="231" t="s">
        <v>903</v>
      </c>
      <c r="E359" s="232" t="s">
        <v>1027</v>
      </c>
      <c r="F359" s="235" t="s">
        <v>903</v>
      </c>
      <c r="G359" s="236" t="s">
        <v>1034</v>
      </c>
      <c r="H359" s="239" t="s">
        <v>479</v>
      </c>
      <c r="I359" s="240" t="s">
        <v>1027</v>
      </c>
      <c r="J359" s="235" t="s">
        <v>1040</v>
      </c>
      <c r="K359" s="236" t="s">
        <v>1040</v>
      </c>
      <c r="L359" s="243" t="s">
        <v>1040</v>
      </c>
      <c r="M359" s="244" t="s">
        <v>1040</v>
      </c>
      <c r="N359" s="248">
        <v>5.49</v>
      </c>
      <c r="O359" s="228">
        <v>82</v>
      </c>
      <c r="P359" s="249">
        <v>5.66</v>
      </c>
      <c r="S359" s="20" t="str">
        <f t="shared" si="36"/>
        <v>s316:0.5_s316:0.3_tef:0.5</v>
      </c>
      <c r="T359" s="20" t="str">
        <f t="shared" si="37"/>
        <v>s316:0.5</v>
      </c>
      <c r="U359" s="20" t="str">
        <f t="shared" si="38"/>
        <v>s316:0.3</v>
      </c>
      <c r="V359" s="20" t="str">
        <f t="shared" si="39"/>
        <v>tef:0.5</v>
      </c>
      <c r="W359" s="20" t="str">
        <f t="shared" si="40"/>
        <v/>
      </c>
      <c r="X359" s="20" t="str">
        <f t="shared" si="41"/>
        <v/>
      </c>
    </row>
    <row r="360" spans="1:24">
      <c r="A360" s="20">
        <v>359</v>
      </c>
      <c r="B360" s="20" t="s">
        <v>593</v>
      </c>
      <c r="C360" s="68">
        <v>10</v>
      </c>
      <c r="D360" s="231" t="s">
        <v>903</v>
      </c>
      <c r="E360" s="232" t="s">
        <v>1028</v>
      </c>
      <c r="F360" s="235" t="s">
        <v>903</v>
      </c>
      <c r="G360" s="236" t="s">
        <v>1035</v>
      </c>
      <c r="H360" s="239" t="s">
        <v>479</v>
      </c>
      <c r="I360" s="240" t="s">
        <v>1027</v>
      </c>
      <c r="J360" s="235" t="s">
        <v>1040</v>
      </c>
      <c r="K360" s="236" t="s">
        <v>1040</v>
      </c>
      <c r="L360" s="243" t="s">
        <v>1040</v>
      </c>
      <c r="M360" s="244" t="s">
        <v>1040</v>
      </c>
      <c r="N360" s="248">
        <v>3</v>
      </c>
      <c r="O360" s="228">
        <v>200</v>
      </c>
      <c r="P360" s="249">
        <v>3.42</v>
      </c>
      <c r="S360" s="20" t="str">
        <f t="shared" si="36"/>
        <v>s316:1.5_s316:0.1_tef:0.5</v>
      </c>
      <c r="T360" s="20" t="str">
        <f t="shared" si="37"/>
        <v>s316:1.5</v>
      </c>
      <c r="U360" s="20" t="str">
        <f t="shared" si="38"/>
        <v>s316:0.1</v>
      </c>
      <c r="V360" s="20" t="str">
        <f t="shared" si="39"/>
        <v>tef:0.5</v>
      </c>
      <c r="W360" s="20" t="str">
        <f t="shared" si="40"/>
        <v/>
      </c>
      <c r="X360" s="20" t="str">
        <f t="shared" si="41"/>
        <v/>
      </c>
    </row>
    <row r="361" spans="1:24">
      <c r="A361" s="20">
        <v>360</v>
      </c>
      <c r="B361" s="20" t="s">
        <v>593</v>
      </c>
      <c r="C361" s="68">
        <v>10</v>
      </c>
      <c r="D361" s="231" t="s">
        <v>903</v>
      </c>
      <c r="E361" s="232" t="s">
        <v>1028</v>
      </c>
      <c r="F361" s="235" t="s">
        <v>903</v>
      </c>
      <c r="G361" s="236" t="s">
        <v>1035</v>
      </c>
      <c r="H361" s="239" t="s">
        <v>479</v>
      </c>
      <c r="I361" s="240" t="s">
        <v>1027</v>
      </c>
      <c r="J361" s="235" t="s">
        <v>1040</v>
      </c>
      <c r="K361" s="236" t="s">
        <v>1040</v>
      </c>
      <c r="L361" s="243" t="s">
        <v>1040</v>
      </c>
      <c r="M361" s="244" t="s">
        <v>1040</v>
      </c>
      <c r="N361" s="248">
        <v>3</v>
      </c>
      <c r="O361" s="228">
        <v>200</v>
      </c>
      <c r="P361" s="249">
        <v>4</v>
      </c>
      <c r="S361" s="20" t="str">
        <f t="shared" si="36"/>
        <v>s316:1.5_s316:0.1_tef:0.5</v>
      </c>
      <c r="T361" s="20" t="str">
        <f t="shared" si="37"/>
        <v>s316:1.5</v>
      </c>
      <c r="U361" s="20" t="str">
        <f t="shared" si="38"/>
        <v>s316:0.1</v>
      </c>
      <c r="V361" s="20" t="str">
        <f t="shared" si="39"/>
        <v>tef:0.5</v>
      </c>
      <c r="W361" s="20" t="str">
        <f t="shared" si="40"/>
        <v/>
      </c>
      <c r="X361" s="20" t="str">
        <f t="shared" si="41"/>
        <v/>
      </c>
    </row>
    <row r="362" spans="1:24">
      <c r="A362" s="20">
        <v>361</v>
      </c>
      <c r="B362" s="20" t="s">
        <v>593</v>
      </c>
      <c r="C362" s="68">
        <v>10</v>
      </c>
      <c r="D362" s="231" t="s">
        <v>903</v>
      </c>
      <c r="E362" s="232" t="s">
        <v>1028</v>
      </c>
      <c r="F362" s="235" t="s">
        <v>903</v>
      </c>
      <c r="G362" s="236" t="s">
        <v>1035</v>
      </c>
      <c r="H362" s="239" t="s">
        <v>479</v>
      </c>
      <c r="I362" s="240" t="s">
        <v>1027</v>
      </c>
      <c r="J362" s="235" t="s">
        <v>1040</v>
      </c>
      <c r="K362" s="236" t="s">
        <v>1040</v>
      </c>
      <c r="L362" s="243" t="s">
        <v>1040</v>
      </c>
      <c r="M362" s="244" t="s">
        <v>1040</v>
      </c>
      <c r="N362" s="248">
        <v>3</v>
      </c>
      <c r="O362" s="228">
        <v>200</v>
      </c>
      <c r="P362" s="249">
        <v>2.94</v>
      </c>
      <c r="S362" s="20" t="str">
        <f t="shared" si="36"/>
        <v>s316:1.5_s316:0.1_tef:0.5</v>
      </c>
      <c r="T362" s="20" t="str">
        <f t="shared" si="37"/>
        <v>s316:1.5</v>
      </c>
      <c r="U362" s="20" t="str">
        <f t="shared" si="38"/>
        <v>s316:0.1</v>
      </c>
      <c r="V362" s="20" t="str">
        <f t="shared" si="39"/>
        <v>tef:0.5</v>
      </c>
      <c r="W362" s="20" t="str">
        <f t="shared" si="40"/>
        <v/>
      </c>
      <c r="X362" s="20" t="str">
        <f t="shared" si="41"/>
        <v/>
      </c>
    </row>
    <row r="363" spans="1:24">
      <c r="A363" s="20">
        <v>362</v>
      </c>
      <c r="B363" s="20" t="s">
        <v>593</v>
      </c>
      <c r="C363" s="68">
        <v>10</v>
      </c>
      <c r="D363" s="231" t="s">
        <v>903</v>
      </c>
      <c r="E363" s="232" t="s">
        <v>1028</v>
      </c>
      <c r="F363" s="235" t="s">
        <v>903</v>
      </c>
      <c r="G363" s="236" t="s">
        <v>1035</v>
      </c>
      <c r="H363" s="239" t="s">
        <v>479</v>
      </c>
      <c r="I363" s="240" t="s">
        <v>1027</v>
      </c>
      <c r="J363" s="235" t="s">
        <v>1040</v>
      </c>
      <c r="K363" s="236" t="s">
        <v>1040</v>
      </c>
      <c r="L363" s="243" t="s">
        <v>1040</v>
      </c>
      <c r="M363" s="244" t="s">
        <v>1040</v>
      </c>
      <c r="N363" s="248">
        <v>3</v>
      </c>
      <c r="O363" s="228">
        <v>200</v>
      </c>
      <c r="P363" s="249">
        <v>3.03</v>
      </c>
      <c r="S363" s="20" t="str">
        <f t="shared" si="36"/>
        <v>s316:1.5_s316:0.1_tef:0.5</v>
      </c>
      <c r="T363" s="20" t="str">
        <f t="shared" si="37"/>
        <v>s316:1.5</v>
      </c>
      <c r="U363" s="20" t="str">
        <f t="shared" si="38"/>
        <v>s316:0.1</v>
      </c>
      <c r="V363" s="20" t="str">
        <f t="shared" si="39"/>
        <v>tef:0.5</v>
      </c>
      <c r="W363" s="20" t="str">
        <f t="shared" si="40"/>
        <v/>
      </c>
      <c r="X363" s="20" t="str">
        <f t="shared" si="41"/>
        <v/>
      </c>
    </row>
    <row r="364" spans="1:24">
      <c r="A364" s="20">
        <v>363</v>
      </c>
      <c r="B364" s="20" t="s">
        <v>593</v>
      </c>
      <c r="C364" s="68">
        <v>10</v>
      </c>
      <c r="D364" s="231" t="s">
        <v>903</v>
      </c>
      <c r="E364" s="232" t="s">
        <v>1028</v>
      </c>
      <c r="F364" s="235" t="s">
        <v>903</v>
      </c>
      <c r="G364" s="236" t="s">
        <v>1035</v>
      </c>
      <c r="H364" s="239" t="s">
        <v>479</v>
      </c>
      <c r="I364" s="240" t="s">
        <v>1027</v>
      </c>
      <c r="J364" s="235" t="s">
        <v>1040</v>
      </c>
      <c r="K364" s="236" t="s">
        <v>1040</v>
      </c>
      <c r="L364" s="243" t="s">
        <v>1040</v>
      </c>
      <c r="M364" s="244" t="s">
        <v>1040</v>
      </c>
      <c r="N364" s="248">
        <v>3</v>
      </c>
      <c r="O364" s="228">
        <v>200</v>
      </c>
      <c r="P364" s="249">
        <v>2.8</v>
      </c>
      <c r="S364" s="20" t="str">
        <f t="shared" si="36"/>
        <v>s316:1.5_s316:0.1_tef:0.5</v>
      </c>
      <c r="T364" s="20" t="str">
        <f t="shared" si="37"/>
        <v>s316:1.5</v>
      </c>
      <c r="U364" s="20" t="str">
        <f t="shared" si="38"/>
        <v>s316:0.1</v>
      </c>
      <c r="V364" s="20" t="str">
        <f t="shared" si="39"/>
        <v>tef:0.5</v>
      </c>
      <c r="W364" s="20" t="str">
        <f t="shared" si="40"/>
        <v/>
      </c>
      <c r="X364" s="20" t="str">
        <f t="shared" si="41"/>
        <v/>
      </c>
    </row>
    <row r="365" spans="1:24">
      <c r="A365" s="20">
        <v>364</v>
      </c>
      <c r="B365" s="20" t="s">
        <v>593</v>
      </c>
      <c r="C365" s="68">
        <v>10</v>
      </c>
      <c r="D365" s="231" t="s">
        <v>903</v>
      </c>
      <c r="E365" s="232" t="s">
        <v>1028</v>
      </c>
      <c r="F365" s="235" t="s">
        <v>903</v>
      </c>
      <c r="G365" s="236" t="s">
        <v>1035</v>
      </c>
      <c r="H365" s="239" t="s">
        <v>479</v>
      </c>
      <c r="I365" s="240" t="s">
        <v>1027</v>
      </c>
      <c r="J365" s="235" t="s">
        <v>1040</v>
      </c>
      <c r="K365" s="236" t="s">
        <v>1040</v>
      </c>
      <c r="L365" s="243" t="s">
        <v>1040</v>
      </c>
      <c r="M365" s="244" t="s">
        <v>1040</v>
      </c>
      <c r="N365" s="248">
        <v>3</v>
      </c>
      <c r="O365" s="228">
        <v>200</v>
      </c>
      <c r="P365" s="249">
        <v>4.0999999999999996</v>
      </c>
      <c r="S365" s="20" t="str">
        <f t="shared" si="36"/>
        <v>s316:1.5_s316:0.1_tef:0.5</v>
      </c>
      <c r="T365" s="20" t="str">
        <f t="shared" si="37"/>
        <v>s316:1.5</v>
      </c>
      <c r="U365" s="20" t="str">
        <f t="shared" si="38"/>
        <v>s316:0.1</v>
      </c>
      <c r="V365" s="20" t="str">
        <f t="shared" si="39"/>
        <v>tef:0.5</v>
      </c>
      <c r="W365" s="20" t="str">
        <f t="shared" si="40"/>
        <v/>
      </c>
      <c r="X365" s="20" t="str">
        <f t="shared" si="41"/>
        <v/>
      </c>
    </row>
    <row r="366" spans="1:24">
      <c r="A366" s="20">
        <v>365</v>
      </c>
      <c r="B366" s="20" t="s">
        <v>593</v>
      </c>
      <c r="C366" s="68">
        <v>10</v>
      </c>
      <c r="D366" s="231" t="s">
        <v>903</v>
      </c>
      <c r="E366" s="232" t="s">
        <v>1028</v>
      </c>
      <c r="F366" s="235" t="s">
        <v>903</v>
      </c>
      <c r="G366" s="236" t="s">
        <v>1035</v>
      </c>
      <c r="H366" s="239" t="s">
        <v>479</v>
      </c>
      <c r="I366" s="240" t="s">
        <v>1027</v>
      </c>
      <c r="J366" s="235" t="s">
        <v>1040</v>
      </c>
      <c r="K366" s="236" t="s">
        <v>1040</v>
      </c>
      <c r="L366" s="243" t="s">
        <v>1040</v>
      </c>
      <c r="M366" s="244" t="s">
        <v>1040</v>
      </c>
      <c r="N366" s="248">
        <v>3</v>
      </c>
      <c r="O366" s="228">
        <v>200</v>
      </c>
      <c r="P366" s="249">
        <v>3.3</v>
      </c>
      <c r="S366" s="20" t="str">
        <f t="shared" si="36"/>
        <v>s316:1.5_s316:0.1_tef:0.5</v>
      </c>
      <c r="T366" s="20" t="str">
        <f t="shared" si="37"/>
        <v>s316:1.5</v>
      </c>
      <c r="U366" s="20" t="str">
        <f t="shared" si="38"/>
        <v>s316:0.1</v>
      </c>
      <c r="V366" s="20" t="str">
        <f t="shared" si="39"/>
        <v>tef:0.5</v>
      </c>
      <c r="W366" s="20" t="str">
        <f t="shared" si="40"/>
        <v/>
      </c>
      <c r="X366" s="20" t="str">
        <f t="shared" si="41"/>
        <v/>
      </c>
    </row>
    <row r="367" spans="1:24">
      <c r="A367" s="20">
        <v>366</v>
      </c>
      <c r="B367" s="20" t="s">
        <v>593</v>
      </c>
      <c r="C367" s="68">
        <v>10</v>
      </c>
      <c r="D367" s="231" t="s">
        <v>903</v>
      </c>
      <c r="E367" s="232" t="s">
        <v>1028</v>
      </c>
      <c r="F367" s="235" t="s">
        <v>903</v>
      </c>
      <c r="G367" s="236" t="s">
        <v>1035</v>
      </c>
      <c r="H367" s="239" t="s">
        <v>479</v>
      </c>
      <c r="I367" s="240" t="s">
        <v>1027</v>
      </c>
      <c r="J367" s="235" t="s">
        <v>1040</v>
      </c>
      <c r="K367" s="236" t="s">
        <v>1040</v>
      </c>
      <c r="L367" s="243" t="s">
        <v>1040</v>
      </c>
      <c r="M367" s="244" t="s">
        <v>1040</v>
      </c>
      <c r="N367" s="248">
        <v>3</v>
      </c>
      <c r="O367" s="228">
        <v>200</v>
      </c>
      <c r="P367" s="249">
        <v>2.88</v>
      </c>
      <c r="S367" s="20" t="str">
        <f t="shared" si="36"/>
        <v>s316:1.5_s316:0.1_tef:0.5</v>
      </c>
      <c r="T367" s="20" t="str">
        <f t="shared" si="37"/>
        <v>s316:1.5</v>
      </c>
      <c r="U367" s="20" t="str">
        <f t="shared" si="38"/>
        <v>s316:0.1</v>
      </c>
      <c r="V367" s="20" t="str">
        <f t="shared" si="39"/>
        <v>tef:0.5</v>
      </c>
      <c r="W367" s="20" t="str">
        <f t="shared" si="40"/>
        <v/>
      </c>
      <c r="X367" s="20" t="str">
        <f t="shared" si="41"/>
        <v/>
      </c>
    </row>
    <row r="368" spans="1:24">
      <c r="A368" s="20">
        <v>367</v>
      </c>
      <c r="B368" s="20" t="s">
        <v>593</v>
      </c>
      <c r="C368" s="68">
        <v>10</v>
      </c>
      <c r="D368" s="231" t="s">
        <v>903</v>
      </c>
      <c r="E368" s="232" t="s">
        <v>1028</v>
      </c>
      <c r="F368" s="235" t="s">
        <v>903</v>
      </c>
      <c r="G368" s="236" t="s">
        <v>1035</v>
      </c>
      <c r="H368" s="239" t="s">
        <v>479</v>
      </c>
      <c r="I368" s="240" t="s">
        <v>1027</v>
      </c>
      <c r="J368" s="235" t="s">
        <v>1040</v>
      </c>
      <c r="K368" s="236" t="s">
        <v>1040</v>
      </c>
      <c r="L368" s="243" t="s">
        <v>1040</v>
      </c>
      <c r="M368" s="244" t="s">
        <v>1040</v>
      </c>
      <c r="N368" s="248">
        <v>3</v>
      </c>
      <c r="O368" s="228">
        <v>200</v>
      </c>
      <c r="P368" s="249">
        <v>2.97</v>
      </c>
      <c r="S368" s="20" t="str">
        <f t="shared" si="36"/>
        <v>s316:1.5_s316:0.1_tef:0.5</v>
      </c>
      <c r="T368" s="20" t="str">
        <f t="shared" si="37"/>
        <v>s316:1.5</v>
      </c>
      <c r="U368" s="20" t="str">
        <f t="shared" si="38"/>
        <v>s316:0.1</v>
      </c>
      <c r="V368" s="20" t="str">
        <f t="shared" si="39"/>
        <v>tef:0.5</v>
      </c>
      <c r="W368" s="20" t="str">
        <f t="shared" si="40"/>
        <v/>
      </c>
      <c r="X368" s="20" t="str">
        <f t="shared" si="41"/>
        <v/>
      </c>
    </row>
    <row r="369" spans="1:24">
      <c r="A369" s="20">
        <v>368</v>
      </c>
      <c r="B369" s="20" t="s">
        <v>593</v>
      </c>
      <c r="C369" s="68">
        <v>10</v>
      </c>
      <c r="D369" s="231" t="s">
        <v>903</v>
      </c>
      <c r="E369" s="232" t="s">
        <v>1028</v>
      </c>
      <c r="F369" s="235" t="s">
        <v>903</v>
      </c>
      <c r="G369" s="236" t="s">
        <v>1035</v>
      </c>
      <c r="H369" s="239" t="s">
        <v>479</v>
      </c>
      <c r="I369" s="240" t="s">
        <v>1027</v>
      </c>
      <c r="J369" s="235" t="s">
        <v>1040</v>
      </c>
      <c r="K369" s="236" t="s">
        <v>1040</v>
      </c>
      <c r="L369" s="243" t="s">
        <v>1040</v>
      </c>
      <c r="M369" s="244" t="s">
        <v>1040</v>
      </c>
      <c r="N369" s="248">
        <v>2.7</v>
      </c>
      <c r="O369" s="228">
        <v>200</v>
      </c>
      <c r="P369" s="249">
        <v>2.63</v>
      </c>
      <c r="S369" s="20" t="str">
        <f t="shared" si="36"/>
        <v>s316:1.5_s316:0.1_tef:0.5</v>
      </c>
      <c r="T369" s="20" t="str">
        <f t="shared" si="37"/>
        <v>s316:1.5</v>
      </c>
      <c r="U369" s="20" t="str">
        <f t="shared" si="38"/>
        <v>s316:0.1</v>
      </c>
      <c r="V369" s="20" t="str">
        <f t="shared" si="39"/>
        <v>tef:0.5</v>
      </c>
      <c r="W369" s="20" t="str">
        <f t="shared" si="40"/>
        <v/>
      </c>
      <c r="X369" s="20" t="str">
        <f t="shared" si="41"/>
        <v/>
      </c>
    </row>
    <row r="370" spans="1:24">
      <c r="A370" s="20">
        <v>369</v>
      </c>
      <c r="B370" s="20" t="s">
        <v>593</v>
      </c>
      <c r="C370" s="68">
        <v>10</v>
      </c>
      <c r="D370" s="231" t="s">
        <v>903</v>
      </c>
      <c r="E370" s="232" t="s">
        <v>1028</v>
      </c>
      <c r="F370" s="235" t="s">
        <v>903</v>
      </c>
      <c r="G370" s="236" t="s">
        <v>1035</v>
      </c>
      <c r="H370" s="239" t="s">
        <v>479</v>
      </c>
      <c r="I370" s="240" t="s">
        <v>1027</v>
      </c>
      <c r="J370" s="235" t="s">
        <v>1040</v>
      </c>
      <c r="K370" s="236" t="s">
        <v>1040</v>
      </c>
      <c r="L370" s="243" t="s">
        <v>1040</v>
      </c>
      <c r="M370" s="244" t="s">
        <v>1040</v>
      </c>
      <c r="N370" s="248">
        <v>2.7</v>
      </c>
      <c r="O370" s="228">
        <v>200</v>
      </c>
      <c r="P370" s="249">
        <v>3.13</v>
      </c>
      <c r="S370" s="20" t="str">
        <f t="shared" si="36"/>
        <v>s316:1.5_s316:0.1_tef:0.5</v>
      </c>
      <c r="T370" s="20" t="str">
        <f t="shared" si="37"/>
        <v>s316:1.5</v>
      </c>
      <c r="U370" s="20" t="str">
        <f t="shared" si="38"/>
        <v>s316:0.1</v>
      </c>
      <c r="V370" s="20" t="str">
        <f t="shared" si="39"/>
        <v>tef:0.5</v>
      </c>
      <c r="W370" s="20" t="str">
        <f t="shared" si="40"/>
        <v/>
      </c>
      <c r="X370" s="20" t="str">
        <f t="shared" si="41"/>
        <v/>
      </c>
    </row>
    <row r="371" spans="1:24">
      <c r="A371" s="20">
        <v>370</v>
      </c>
      <c r="B371" s="20" t="s">
        <v>593</v>
      </c>
      <c r="C371" s="68">
        <v>10</v>
      </c>
      <c r="D371" s="231" t="s">
        <v>903</v>
      </c>
      <c r="E371" s="232" t="s">
        <v>1028</v>
      </c>
      <c r="F371" s="235" t="s">
        <v>903</v>
      </c>
      <c r="G371" s="236" t="s">
        <v>1035</v>
      </c>
      <c r="H371" s="239" t="s">
        <v>479</v>
      </c>
      <c r="I371" s="240" t="s">
        <v>1027</v>
      </c>
      <c r="J371" s="235" t="s">
        <v>1040</v>
      </c>
      <c r="K371" s="236" t="s">
        <v>1040</v>
      </c>
      <c r="L371" s="243" t="s">
        <v>1040</v>
      </c>
      <c r="M371" s="244" t="s">
        <v>1040</v>
      </c>
      <c r="N371" s="248">
        <v>2.7</v>
      </c>
      <c r="O371" s="228">
        <v>200</v>
      </c>
      <c r="P371" s="249">
        <v>2.88</v>
      </c>
      <c r="S371" s="20" t="str">
        <f t="shared" si="36"/>
        <v>s316:1.5_s316:0.1_tef:0.5</v>
      </c>
      <c r="T371" s="20" t="str">
        <f t="shared" si="37"/>
        <v>s316:1.5</v>
      </c>
      <c r="U371" s="20" t="str">
        <f t="shared" si="38"/>
        <v>s316:0.1</v>
      </c>
      <c r="V371" s="20" t="str">
        <f t="shared" si="39"/>
        <v>tef:0.5</v>
      </c>
      <c r="W371" s="20" t="str">
        <f t="shared" si="40"/>
        <v/>
      </c>
      <c r="X371" s="20" t="str">
        <f t="shared" si="41"/>
        <v/>
      </c>
    </row>
    <row r="372" spans="1:24">
      <c r="A372" s="20">
        <v>371</v>
      </c>
      <c r="B372" s="20" t="s">
        <v>593</v>
      </c>
      <c r="C372" s="68">
        <v>10</v>
      </c>
      <c r="D372" s="231" t="s">
        <v>903</v>
      </c>
      <c r="E372" s="232" t="s">
        <v>1028</v>
      </c>
      <c r="F372" s="235" t="s">
        <v>903</v>
      </c>
      <c r="G372" s="236" t="s">
        <v>1035</v>
      </c>
      <c r="H372" s="239" t="s">
        <v>479</v>
      </c>
      <c r="I372" s="240" t="s">
        <v>1027</v>
      </c>
      <c r="J372" s="235" t="s">
        <v>1040</v>
      </c>
      <c r="K372" s="236" t="s">
        <v>1040</v>
      </c>
      <c r="L372" s="243" t="s">
        <v>1040</v>
      </c>
      <c r="M372" s="244" t="s">
        <v>1040</v>
      </c>
      <c r="N372" s="248">
        <v>2.7</v>
      </c>
      <c r="O372" s="228">
        <v>200</v>
      </c>
      <c r="P372" s="249">
        <v>2.71</v>
      </c>
      <c r="S372" s="20" t="str">
        <f t="shared" si="36"/>
        <v>s316:1.5_s316:0.1_tef:0.5</v>
      </c>
      <c r="T372" s="20" t="str">
        <f t="shared" si="37"/>
        <v>s316:1.5</v>
      </c>
      <c r="U372" s="20" t="str">
        <f t="shared" si="38"/>
        <v>s316:0.1</v>
      </c>
      <c r="V372" s="20" t="str">
        <f t="shared" si="39"/>
        <v>tef:0.5</v>
      </c>
      <c r="W372" s="20" t="str">
        <f t="shared" si="40"/>
        <v/>
      </c>
      <c r="X372" s="20" t="str">
        <f t="shared" si="41"/>
        <v/>
      </c>
    </row>
    <row r="373" spans="1:24">
      <c r="A373" s="20">
        <v>372</v>
      </c>
      <c r="B373" s="20" t="s">
        <v>593</v>
      </c>
      <c r="C373" s="68">
        <v>10</v>
      </c>
      <c r="D373" s="231" t="s">
        <v>903</v>
      </c>
      <c r="E373" s="232" t="s">
        <v>1028</v>
      </c>
      <c r="F373" s="235" t="s">
        <v>903</v>
      </c>
      <c r="G373" s="236" t="s">
        <v>1035</v>
      </c>
      <c r="H373" s="239" t="s">
        <v>479</v>
      </c>
      <c r="I373" s="240" t="s">
        <v>1027</v>
      </c>
      <c r="J373" s="235" t="s">
        <v>1040</v>
      </c>
      <c r="K373" s="236" t="s">
        <v>1040</v>
      </c>
      <c r="L373" s="243" t="s">
        <v>1040</v>
      </c>
      <c r="M373" s="244" t="s">
        <v>1040</v>
      </c>
      <c r="N373" s="248">
        <v>2.7</v>
      </c>
      <c r="O373" s="228">
        <v>200</v>
      </c>
      <c r="P373" s="249">
        <v>2.6</v>
      </c>
      <c r="S373" s="20" t="str">
        <f t="shared" si="36"/>
        <v>s316:1.5_s316:0.1_tef:0.5</v>
      </c>
      <c r="T373" s="20" t="str">
        <f t="shared" si="37"/>
        <v>s316:1.5</v>
      </c>
      <c r="U373" s="20" t="str">
        <f t="shared" si="38"/>
        <v>s316:0.1</v>
      </c>
      <c r="V373" s="20" t="str">
        <f t="shared" si="39"/>
        <v>tef:0.5</v>
      </c>
      <c r="W373" s="20" t="str">
        <f t="shared" si="40"/>
        <v/>
      </c>
      <c r="X373" s="20" t="str">
        <f t="shared" si="41"/>
        <v/>
      </c>
    </row>
    <row r="374" spans="1:24">
      <c r="A374" s="20">
        <v>373</v>
      </c>
      <c r="B374" s="20" t="s">
        <v>593</v>
      </c>
      <c r="C374" s="68">
        <v>10</v>
      </c>
      <c r="D374" s="231" t="s">
        <v>903</v>
      </c>
      <c r="E374" s="232" t="s">
        <v>1028</v>
      </c>
      <c r="F374" s="235" t="s">
        <v>903</v>
      </c>
      <c r="G374" s="236" t="s">
        <v>1035</v>
      </c>
      <c r="H374" s="239" t="s">
        <v>479</v>
      </c>
      <c r="I374" s="240" t="s">
        <v>1027</v>
      </c>
      <c r="J374" s="235" t="s">
        <v>1040</v>
      </c>
      <c r="K374" s="236" t="s">
        <v>1040</v>
      </c>
      <c r="L374" s="243" t="s">
        <v>1040</v>
      </c>
      <c r="M374" s="244" t="s">
        <v>1040</v>
      </c>
      <c r="N374" s="248">
        <v>2.7</v>
      </c>
      <c r="O374" s="228">
        <v>200</v>
      </c>
      <c r="P374" s="249">
        <v>8</v>
      </c>
      <c r="S374" s="20" t="str">
        <f t="shared" si="36"/>
        <v>s316:1.5_s316:0.1_tef:0.5</v>
      </c>
      <c r="T374" s="20" t="str">
        <f t="shared" si="37"/>
        <v>s316:1.5</v>
      </c>
      <c r="U374" s="20" t="str">
        <f t="shared" si="38"/>
        <v>s316:0.1</v>
      </c>
      <c r="V374" s="20" t="str">
        <f t="shared" si="39"/>
        <v>tef:0.5</v>
      </c>
      <c r="W374" s="20" t="str">
        <f t="shared" si="40"/>
        <v/>
      </c>
      <c r="X374" s="20" t="str">
        <f t="shared" si="41"/>
        <v/>
      </c>
    </row>
    <row r="375" spans="1:24">
      <c r="A375" s="20">
        <v>374</v>
      </c>
      <c r="B375" s="20" t="s">
        <v>593</v>
      </c>
      <c r="C375" s="68">
        <v>10</v>
      </c>
      <c r="D375" s="231" t="s">
        <v>903</v>
      </c>
      <c r="E375" s="232" t="s">
        <v>1028</v>
      </c>
      <c r="F375" s="235" t="s">
        <v>903</v>
      </c>
      <c r="G375" s="236" t="s">
        <v>1035</v>
      </c>
      <c r="H375" s="239" t="s">
        <v>479</v>
      </c>
      <c r="I375" s="240" t="s">
        <v>1027</v>
      </c>
      <c r="J375" s="235" t="s">
        <v>1040</v>
      </c>
      <c r="K375" s="236" t="s">
        <v>1040</v>
      </c>
      <c r="L375" s="243" t="s">
        <v>1040</v>
      </c>
      <c r="M375" s="244" t="s">
        <v>1040</v>
      </c>
      <c r="N375" s="248">
        <v>2.7</v>
      </c>
      <c r="O375" s="228">
        <v>200</v>
      </c>
      <c r="P375" s="249">
        <v>5.57</v>
      </c>
      <c r="S375" s="20" t="str">
        <f t="shared" si="36"/>
        <v>s316:1.5_s316:0.1_tef:0.5</v>
      </c>
      <c r="T375" s="20" t="str">
        <f t="shared" si="37"/>
        <v>s316:1.5</v>
      </c>
      <c r="U375" s="20" t="str">
        <f t="shared" si="38"/>
        <v>s316:0.1</v>
      </c>
      <c r="V375" s="20" t="str">
        <f t="shared" si="39"/>
        <v>tef:0.5</v>
      </c>
      <c r="W375" s="20" t="str">
        <f t="shared" si="40"/>
        <v/>
      </c>
      <c r="X375" s="20" t="str">
        <f t="shared" si="41"/>
        <v/>
      </c>
    </row>
    <row r="376" spans="1:24">
      <c r="A376" s="20">
        <v>375</v>
      </c>
      <c r="B376" s="20" t="s">
        <v>593</v>
      </c>
      <c r="C376" s="68">
        <v>10</v>
      </c>
      <c r="D376" s="231" t="s">
        <v>903</v>
      </c>
      <c r="E376" s="232" t="s">
        <v>1028</v>
      </c>
      <c r="F376" s="235" t="s">
        <v>903</v>
      </c>
      <c r="G376" s="236" t="s">
        <v>1035</v>
      </c>
      <c r="H376" s="239" t="s">
        <v>479</v>
      </c>
      <c r="I376" s="240" t="s">
        <v>1027</v>
      </c>
      <c r="J376" s="235" t="s">
        <v>1040</v>
      </c>
      <c r="K376" s="236" t="s">
        <v>1040</v>
      </c>
      <c r="L376" s="243" t="s">
        <v>1040</v>
      </c>
      <c r="M376" s="244" t="s">
        <v>1040</v>
      </c>
      <c r="N376" s="248">
        <v>2.7</v>
      </c>
      <c r="O376" s="228">
        <v>200</v>
      </c>
      <c r="P376" s="249">
        <v>2.58</v>
      </c>
      <c r="S376" s="20" t="str">
        <f t="shared" si="36"/>
        <v>s316:1.5_s316:0.1_tef:0.5</v>
      </c>
      <c r="T376" s="20" t="str">
        <f t="shared" si="37"/>
        <v>s316:1.5</v>
      </c>
      <c r="U376" s="20" t="str">
        <f t="shared" si="38"/>
        <v>s316:0.1</v>
      </c>
      <c r="V376" s="20" t="str">
        <f t="shared" si="39"/>
        <v>tef:0.5</v>
      </c>
      <c r="W376" s="20" t="str">
        <f t="shared" si="40"/>
        <v/>
      </c>
      <c r="X376" s="20" t="str">
        <f t="shared" si="41"/>
        <v/>
      </c>
    </row>
    <row r="377" spans="1:24">
      <c r="A377" s="20">
        <v>376</v>
      </c>
      <c r="B377" s="20" t="s">
        <v>593</v>
      </c>
      <c r="C377" s="68">
        <v>10</v>
      </c>
      <c r="D377" s="231" t="s">
        <v>903</v>
      </c>
      <c r="E377" s="232" t="s">
        <v>1028</v>
      </c>
      <c r="F377" s="235" t="s">
        <v>903</v>
      </c>
      <c r="G377" s="236" t="s">
        <v>1035</v>
      </c>
      <c r="H377" s="239" t="s">
        <v>479</v>
      </c>
      <c r="I377" s="240" t="s">
        <v>1027</v>
      </c>
      <c r="J377" s="235" t="s">
        <v>1040</v>
      </c>
      <c r="K377" s="236" t="s">
        <v>1040</v>
      </c>
      <c r="L377" s="243" t="s">
        <v>1040</v>
      </c>
      <c r="M377" s="244" t="s">
        <v>1040</v>
      </c>
      <c r="N377" s="248">
        <v>2.7</v>
      </c>
      <c r="O377" s="228">
        <v>200</v>
      </c>
      <c r="P377" s="249">
        <v>3.65</v>
      </c>
      <c r="S377" s="20" t="str">
        <f t="shared" si="36"/>
        <v>s316:1.5_s316:0.1_tef:0.5</v>
      </c>
      <c r="T377" s="20" t="str">
        <f t="shared" si="37"/>
        <v>s316:1.5</v>
      </c>
      <c r="U377" s="20" t="str">
        <f t="shared" si="38"/>
        <v>s316:0.1</v>
      </c>
      <c r="V377" s="20" t="str">
        <f t="shared" si="39"/>
        <v>tef:0.5</v>
      </c>
      <c r="W377" s="20" t="str">
        <f t="shared" si="40"/>
        <v/>
      </c>
      <c r="X377" s="20" t="str">
        <f t="shared" si="41"/>
        <v/>
      </c>
    </row>
    <row r="378" spans="1:24">
      <c r="A378" s="20">
        <v>377</v>
      </c>
      <c r="B378" s="20" t="s">
        <v>593</v>
      </c>
      <c r="C378" s="68">
        <v>10</v>
      </c>
      <c r="D378" s="231" t="s">
        <v>903</v>
      </c>
      <c r="E378" s="232" t="s">
        <v>1028</v>
      </c>
      <c r="F378" s="235" t="s">
        <v>903</v>
      </c>
      <c r="G378" s="236" t="s">
        <v>1035</v>
      </c>
      <c r="H378" s="239" t="s">
        <v>479</v>
      </c>
      <c r="I378" s="240" t="s">
        <v>1027</v>
      </c>
      <c r="J378" s="235" t="s">
        <v>1040</v>
      </c>
      <c r="K378" s="236" t="s">
        <v>1040</v>
      </c>
      <c r="L378" s="243" t="s">
        <v>1040</v>
      </c>
      <c r="M378" s="244" t="s">
        <v>1040</v>
      </c>
      <c r="N378" s="248">
        <v>2.7</v>
      </c>
      <c r="O378" s="228">
        <v>200</v>
      </c>
      <c r="P378" s="249">
        <v>3.85</v>
      </c>
      <c r="S378" s="20" t="str">
        <f t="shared" si="36"/>
        <v>s316:1.5_s316:0.1_tef:0.5</v>
      </c>
      <c r="T378" s="20" t="str">
        <f t="shared" si="37"/>
        <v>s316:1.5</v>
      </c>
      <c r="U378" s="20" t="str">
        <f t="shared" si="38"/>
        <v>s316:0.1</v>
      </c>
      <c r="V378" s="20" t="str">
        <f t="shared" si="39"/>
        <v>tef:0.5</v>
      </c>
      <c r="W378" s="20" t="str">
        <f t="shared" si="40"/>
        <v/>
      </c>
      <c r="X378" s="20" t="str">
        <f t="shared" si="41"/>
        <v/>
      </c>
    </row>
    <row r="379" spans="1:24">
      <c r="A379" s="20">
        <v>378</v>
      </c>
      <c r="B379" s="20" t="s">
        <v>593</v>
      </c>
      <c r="C379" s="68">
        <v>8</v>
      </c>
      <c r="D379" s="231" t="s">
        <v>903</v>
      </c>
      <c r="E379" s="232" t="s">
        <v>1027</v>
      </c>
      <c r="F379" s="235" t="s">
        <v>903</v>
      </c>
      <c r="G379" s="236" t="s">
        <v>1024</v>
      </c>
      <c r="H379" s="239" t="s">
        <v>479</v>
      </c>
      <c r="I379" s="240" t="s">
        <v>1034</v>
      </c>
      <c r="J379" s="235" t="s">
        <v>1040</v>
      </c>
      <c r="K379" s="236" t="s">
        <v>1040</v>
      </c>
      <c r="L379" s="243" t="s">
        <v>1040</v>
      </c>
      <c r="M379" s="244" t="s">
        <v>1040</v>
      </c>
      <c r="N379" s="248">
        <v>2.6</v>
      </c>
      <c r="O379" s="228">
        <v>140</v>
      </c>
      <c r="P379" s="249">
        <v>1.8</v>
      </c>
      <c r="S379" s="20" t="str">
        <f t="shared" si="36"/>
        <v>s316:0.5_s316:0.4_tef:0.3</v>
      </c>
      <c r="T379" s="20" t="str">
        <f t="shared" si="37"/>
        <v>s316:0.5</v>
      </c>
      <c r="U379" s="20" t="str">
        <f t="shared" si="38"/>
        <v>s316:0.4</v>
      </c>
      <c r="V379" s="20" t="str">
        <f t="shared" si="39"/>
        <v>tef:0.3</v>
      </c>
      <c r="W379" s="20" t="str">
        <f t="shared" si="40"/>
        <v/>
      </c>
      <c r="X379" s="20" t="str">
        <f t="shared" si="41"/>
        <v/>
      </c>
    </row>
    <row r="380" spans="1:24">
      <c r="A380" s="20">
        <v>379</v>
      </c>
      <c r="B380" s="20" t="s">
        <v>593</v>
      </c>
      <c r="C380" s="68">
        <v>8</v>
      </c>
      <c r="D380" s="231" t="s">
        <v>903</v>
      </c>
      <c r="E380" s="232" t="s">
        <v>1027</v>
      </c>
      <c r="F380" s="235" t="s">
        <v>903</v>
      </c>
      <c r="G380" s="236" t="s">
        <v>1024</v>
      </c>
      <c r="H380" s="239" t="s">
        <v>479</v>
      </c>
      <c r="I380" s="240" t="s">
        <v>1034</v>
      </c>
      <c r="J380" s="235" t="s">
        <v>1040</v>
      </c>
      <c r="K380" s="236" t="s">
        <v>1040</v>
      </c>
      <c r="L380" s="243" t="s">
        <v>1040</v>
      </c>
      <c r="M380" s="244" t="s">
        <v>1040</v>
      </c>
      <c r="N380" s="248">
        <v>2.6</v>
      </c>
      <c r="O380" s="228">
        <v>140</v>
      </c>
      <c r="P380" s="249">
        <v>3.8</v>
      </c>
      <c r="S380" s="20" t="str">
        <f t="shared" si="36"/>
        <v>s316:0.5_s316:0.4_tef:0.3</v>
      </c>
      <c r="T380" s="20" t="str">
        <f t="shared" si="37"/>
        <v>s316:0.5</v>
      </c>
      <c r="U380" s="20" t="str">
        <f t="shared" si="38"/>
        <v>s316:0.4</v>
      </c>
      <c r="V380" s="20" t="str">
        <f t="shared" si="39"/>
        <v>tef:0.3</v>
      </c>
      <c r="W380" s="20" t="str">
        <f t="shared" si="40"/>
        <v/>
      </c>
      <c r="X380" s="20" t="str">
        <f t="shared" si="41"/>
        <v/>
      </c>
    </row>
    <row r="381" spans="1:24">
      <c r="A381" s="20">
        <v>380</v>
      </c>
      <c r="B381" s="20" t="s">
        <v>593</v>
      </c>
      <c r="C381" s="68">
        <v>8</v>
      </c>
      <c r="D381" s="231" t="s">
        <v>903</v>
      </c>
      <c r="E381" s="232" t="s">
        <v>1027</v>
      </c>
      <c r="F381" s="235" t="s">
        <v>903</v>
      </c>
      <c r="G381" s="236" t="s">
        <v>1024</v>
      </c>
      <c r="H381" s="239" t="s">
        <v>479</v>
      </c>
      <c r="I381" s="240" t="s">
        <v>1034</v>
      </c>
      <c r="J381" s="235" t="s">
        <v>1040</v>
      </c>
      <c r="K381" s="236" t="s">
        <v>1040</v>
      </c>
      <c r="L381" s="243" t="s">
        <v>1040</v>
      </c>
      <c r="M381" s="244" t="s">
        <v>1040</v>
      </c>
      <c r="N381" s="248">
        <v>2.6</v>
      </c>
      <c r="O381" s="228">
        <v>140</v>
      </c>
      <c r="P381" s="249">
        <v>2.79</v>
      </c>
      <c r="S381" s="20" t="str">
        <f t="shared" si="36"/>
        <v>s316:0.5_s316:0.4_tef:0.3</v>
      </c>
      <c r="T381" s="20" t="str">
        <f t="shared" si="37"/>
        <v>s316:0.5</v>
      </c>
      <c r="U381" s="20" t="str">
        <f t="shared" si="38"/>
        <v>s316:0.4</v>
      </c>
      <c r="V381" s="20" t="str">
        <f t="shared" si="39"/>
        <v>tef:0.3</v>
      </c>
      <c r="W381" s="20" t="str">
        <f t="shared" si="40"/>
        <v/>
      </c>
      <c r="X381" s="20" t="str">
        <f t="shared" si="41"/>
        <v/>
      </c>
    </row>
    <row r="382" spans="1:24">
      <c r="A382" s="20">
        <v>381</v>
      </c>
      <c r="B382" s="20" t="s">
        <v>593</v>
      </c>
      <c r="C382" s="68">
        <v>8</v>
      </c>
      <c r="D382" s="231" t="s">
        <v>903</v>
      </c>
      <c r="E382" s="232" t="s">
        <v>1027</v>
      </c>
      <c r="F382" s="235" t="s">
        <v>903</v>
      </c>
      <c r="G382" s="236" t="s">
        <v>1024</v>
      </c>
      <c r="H382" s="239" t="s">
        <v>479</v>
      </c>
      <c r="I382" s="240" t="s">
        <v>1034</v>
      </c>
      <c r="J382" s="235" t="s">
        <v>1040</v>
      </c>
      <c r="K382" s="236" t="s">
        <v>1040</v>
      </c>
      <c r="L382" s="243" t="s">
        <v>1040</v>
      </c>
      <c r="M382" s="244" t="s">
        <v>1040</v>
      </c>
      <c r="N382" s="248">
        <v>2.6</v>
      </c>
      <c r="O382" s="228">
        <v>140</v>
      </c>
      <c r="P382" s="249">
        <v>2.57</v>
      </c>
      <c r="S382" s="20" t="str">
        <f t="shared" si="36"/>
        <v>s316:0.5_s316:0.4_tef:0.3</v>
      </c>
      <c r="T382" s="20" t="str">
        <f t="shared" si="37"/>
        <v>s316:0.5</v>
      </c>
      <c r="U382" s="20" t="str">
        <f t="shared" si="38"/>
        <v>s316:0.4</v>
      </c>
      <c r="V382" s="20" t="str">
        <f t="shared" si="39"/>
        <v>tef:0.3</v>
      </c>
      <c r="W382" s="20" t="str">
        <f t="shared" si="40"/>
        <v/>
      </c>
      <c r="X382" s="20" t="str">
        <f t="shared" si="41"/>
        <v/>
      </c>
    </row>
    <row r="383" spans="1:24">
      <c r="A383" s="20">
        <v>382</v>
      </c>
      <c r="B383" s="20" t="s">
        <v>593</v>
      </c>
      <c r="C383" s="68">
        <v>8</v>
      </c>
      <c r="D383" s="231" t="s">
        <v>903</v>
      </c>
      <c r="E383" s="232" t="s">
        <v>1027</v>
      </c>
      <c r="F383" s="235" t="s">
        <v>903</v>
      </c>
      <c r="G383" s="236" t="s">
        <v>1024</v>
      </c>
      <c r="H383" s="239" t="s">
        <v>479</v>
      </c>
      <c r="I383" s="240" t="s">
        <v>1034</v>
      </c>
      <c r="J383" s="235" t="s">
        <v>1040</v>
      </c>
      <c r="K383" s="236" t="s">
        <v>1040</v>
      </c>
      <c r="L383" s="243" t="s">
        <v>1040</v>
      </c>
      <c r="M383" s="244" t="s">
        <v>1040</v>
      </c>
      <c r="N383" s="248">
        <v>2.6</v>
      </c>
      <c r="O383" s="228">
        <v>140</v>
      </c>
      <c r="P383" s="249">
        <v>2.56</v>
      </c>
      <c r="S383" s="20" t="str">
        <f t="shared" si="36"/>
        <v>s316:0.5_s316:0.4_tef:0.3</v>
      </c>
      <c r="T383" s="20" t="str">
        <f t="shared" si="37"/>
        <v>s316:0.5</v>
      </c>
      <c r="U383" s="20" t="str">
        <f t="shared" si="38"/>
        <v>s316:0.4</v>
      </c>
      <c r="V383" s="20" t="str">
        <f t="shared" si="39"/>
        <v>tef:0.3</v>
      </c>
      <c r="W383" s="20" t="str">
        <f t="shared" si="40"/>
        <v/>
      </c>
      <c r="X383" s="20" t="str">
        <f t="shared" si="41"/>
        <v/>
      </c>
    </row>
    <row r="384" spans="1:24">
      <c r="A384" s="20">
        <v>383</v>
      </c>
      <c r="B384" s="20" t="s">
        <v>593</v>
      </c>
      <c r="C384" s="68">
        <v>8</v>
      </c>
      <c r="D384" s="231" t="s">
        <v>903</v>
      </c>
      <c r="E384" s="232" t="s">
        <v>1027</v>
      </c>
      <c r="F384" s="235" t="s">
        <v>903</v>
      </c>
      <c r="G384" s="236" t="s">
        <v>1024</v>
      </c>
      <c r="H384" s="239" t="s">
        <v>479</v>
      </c>
      <c r="I384" s="240" t="s">
        <v>1034</v>
      </c>
      <c r="J384" s="235" t="s">
        <v>1040</v>
      </c>
      <c r="K384" s="236" t="s">
        <v>1040</v>
      </c>
      <c r="L384" s="243" t="s">
        <v>1040</v>
      </c>
      <c r="M384" s="244" t="s">
        <v>1040</v>
      </c>
      <c r="N384" s="248">
        <v>2.6</v>
      </c>
      <c r="O384" s="228">
        <v>140</v>
      </c>
      <c r="P384" s="249">
        <v>2.46</v>
      </c>
      <c r="S384" s="20" t="str">
        <f t="shared" si="36"/>
        <v>s316:0.5_s316:0.4_tef:0.3</v>
      </c>
      <c r="T384" s="20" t="str">
        <f t="shared" si="37"/>
        <v>s316:0.5</v>
      </c>
      <c r="U384" s="20" t="str">
        <f t="shared" si="38"/>
        <v>s316:0.4</v>
      </c>
      <c r="V384" s="20" t="str">
        <f t="shared" si="39"/>
        <v>tef:0.3</v>
      </c>
      <c r="W384" s="20" t="str">
        <f t="shared" si="40"/>
        <v/>
      </c>
      <c r="X384" s="20" t="str">
        <f t="shared" si="41"/>
        <v/>
      </c>
    </row>
    <row r="385" spans="1:24">
      <c r="A385" s="20">
        <v>384</v>
      </c>
      <c r="B385" s="20" t="s">
        <v>593</v>
      </c>
      <c r="C385" s="68">
        <v>8</v>
      </c>
      <c r="D385" s="231" t="s">
        <v>903</v>
      </c>
      <c r="E385" s="232" t="s">
        <v>1027</v>
      </c>
      <c r="F385" s="235" t="s">
        <v>903</v>
      </c>
      <c r="G385" s="236" t="s">
        <v>1024</v>
      </c>
      <c r="H385" s="239" t="s">
        <v>479</v>
      </c>
      <c r="I385" s="240" t="s">
        <v>1034</v>
      </c>
      <c r="J385" s="235" t="s">
        <v>1040</v>
      </c>
      <c r="K385" s="236" t="s">
        <v>1040</v>
      </c>
      <c r="L385" s="243" t="s">
        <v>1040</v>
      </c>
      <c r="M385" s="244" t="s">
        <v>1040</v>
      </c>
      <c r="N385" s="248">
        <v>2.6</v>
      </c>
      <c r="O385" s="228">
        <v>140</v>
      </c>
      <c r="P385" s="249">
        <v>2.59</v>
      </c>
      <c r="S385" s="20" t="str">
        <f t="shared" si="36"/>
        <v>s316:0.5_s316:0.4_tef:0.3</v>
      </c>
      <c r="T385" s="20" t="str">
        <f t="shared" si="37"/>
        <v>s316:0.5</v>
      </c>
      <c r="U385" s="20" t="str">
        <f t="shared" si="38"/>
        <v>s316:0.4</v>
      </c>
      <c r="V385" s="20" t="str">
        <f t="shared" si="39"/>
        <v>tef:0.3</v>
      </c>
      <c r="W385" s="20" t="str">
        <f t="shared" si="40"/>
        <v/>
      </c>
      <c r="X385" s="20" t="str">
        <f t="shared" si="41"/>
        <v/>
      </c>
    </row>
    <row r="386" spans="1:24">
      <c r="A386" s="20">
        <v>385</v>
      </c>
      <c r="B386" s="20" t="s">
        <v>593</v>
      </c>
      <c r="C386" s="68">
        <v>8</v>
      </c>
      <c r="D386" s="231" t="s">
        <v>903</v>
      </c>
      <c r="E386" s="232" t="s">
        <v>1027</v>
      </c>
      <c r="F386" s="235" t="s">
        <v>903</v>
      </c>
      <c r="G386" s="236" t="s">
        <v>1024</v>
      </c>
      <c r="H386" s="239" t="s">
        <v>479</v>
      </c>
      <c r="I386" s="240" t="s">
        <v>1034</v>
      </c>
      <c r="J386" s="235" t="s">
        <v>1040</v>
      </c>
      <c r="K386" s="236" t="s">
        <v>1040</v>
      </c>
      <c r="L386" s="243" t="s">
        <v>1040</v>
      </c>
      <c r="M386" s="244" t="s">
        <v>1040</v>
      </c>
      <c r="N386" s="248">
        <v>2.6</v>
      </c>
      <c r="O386" s="228">
        <v>140</v>
      </c>
      <c r="P386" s="249">
        <v>2.4900000000000002</v>
      </c>
      <c r="S386" s="20" t="str">
        <f t="shared" si="36"/>
        <v>s316:0.5_s316:0.4_tef:0.3</v>
      </c>
      <c r="T386" s="20" t="str">
        <f t="shared" si="37"/>
        <v>s316:0.5</v>
      </c>
      <c r="U386" s="20" t="str">
        <f t="shared" si="38"/>
        <v>s316:0.4</v>
      </c>
      <c r="V386" s="20" t="str">
        <f t="shared" si="39"/>
        <v>tef:0.3</v>
      </c>
      <c r="W386" s="20" t="str">
        <f t="shared" si="40"/>
        <v/>
      </c>
      <c r="X386" s="20" t="str">
        <f t="shared" si="41"/>
        <v/>
      </c>
    </row>
    <row r="387" spans="1:24">
      <c r="A387" s="20">
        <v>386</v>
      </c>
      <c r="B387" s="20" t="s">
        <v>593</v>
      </c>
      <c r="C387" s="68">
        <v>3</v>
      </c>
      <c r="D387" s="231" t="s">
        <v>903</v>
      </c>
      <c r="E387" s="232" t="s">
        <v>1034</v>
      </c>
      <c r="F387" s="235" t="s">
        <v>903</v>
      </c>
      <c r="G387" s="236" t="s">
        <v>1034</v>
      </c>
      <c r="H387" s="239" t="s">
        <v>479</v>
      </c>
      <c r="I387" s="240" t="s">
        <v>1035</v>
      </c>
      <c r="J387" s="235" t="s">
        <v>1040</v>
      </c>
      <c r="K387" s="236" t="s">
        <v>1040</v>
      </c>
      <c r="L387" s="243" t="s">
        <v>1040</v>
      </c>
      <c r="M387" s="244" t="s">
        <v>1040</v>
      </c>
      <c r="N387" s="248">
        <v>4.2</v>
      </c>
      <c r="O387" s="228">
        <v>50</v>
      </c>
      <c r="P387" s="249">
        <v>4.03</v>
      </c>
      <c r="S387" s="20" t="str">
        <f t="shared" si="36"/>
        <v>s316:0.3_s316:0.3_tef:0.1</v>
      </c>
      <c r="T387" s="20" t="str">
        <f t="shared" si="37"/>
        <v>s316:0.3</v>
      </c>
      <c r="U387" s="20" t="str">
        <f t="shared" si="38"/>
        <v>s316:0.3</v>
      </c>
      <c r="V387" s="20" t="str">
        <f t="shared" si="39"/>
        <v>tef:0.1</v>
      </c>
      <c r="W387" s="20" t="str">
        <f t="shared" si="40"/>
        <v/>
      </c>
      <c r="X387" s="20" t="str">
        <f t="shared" si="41"/>
        <v/>
      </c>
    </row>
    <row r="388" spans="1:24">
      <c r="A388" s="20">
        <v>387</v>
      </c>
      <c r="B388" s="20" t="s">
        <v>593</v>
      </c>
      <c r="C388" s="68">
        <v>3</v>
      </c>
      <c r="D388" s="231" t="s">
        <v>903</v>
      </c>
      <c r="E388" s="232" t="s">
        <v>1034</v>
      </c>
      <c r="F388" s="235" t="s">
        <v>903</v>
      </c>
      <c r="G388" s="236" t="s">
        <v>1034</v>
      </c>
      <c r="H388" s="239" t="s">
        <v>479</v>
      </c>
      <c r="I388" s="240" t="s">
        <v>1035</v>
      </c>
      <c r="J388" s="235" t="s">
        <v>1040</v>
      </c>
      <c r="K388" s="236" t="s">
        <v>1040</v>
      </c>
      <c r="L388" s="243" t="s">
        <v>1040</v>
      </c>
      <c r="M388" s="244" t="s">
        <v>1040</v>
      </c>
      <c r="N388" s="248">
        <v>4.2</v>
      </c>
      <c r="O388" s="228">
        <v>50</v>
      </c>
      <c r="P388" s="249">
        <v>4.16</v>
      </c>
      <c r="S388" s="20" t="str">
        <f t="shared" si="36"/>
        <v>s316:0.3_s316:0.3_tef:0.1</v>
      </c>
      <c r="T388" s="20" t="str">
        <f t="shared" si="37"/>
        <v>s316:0.3</v>
      </c>
      <c r="U388" s="20" t="str">
        <f t="shared" si="38"/>
        <v>s316:0.3</v>
      </c>
      <c r="V388" s="20" t="str">
        <f t="shared" si="39"/>
        <v>tef:0.1</v>
      </c>
      <c r="W388" s="20" t="str">
        <f t="shared" si="40"/>
        <v/>
      </c>
      <c r="X388" s="20" t="str">
        <f t="shared" si="41"/>
        <v/>
      </c>
    </row>
    <row r="389" spans="1:24">
      <c r="A389" s="20">
        <v>388</v>
      </c>
      <c r="B389" s="20" t="s">
        <v>593</v>
      </c>
      <c r="C389" s="68">
        <v>3</v>
      </c>
      <c r="D389" s="231" t="s">
        <v>903</v>
      </c>
      <c r="E389" s="232" t="s">
        <v>1034</v>
      </c>
      <c r="F389" s="235" t="s">
        <v>903</v>
      </c>
      <c r="G389" s="236" t="s">
        <v>1034</v>
      </c>
      <c r="H389" s="239" t="s">
        <v>479</v>
      </c>
      <c r="I389" s="240" t="s">
        <v>1035</v>
      </c>
      <c r="J389" s="235" t="s">
        <v>1040</v>
      </c>
      <c r="K389" s="236" t="s">
        <v>1040</v>
      </c>
      <c r="L389" s="243" t="s">
        <v>1040</v>
      </c>
      <c r="M389" s="244" t="s">
        <v>1040</v>
      </c>
      <c r="N389" s="248">
        <v>4.2</v>
      </c>
      <c r="O389" s="228">
        <v>50</v>
      </c>
      <c r="P389" s="249">
        <v>4.43</v>
      </c>
      <c r="S389" s="20" t="str">
        <f t="shared" si="36"/>
        <v>s316:0.3_s316:0.3_tef:0.1</v>
      </c>
      <c r="T389" s="20" t="str">
        <f t="shared" si="37"/>
        <v>s316:0.3</v>
      </c>
      <c r="U389" s="20" t="str">
        <f t="shared" si="38"/>
        <v>s316:0.3</v>
      </c>
      <c r="V389" s="20" t="str">
        <f t="shared" si="39"/>
        <v>tef:0.1</v>
      </c>
      <c r="W389" s="20" t="str">
        <f t="shared" si="40"/>
        <v/>
      </c>
      <c r="X389" s="20" t="str">
        <f t="shared" si="41"/>
        <v/>
      </c>
    </row>
    <row r="390" spans="1:24">
      <c r="A390" s="20">
        <v>389</v>
      </c>
      <c r="B390" s="20" t="s">
        <v>593</v>
      </c>
      <c r="C390" s="68">
        <v>3</v>
      </c>
      <c r="D390" s="231" t="s">
        <v>903</v>
      </c>
      <c r="E390" s="232" t="s">
        <v>1034</v>
      </c>
      <c r="F390" s="235" t="s">
        <v>903</v>
      </c>
      <c r="G390" s="236" t="s">
        <v>1034</v>
      </c>
      <c r="H390" s="239" t="s">
        <v>479</v>
      </c>
      <c r="I390" s="240" t="s">
        <v>1035</v>
      </c>
      <c r="J390" s="235" t="s">
        <v>1040</v>
      </c>
      <c r="K390" s="236" t="s">
        <v>1040</v>
      </c>
      <c r="L390" s="243" t="s">
        <v>1040</v>
      </c>
      <c r="M390" s="244" t="s">
        <v>1040</v>
      </c>
      <c r="N390" s="248">
        <v>4.2</v>
      </c>
      <c r="O390" s="228">
        <v>50</v>
      </c>
      <c r="P390" s="249">
        <v>4.1500000000000004</v>
      </c>
      <c r="S390" s="20" t="str">
        <f t="shared" si="36"/>
        <v>s316:0.3_s316:0.3_tef:0.1</v>
      </c>
      <c r="T390" s="20" t="str">
        <f t="shared" si="37"/>
        <v>s316:0.3</v>
      </c>
      <c r="U390" s="20" t="str">
        <f t="shared" si="38"/>
        <v>s316:0.3</v>
      </c>
      <c r="V390" s="20" t="str">
        <f t="shared" si="39"/>
        <v>tef:0.1</v>
      </c>
      <c r="W390" s="20" t="str">
        <f t="shared" si="40"/>
        <v/>
      </c>
      <c r="X390" s="20" t="str">
        <f t="shared" si="41"/>
        <v/>
      </c>
    </row>
    <row r="391" spans="1:24">
      <c r="A391" s="20">
        <v>390</v>
      </c>
      <c r="B391" s="20" t="s">
        <v>593</v>
      </c>
      <c r="C391" s="68">
        <v>3</v>
      </c>
      <c r="D391" s="231" t="s">
        <v>903</v>
      </c>
      <c r="E391" s="232" t="s">
        <v>1034</v>
      </c>
      <c r="F391" s="235" t="s">
        <v>903</v>
      </c>
      <c r="G391" s="236" t="s">
        <v>1034</v>
      </c>
      <c r="H391" s="239" t="s">
        <v>479</v>
      </c>
      <c r="I391" s="240" t="s">
        <v>1035</v>
      </c>
      <c r="J391" s="235" t="s">
        <v>1040</v>
      </c>
      <c r="K391" s="236" t="s">
        <v>1040</v>
      </c>
      <c r="L391" s="243" t="s">
        <v>1040</v>
      </c>
      <c r="M391" s="244" t="s">
        <v>1040</v>
      </c>
      <c r="N391" s="248">
        <v>4.2</v>
      </c>
      <c r="O391" s="228">
        <v>50</v>
      </c>
      <c r="P391" s="249">
        <v>4.25</v>
      </c>
      <c r="S391" s="20" t="str">
        <f t="shared" si="36"/>
        <v>s316:0.3_s316:0.3_tef:0.1</v>
      </c>
      <c r="T391" s="20" t="str">
        <f t="shared" si="37"/>
        <v>s316:0.3</v>
      </c>
      <c r="U391" s="20" t="str">
        <f t="shared" si="38"/>
        <v>s316:0.3</v>
      </c>
      <c r="V391" s="20" t="str">
        <f t="shared" si="39"/>
        <v>tef:0.1</v>
      </c>
      <c r="W391" s="20" t="str">
        <f t="shared" si="40"/>
        <v/>
      </c>
      <c r="X391" s="20" t="str">
        <f t="shared" si="41"/>
        <v/>
      </c>
    </row>
    <row r="392" spans="1:24">
      <c r="A392" s="20">
        <v>391</v>
      </c>
      <c r="B392" s="20" t="s">
        <v>593</v>
      </c>
      <c r="C392" s="68">
        <v>14</v>
      </c>
      <c r="D392" s="231" t="s">
        <v>903</v>
      </c>
      <c r="E392" s="232" t="s">
        <v>1029</v>
      </c>
      <c r="F392" s="235" t="s">
        <v>903</v>
      </c>
      <c r="G392" s="236" t="s">
        <v>1028</v>
      </c>
      <c r="H392" s="239" t="s">
        <v>479</v>
      </c>
      <c r="I392" s="240" t="s">
        <v>1024</v>
      </c>
      <c r="J392" s="235" t="s">
        <v>1040</v>
      </c>
      <c r="K392" s="236" t="s">
        <v>1040</v>
      </c>
      <c r="L392" s="243" t="s">
        <v>1040</v>
      </c>
      <c r="M392" s="244" t="s">
        <v>1040</v>
      </c>
      <c r="N392" s="248">
        <v>8.81</v>
      </c>
      <c r="O392" s="228">
        <v>180</v>
      </c>
      <c r="P392" s="249">
        <v>8.25</v>
      </c>
      <c r="S392" s="20" t="str">
        <f t="shared" si="36"/>
        <v>s316:1_s316:1.5_tef:0.4</v>
      </c>
      <c r="T392" s="20" t="str">
        <f t="shared" si="37"/>
        <v>s316:1</v>
      </c>
      <c r="U392" s="20" t="str">
        <f t="shared" si="38"/>
        <v>s316:1.5</v>
      </c>
      <c r="V392" s="20" t="str">
        <f t="shared" si="39"/>
        <v>tef:0.4</v>
      </c>
      <c r="W392" s="20" t="str">
        <f t="shared" si="40"/>
        <v/>
      </c>
      <c r="X392" s="20" t="str">
        <f t="shared" si="41"/>
        <v/>
      </c>
    </row>
    <row r="393" spans="1:24">
      <c r="A393" s="20">
        <v>392</v>
      </c>
      <c r="B393" s="20" t="s">
        <v>593</v>
      </c>
      <c r="C393" s="68">
        <v>14</v>
      </c>
      <c r="D393" s="231" t="s">
        <v>903</v>
      </c>
      <c r="E393" s="232" t="s">
        <v>1029</v>
      </c>
      <c r="F393" s="235" t="s">
        <v>903</v>
      </c>
      <c r="G393" s="236" t="s">
        <v>1028</v>
      </c>
      <c r="H393" s="239" t="s">
        <v>479</v>
      </c>
      <c r="I393" s="240" t="s">
        <v>1024</v>
      </c>
      <c r="J393" s="235" t="s">
        <v>1040</v>
      </c>
      <c r="K393" s="236" t="s">
        <v>1040</v>
      </c>
      <c r="L393" s="243" t="s">
        <v>1040</v>
      </c>
      <c r="M393" s="244" t="s">
        <v>1040</v>
      </c>
      <c r="N393" s="248">
        <v>8.81</v>
      </c>
      <c r="O393" s="228">
        <v>180</v>
      </c>
      <c r="P393" s="249">
        <v>8.18</v>
      </c>
      <c r="S393" s="20" t="str">
        <f t="shared" si="36"/>
        <v>s316:1_s316:1.5_tef:0.4</v>
      </c>
      <c r="T393" s="20" t="str">
        <f t="shared" si="37"/>
        <v>s316:1</v>
      </c>
      <c r="U393" s="20" t="str">
        <f t="shared" si="38"/>
        <v>s316:1.5</v>
      </c>
      <c r="V393" s="20" t="str">
        <f t="shared" si="39"/>
        <v>tef:0.4</v>
      </c>
      <c r="W393" s="20" t="str">
        <f t="shared" si="40"/>
        <v/>
      </c>
      <c r="X393" s="20" t="str">
        <f t="shared" si="41"/>
        <v/>
      </c>
    </row>
    <row r="394" spans="1:24">
      <c r="A394" s="20">
        <v>393</v>
      </c>
      <c r="B394" s="20" t="s">
        <v>593</v>
      </c>
      <c r="C394" s="68">
        <v>10</v>
      </c>
      <c r="D394" s="231" t="s">
        <v>903</v>
      </c>
      <c r="E394" s="232" t="s">
        <v>1027</v>
      </c>
      <c r="F394" s="235" t="s">
        <v>903</v>
      </c>
      <c r="G394" s="236" t="s">
        <v>1027</v>
      </c>
      <c r="H394" s="239" t="s">
        <v>477</v>
      </c>
      <c r="I394" s="240" t="s">
        <v>1024</v>
      </c>
      <c r="J394" s="235" t="s">
        <v>1040</v>
      </c>
      <c r="K394" s="236" t="s">
        <v>1040</v>
      </c>
      <c r="L394" s="243" t="s">
        <v>1040</v>
      </c>
      <c r="M394" s="244" t="s">
        <v>1040</v>
      </c>
      <c r="N394" s="248">
        <v>160</v>
      </c>
      <c r="O394" s="228">
        <v>2</v>
      </c>
      <c r="P394" s="249">
        <v>1.94</v>
      </c>
      <c r="S394" s="20" t="str">
        <f t="shared" si="36"/>
        <v>s316:0.5_s316:0.5_ptfe:0.4</v>
      </c>
      <c r="T394" s="20" t="str">
        <f t="shared" si="37"/>
        <v>s316:0.5</v>
      </c>
      <c r="U394" s="20" t="str">
        <f t="shared" si="38"/>
        <v>s316:0.5</v>
      </c>
      <c r="V394" s="20" t="str">
        <f t="shared" si="39"/>
        <v>ptfe:0.4</v>
      </c>
      <c r="W394" s="20" t="str">
        <f t="shared" si="40"/>
        <v/>
      </c>
      <c r="X394" s="20" t="str">
        <f t="shared" si="41"/>
        <v/>
      </c>
    </row>
    <row r="395" spans="1:24">
      <c r="A395" s="20">
        <v>394</v>
      </c>
      <c r="B395" s="20" t="s">
        <v>593</v>
      </c>
      <c r="C395" s="68">
        <v>10</v>
      </c>
      <c r="D395" s="231" t="s">
        <v>903</v>
      </c>
      <c r="E395" s="232" t="s">
        <v>1027</v>
      </c>
      <c r="F395" s="235" t="s">
        <v>903</v>
      </c>
      <c r="G395" s="236" t="s">
        <v>1027</v>
      </c>
      <c r="H395" s="239" t="s">
        <v>477</v>
      </c>
      <c r="I395" s="240" t="s">
        <v>1024</v>
      </c>
      <c r="J395" s="235" t="s">
        <v>1040</v>
      </c>
      <c r="K395" s="236" t="s">
        <v>1040</v>
      </c>
      <c r="L395" s="243" t="s">
        <v>1040</v>
      </c>
      <c r="M395" s="244" t="s">
        <v>1040</v>
      </c>
      <c r="N395" s="248">
        <v>160</v>
      </c>
      <c r="O395" s="228">
        <v>2</v>
      </c>
      <c r="P395" s="249">
        <v>1.6</v>
      </c>
      <c r="S395" s="20" t="str">
        <f t="shared" ref="S395:S458" si="42">_xlfn.TEXTJOIN("_",TRUE,T395:X395)</f>
        <v>s316:0.5_s316:0.5_ptfe:0.4</v>
      </c>
      <c r="T395" s="20" t="str">
        <f t="shared" ref="T395:T458" si="43">_xlfn.TEXTJOIN(":",TRUE,D395,E395)</f>
        <v>s316:0.5</v>
      </c>
      <c r="U395" s="20" t="str">
        <f t="shared" ref="U395:U458" si="44">_xlfn.TEXTJOIN(":",TRUE,F395,G395)</f>
        <v>s316:0.5</v>
      </c>
      <c r="V395" s="20" t="str">
        <f t="shared" ref="V395:V458" si="45">_xlfn.TEXTJOIN(":",TRUE,H395,I395)</f>
        <v>ptfe:0.4</v>
      </c>
      <c r="W395" s="20" t="str">
        <f t="shared" ref="W395:W458" si="46">_xlfn.TEXTJOIN(":",TRUE,J395,K395)</f>
        <v/>
      </c>
      <c r="X395" s="20" t="str">
        <f t="shared" ref="X395:X458" si="47">_xlfn.TEXTJOIN(":",TRUE,L395,M395)</f>
        <v/>
      </c>
    </row>
    <row r="396" spans="1:24">
      <c r="A396" s="20">
        <v>395</v>
      </c>
      <c r="B396" s="20" t="s">
        <v>593</v>
      </c>
      <c r="C396" s="68">
        <v>10</v>
      </c>
      <c r="D396" s="231" t="s">
        <v>903</v>
      </c>
      <c r="E396" s="232" t="s">
        <v>1027</v>
      </c>
      <c r="F396" s="235" t="s">
        <v>903</v>
      </c>
      <c r="G396" s="236" t="s">
        <v>1027</v>
      </c>
      <c r="H396" s="239" t="s">
        <v>477</v>
      </c>
      <c r="I396" s="240" t="s">
        <v>1024</v>
      </c>
      <c r="J396" s="235" t="s">
        <v>1040</v>
      </c>
      <c r="K396" s="236" t="s">
        <v>1040</v>
      </c>
      <c r="L396" s="243" t="s">
        <v>1040</v>
      </c>
      <c r="M396" s="244" t="s">
        <v>1040</v>
      </c>
      <c r="N396" s="248">
        <v>160</v>
      </c>
      <c r="O396" s="228">
        <v>2</v>
      </c>
      <c r="P396" s="249">
        <v>1.91</v>
      </c>
      <c r="S396" s="20" t="str">
        <f t="shared" si="42"/>
        <v>s316:0.5_s316:0.5_ptfe:0.4</v>
      </c>
      <c r="T396" s="20" t="str">
        <f t="shared" si="43"/>
        <v>s316:0.5</v>
      </c>
      <c r="U396" s="20" t="str">
        <f t="shared" si="44"/>
        <v>s316:0.5</v>
      </c>
      <c r="V396" s="20" t="str">
        <f t="shared" si="45"/>
        <v>ptfe:0.4</v>
      </c>
      <c r="W396" s="20" t="str">
        <f t="shared" si="46"/>
        <v/>
      </c>
      <c r="X396" s="20" t="str">
        <f t="shared" si="47"/>
        <v/>
      </c>
    </row>
    <row r="397" spans="1:24">
      <c r="A397" s="20">
        <v>396</v>
      </c>
      <c r="B397" s="20" t="s">
        <v>593</v>
      </c>
      <c r="C397" s="68">
        <v>16</v>
      </c>
      <c r="D397" s="231" t="s">
        <v>903</v>
      </c>
      <c r="E397" s="232" t="s">
        <v>1027</v>
      </c>
      <c r="F397" s="235" t="s">
        <v>903</v>
      </c>
      <c r="G397" s="236" t="s">
        <v>1027</v>
      </c>
      <c r="H397" s="239" t="s">
        <v>477</v>
      </c>
      <c r="I397" s="240" t="s">
        <v>1024</v>
      </c>
      <c r="J397" s="235" t="s">
        <v>1040</v>
      </c>
      <c r="K397" s="236" t="s">
        <v>1040</v>
      </c>
      <c r="L397" s="243" t="s">
        <v>1040</v>
      </c>
      <c r="M397" s="244" t="s">
        <v>1040</v>
      </c>
      <c r="N397" s="248">
        <v>160</v>
      </c>
      <c r="O397" s="228">
        <v>2</v>
      </c>
      <c r="P397" s="249">
        <v>2.0299999999999998</v>
      </c>
      <c r="S397" s="20" t="str">
        <f t="shared" si="42"/>
        <v>s316:0.5_s316:0.5_ptfe:0.4</v>
      </c>
      <c r="T397" s="20" t="str">
        <f t="shared" si="43"/>
        <v>s316:0.5</v>
      </c>
      <c r="U397" s="20" t="str">
        <f t="shared" si="44"/>
        <v>s316:0.5</v>
      </c>
      <c r="V397" s="20" t="str">
        <f t="shared" si="45"/>
        <v>ptfe:0.4</v>
      </c>
      <c r="W397" s="20" t="str">
        <f t="shared" si="46"/>
        <v/>
      </c>
      <c r="X397" s="20" t="str">
        <f t="shared" si="47"/>
        <v/>
      </c>
    </row>
    <row r="398" spans="1:24">
      <c r="A398" s="20">
        <v>397</v>
      </c>
      <c r="B398" s="20" t="s">
        <v>593</v>
      </c>
      <c r="C398" s="68">
        <v>3</v>
      </c>
      <c r="D398" s="231" t="s">
        <v>903</v>
      </c>
      <c r="E398" s="232" t="s">
        <v>1034</v>
      </c>
      <c r="F398" s="235" t="s">
        <v>903</v>
      </c>
      <c r="G398" s="236" t="s">
        <v>1034</v>
      </c>
      <c r="H398" s="239" t="s">
        <v>1059</v>
      </c>
      <c r="I398" s="240" t="s">
        <v>1035</v>
      </c>
      <c r="J398" s="235" t="s">
        <v>479</v>
      </c>
      <c r="K398" s="236" t="s">
        <v>1035</v>
      </c>
      <c r="L398" s="243" t="s">
        <v>1040</v>
      </c>
      <c r="M398" s="244" t="s">
        <v>1040</v>
      </c>
      <c r="N398" s="248">
        <v>3.5</v>
      </c>
      <c r="O398" s="228">
        <v>240</v>
      </c>
      <c r="P398" s="249">
        <v>4.2</v>
      </c>
      <c r="S398" s="20" t="str">
        <f t="shared" si="42"/>
        <v>s316:0.3_s316:0.3_ aluminum :0.1_tef:0.1</v>
      </c>
      <c r="T398" s="20" t="str">
        <f t="shared" si="43"/>
        <v>s316:0.3</v>
      </c>
      <c r="U398" s="20" t="str">
        <f t="shared" si="44"/>
        <v>s316:0.3</v>
      </c>
      <c r="V398" s="20" t="str">
        <f t="shared" si="45"/>
        <v xml:space="preserve"> aluminum :0.1</v>
      </c>
      <c r="W398" s="20" t="str">
        <f t="shared" si="46"/>
        <v>tef:0.1</v>
      </c>
      <c r="X398" s="20" t="str">
        <f t="shared" si="47"/>
        <v/>
      </c>
    </row>
    <row r="399" spans="1:24">
      <c r="A399" s="20">
        <v>398</v>
      </c>
      <c r="B399" s="20" t="s">
        <v>593</v>
      </c>
      <c r="C399" s="68">
        <v>3</v>
      </c>
      <c r="D399" s="231" t="s">
        <v>903</v>
      </c>
      <c r="E399" s="232" t="s">
        <v>1034</v>
      </c>
      <c r="F399" s="235" t="s">
        <v>903</v>
      </c>
      <c r="G399" s="236" t="s">
        <v>1034</v>
      </c>
      <c r="H399" s="239" t="s">
        <v>1059</v>
      </c>
      <c r="I399" s="240" t="s">
        <v>1035</v>
      </c>
      <c r="J399" s="235" t="s">
        <v>479</v>
      </c>
      <c r="K399" s="236" t="s">
        <v>1035</v>
      </c>
      <c r="L399" s="243" t="s">
        <v>1040</v>
      </c>
      <c r="M399" s="244" t="s">
        <v>1040</v>
      </c>
      <c r="N399" s="248">
        <v>3.5</v>
      </c>
      <c r="O399" s="228">
        <v>240</v>
      </c>
      <c r="P399" s="249">
        <v>3.5</v>
      </c>
      <c r="S399" s="20" t="str">
        <f t="shared" si="42"/>
        <v>s316:0.3_s316:0.3_ aluminum :0.1_tef:0.1</v>
      </c>
      <c r="T399" s="20" t="str">
        <f t="shared" si="43"/>
        <v>s316:0.3</v>
      </c>
      <c r="U399" s="20" t="str">
        <f t="shared" si="44"/>
        <v>s316:0.3</v>
      </c>
      <c r="V399" s="20" t="str">
        <f t="shared" si="45"/>
        <v xml:space="preserve"> aluminum :0.1</v>
      </c>
      <c r="W399" s="20" t="str">
        <f t="shared" si="46"/>
        <v>tef:0.1</v>
      </c>
      <c r="X399" s="20" t="str">
        <f t="shared" si="47"/>
        <v/>
      </c>
    </row>
    <row r="400" spans="1:24">
      <c r="A400" s="20">
        <v>399</v>
      </c>
      <c r="B400" s="20" t="s">
        <v>593</v>
      </c>
      <c r="C400" s="68">
        <v>3</v>
      </c>
      <c r="D400" s="231" t="s">
        <v>903</v>
      </c>
      <c r="E400" s="232" t="s">
        <v>1034</v>
      </c>
      <c r="F400" s="235" t="s">
        <v>903</v>
      </c>
      <c r="G400" s="236" t="s">
        <v>1034</v>
      </c>
      <c r="H400" s="239" t="s">
        <v>1059</v>
      </c>
      <c r="I400" s="240" t="s">
        <v>1035</v>
      </c>
      <c r="J400" s="235" t="s">
        <v>479</v>
      </c>
      <c r="K400" s="236" t="s">
        <v>1035</v>
      </c>
      <c r="L400" s="243" t="s">
        <v>1040</v>
      </c>
      <c r="M400" s="244" t="s">
        <v>1040</v>
      </c>
      <c r="N400" s="248">
        <v>3.5</v>
      </c>
      <c r="O400" s="228">
        <v>240</v>
      </c>
      <c r="P400" s="249">
        <v>6.2</v>
      </c>
      <c r="S400" s="20" t="str">
        <f t="shared" si="42"/>
        <v>s316:0.3_s316:0.3_ aluminum :0.1_tef:0.1</v>
      </c>
      <c r="T400" s="20" t="str">
        <f t="shared" si="43"/>
        <v>s316:0.3</v>
      </c>
      <c r="U400" s="20" t="str">
        <f t="shared" si="44"/>
        <v>s316:0.3</v>
      </c>
      <c r="V400" s="20" t="str">
        <f t="shared" si="45"/>
        <v xml:space="preserve"> aluminum :0.1</v>
      </c>
      <c r="W400" s="20" t="str">
        <f t="shared" si="46"/>
        <v>tef:0.1</v>
      </c>
      <c r="X400" s="20" t="str">
        <f t="shared" si="47"/>
        <v/>
      </c>
    </row>
    <row r="401" spans="1:24">
      <c r="A401" s="20">
        <v>400</v>
      </c>
      <c r="B401" s="20" t="s">
        <v>593</v>
      </c>
      <c r="C401" s="68">
        <v>3</v>
      </c>
      <c r="D401" s="231" t="s">
        <v>903</v>
      </c>
      <c r="E401" s="232" t="s">
        <v>1034</v>
      </c>
      <c r="F401" s="235" t="s">
        <v>903</v>
      </c>
      <c r="G401" s="236" t="s">
        <v>1034</v>
      </c>
      <c r="H401" s="239" t="s">
        <v>1059</v>
      </c>
      <c r="I401" s="240" t="s">
        <v>1035</v>
      </c>
      <c r="J401" s="235" t="s">
        <v>479</v>
      </c>
      <c r="K401" s="236" t="s">
        <v>1035</v>
      </c>
      <c r="L401" s="243" t="s">
        <v>1040</v>
      </c>
      <c r="M401" s="244" t="s">
        <v>1040</v>
      </c>
      <c r="N401" s="248">
        <v>3.5</v>
      </c>
      <c r="O401" s="228">
        <v>240</v>
      </c>
      <c r="P401" s="249">
        <v>5.4</v>
      </c>
      <c r="S401" s="20" t="str">
        <f t="shared" si="42"/>
        <v>s316:0.3_s316:0.3_ aluminum :0.1_tef:0.1</v>
      </c>
      <c r="T401" s="20" t="str">
        <f t="shared" si="43"/>
        <v>s316:0.3</v>
      </c>
      <c r="U401" s="20" t="str">
        <f t="shared" si="44"/>
        <v>s316:0.3</v>
      </c>
      <c r="V401" s="20" t="str">
        <f t="shared" si="45"/>
        <v xml:space="preserve"> aluminum :0.1</v>
      </c>
      <c r="W401" s="20" t="str">
        <f t="shared" si="46"/>
        <v>tef:0.1</v>
      </c>
      <c r="X401" s="20" t="str">
        <f t="shared" si="47"/>
        <v/>
      </c>
    </row>
    <row r="402" spans="1:24">
      <c r="A402" s="20">
        <v>401</v>
      </c>
      <c r="B402" s="20" t="s">
        <v>593</v>
      </c>
      <c r="C402" s="68">
        <v>3</v>
      </c>
      <c r="D402" s="231" t="s">
        <v>903</v>
      </c>
      <c r="E402" s="232" t="s">
        <v>1034</v>
      </c>
      <c r="F402" s="235" t="s">
        <v>903</v>
      </c>
      <c r="G402" s="236" t="s">
        <v>1034</v>
      </c>
      <c r="H402" s="239" t="s">
        <v>1059</v>
      </c>
      <c r="I402" s="240" t="s">
        <v>1035</v>
      </c>
      <c r="J402" s="235" t="s">
        <v>479</v>
      </c>
      <c r="K402" s="236" t="s">
        <v>1035</v>
      </c>
      <c r="L402" s="243" t="s">
        <v>1040</v>
      </c>
      <c r="M402" s="244" t="s">
        <v>1040</v>
      </c>
      <c r="N402" s="248">
        <v>3.5</v>
      </c>
      <c r="O402" s="228">
        <v>240</v>
      </c>
      <c r="P402" s="249">
        <v>10</v>
      </c>
      <c r="S402" s="20" t="str">
        <f t="shared" si="42"/>
        <v>s316:0.3_s316:0.3_ aluminum :0.1_tef:0.1</v>
      </c>
      <c r="T402" s="20" t="str">
        <f t="shared" si="43"/>
        <v>s316:0.3</v>
      </c>
      <c r="U402" s="20" t="str">
        <f t="shared" si="44"/>
        <v>s316:0.3</v>
      </c>
      <c r="V402" s="20" t="str">
        <f t="shared" si="45"/>
        <v xml:space="preserve"> aluminum :0.1</v>
      </c>
      <c r="W402" s="20" t="str">
        <f t="shared" si="46"/>
        <v>tef:0.1</v>
      </c>
      <c r="X402" s="20" t="str">
        <f t="shared" si="47"/>
        <v/>
      </c>
    </row>
    <row r="403" spans="1:24">
      <c r="A403" s="20">
        <v>402</v>
      </c>
      <c r="B403" s="20" t="s">
        <v>593</v>
      </c>
      <c r="C403" s="68">
        <v>3</v>
      </c>
      <c r="D403" s="231" t="s">
        <v>903</v>
      </c>
      <c r="E403" s="232" t="s">
        <v>1034</v>
      </c>
      <c r="F403" s="235" t="s">
        <v>903</v>
      </c>
      <c r="G403" s="236" t="s">
        <v>1034</v>
      </c>
      <c r="H403" s="239" t="s">
        <v>1059</v>
      </c>
      <c r="I403" s="240" t="s">
        <v>1035</v>
      </c>
      <c r="J403" s="235" t="s">
        <v>479</v>
      </c>
      <c r="K403" s="236" t="s">
        <v>1035</v>
      </c>
      <c r="L403" s="243" t="s">
        <v>1040</v>
      </c>
      <c r="M403" s="244" t="s">
        <v>1040</v>
      </c>
      <c r="N403" s="248">
        <v>3.5</v>
      </c>
      <c r="O403" s="228">
        <v>240</v>
      </c>
      <c r="P403" s="249">
        <v>4.7</v>
      </c>
      <c r="S403" s="20" t="str">
        <f t="shared" si="42"/>
        <v>s316:0.3_s316:0.3_ aluminum :0.1_tef:0.1</v>
      </c>
      <c r="T403" s="20" t="str">
        <f t="shared" si="43"/>
        <v>s316:0.3</v>
      </c>
      <c r="U403" s="20" t="str">
        <f t="shared" si="44"/>
        <v>s316:0.3</v>
      </c>
      <c r="V403" s="20" t="str">
        <f t="shared" si="45"/>
        <v xml:space="preserve"> aluminum :0.1</v>
      </c>
      <c r="W403" s="20" t="str">
        <f t="shared" si="46"/>
        <v>tef:0.1</v>
      </c>
      <c r="X403" s="20" t="str">
        <f t="shared" si="47"/>
        <v/>
      </c>
    </row>
    <row r="404" spans="1:24">
      <c r="A404" s="20">
        <v>403</v>
      </c>
      <c r="B404" s="20" t="s">
        <v>593</v>
      </c>
      <c r="C404" s="68">
        <v>3</v>
      </c>
      <c r="D404" s="231" t="s">
        <v>903</v>
      </c>
      <c r="E404" s="232" t="s">
        <v>1034</v>
      </c>
      <c r="F404" s="235" t="s">
        <v>903</v>
      </c>
      <c r="G404" s="236" t="s">
        <v>1034</v>
      </c>
      <c r="H404" s="239" t="s">
        <v>1059</v>
      </c>
      <c r="I404" s="240" t="s">
        <v>1035</v>
      </c>
      <c r="J404" s="235" t="s">
        <v>479</v>
      </c>
      <c r="K404" s="236" t="s">
        <v>1035</v>
      </c>
      <c r="L404" s="243" t="s">
        <v>1040</v>
      </c>
      <c r="M404" s="244" t="s">
        <v>1040</v>
      </c>
      <c r="N404" s="248">
        <v>3.5</v>
      </c>
      <c r="O404" s="228">
        <v>240</v>
      </c>
      <c r="P404" s="249">
        <v>6.9</v>
      </c>
      <c r="S404" s="20" t="str">
        <f t="shared" si="42"/>
        <v>s316:0.3_s316:0.3_ aluminum :0.1_tef:0.1</v>
      </c>
      <c r="T404" s="20" t="str">
        <f t="shared" si="43"/>
        <v>s316:0.3</v>
      </c>
      <c r="U404" s="20" t="str">
        <f t="shared" si="44"/>
        <v>s316:0.3</v>
      </c>
      <c r="V404" s="20" t="str">
        <f t="shared" si="45"/>
        <v xml:space="preserve"> aluminum :0.1</v>
      </c>
      <c r="W404" s="20" t="str">
        <f t="shared" si="46"/>
        <v>tef:0.1</v>
      </c>
      <c r="X404" s="20" t="str">
        <f t="shared" si="47"/>
        <v/>
      </c>
    </row>
    <row r="405" spans="1:24">
      <c r="A405" s="20">
        <v>404</v>
      </c>
      <c r="B405" s="20" t="s">
        <v>593</v>
      </c>
      <c r="C405" s="68">
        <v>3</v>
      </c>
      <c r="D405" s="231" t="s">
        <v>903</v>
      </c>
      <c r="E405" s="232" t="s">
        <v>1034</v>
      </c>
      <c r="F405" s="235" t="s">
        <v>903</v>
      </c>
      <c r="G405" s="236" t="s">
        <v>1034</v>
      </c>
      <c r="H405" s="239" t="s">
        <v>1059</v>
      </c>
      <c r="I405" s="240" t="s">
        <v>1035</v>
      </c>
      <c r="J405" s="235" t="s">
        <v>479</v>
      </c>
      <c r="K405" s="236" t="s">
        <v>1035</v>
      </c>
      <c r="L405" s="243" t="s">
        <v>1040</v>
      </c>
      <c r="M405" s="244" t="s">
        <v>1040</v>
      </c>
      <c r="N405" s="248">
        <v>3.5</v>
      </c>
      <c r="O405" s="228">
        <v>240</v>
      </c>
      <c r="P405" s="249">
        <v>3.78</v>
      </c>
      <c r="S405" s="20" t="str">
        <f t="shared" si="42"/>
        <v>s316:0.3_s316:0.3_ aluminum :0.1_tef:0.1</v>
      </c>
      <c r="T405" s="20" t="str">
        <f t="shared" si="43"/>
        <v>s316:0.3</v>
      </c>
      <c r="U405" s="20" t="str">
        <f t="shared" si="44"/>
        <v>s316:0.3</v>
      </c>
      <c r="V405" s="20" t="str">
        <f t="shared" si="45"/>
        <v xml:space="preserve"> aluminum :0.1</v>
      </c>
      <c r="W405" s="20" t="str">
        <f t="shared" si="46"/>
        <v>tef:0.1</v>
      </c>
      <c r="X405" s="20" t="str">
        <f t="shared" si="47"/>
        <v/>
      </c>
    </row>
    <row r="406" spans="1:24">
      <c r="A406" s="20">
        <v>405</v>
      </c>
      <c r="B406" s="20" t="s">
        <v>593</v>
      </c>
      <c r="C406" s="68">
        <v>3</v>
      </c>
      <c r="D406" s="231" t="s">
        <v>903</v>
      </c>
      <c r="E406" s="232" t="s">
        <v>1034</v>
      </c>
      <c r="F406" s="235" t="s">
        <v>903</v>
      </c>
      <c r="G406" s="236" t="s">
        <v>1034</v>
      </c>
      <c r="H406" s="239" t="s">
        <v>1059</v>
      </c>
      <c r="I406" s="240" t="s">
        <v>1035</v>
      </c>
      <c r="J406" s="235" t="s">
        <v>479</v>
      </c>
      <c r="K406" s="236" t="s">
        <v>1035</v>
      </c>
      <c r="L406" s="243" t="s">
        <v>1040</v>
      </c>
      <c r="M406" s="244" t="s">
        <v>1040</v>
      </c>
      <c r="N406" s="248">
        <v>3.5</v>
      </c>
      <c r="O406" s="228">
        <v>240</v>
      </c>
      <c r="P406" s="249">
        <v>4.91</v>
      </c>
      <c r="S406" s="20" t="str">
        <f t="shared" si="42"/>
        <v>s316:0.3_s316:0.3_ aluminum :0.1_tef:0.1</v>
      </c>
      <c r="T406" s="20" t="str">
        <f t="shared" si="43"/>
        <v>s316:0.3</v>
      </c>
      <c r="U406" s="20" t="str">
        <f t="shared" si="44"/>
        <v>s316:0.3</v>
      </c>
      <c r="V406" s="20" t="str">
        <f t="shared" si="45"/>
        <v xml:space="preserve"> aluminum :0.1</v>
      </c>
      <c r="W406" s="20" t="str">
        <f t="shared" si="46"/>
        <v>tef:0.1</v>
      </c>
      <c r="X406" s="20" t="str">
        <f t="shared" si="47"/>
        <v/>
      </c>
    </row>
    <row r="407" spans="1:24">
      <c r="A407" s="20">
        <v>406</v>
      </c>
      <c r="B407" s="20" t="s">
        <v>593</v>
      </c>
      <c r="C407" s="68">
        <v>3</v>
      </c>
      <c r="D407" s="231" t="s">
        <v>903</v>
      </c>
      <c r="E407" s="232" t="s">
        <v>1034</v>
      </c>
      <c r="F407" s="235" t="s">
        <v>903</v>
      </c>
      <c r="G407" s="236" t="s">
        <v>1034</v>
      </c>
      <c r="H407" s="239" t="s">
        <v>1059</v>
      </c>
      <c r="I407" s="240" t="s">
        <v>1035</v>
      </c>
      <c r="J407" s="235" t="s">
        <v>479</v>
      </c>
      <c r="K407" s="236" t="s">
        <v>1035</v>
      </c>
      <c r="L407" s="243" t="s">
        <v>1040</v>
      </c>
      <c r="M407" s="244" t="s">
        <v>1040</v>
      </c>
      <c r="N407" s="248">
        <v>3.5</v>
      </c>
      <c r="O407" s="228">
        <v>240</v>
      </c>
      <c r="P407" s="249">
        <v>5.5</v>
      </c>
      <c r="S407" s="20" t="str">
        <f t="shared" si="42"/>
        <v>s316:0.3_s316:0.3_ aluminum :0.1_tef:0.1</v>
      </c>
      <c r="T407" s="20" t="str">
        <f t="shared" si="43"/>
        <v>s316:0.3</v>
      </c>
      <c r="U407" s="20" t="str">
        <f t="shared" si="44"/>
        <v>s316:0.3</v>
      </c>
      <c r="V407" s="20" t="str">
        <f t="shared" si="45"/>
        <v xml:space="preserve"> aluminum :0.1</v>
      </c>
      <c r="W407" s="20" t="str">
        <f t="shared" si="46"/>
        <v>tef:0.1</v>
      </c>
      <c r="X407" s="20" t="str">
        <f t="shared" si="47"/>
        <v/>
      </c>
    </row>
    <row r="408" spans="1:24">
      <c r="A408" s="20">
        <v>407</v>
      </c>
      <c r="B408" s="20" t="s">
        <v>593</v>
      </c>
      <c r="C408" s="68">
        <v>3</v>
      </c>
      <c r="D408" s="231" t="s">
        <v>903</v>
      </c>
      <c r="E408" s="232" t="s">
        <v>1034</v>
      </c>
      <c r="F408" s="235" t="s">
        <v>903</v>
      </c>
      <c r="G408" s="236" t="s">
        <v>1034</v>
      </c>
      <c r="H408" s="239" t="s">
        <v>1059</v>
      </c>
      <c r="I408" s="240" t="s">
        <v>1035</v>
      </c>
      <c r="J408" s="235" t="s">
        <v>479</v>
      </c>
      <c r="K408" s="236" t="s">
        <v>1035</v>
      </c>
      <c r="L408" s="243" t="s">
        <v>1040</v>
      </c>
      <c r="M408" s="244" t="s">
        <v>1040</v>
      </c>
      <c r="N408" s="248">
        <v>3.5</v>
      </c>
      <c r="O408" s="228">
        <v>240</v>
      </c>
      <c r="P408" s="249">
        <v>3.58</v>
      </c>
      <c r="S408" s="20" t="str">
        <f t="shared" si="42"/>
        <v>s316:0.3_s316:0.3_ aluminum :0.1_tef:0.1</v>
      </c>
      <c r="T408" s="20" t="str">
        <f t="shared" si="43"/>
        <v>s316:0.3</v>
      </c>
      <c r="U408" s="20" t="str">
        <f t="shared" si="44"/>
        <v>s316:0.3</v>
      </c>
      <c r="V408" s="20" t="str">
        <f t="shared" si="45"/>
        <v xml:space="preserve"> aluminum :0.1</v>
      </c>
      <c r="W408" s="20" t="str">
        <f t="shared" si="46"/>
        <v>tef:0.1</v>
      </c>
      <c r="X408" s="20" t="str">
        <f t="shared" si="47"/>
        <v/>
      </c>
    </row>
    <row r="409" spans="1:24">
      <c r="A409" s="20">
        <v>408</v>
      </c>
      <c r="B409" s="20" t="s">
        <v>593</v>
      </c>
      <c r="C409" s="68">
        <v>3</v>
      </c>
      <c r="D409" s="231" t="s">
        <v>903</v>
      </c>
      <c r="E409" s="232" t="s">
        <v>1034</v>
      </c>
      <c r="F409" s="235" t="s">
        <v>903</v>
      </c>
      <c r="G409" s="236" t="s">
        <v>1034</v>
      </c>
      <c r="H409" s="239" t="s">
        <v>1059</v>
      </c>
      <c r="I409" s="240" t="s">
        <v>1035</v>
      </c>
      <c r="J409" s="235" t="s">
        <v>479</v>
      </c>
      <c r="K409" s="236" t="s">
        <v>1035</v>
      </c>
      <c r="L409" s="243" t="s">
        <v>1040</v>
      </c>
      <c r="M409" s="244" t="s">
        <v>1040</v>
      </c>
      <c r="N409" s="248">
        <v>3.5</v>
      </c>
      <c r="O409" s="228">
        <v>240</v>
      </c>
      <c r="P409" s="249">
        <v>3.25</v>
      </c>
      <c r="S409" s="20" t="str">
        <f t="shared" si="42"/>
        <v>s316:0.3_s316:0.3_ aluminum :0.1_tef:0.1</v>
      </c>
      <c r="T409" s="20" t="str">
        <f t="shared" si="43"/>
        <v>s316:0.3</v>
      </c>
      <c r="U409" s="20" t="str">
        <f t="shared" si="44"/>
        <v>s316:0.3</v>
      </c>
      <c r="V409" s="20" t="str">
        <f t="shared" si="45"/>
        <v xml:space="preserve"> aluminum :0.1</v>
      </c>
      <c r="W409" s="20" t="str">
        <f t="shared" si="46"/>
        <v>tef:0.1</v>
      </c>
      <c r="X409" s="20" t="str">
        <f t="shared" si="47"/>
        <v/>
      </c>
    </row>
    <row r="410" spans="1:24">
      <c r="A410" s="20">
        <v>409</v>
      </c>
      <c r="B410" s="20" t="s">
        <v>593</v>
      </c>
      <c r="C410" s="68">
        <v>3</v>
      </c>
      <c r="D410" s="231" t="s">
        <v>903</v>
      </c>
      <c r="E410" s="232" t="s">
        <v>1034</v>
      </c>
      <c r="F410" s="235" t="s">
        <v>903</v>
      </c>
      <c r="G410" s="236" t="s">
        <v>1034</v>
      </c>
      <c r="H410" s="239" t="s">
        <v>1059</v>
      </c>
      <c r="I410" s="240" t="s">
        <v>1035</v>
      </c>
      <c r="J410" s="235" t="s">
        <v>479</v>
      </c>
      <c r="K410" s="236" t="s">
        <v>1035</v>
      </c>
      <c r="L410" s="243" t="s">
        <v>1040</v>
      </c>
      <c r="M410" s="244" t="s">
        <v>1040</v>
      </c>
      <c r="N410" s="248">
        <v>3.5</v>
      </c>
      <c r="O410" s="228">
        <v>240</v>
      </c>
      <c r="P410" s="249">
        <v>3.33</v>
      </c>
      <c r="S410" s="20" t="str">
        <f t="shared" si="42"/>
        <v>s316:0.3_s316:0.3_ aluminum :0.1_tef:0.1</v>
      </c>
      <c r="T410" s="20" t="str">
        <f t="shared" si="43"/>
        <v>s316:0.3</v>
      </c>
      <c r="U410" s="20" t="str">
        <f t="shared" si="44"/>
        <v>s316:0.3</v>
      </c>
      <c r="V410" s="20" t="str">
        <f t="shared" si="45"/>
        <v xml:space="preserve"> aluminum :0.1</v>
      </c>
      <c r="W410" s="20" t="str">
        <f t="shared" si="46"/>
        <v>tef:0.1</v>
      </c>
      <c r="X410" s="20" t="str">
        <f t="shared" si="47"/>
        <v/>
      </c>
    </row>
    <row r="411" spans="1:24">
      <c r="A411" s="20">
        <v>410</v>
      </c>
      <c r="B411" s="20" t="s">
        <v>593</v>
      </c>
      <c r="C411" s="68">
        <v>3</v>
      </c>
      <c r="D411" s="231" t="s">
        <v>903</v>
      </c>
      <c r="E411" s="232" t="s">
        <v>1034</v>
      </c>
      <c r="F411" s="235" t="s">
        <v>903</v>
      </c>
      <c r="G411" s="236" t="s">
        <v>1034</v>
      </c>
      <c r="H411" s="239" t="s">
        <v>1059</v>
      </c>
      <c r="I411" s="240" t="s">
        <v>1035</v>
      </c>
      <c r="J411" s="235" t="s">
        <v>479</v>
      </c>
      <c r="K411" s="236" t="s">
        <v>1035</v>
      </c>
      <c r="L411" s="243" t="s">
        <v>1040</v>
      </c>
      <c r="M411" s="244" t="s">
        <v>1040</v>
      </c>
      <c r="N411" s="248">
        <v>3.5</v>
      </c>
      <c r="O411" s="228">
        <v>240</v>
      </c>
      <c r="P411" s="249">
        <v>3.47</v>
      </c>
      <c r="S411" s="20" t="str">
        <f t="shared" si="42"/>
        <v>s316:0.3_s316:0.3_ aluminum :0.1_tef:0.1</v>
      </c>
      <c r="T411" s="20" t="str">
        <f t="shared" si="43"/>
        <v>s316:0.3</v>
      </c>
      <c r="U411" s="20" t="str">
        <f t="shared" si="44"/>
        <v>s316:0.3</v>
      </c>
      <c r="V411" s="20" t="str">
        <f t="shared" si="45"/>
        <v xml:space="preserve"> aluminum :0.1</v>
      </c>
      <c r="W411" s="20" t="str">
        <f t="shared" si="46"/>
        <v>tef:0.1</v>
      </c>
      <c r="X411" s="20" t="str">
        <f t="shared" si="47"/>
        <v/>
      </c>
    </row>
    <row r="412" spans="1:24">
      <c r="A412" s="20">
        <v>411</v>
      </c>
      <c r="B412" s="20" t="s">
        <v>593</v>
      </c>
      <c r="C412" s="68">
        <v>3</v>
      </c>
      <c r="D412" s="231" t="s">
        <v>903</v>
      </c>
      <c r="E412" s="232" t="s">
        <v>1034</v>
      </c>
      <c r="F412" s="235" t="s">
        <v>903</v>
      </c>
      <c r="G412" s="236" t="s">
        <v>1034</v>
      </c>
      <c r="H412" s="239" t="s">
        <v>1059</v>
      </c>
      <c r="I412" s="240" t="s">
        <v>1035</v>
      </c>
      <c r="J412" s="235" t="s">
        <v>479</v>
      </c>
      <c r="K412" s="236" t="s">
        <v>1035</v>
      </c>
      <c r="L412" s="243" t="s">
        <v>1040</v>
      </c>
      <c r="M412" s="244" t="s">
        <v>1040</v>
      </c>
      <c r="N412" s="248">
        <v>3.5</v>
      </c>
      <c r="O412" s="228">
        <v>240</v>
      </c>
      <c r="P412" s="249">
        <v>3.04</v>
      </c>
      <c r="S412" s="20" t="str">
        <f t="shared" si="42"/>
        <v>s316:0.3_s316:0.3_ aluminum :0.1_tef:0.1</v>
      </c>
      <c r="T412" s="20" t="str">
        <f t="shared" si="43"/>
        <v>s316:0.3</v>
      </c>
      <c r="U412" s="20" t="str">
        <f t="shared" si="44"/>
        <v>s316:0.3</v>
      </c>
      <c r="V412" s="20" t="str">
        <f t="shared" si="45"/>
        <v xml:space="preserve"> aluminum :0.1</v>
      </c>
      <c r="W412" s="20" t="str">
        <f t="shared" si="46"/>
        <v>tef:0.1</v>
      </c>
      <c r="X412" s="20" t="str">
        <f t="shared" si="47"/>
        <v/>
      </c>
    </row>
    <row r="413" spans="1:24">
      <c r="A413" s="20">
        <v>412</v>
      </c>
      <c r="B413" s="20" t="s">
        <v>593</v>
      </c>
      <c r="C413" s="68">
        <v>3</v>
      </c>
      <c r="D413" s="231" t="s">
        <v>903</v>
      </c>
      <c r="E413" s="232" t="s">
        <v>1034</v>
      </c>
      <c r="F413" s="235" t="s">
        <v>903</v>
      </c>
      <c r="G413" s="236" t="s">
        <v>1034</v>
      </c>
      <c r="H413" s="239" t="s">
        <v>1059</v>
      </c>
      <c r="I413" s="240" t="s">
        <v>1035</v>
      </c>
      <c r="J413" s="235" t="s">
        <v>479</v>
      </c>
      <c r="K413" s="236" t="s">
        <v>1035</v>
      </c>
      <c r="L413" s="243" t="s">
        <v>1040</v>
      </c>
      <c r="M413" s="244" t="s">
        <v>1040</v>
      </c>
      <c r="N413" s="248">
        <v>3.5</v>
      </c>
      <c r="O413" s="228">
        <v>240</v>
      </c>
      <c r="P413" s="249">
        <v>3.33</v>
      </c>
      <c r="S413" s="20" t="str">
        <f t="shared" si="42"/>
        <v>s316:0.3_s316:0.3_ aluminum :0.1_tef:0.1</v>
      </c>
      <c r="T413" s="20" t="str">
        <f t="shared" si="43"/>
        <v>s316:0.3</v>
      </c>
      <c r="U413" s="20" t="str">
        <f t="shared" si="44"/>
        <v>s316:0.3</v>
      </c>
      <c r="V413" s="20" t="str">
        <f t="shared" si="45"/>
        <v xml:space="preserve"> aluminum :0.1</v>
      </c>
      <c r="W413" s="20" t="str">
        <f t="shared" si="46"/>
        <v>tef:0.1</v>
      </c>
      <c r="X413" s="20" t="str">
        <f t="shared" si="47"/>
        <v/>
      </c>
    </row>
    <row r="414" spans="1:24">
      <c r="A414" s="20">
        <v>413</v>
      </c>
      <c r="B414" s="20" t="s">
        <v>593</v>
      </c>
      <c r="C414" s="68">
        <v>3</v>
      </c>
      <c r="D414" s="231" t="s">
        <v>903</v>
      </c>
      <c r="E414" s="232" t="s">
        <v>1034</v>
      </c>
      <c r="F414" s="235" t="s">
        <v>903</v>
      </c>
      <c r="G414" s="236" t="s">
        <v>1034</v>
      </c>
      <c r="H414" s="239" t="s">
        <v>1059</v>
      </c>
      <c r="I414" s="240" t="s">
        <v>1035</v>
      </c>
      <c r="J414" s="235" t="s">
        <v>479</v>
      </c>
      <c r="K414" s="236" t="s">
        <v>1035</v>
      </c>
      <c r="L414" s="243" t="s">
        <v>1040</v>
      </c>
      <c r="M414" s="244" t="s">
        <v>1040</v>
      </c>
      <c r="N414" s="248">
        <v>3.5</v>
      </c>
      <c r="O414" s="228">
        <v>240</v>
      </c>
      <c r="P414" s="249">
        <v>4.2</v>
      </c>
      <c r="S414" s="20" t="str">
        <f t="shared" si="42"/>
        <v>s316:0.3_s316:0.3_ aluminum :0.1_tef:0.1</v>
      </c>
      <c r="T414" s="20" t="str">
        <f t="shared" si="43"/>
        <v>s316:0.3</v>
      </c>
      <c r="U414" s="20" t="str">
        <f t="shared" si="44"/>
        <v>s316:0.3</v>
      </c>
      <c r="V414" s="20" t="str">
        <f t="shared" si="45"/>
        <v xml:space="preserve"> aluminum :0.1</v>
      </c>
      <c r="W414" s="20" t="str">
        <f t="shared" si="46"/>
        <v>tef:0.1</v>
      </c>
      <c r="X414" s="20" t="str">
        <f t="shared" si="47"/>
        <v/>
      </c>
    </row>
    <row r="415" spans="1:24">
      <c r="A415" s="20">
        <v>414</v>
      </c>
      <c r="B415" s="20" t="s">
        <v>593</v>
      </c>
      <c r="C415" s="68">
        <v>3</v>
      </c>
      <c r="D415" s="231" t="s">
        <v>903</v>
      </c>
      <c r="E415" s="232" t="s">
        <v>1034</v>
      </c>
      <c r="F415" s="235" t="s">
        <v>903</v>
      </c>
      <c r="G415" s="236" t="s">
        <v>1034</v>
      </c>
      <c r="H415" s="239" t="s">
        <v>1059</v>
      </c>
      <c r="I415" s="240" t="s">
        <v>1035</v>
      </c>
      <c r="J415" s="235" t="s">
        <v>479</v>
      </c>
      <c r="K415" s="236" t="s">
        <v>1035</v>
      </c>
      <c r="L415" s="243" t="s">
        <v>1040</v>
      </c>
      <c r="M415" s="244" t="s">
        <v>1040</v>
      </c>
      <c r="N415" s="248">
        <v>3.5</v>
      </c>
      <c r="O415" s="228">
        <v>240</v>
      </c>
      <c r="P415" s="249">
        <v>4</v>
      </c>
      <c r="S415" s="20" t="str">
        <f t="shared" si="42"/>
        <v>s316:0.3_s316:0.3_ aluminum :0.1_tef:0.1</v>
      </c>
      <c r="T415" s="20" t="str">
        <f t="shared" si="43"/>
        <v>s316:0.3</v>
      </c>
      <c r="U415" s="20" t="str">
        <f t="shared" si="44"/>
        <v>s316:0.3</v>
      </c>
      <c r="V415" s="20" t="str">
        <f t="shared" si="45"/>
        <v xml:space="preserve"> aluminum :0.1</v>
      </c>
      <c r="W415" s="20" t="str">
        <f t="shared" si="46"/>
        <v>tef:0.1</v>
      </c>
      <c r="X415" s="20" t="str">
        <f t="shared" si="47"/>
        <v/>
      </c>
    </row>
    <row r="416" spans="1:24">
      <c r="A416" s="20">
        <v>415</v>
      </c>
      <c r="B416" s="20" t="s">
        <v>593</v>
      </c>
      <c r="C416" s="68">
        <v>3</v>
      </c>
      <c r="D416" s="231" t="s">
        <v>903</v>
      </c>
      <c r="E416" s="232" t="s">
        <v>1034</v>
      </c>
      <c r="F416" s="235" t="s">
        <v>903</v>
      </c>
      <c r="G416" s="236" t="s">
        <v>1034</v>
      </c>
      <c r="H416" s="239" t="s">
        <v>1059</v>
      </c>
      <c r="I416" s="240" t="s">
        <v>1035</v>
      </c>
      <c r="J416" s="235" t="s">
        <v>479</v>
      </c>
      <c r="K416" s="236" t="s">
        <v>1035</v>
      </c>
      <c r="L416" s="243" t="s">
        <v>1040</v>
      </c>
      <c r="M416" s="244" t="s">
        <v>1040</v>
      </c>
      <c r="N416" s="248">
        <v>3.5</v>
      </c>
      <c r="O416" s="228">
        <v>240</v>
      </c>
      <c r="P416" s="249">
        <v>3.58</v>
      </c>
      <c r="S416" s="20" t="str">
        <f t="shared" si="42"/>
        <v>s316:0.3_s316:0.3_ aluminum :0.1_tef:0.1</v>
      </c>
      <c r="T416" s="20" t="str">
        <f t="shared" si="43"/>
        <v>s316:0.3</v>
      </c>
      <c r="U416" s="20" t="str">
        <f t="shared" si="44"/>
        <v>s316:0.3</v>
      </c>
      <c r="V416" s="20" t="str">
        <f t="shared" si="45"/>
        <v xml:space="preserve"> aluminum :0.1</v>
      </c>
      <c r="W416" s="20" t="str">
        <f t="shared" si="46"/>
        <v>tef:0.1</v>
      </c>
      <c r="X416" s="20" t="str">
        <f t="shared" si="47"/>
        <v/>
      </c>
    </row>
    <row r="417" spans="1:24">
      <c r="A417" s="20">
        <v>416</v>
      </c>
      <c r="B417" s="20" t="s">
        <v>593</v>
      </c>
      <c r="C417" s="68">
        <v>3</v>
      </c>
      <c r="D417" s="231" t="s">
        <v>903</v>
      </c>
      <c r="E417" s="232" t="s">
        <v>1034</v>
      </c>
      <c r="F417" s="235" t="s">
        <v>903</v>
      </c>
      <c r="G417" s="236" t="s">
        <v>1034</v>
      </c>
      <c r="H417" s="239" t="s">
        <v>1059</v>
      </c>
      <c r="I417" s="240" t="s">
        <v>1035</v>
      </c>
      <c r="J417" s="235" t="s">
        <v>479</v>
      </c>
      <c r="K417" s="236" t="s">
        <v>1035</v>
      </c>
      <c r="L417" s="243" t="s">
        <v>1040</v>
      </c>
      <c r="M417" s="244" t="s">
        <v>1040</v>
      </c>
      <c r="N417" s="248">
        <v>3.5</v>
      </c>
      <c r="O417" s="228">
        <v>240</v>
      </c>
      <c r="P417" s="249">
        <v>5.33</v>
      </c>
      <c r="S417" s="20" t="str">
        <f t="shared" si="42"/>
        <v>s316:0.3_s316:0.3_ aluminum :0.1_tef:0.1</v>
      </c>
      <c r="T417" s="20" t="str">
        <f t="shared" si="43"/>
        <v>s316:0.3</v>
      </c>
      <c r="U417" s="20" t="str">
        <f t="shared" si="44"/>
        <v>s316:0.3</v>
      </c>
      <c r="V417" s="20" t="str">
        <f t="shared" si="45"/>
        <v xml:space="preserve"> aluminum :0.1</v>
      </c>
      <c r="W417" s="20" t="str">
        <f t="shared" si="46"/>
        <v>tef:0.1</v>
      </c>
      <c r="X417" s="20" t="str">
        <f t="shared" si="47"/>
        <v/>
      </c>
    </row>
    <row r="418" spans="1:24">
      <c r="A418" s="20">
        <v>417</v>
      </c>
      <c r="B418" s="20" t="s">
        <v>593</v>
      </c>
      <c r="C418" s="68">
        <v>3</v>
      </c>
      <c r="D418" s="231" t="s">
        <v>903</v>
      </c>
      <c r="E418" s="232" t="s">
        <v>1034</v>
      </c>
      <c r="F418" s="235" t="s">
        <v>903</v>
      </c>
      <c r="G418" s="236" t="s">
        <v>1034</v>
      </c>
      <c r="H418" s="239" t="s">
        <v>1059</v>
      </c>
      <c r="I418" s="240" t="s">
        <v>1035</v>
      </c>
      <c r="J418" s="235" t="s">
        <v>479</v>
      </c>
      <c r="K418" s="236" t="s">
        <v>1035</v>
      </c>
      <c r="L418" s="243" t="s">
        <v>1040</v>
      </c>
      <c r="M418" s="244" t="s">
        <v>1040</v>
      </c>
      <c r="N418" s="248">
        <v>3.5</v>
      </c>
      <c r="O418" s="228">
        <v>240</v>
      </c>
      <c r="P418" s="249">
        <v>6.83</v>
      </c>
      <c r="S418" s="20" t="str">
        <f t="shared" si="42"/>
        <v>s316:0.3_s316:0.3_ aluminum :0.1_tef:0.1</v>
      </c>
      <c r="T418" s="20" t="str">
        <f t="shared" si="43"/>
        <v>s316:0.3</v>
      </c>
      <c r="U418" s="20" t="str">
        <f t="shared" si="44"/>
        <v>s316:0.3</v>
      </c>
      <c r="V418" s="20" t="str">
        <f t="shared" si="45"/>
        <v xml:space="preserve"> aluminum :0.1</v>
      </c>
      <c r="W418" s="20" t="str">
        <f t="shared" si="46"/>
        <v>tef:0.1</v>
      </c>
      <c r="X418" s="20" t="str">
        <f t="shared" si="47"/>
        <v/>
      </c>
    </row>
    <row r="419" spans="1:24">
      <c r="A419" s="20">
        <v>418</v>
      </c>
      <c r="B419" s="20" t="s">
        <v>593</v>
      </c>
      <c r="C419" s="68">
        <v>4</v>
      </c>
      <c r="D419" s="231" t="s">
        <v>903</v>
      </c>
      <c r="E419" s="232" t="s">
        <v>1034</v>
      </c>
      <c r="F419" s="235" t="s">
        <v>903</v>
      </c>
      <c r="G419" s="236" t="s">
        <v>1034</v>
      </c>
      <c r="H419" s="239" t="s">
        <v>1059</v>
      </c>
      <c r="I419" s="240" t="s">
        <v>1035</v>
      </c>
      <c r="J419" s="235" t="s">
        <v>479</v>
      </c>
      <c r="K419" s="236" t="s">
        <v>1035</v>
      </c>
      <c r="L419" s="243" t="s">
        <v>1040</v>
      </c>
      <c r="M419" s="244" t="s">
        <v>1040</v>
      </c>
      <c r="N419" s="248">
        <v>3.25</v>
      </c>
      <c r="O419" s="228">
        <v>180</v>
      </c>
      <c r="P419" s="249">
        <v>3.11</v>
      </c>
      <c r="S419" s="20" t="str">
        <f t="shared" si="42"/>
        <v>s316:0.3_s316:0.3_ aluminum :0.1_tef:0.1</v>
      </c>
      <c r="T419" s="20" t="str">
        <f t="shared" si="43"/>
        <v>s316:0.3</v>
      </c>
      <c r="U419" s="20" t="str">
        <f t="shared" si="44"/>
        <v>s316:0.3</v>
      </c>
      <c r="V419" s="20" t="str">
        <f t="shared" si="45"/>
        <v xml:space="preserve"> aluminum :0.1</v>
      </c>
      <c r="W419" s="20" t="str">
        <f t="shared" si="46"/>
        <v>tef:0.1</v>
      </c>
      <c r="X419" s="20" t="str">
        <f t="shared" si="47"/>
        <v/>
      </c>
    </row>
    <row r="420" spans="1:24">
      <c r="A420" s="20">
        <v>419</v>
      </c>
      <c r="B420" s="20" t="s">
        <v>593</v>
      </c>
      <c r="C420" s="68">
        <v>4</v>
      </c>
      <c r="D420" s="231" t="s">
        <v>903</v>
      </c>
      <c r="E420" s="232" t="s">
        <v>1034</v>
      </c>
      <c r="F420" s="235" t="s">
        <v>903</v>
      </c>
      <c r="G420" s="236" t="s">
        <v>1034</v>
      </c>
      <c r="H420" s="239" t="s">
        <v>1059</v>
      </c>
      <c r="I420" s="240" t="s">
        <v>1035</v>
      </c>
      <c r="J420" s="235" t="s">
        <v>479</v>
      </c>
      <c r="K420" s="236" t="s">
        <v>1035</v>
      </c>
      <c r="L420" s="243" t="s">
        <v>1040</v>
      </c>
      <c r="M420" s="244" t="s">
        <v>1040</v>
      </c>
      <c r="N420" s="248">
        <v>3.25</v>
      </c>
      <c r="O420" s="228">
        <v>180</v>
      </c>
      <c r="P420" s="249">
        <v>3.27</v>
      </c>
      <c r="S420" s="20" t="str">
        <f t="shared" si="42"/>
        <v>s316:0.3_s316:0.3_ aluminum :0.1_tef:0.1</v>
      </c>
      <c r="T420" s="20" t="str">
        <f t="shared" si="43"/>
        <v>s316:0.3</v>
      </c>
      <c r="U420" s="20" t="str">
        <f t="shared" si="44"/>
        <v>s316:0.3</v>
      </c>
      <c r="V420" s="20" t="str">
        <f t="shared" si="45"/>
        <v xml:space="preserve"> aluminum :0.1</v>
      </c>
      <c r="W420" s="20" t="str">
        <f t="shared" si="46"/>
        <v>tef:0.1</v>
      </c>
      <c r="X420" s="20" t="str">
        <f t="shared" si="47"/>
        <v/>
      </c>
    </row>
    <row r="421" spans="1:24">
      <c r="A421" s="20">
        <v>420</v>
      </c>
      <c r="B421" s="20" t="s">
        <v>593</v>
      </c>
      <c r="C421" s="68">
        <v>4</v>
      </c>
      <c r="D421" s="231" t="s">
        <v>903</v>
      </c>
      <c r="E421" s="232" t="s">
        <v>1034</v>
      </c>
      <c r="F421" s="235" t="s">
        <v>903</v>
      </c>
      <c r="G421" s="236" t="s">
        <v>1034</v>
      </c>
      <c r="H421" s="239" t="s">
        <v>1059</v>
      </c>
      <c r="I421" s="240" t="s">
        <v>1035</v>
      </c>
      <c r="J421" s="235" t="s">
        <v>479</v>
      </c>
      <c r="K421" s="236" t="s">
        <v>1035</v>
      </c>
      <c r="L421" s="243" t="s">
        <v>1040</v>
      </c>
      <c r="M421" s="244" t="s">
        <v>1040</v>
      </c>
      <c r="N421" s="248">
        <v>3.25</v>
      </c>
      <c r="O421" s="228">
        <v>180</v>
      </c>
      <c r="P421" s="249">
        <v>3.5</v>
      </c>
      <c r="S421" s="20" t="str">
        <f t="shared" si="42"/>
        <v>s316:0.3_s316:0.3_ aluminum :0.1_tef:0.1</v>
      </c>
      <c r="T421" s="20" t="str">
        <f t="shared" si="43"/>
        <v>s316:0.3</v>
      </c>
      <c r="U421" s="20" t="str">
        <f t="shared" si="44"/>
        <v>s316:0.3</v>
      </c>
      <c r="V421" s="20" t="str">
        <f t="shared" si="45"/>
        <v xml:space="preserve"> aluminum :0.1</v>
      </c>
      <c r="W421" s="20" t="str">
        <f t="shared" si="46"/>
        <v>tef:0.1</v>
      </c>
      <c r="X421" s="20" t="str">
        <f t="shared" si="47"/>
        <v/>
      </c>
    </row>
    <row r="422" spans="1:24">
      <c r="A422" s="20">
        <v>421</v>
      </c>
      <c r="B422" s="20" t="s">
        <v>593</v>
      </c>
      <c r="C422" s="68">
        <v>4</v>
      </c>
      <c r="D422" s="231" t="s">
        <v>903</v>
      </c>
      <c r="E422" s="232" t="s">
        <v>1034</v>
      </c>
      <c r="F422" s="235" t="s">
        <v>903</v>
      </c>
      <c r="G422" s="236" t="s">
        <v>1034</v>
      </c>
      <c r="H422" s="239" t="s">
        <v>1059</v>
      </c>
      <c r="I422" s="240" t="s">
        <v>1035</v>
      </c>
      <c r="J422" s="235" t="s">
        <v>479</v>
      </c>
      <c r="K422" s="236" t="s">
        <v>1035</v>
      </c>
      <c r="L422" s="243" t="s">
        <v>1040</v>
      </c>
      <c r="M422" s="244" t="s">
        <v>1040</v>
      </c>
      <c r="N422" s="248">
        <v>3.25</v>
      </c>
      <c r="O422" s="228">
        <v>180</v>
      </c>
      <c r="P422" s="249">
        <v>4.09</v>
      </c>
      <c r="S422" s="20" t="str">
        <f t="shared" si="42"/>
        <v>s316:0.3_s316:0.3_ aluminum :0.1_tef:0.1</v>
      </c>
      <c r="T422" s="20" t="str">
        <f t="shared" si="43"/>
        <v>s316:0.3</v>
      </c>
      <c r="U422" s="20" t="str">
        <f t="shared" si="44"/>
        <v>s316:0.3</v>
      </c>
      <c r="V422" s="20" t="str">
        <f t="shared" si="45"/>
        <v xml:space="preserve"> aluminum :0.1</v>
      </c>
      <c r="W422" s="20" t="str">
        <f t="shared" si="46"/>
        <v>tef:0.1</v>
      </c>
      <c r="X422" s="20" t="str">
        <f t="shared" si="47"/>
        <v/>
      </c>
    </row>
    <row r="423" spans="1:24">
      <c r="A423" s="20">
        <v>422</v>
      </c>
      <c r="B423" s="20" t="s">
        <v>593</v>
      </c>
      <c r="C423" s="68">
        <v>4</v>
      </c>
      <c r="D423" s="231" t="s">
        <v>903</v>
      </c>
      <c r="E423" s="232" t="s">
        <v>1034</v>
      </c>
      <c r="F423" s="235" t="s">
        <v>903</v>
      </c>
      <c r="G423" s="236" t="s">
        <v>1034</v>
      </c>
      <c r="H423" s="239" t="s">
        <v>1059</v>
      </c>
      <c r="I423" s="240" t="s">
        <v>1035</v>
      </c>
      <c r="J423" s="235" t="s">
        <v>479</v>
      </c>
      <c r="K423" s="236" t="s">
        <v>1035</v>
      </c>
      <c r="L423" s="243" t="s">
        <v>1040</v>
      </c>
      <c r="M423" s="244" t="s">
        <v>1040</v>
      </c>
      <c r="N423" s="248">
        <v>3.25</v>
      </c>
      <c r="O423" s="228">
        <v>180</v>
      </c>
      <c r="P423" s="249">
        <v>5</v>
      </c>
      <c r="S423" s="20" t="str">
        <f t="shared" si="42"/>
        <v>s316:0.3_s316:0.3_ aluminum :0.1_tef:0.1</v>
      </c>
      <c r="T423" s="20" t="str">
        <f t="shared" si="43"/>
        <v>s316:0.3</v>
      </c>
      <c r="U423" s="20" t="str">
        <f t="shared" si="44"/>
        <v>s316:0.3</v>
      </c>
      <c r="V423" s="20" t="str">
        <f t="shared" si="45"/>
        <v xml:space="preserve"> aluminum :0.1</v>
      </c>
      <c r="W423" s="20" t="str">
        <f t="shared" si="46"/>
        <v>tef:0.1</v>
      </c>
      <c r="X423" s="20" t="str">
        <f t="shared" si="47"/>
        <v/>
      </c>
    </row>
    <row r="424" spans="1:24">
      <c r="A424" s="20">
        <v>423</v>
      </c>
      <c r="B424" s="20" t="s">
        <v>593</v>
      </c>
      <c r="C424" s="68">
        <v>4</v>
      </c>
      <c r="D424" s="231" t="s">
        <v>903</v>
      </c>
      <c r="E424" s="232" t="s">
        <v>1027</v>
      </c>
      <c r="F424" s="235" t="s">
        <v>903</v>
      </c>
      <c r="G424" s="236" t="s">
        <v>1027</v>
      </c>
      <c r="H424" s="239" t="s">
        <v>479</v>
      </c>
      <c r="I424" s="240" t="s">
        <v>1035</v>
      </c>
      <c r="J424" s="235" t="s">
        <v>1040</v>
      </c>
      <c r="K424" s="236" t="s">
        <v>1040</v>
      </c>
      <c r="L424" s="243" t="s">
        <v>1040</v>
      </c>
      <c r="M424" s="244" t="s">
        <v>1040</v>
      </c>
      <c r="N424" s="248">
        <v>5</v>
      </c>
      <c r="O424" s="228">
        <v>22</v>
      </c>
      <c r="P424" s="249">
        <v>3.73</v>
      </c>
      <c r="S424" s="20" t="str">
        <f t="shared" si="42"/>
        <v>s316:0.5_s316:0.5_tef:0.1</v>
      </c>
      <c r="T424" s="20" t="str">
        <f t="shared" si="43"/>
        <v>s316:0.5</v>
      </c>
      <c r="U424" s="20" t="str">
        <f t="shared" si="44"/>
        <v>s316:0.5</v>
      </c>
      <c r="V424" s="20" t="str">
        <f t="shared" si="45"/>
        <v>tef:0.1</v>
      </c>
      <c r="W424" s="20" t="str">
        <f t="shared" si="46"/>
        <v/>
      </c>
      <c r="X424" s="20" t="str">
        <f t="shared" si="47"/>
        <v/>
      </c>
    </row>
    <row r="425" spans="1:24">
      <c r="A425" s="20">
        <v>424</v>
      </c>
      <c r="B425" s="20" t="s">
        <v>593</v>
      </c>
      <c r="C425" s="68">
        <v>4</v>
      </c>
      <c r="D425" s="231" t="s">
        <v>903</v>
      </c>
      <c r="E425" s="232" t="s">
        <v>1027</v>
      </c>
      <c r="F425" s="235" t="s">
        <v>903</v>
      </c>
      <c r="G425" s="236" t="s">
        <v>1027</v>
      </c>
      <c r="H425" s="239" t="s">
        <v>479</v>
      </c>
      <c r="I425" s="240" t="s">
        <v>1035</v>
      </c>
      <c r="J425" s="235" t="s">
        <v>1040</v>
      </c>
      <c r="K425" s="236" t="s">
        <v>1040</v>
      </c>
      <c r="L425" s="243" t="s">
        <v>1040</v>
      </c>
      <c r="M425" s="244" t="s">
        <v>1040</v>
      </c>
      <c r="N425" s="248">
        <v>5</v>
      </c>
      <c r="O425" s="228">
        <v>22</v>
      </c>
      <c r="P425" s="249">
        <v>5.0999999999999996</v>
      </c>
      <c r="S425" s="20" t="str">
        <f t="shared" si="42"/>
        <v>s316:0.5_s316:0.5_tef:0.1</v>
      </c>
      <c r="T425" s="20" t="str">
        <f t="shared" si="43"/>
        <v>s316:0.5</v>
      </c>
      <c r="U425" s="20" t="str">
        <f t="shared" si="44"/>
        <v>s316:0.5</v>
      </c>
      <c r="V425" s="20" t="str">
        <f t="shared" si="45"/>
        <v>tef:0.1</v>
      </c>
      <c r="W425" s="20" t="str">
        <f t="shared" si="46"/>
        <v/>
      </c>
      <c r="X425" s="20" t="str">
        <f t="shared" si="47"/>
        <v/>
      </c>
    </row>
    <row r="426" spans="1:24">
      <c r="A426" s="20">
        <v>425</v>
      </c>
      <c r="B426" s="20" t="s">
        <v>593</v>
      </c>
      <c r="C426" s="68">
        <v>4</v>
      </c>
      <c r="D426" s="231" t="s">
        <v>903</v>
      </c>
      <c r="E426" s="232" t="s">
        <v>1027</v>
      </c>
      <c r="F426" s="235" t="s">
        <v>903</v>
      </c>
      <c r="G426" s="236" t="s">
        <v>1027</v>
      </c>
      <c r="H426" s="239" t="s">
        <v>479</v>
      </c>
      <c r="I426" s="240" t="s">
        <v>1035</v>
      </c>
      <c r="J426" s="235" t="s">
        <v>1040</v>
      </c>
      <c r="K426" s="236" t="s">
        <v>1040</v>
      </c>
      <c r="L426" s="243" t="s">
        <v>1040</v>
      </c>
      <c r="M426" s="244" t="s">
        <v>1040</v>
      </c>
      <c r="N426" s="248">
        <v>5</v>
      </c>
      <c r="O426" s="228">
        <v>22</v>
      </c>
      <c r="P426" s="249">
        <v>5.5</v>
      </c>
      <c r="S426" s="20" t="str">
        <f t="shared" si="42"/>
        <v>s316:0.5_s316:0.5_tef:0.1</v>
      </c>
      <c r="T426" s="20" t="str">
        <f t="shared" si="43"/>
        <v>s316:0.5</v>
      </c>
      <c r="U426" s="20" t="str">
        <f t="shared" si="44"/>
        <v>s316:0.5</v>
      </c>
      <c r="V426" s="20" t="str">
        <f t="shared" si="45"/>
        <v>tef:0.1</v>
      </c>
      <c r="W426" s="20" t="str">
        <f t="shared" si="46"/>
        <v/>
      </c>
      <c r="X426" s="20" t="str">
        <f t="shared" si="47"/>
        <v/>
      </c>
    </row>
    <row r="427" spans="1:24">
      <c r="A427" s="20">
        <v>426</v>
      </c>
      <c r="B427" s="20" t="s">
        <v>593</v>
      </c>
      <c r="C427" s="68">
        <v>4</v>
      </c>
      <c r="D427" s="231" t="s">
        <v>903</v>
      </c>
      <c r="E427" s="232" t="s">
        <v>1027</v>
      </c>
      <c r="F427" s="235" t="s">
        <v>903</v>
      </c>
      <c r="G427" s="236" t="s">
        <v>1027</v>
      </c>
      <c r="H427" s="239" t="s">
        <v>479</v>
      </c>
      <c r="I427" s="240" t="s">
        <v>1035</v>
      </c>
      <c r="J427" s="235" t="s">
        <v>1040</v>
      </c>
      <c r="K427" s="236" t="s">
        <v>1040</v>
      </c>
      <c r="L427" s="243" t="s">
        <v>1040</v>
      </c>
      <c r="M427" s="244" t="s">
        <v>1040</v>
      </c>
      <c r="N427" s="248">
        <v>5</v>
      </c>
      <c r="O427" s="228">
        <v>22</v>
      </c>
      <c r="P427" s="249">
        <v>5.2</v>
      </c>
      <c r="S427" s="20" t="str">
        <f t="shared" si="42"/>
        <v>s316:0.5_s316:0.5_tef:0.1</v>
      </c>
      <c r="T427" s="20" t="str">
        <f t="shared" si="43"/>
        <v>s316:0.5</v>
      </c>
      <c r="U427" s="20" t="str">
        <f t="shared" si="44"/>
        <v>s316:0.5</v>
      </c>
      <c r="V427" s="20" t="str">
        <f t="shared" si="45"/>
        <v>tef:0.1</v>
      </c>
      <c r="W427" s="20" t="str">
        <f t="shared" si="46"/>
        <v/>
      </c>
      <c r="X427" s="20" t="str">
        <f t="shared" si="47"/>
        <v/>
      </c>
    </row>
    <row r="428" spans="1:24">
      <c r="A428" s="20">
        <v>427</v>
      </c>
      <c r="B428" s="20" t="s">
        <v>593</v>
      </c>
      <c r="C428" s="68">
        <v>4</v>
      </c>
      <c r="D428" s="231" t="s">
        <v>903</v>
      </c>
      <c r="E428" s="232" t="s">
        <v>1027</v>
      </c>
      <c r="F428" s="235" t="s">
        <v>903</v>
      </c>
      <c r="G428" s="236" t="s">
        <v>1027</v>
      </c>
      <c r="H428" s="239" t="s">
        <v>479</v>
      </c>
      <c r="I428" s="240" t="s">
        <v>1035</v>
      </c>
      <c r="J428" s="235" t="s">
        <v>1040</v>
      </c>
      <c r="K428" s="236" t="s">
        <v>1040</v>
      </c>
      <c r="L428" s="243" t="s">
        <v>1040</v>
      </c>
      <c r="M428" s="244" t="s">
        <v>1040</v>
      </c>
      <c r="N428" s="248">
        <v>5</v>
      </c>
      <c r="O428" s="228">
        <v>22</v>
      </c>
      <c r="P428" s="249">
        <v>4.9000000000000004</v>
      </c>
      <c r="S428" s="20" t="str">
        <f t="shared" si="42"/>
        <v>s316:0.5_s316:0.5_tef:0.1</v>
      </c>
      <c r="T428" s="20" t="str">
        <f t="shared" si="43"/>
        <v>s316:0.5</v>
      </c>
      <c r="U428" s="20" t="str">
        <f t="shared" si="44"/>
        <v>s316:0.5</v>
      </c>
      <c r="V428" s="20" t="str">
        <f t="shared" si="45"/>
        <v>tef:0.1</v>
      </c>
      <c r="W428" s="20" t="str">
        <f t="shared" si="46"/>
        <v/>
      </c>
      <c r="X428" s="20" t="str">
        <f t="shared" si="47"/>
        <v/>
      </c>
    </row>
    <row r="429" spans="1:24">
      <c r="A429" s="20">
        <v>428</v>
      </c>
      <c r="B429" s="20" t="s">
        <v>593</v>
      </c>
      <c r="C429" s="68">
        <v>4</v>
      </c>
      <c r="D429" s="231" t="s">
        <v>903</v>
      </c>
      <c r="E429" s="232" t="s">
        <v>1027</v>
      </c>
      <c r="F429" s="235" t="s">
        <v>903</v>
      </c>
      <c r="G429" s="236" t="s">
        <v>1027</v>
      </c>
      <c r="H429" s="239" t="s">
        <v>479</v>
      </c>
      <c r="I429" s="240" t="s">
        <v>1035</v>
      </c>
      <c r="J429" s="235" t="s">
        <v>1040</v>
      </c>
      <c r="K429" s="236" t="s">
        <v>1040</v>
      </c>
      <c r="L429" s="243" t="s">
        <v>1040</v>
      </c>
      <c r="M429" s="244" t="s">
        <v>1040</v>
      </c>
      <c r="N429" s="248">
        <v>5</v>
      </c>
      <c r="O429" s="228">
        <v>22</v>
      </c>
      <c r="P429" s="249">
        <v>4.84</v>
      </c>
      <c r="S429" s="20" t="str">
        <f t="shared" si="42"/>
        <v>s316:0.5_s316:0.5_tef:0.1</v>
      </c>
      <c r="T429" s="20" t="str">
        <f t="shared" si="43"/>
        <v>s316:0.5</v>
      </c>
      <c r="U429" s="20" t="str">
        <f t="shared" si="44"/>
        <v>s316:0.5</v>
      </c>
      <c r="V429" s="20" t="str">
        <f t="shared" si="45"/>
        <v>tef:0.1</v>
      </c>
      <c r="W429" s="20" t="str">
        <f t="shared" si="46"/>
        <v/>
      </c>
      <c r="X429" s="20" t="str">
        <f t="shared" si="47"/>
        <v/>
      </c>
    </row>
    <row r="430" spans="1:24">
      <c r="A430" s="20">
        <v>429</v>
      </c>
      <c r="B430" s="20" t="s">
        <v>593</v>
      </c>
      <c r="C430" s="68">
        <v>4</v>
      </c>
      <c r="D430" s="231" t="s">
        <v>903</v>
      </c>
      <c r="E430" s="232" t="s">
        <v>1027</v>
      </c>
      <c r="F430" s="235" t="s">
        <v>903</v>
      </c>
      <c r="G430" s="236" t="s">
        <v>1027</v>
      </c>
      <c r="H430" s="239" t="s">
        <v>479</v>
      </c>
      <c r="I430" s="240" t="s">
        <v>1035</v>
      </c>
      <c r="J430" s="235" t="s">
        <v>1040</v>
      </c>
      <c r="K430" s="236" t="s">
        <v>1040</v>
      </c>
      <c r="L430" s="243" t="s">
        <v>1040</v>
      </c>
      <c r="M430" s="244" t="s">
        <v>1040</v>
      </c>
      <c r="N430" s="248">
        <v>5</v>
      </c>
      <c r="O430" s="228">
        <v>22</v>
      </c>
      <c r="P430" s="249">
        <v>5.05</v>
      </c>
      <c r="S430" s="20" t="str">
        <f t="shared" si="42"/>
        <v>s316:0.5_s316:0.5_tef:0.1</v>
      </c>
      <c r="T430" s="20" t="str">
        <f t="shared" si="43"/>
        <v>s316:0.5</v>
      </c>
      <c r="U430" s="20" t="str">
        <f t="shared" si="44"/>
        <v>s316:0.5</v>
      </c>
      <c r="V430" s="20" t="str">
        <f t="shared" si="45"/>
        <v>tef:0.1</v>
      </c>
      <c r="W430" s="20" t="str">
        <f t="shared" si="46"/>
        <v/>
      </c>
      <c r="X430" s="20" t="str">
        <f t="shared" si="47"/>
        <v/>
      </c>
    </row>
    <row r="431" spans="1:24">
      <c r="A431" s="20">
        <v>430</v>
      </c>
      <c r="B431" s="20" t="s">
        <v>593</v>
      </c>
      <c r="C431" s="68">
        <v>4</v>
      </c>
      <c r="D431" s="231" t="s">
        <v>903</v>
      </c>
      <c r="E431" s="232" t="s">
        <v>1027</v>
      </c>
      <c r="F431" s="235" t="s">
        <v>903</v>
      </c>
      <c r="G431" s="236" t="s">
        <v>1027</v>
      </c>
      <c r="H431" s="239" t="s">
        <v>479</v>
      </c>
      <c r="I431" s="240" t="s">
        <v>1035</v>
      </c>
      <c r="J431" s="235" t="s">
        <v>1040</v>
      </c>
      <c r="K431" s="236" t="s">
        <v>1040</v>
      </c>
      <c r="L431" s="243" t="s">
        <v>1040</v>
      </c>
      <c r="M431" s="244" t="s">
        <v>1040</v>
      </c>
      <c r="N431" s="248">
        <v>5</v>
      </c>
      <c r="O431" s="228">
        <v>22</v>
      </c>
      <c r="P431" s="249">
        <v>4.8499999999999996</v>
      </c>
      <c r="S431" s="20" t="str">
        <f t="shared" si="42"/>
        <v>s316:0.5_s316:0.5_tef:0.1</v>
      </c>
      <c r="T431" s="20" t="str">
        <f t="shared" si="43"/>
        <v>s316:0.5</v>
      </c>
      <c r="U431" s="20" t="str">
        <f t="shared" si="44"/>
        <v>s316:0.5</v>
      </c>
      <c r="V431" s="20" t="str">
        <f t="shared" si="45"/>
        <v>tef:0.1</v>
      </c>
      <c r="W431" s="20" t="str">
        <f t="shared" si="46"/>
        <v/>
      </c>
      <c r="X431" s="20" t="str">
        <f t="shared" si="47"/>
        <v/>
      </c>
    </row>
    <row r="432" spans="1:24">
      <c r="A432" s="20">
        <v>431</v>
      </c>
      <c r="B432" s="20" t="s">
        <v>593</v>
      </c>
      <c r="C432" s="68">
        <v>4</v>
      </c>
      <c r="D432" s="231" t="s">
        <v>903</v>
      </c>
      <c r="E432" s="232" t="s">
        <v>1027</v>
      </c>
      <c r="F432" s="235" t="s">
        <v>903</v>
      </c>
      <c r="G432" s="236" t="s">
        <v>1027</v>
      </c>
      <c r="H432" s="239" t="s">
        <v>479</v>
      </c>
      <c r="I432" s="240" t="s">
        <v>1035</v>
      </c>
      <c r="J432" s="235" t="s">
        <v>1040</v>
      </c>
      <c r="K432" s="236" t="s">
        <v>1040</v>
      </c>
      <c r="L432" s="243" t="s">
        <v>1040</v>
      </c>
      <c r="M432" s="244" t="s">
        <v>1040</v>
      </c>
      <c r="N432" s="248">
        <v>5</v>
      </c>
      <c r="O432" s="228">
        <v>22</v>
      </c>
      <c r="P432" s="249">
        <v>4.12</v>
      </c>
      <c r="S432" s="20" t="str">
        <f t="shared" si="42"/>
        <v>s316:0.5_s316:0.5_tef:0.1</v>
      </c>
      <c r="T432" s="20" t="str">
        <f t="shared" si="43"/>
        <v>s316:0.5</v>
      </c>
      <c r="U432" s="20" t="str">
        <f t="shared" si="44"/>
        <v>s316:0.5</v>
      </c>
      <c r="V432" s="20" t="str">
        <f t="shared" si="45"/>
        <v>tef:0.1</v>
      </c>
      <c r="W432" s="20" t="str">
        <f t="shared" si="46"/>
        <v/>
      </c>
      <c r="X432" s="20" t="str">
        <f t="shared" si="47"/>
        <v/>
      </c>
    </row>
    <row r="433" spans="1:24">
      <c r="A433" s="20">
        <v>432</v>
      </c>
      <c r="B433" s="20" t="s">
        <v>593</v>
      </c>
      <c r="C433" s="68">
        <v>4</v>
      </c>
      <c r="D433" s="231" t="s">
        <v>903</v>
      </c>
      <c r="E433" s="232" t="s">
        <v>1027</v>
      </c>
      <c r="F433" s="235" t="s">
        <v>903</v>
      </c>
      <c r="G433" s="236" t="s">
        <v>1027</v>
      </c>
      <c r="H433" s="239" t="s">
        <v>479</v>
      </c>
      <c r="I433" s="240" t="s">
        <v>1035</v>
      </c>
      <c r="J433" s="235" t="s">
        <v>1040</v>
      </c>
      <c r="K433" s="236" t="s">
        <v>1040</v>
      </c>
      <c r="L433" s="243" t="s">
        <v>1040</v>
      </c>
      <c r="M433" s="244" t="s">
        <v>1040</v>
      </c>
      <c r="N433" s="248">
        <v>5</v>
      </c>
      <c r="O433" s="228">
        <v>22</v>
      </c>
      <c r="P433" s="249">
        <v>5.4</v>
      </c>
      <c r="S433" s="20" t="str">
        <f t="shared" si="42"/>
        <v>s316:0.5_s316:0.5_tef:0.1</v>
      </c>
      <c r="T433" s="20" t="str">
        <f t="shared" si="43"/>
        <v>s316:0.5</v>
      </c>
      <c r="U433" s="20" t="str">
        <f t="shared" si="44"/>
        <v>s316:0.5</v>
      </c>
      <c r="V433" s="20" t="str">
        <f t="shared" si="45"/>
        <v>tef:0.1</v>
      </c>
      <c r="W433" s="20" t="str">
        <f t="shared" si="46"/>
        <v/>
      </c>
      <c r="X433" s="20" t="str">
        <f t="shared" si="47"/>
        <v/>
      </c>
    </row>
    <row r="434" spans="1:24">
      <c r="A434" s="20">
        <v>433</v>
      </c>
      <c r="B434" s="20" t="s">
        <v>593</v>
      </c>
      <c r="C434" s="68">
        <v>4</v>
      </c>
      <c r="D434" s="231" t="s">
        <v>903</v>
      </c>
      <c r="E434" s="232" t="s">
        <v>1027</v>
      </c>
      <c r="F434" s="235" t="s">
        <v>903</v>
      </c>
      <c r="G434" s="236" t="s">
        <v>1027</v>
      </c>
      <c r="H434" s="239" t="s">
        <v>479</v>
      </c>
      <c r="I434" s="240" t="s">
        <v>1035</v>
      </c>
      <c r="J434" s="235" t="s">
        <v>1040</v>
      </c>
      <c r="K434" s="236" t="s">
        <v>1040</v>
      </c>
      <c r="L434" s="243" t="s">
        <v>1040</v>
      </c>
      <c r="M434" s="244" t="s">
        <v>1040</v>
      </c>
      <c r="N434" s="248">
        <v>5</v>
      </c>
      <c r="O434" s="228">
        <v>22</v>
      </c>
      <c r="P434" s="249">
        <v>5.2</v>
      </c>
      <c r="S434" s="20" t="str">
        <f t="shared" si="42"/>
        <v>s316:0.5_s316:0.5_tef:0.1</v>
      </c>
      <c r="T434" s="20" t="str">
        <f t="shared" si="43"/>
        <v>s316:0.5</v>
      </c>
      <c r="U434" s="20" t="str">
        <f t="shared" si="44"/>
        <v>s316:0.5</v>
      </c>
      <c r="V434" s="20" t="str">
        <f t="shared" si="45"/>
        <v>tef:0.1</v>
      </c>
      <c r="W434" s="20" t="str">
        <f t="shared" si="46"/>
        <v/>
      </c>
      <c r="X434" s="20" t="str">
        <f t="shared" si="47"/>
        <v/>
      </c>
    </row>
    <row r="435" spans="1:24">
      <c r="A435" s="20">
        <v>434</v>
      </c>
      <c r="B435" s="20" t="s">
        <v>593</v>
      </c>
      <c r="C435" s="68">
        <v>4</v>
      </c>
      <c r="D435" s="231" t="s">
        <v>903</v>
      </c>
      <c r="E435" s="232" t="s">
        <v>1027</v>
      </c>
      <c r="F435" s="235" t="s">
        <v>903</v>
      </c>
      <c r="G435" s="236" t="s">
        <v>1027</v>
      </c>
      <c r="H435" s="239" t="s">
        <v>479</v>
      </c>
      <c r="I435" s="240" t="s">
        <v>1035</v>
      </c>
      <c r="J435" s="235" t="s">
        <v>1040</v>
      </c>
      <c r="K435" s="236" t="s">
        <v>1040</v>
      </c>
      <c r="L435" s="243" t="s">
        <v>1040</v>
      </c>
      <c r="M435" s="244" t="s">
        <v>1040</v>
      </c>
      <c r="N435" s="248">
        <v>5</v>
      </c>
      <c r="O435" s="228">
        <v>22</v>
      </c>
      <c r="P435" s="249">
        <v>5.0999999999999996</v>
      </c>
      <c r="S435" s="20" t="str">
        <f t="shared" si="42"/>
        <v>s316:0.5_s316:0.5_tef:0.1</v>
      </c>
      <c r="T435" s="20" t="str">
        <f t="shared" si="43"/>
        <v>s316:0.5</v>
      </c>
      <c r="U435" s="20" t="str">
        <f t="shared" si="44"/>
        <v>s316:0.5</v>
      </c>
      <c r="V435" s="20" t="str">
        <f t="shared" si="45"/>
        <v>tef:0.1</v>
      </c>
      <c r="W435" s="20" t="str">
        <f t="shared" si="46"/>
        <v/>
      </c>
      <c r="X435" s="20" t="str">
        <f t="shared" si="47"/>
        <v/>
      </c>
    </row>
    <row r="436" spans="1:24">
      <c r="A436" s="20">
        <v>435</v>
      </c>
      <c r="B436" s="20" t="s">
        <v>593</v>
      </c>
      <c r="C436" s="68">
        <v>4</v>
      </c>
      <c r="D436" s="231" t="s">
        <v>903</v>
      </c>
      <c r="E436" s="232" t="s">
        <v>1027</v>
      </c>
      <c r="F436" s="235" t="s">
        <v>903</v>
      </c>
      <c r="G436" s="236" t="s">
        <v>1027</v>
      </c>
      <c r="H436" s="239" t="s">
        <v>479</v>
      </c>
      <c r="I436" s="240" t="s">
        <v>1035</v>
      </c>
      <c r="J436" s="235" t="s">
        <v>1040</v>
      </c>
      <c r="K436" s="236" t="s">
        <v>1040</v>
      </c>
      <c r="L436" s="243" t="s">
        <v>1040</v>
      </c>
      <c r="M436" s="244" t="s">
        <v>1040</v>
      </c>
      <c r="N436" s="248">
        <v>5</v>
      </c>
      <c r="O436" s="228">
        <v>22</v>
      </c>
      <c r="P436" s="249">
        <v>4.72</v>
      </c>
      <c r="S436" s="20" t="str">
        <f t="shared" si="42"/>
        <v>s316:0.5_s316:0.5_tef:0.1</v>
      </c>
      <c r="T436" s="20" t="str">
        <f t="shared" si="43"/>
        <v>s316:0.5</v>
      </c>
      <c r="U436" s="20" t="str">
        <f t="shared" si="44"/>
        <v>s316:0.5</v>
      </c>
      <c r="V436" s="20" t="str">
        <f t="shared" si="45"/>
        <v>tef:0.1</v>
      </c>
      <c r="W436" s="20" t="str">
        <f t="shared" si="46"/>
        <v/>
      </c>
      <c r="X436" s="20" t="str">
        <f t="shared" si="47"/>
        <v/>
      </c>
    </row>
    <row r="437" spans="1:24">
      <c r="A437" s="20">
        <v>436</v>
      </c>
      <c r="B437" s="20" t="s">
        <v>593</v>
      </c>
      <c r="C437" s="68">
        <v>4</v>
      </c>
      <c r="D437" s="231" t="s">
        <v>903</v>
      </c>
      <c r="E437" s="232" t="s">
        <v>1027</v>
      </c>
      <c r="F437" s="235" t="s">
        <v>903</v>
      </c>
      <c r="G437" s="236" t="s">
        <v>1027</v>
      </c>
      <c r="H437" s="239" t="s">
        <v>479</v>
      </c>
      <c r="I437" s="240" t="s">
        <v>1035</v>
      </c>
      <c r="J437" s="235" t="s">
        <v>1040</v>
      </c>
      <c r="K437" s="236" t="s">
        <v>1040</v>
      </c>
      <c r="L437" s="243" t="s">
        <v>1040</v>
      </c>
      <c r="M437" s="244" t="s">
        <v>1040</v>
      </c>
      <c r="N437" s="248">
        <v>5</v>
      </c>
      <c r="O437" s="228">
        <v>22</v>
      </c>
      <c r="P437" s="249">
        <v>5.04</v>
      </c>
      <c r="S437" s="20" t="str">
        <f t="shared" si="42"/>
        <v>s316:0.5_s316:0.5_tef:0.1</v>
      </c>
      <c r="T437" s="20" t="str">
        <f t="shared" si="43"/>
        <v>s316:0.5</v>
      </c>
      <c r="U437" s="20" t="str">
        <f t="shared" si="44"/>
        <v>s316:0.5</v>
      </c>
      <c r="V437" s="20" t="str">
        <f t="shared" si="45"/>
        <v>tef:0.1</v>
      </c>
      <c r="W437" s="20" t="str">
        <f t="shared" si="46"/>
        <v/>
      </c>
      <c r="X437" s="20" t="str">
        <f t="shared" si="47"/>
        <v/>
      </c>
    </row>
    <row r="438" spans="1:24">
      <c r="A438" s="20">
        <v>437</v>
      </c>
      <c r="B438" s="20" t="s">
        <v>593</v>
      </c>
      <c r="C438" s="68">
        <v>4</v>
      </c>
      <c r="D438" s="231" t="s">
        <v>903</v>
      </c>
      <c r="E438" s="232" t="s">
        <v>1027</v>
      </c>
      <c r="F438" s="235" t="s">
        <v>903</v>
      </c>
      <c r="G438" s="236" t="s">
        <v>1027</v>
      </c>
      <c r="H438" s="239" t="s">
        <v>479</v>
      </c>
      <c r="I438" s="240" t="s">
        <v>1035</v>
      </c>
      <c r="J438" s="235" t="s">
        <v>1040</v>
      </c>
      <c r="K438" s="236" t="s">
        <v>1040</v>
      </c>
      <c r="L438" s="243" t="s">
        <v>1040</v>
      </c>
      <c r="M438" s="244" t="s">
        <v>1040</v>
      </c>
      <c r="N438" s="248">
        <v>5</v>
      </c>
      <c r="O438" s="228">
        <v>22</v>
      </c>
      <c r="P438" s="249">
        <v>5.0030000000000001</v>
      </c>
      <c r="S438" s="20" t="str">
        <f t="shared" si="42"/>
        <v>s316:0.5_s316:0.5_tef:0.1</v>
      </c>
      <c r="T438" s="20" t="str">
        <f t="shared" si="43"/>
        <v>s316:0.5</v>
      </c>
      <c r="U438" s="20" t="str">
        <f t="shared" si="44"/>
        <v>s316:0.5</v>
      </c>
      <c r="V438" s="20" t="str">
        <f t="shared" si="45"/>
        <v>tef:0.1</v>
      </c>
      <c r="W438" s="20" t="str">
        <f t="shared" si="46"/>
        <v/>
      </c>
      <c r="X438" s="20" t="str">
        <f t="shared" si="47"/>
        <v/>
      </c>
    </row>
    <row r="439" spans="1:24">
      <c r="A439" s="20">
        <v>438</v>
      </c>
      <c r="B439" s="20" t="s">
        <v>593</v>
      </c>
      <c r="C439" s="68">
        <v>12</v>
      </c>
      <c r="D439" s="231" t="s">
        <v>903</v>
      </c>
      <c r="E439" s="232" t="s">
        <v>1027</v>
      </c>
      <c r="F439" s="235" t="s">
        <v>903</v>
      </c>
      <c r="G439" s="236" t="s">
        <v>1053</v>
      </c>
      <c r="H439" s="239" t="s">
        <v>1059</v>
      </c>
      <c r="I439" s="240" t="s">
        <v>1053</v>
      </c>
      <c r="J439" s="235" t="s">
        <v>903</v>
      </c>
      <c r="K439" s="236" t="s">
        <v>1027</v>
      </c>
      <c r="L439" s="243" t="s">
        <v>479</v>
      </c>
      <c r="M439" s="244" t="s">
        <v>1027</v>
      </c>
      <c r="N439" s="248">
        <v>3.5</v>
      </c>
      <c r="O439" s="228">
        <v>250</v>
      </c>
      <c r="P439" s="249">
        <v>4.5</v>
      </c>
      <c r="S439" s="20" t="str">
        <f t="shared" si="42"/>
        <v>s316:0.5_s316:0.2_ aluminum :0.2_s316:0.5_tef:0.5</v>
      </c>
      <c r="T439" s="20" t="str">
        <f t="shared" si="43"/>
        <v>s316:0.5</v>
      </c>
      <c r="U439" s="20" t="str">
        <f t="shared" si="44"/>
        <v>s316:0.2</v>
      </c>
      <c r="V439" s="20" t="str">
        <f t="shared" si="45"/>
        <v xml:space="preserve"> aluminum :0.2</v>
      </c>
      <c r="W439" s="20" t="str">
        <f t="shared" si="46"/>
        <v>s316:0.5</v>
      </c>
      <c r="X439" s="20" t="str">
        <f t="shared" si="47"/>
        <v>tef:0.5</v>
      </c>
    </row>
    <row r="440" spans="1:24">
      <c r="A440" s="20">
        <v>439</v>
      </c>
      <c r="B440" s="20" t="s">
        <v>593</v>
      </c>
      <c r="C440" s="68">
        <v>12</v>
      </c>
      <c r="D440" s="231" t="s">
        <v>903</v>
      </c>
      <c r="E440" s="232" t="s">
        <v>1027</v>
      </c>
      <c r="F440" s="235" t="s">
        <v>903</v>
      </c>
      <c r="G440" s="236" t="s">
        <v>1053</v>
      </c>
      <c r="H440" s="239" t="s">
        <v>1059</v>
      </c>
      <c r="I440" s="240" t="s">
        <v>1053</v>
      </c>
      <c r="J440" s="235" t="s">
        <v>903</v>
      </c>
      <c r="K440" s="236" t="s">
        <v>1027</v>
      </c>
      <c r="L440" s="243" t="s">
        <v>479</v>
      </c>
      <c r="M440" s="244" t="s">
        <v>1027</v>
      </c>
      <c r="N440" s="248">
        <v>3.5</v>
      </c>
      <c r="O440" s="228">
        <v>250</v>
      </c>
      <c r="P440" s="249">
        <v>3.58</v>
      </c>
      <c r="S440" s="20" t="str">
        <f t="shared" si="42"/>
        <v>s316:0.5_s316:0.2_ aluminum :0.2_s316:0.5_tef:0.5</v>
      </c>
      <c r="T440" s="20" t="str">
        <f t="shared" si="43"/>
        <v>s316:0.5</v>
      </c>
      <c r="U440" s="20" t="str">
        <f t="shared" si="44"/>
        <v>s316:0.2</v>
      </c>
      <c r="V440" s="20" t="str">
        <f t="shared" si="45"/>
        <v xml:space="preserve"> aluminum :0.2</v>
      </c>
      <c r="W440" s="20" t="str">
        <f t="shared" si="46"/>
        <v>s316:0.5</v>
      </c>
      <c r="X440" s="20" t="str">
        <f t="shared" si="47"/>
        <v>tef:0.5</v>
      </c>
    </row>
    <row r="441" spans="1:24">
      <c r="A441" s="20">
        <v>440</v>
      </c>
      <c r="B441" s="20" t="s">
        <v>593</v>
      </c>
      <c r="C441" s="68">
        <v>12</v>
      </c>
      <c r="D441" s="231" t="s">
        <v>903</v>
      </c>
      <c r="E441" s="232" t="s">
        <v>1027</v>
      </c>
      <c r="F441" s="235" t="s">
        <v>903</v>
      </c>
      <c r="G441" s="236" t="s">
        <v>1053</v>
      </c>
      <c r="H441" s="239" t="s">
        <v>1059</v>
      </c>
      <c r="I441" s="240" t="s">
        <v>1053</v>
      </c>
      <c r="J441" s="235" t="s">
        <v>903</v>
      </c>
      <c r="K441" s="236" t="s">
        <v>1027</v>
      </c>
      <c r="L441" s="243" t="s">
        <v>479</v>
      </c>
      <c r="M441" s="244" t="s">
        <v>1027</v>
      </c>
      <c r="N441" s="248">
        <v>3.5</v>
      </c>
      <c r="O441" s="228">
        <v>250</v>
      </c>
      <c r="P441" s="249">
        <v>6.63</v>
      </c>
      <c r="S441" s="20" t="str">
        <f t="shared" si="42"/>
        <v>s316:0.5_s316:0.2_ aluminum :0.2_s316:0.5_tef:0.5</v>
      </c>
      <c r="T441" s="20" t="str">
        <f t="shared" si="43"/>
        <v>s316:0.5</v>
      </c>
      <c r="U441" s="20" t="str">
        <f t="shared" si="44"/>
        <v>s316:0.2</v>
      </c>
      <c r="V441" s="20" t="str">
        <f t="shared" si="45"/>
        <v xml:space="preserve"> aluminum :0.2</v>
      </c>
      <c r="W441" s="20" t="str">
        <f t="shared" si="46"/>
        <v>s316:0.5</v>
      </c>
      <c r="X441" s="20" t="str">
        <f t="shared" si="47"/>
        <v>tef:0.5</v>
      </c>
    </row>
    <row r="442" spans="1:24">
      <c r="A442" s="20">
        <v>441</v>
      </c>
      <c r="B442" s="20" t="s">
        <v>593</v>
      </c>
      <c r="C442" s="68">
        <v>12</v>
      </c>
      <c r="D442" s="231" t="s">
        <v>903</v>
      </c>
      <c r="E442" s="232" t="s">
        <v>1027</v>
      </c>
      <c r="F442" s="235" t="s">
        <v>903</v>
      </c>
      <c r="G442" s="236" t="s">
        <v>1053</v>
      </c>
      <c r="H442" s="239" t="s">
        <v>1059</v>
      </c>
      <c r="I442" s="240" t="s">
        <v>1053</v>
      </c>
      <c r="J442" s="235" t="s">
        <v>903</v>
      </c>
      <c r="K442" s="236" t="s">
        <v>1027</v>
      </c>
      <c r="L442" s="243" t="s">
        <v>479</v>
      </c>
      <c r="M442" s="244" t="s">
        <v>1027</v>
      </c>
      <c r="N442" s="248">
        <v>3.5</v>
      </c>
      <c r="O442" s="228">
        <v>250</v>
      </c>
      <c r="P442" s="249">
        <v>3.85</v>
      </c>
      <c r="S442" s="20" t="str">
        <f t="shared" si="42"/>
        <v>s316:0.5_s316:0.2_ aluminum :0.2_s316:0.5_tef:0.5</v>
      </c>
      <c r="T442" s="20" t="str">
        <f t="shared" si="43"/>
        <v>s316:0.5</v>
      </c>
      <c r="U442" s="20" t="str">
        <f t="shared" si="44"/>
        <v>s316:0.2</v>
      </c>
      <c r="V442" s="20" t="str">
        <f t="shared" si="45"/>
        <v xml:space="preserve"> aluminum :0.2</v>
      </c>
      <c r="W442" s="20" t="str">
        <f t="shared" si="46"/>
        <v>s316:0.5</v>
      </c>
      <c r="X442" s="20" t="str">
        <f t="shared" si="47"/>
        <v>tef:0.5</v>
      </c>
    </row>
    <row r="443" spans="1:24">
      <c r="A443" s="20">
        <v>442</v>
      </c>
      <c r="B443" s="20" t="s">
        <v>593</v>
      </c>
      <c r="C443" s="68">
        <v>12</v>
      </c>
      <c r="D443" s="231" t="s">
        <v>903</v>
      </c>
      <c r="E443" s="232" t="s">
        <v>1027</v>
      </c>
      <c r="F443" s="235" t="s">
        <v>903</v>
      </c>
      <c r="G443" s="236" t="s">
        <v>1053</v>
      </c>
      <c r="H443" s="239" t="s">
        <v>1059</v>
      </c>
      <c r="I443" s="240" t="s">
        <v>1053</v>
      </c>
      <c r="J443" s="235" t="s">
        <v>903</v>
      </c>
      <c r="K443" s="236" t="s">
        <v>1027</v>
      </c>
      <c r="L443" s="243" t="s">
        <v>479</v>
      </c>
      <c r="M443" s="244" t="s">
        <v>1027</v>
      </c>
      <c r="N443" s="248">
        <v>3.5</v>
      </c>
      <c r="O443" s="228">
        <v>250</v>
      </c>
      <c r="P443" s="249">
        <v>5.94</v>
      </c>
      <c r="S443" s="20" t="str">
        <f t="shared" si="42"/>
        <v>s316:0.5_s316:0.2_ aluminum :0.2_s316:0.5_tef:0.5</v>
      </c>
      <c r="T443" s="20" t="str">
        <f t="shared" si="43"/>
        <v>s316:0.5</v>
      </c>
      <c r="U443" s="20" t="str">
        <f t="shared" si="44"/>
        <v>s316:0.2</v>
      </c>
      <c r="V443" s="20" t="str">
        <f t="shared" si="45"/>
        <v xml:space="preserve"> aluminum :0.2</v>
      </c>
      <c r="W443" s="20" t="str">
        <f t="shared" si="46"/>
        <v>s316:0.5</v>
      </c>
      <c r="X443" s="20" t="str">
        <f t="shared" si="47"/>
        <v>tef:0.5</v>
      </c>
    </row>
    <row r="444" spans="1:24">
      <c r="A444" s="20">
        <v>443</v>
      </c>
      <c r="B444" s="20" t="s">
        <v>593</v>
      </c>
      <c r="C444" s="68">
        <v>12</v>
      </c>
      <c r="D444" s="231" t="s">
        <v>903</v>
      </c>
      <c r="E444" s="232" t="s">
        <v>1027</v>
      </c>
      <c r="F444" s="235" t="s">
        <v>903</v>
      </c>
      <c r="G444" s="236" t="s">
        <v>1053</v>
      </c>
      <c r="H444" s="239" t="s">
        <v>1059</v>
      </c>
      <c r="I444" s="240" t="s">
        <v>1053</v>
      </c>
      <c r="J444" s="235" t="s">
        <v>903</v>
      </c>
      <c r="K444" s="236" t="s">
        <v>1027</v>
      </c>
      <c r="L444" s="243" t="s">
        <v>479</v>
      </c>
      <c r="M444" s="244" t="s">
        <v>1027</v>
      </c>
      <c r="N444" s="248">
        <v>3.5</v>
      </c>
      <c r="O444" s="228">
        <v>250</v>
      </c>
      <c r="P444" s="249">
        <v>5.5</v>
      </c>
      <c r="S444" s="20" t="str">
        <f t="shared" si="42"/>
        <v>s316:0.5_s316:0.2_ aluminum :0.2_s316:0.5_tef:0.5</v>
      </c>
      <c r="T444" s="20" t="str">
        <f t="shared" si="43"/>
        <v>s316:0.5</v>
      </c>
      <c r="U444" s="20" t="str">
        <f t="shared" si="44"/>
        <v>s316:0.2</v>
      </c>
      <c r="V444" s="20" t="str">
        <f t="shared" si="45"/>
        <v xml:space="preserve"> aluminum :0.2</v>
      </c>
      <c r="W444" s="20" t="str">
        <f t="shared" si="46"/>
        <v>s316:0.5</v>
      </c>
      <c r="X444" s="20" t="str">
        <f t="shared" si="47"/>
        <v>tef:0.5</v>
      </c>
    </row>
    <row r="445" spans="1:24">
      <c r="A445" s="20">
        <v>444</v>
      </c>
      <c r="B445" s="20" t="s">
        <v>593</v>
      </c>
      <c r="C445" s="68">
        <v>12</v>
      </c>
      <c r="D445" s="231" t="s">
        <v>903</v>
      </c>
      <c r="E445" s="232" t="s">
        <v>1027</v>
      </c>
      <c r="F445" s="235" t="s">
        <v>903</v>
      </c>
      <c r="G445" s="236" t="s">
        <v>1053</v>
      </c>
      <c r="H445" s="239" t="s">
        <v>1059</v>
      </c>
      <c r="I445" s="240" t="s">
        <v>1053</v>
      </c>
      <c r="J445" s="235" t="s">
        <v>903</v>
      </c>
      <c r="K445" s="236" t="s">
        <v>1027</v>
      </c>
      <c r="L445" s="243" t="s">
        <v>479</v>
      </c>
      <c r="M445" s="244" t="s">
        <v>1027</v>
      </c>
      <c r="N445" s="248">
        <v>3.5</v>
      </c>
      <c r="O445" s="228">
        <v>250</v>
      </c>
      <c r="P445" s="249">
        <v>6.25</v>
      </c>
      <c r="S445" s="20" t="str">
        <f t="shared" si="42"/>
        <v>s316:0.5_s316:0.2_ aluminum :0.2_s316:0.5_tef:0.5</v>
      </c>
      <c r="T445" s="20" t="str">
        <f t="shared" si="43"/>
        <v>s316:0.5</v>
      </c>
      <c r="U445" s="20" t="str">
        <f t="shared" si="44"/>
        <v>s316:0.2</v>
      </c>
      <c r="V445" s="20" t="str">
        <f t="shared" si="45"/>
        <v xml:space="preserve"> aluminum :0.2</v>
      </c>
      <c r="W445" s="20" t="str">
        <f t="shared" si="46"/>
        <v>s316:0.5</v>
      </c>
      <c r="X445" s="20" t="str">
        <f t="shared" si="47"/>
        <v>tef:0.5</v>
      </c>
    </row>
    <row r="446" spans="1:24">
      <c r="A446" s="20">
        <v>445</v>
      </c>
      <c r="B446" s="20" t="s">
        <v>593</v>
      </c>
      <c r="C446" s="68">
        <v>12</v>
      </c>
      <c r="D446" s="231" t="s">
        <v>903</v>
      </c>
      <c r="E446" s="232" t="s">
        <v>1027</v>
      </c>
      <c r="F446" s="235" t="s">
        <v>903</v>
      </c>
      <c r="G446" s="236" t="s">
        <v>1053</v>
      </c>
      <c r="H446" s="239" t="s">
        <v>1059</v>
      </c>
      <c r="I446" s="240" t="s">
        <v>1053</v>
      </c>
      <c r="J446" s="235" t="s">
        <v>903</v>
      </c>
      <c r="K446" s="236" t="s">
        <v>1027</v>
      </c>
      <c r="L446" s="243" t="s">
        <v>479</v>
      </c>
      <c r="M446" s="244" t="s">
        <v>1027</v>
      </c>
      <c r="N446" s="248">
        <v>3.5</v>
      </c>
      <c r="O446" s="228">
        <v>250</v>
      </c>
      <c r="P446" s="249">
        <v>3.53</v>
      </c>
      <c r="S446" s="20" t="str">
        <f t="shared" si="42"/>
        <v>s316:0.5_s316:0.2_ aluminum :0.2_s316:0.5_tef:0.5</v>
      </c>
      <c r="T446" s="20" t="str">
        <f t="shared" si="43"/>
        <v>s316:0.5</v>
      </c>
      <c r="U446" s="20" t="str">
        <f t="shared" si="44"/>
        <v>s316:0.2</v>
      </c>
      <c r="V446" s="20" t="str">
        <f t="shared" si="45"/>
        <v xml:space="preserve"> aluminum :0.2</v>
      </c>
      <c r="W446" s="20" t="str">
        <f t="shared" si="46"/>
        <v>s316:0.5</v>
      </c>
      <c r="X446" s="20" t="str">
        <f t="shared" si="47"/>
        <v>tef:0.5</v>
      </c>
    </row>
    <row r="447" spans="1:24">
      <c r="A447" s="20">
        <v>446</v>
      </c>
      <c r="B447" s="20" t="s">
        <v>593</v>
      </c>
      <c r="C447" s="68">
        <v>12</v>
      </c>
      <c r="D447" s="231" t="s">
        <v>903</v>
      </c>
      <c r="E447" s="232" t="s">
        <v>1027</v>
      </c>
      <c r="F447" s="235" t="s">
        <v>903</v>
      </c>
      <c r="G447" s="236" t="s">
        <v>1053</v>
      </c>
      <c r="H447" s="239" t="s">
        <v>1059</v>
      </c>
      <c r="I447" s="240" t="s">
        <v>1053</v>
      </c>
      <c r="J447" s="235" t="s">
        <v>903</v>
      </c>
      <c r="K447" s="236" t="s">
        <v>1027</v>
      </c>
      <c r="L447" s="243" t="s">
        <v>479</v>
      </c>
      <c r="M447" s="244" t="s">
        <v>1027</v>
      </c>
      <c r="N447" s="248">
        <v>3.5</v>
      </c>
      <c r="O447" s="228">
        <v>250</v>
      </c>
      <c r="P447" s="249">
        <v>2.25</v>
      </c>
      <c r="S447" s="20" t="str">
        <f t="shared" si="42"/>
        <v>s316:0.5_s316:0.2_ aluminum :0.2_s316:0.5_tef:0.5</v>
      </c>
      <c r="T447" s="20" t="str">
        <f t="shared" si="43"/>
        <v>s316:0.5</v>
      </c>
      <c r="U447" s="20" t="str">
        <f t="shared" si="44"/>
        <v>s316:0.2</v>
      </c>
      <c r="V447" s="20" t="str">
        <f t="shared" si="45"/>
        <v xml:space="preserve"> aluminum :0.2</v>
      </c>
      <c r="W447" s="20" t="str">
        <f t="shared" si="46"/>
        <v>s316:0.5</v>
      </c>
      <c r="X447" s="20" t="str">
        <f t="shared" si="47"/>
        <v>tef:0.5</v>
      </c>
    </row>
    <row r="448" spans="1:24">
      <c r="A448" s="20">
        <v>447</v>
      </c>
      <c r="B448" s="20" t="s">
        <v>593</v>
      </c>
      <c r="C448" s="68">
        <v>3</v>
      </c>
      <c r="D448" s="231" t="s">
        <v>903</v>
      </c>
      <c r="E448" s="232" t="s">
        <v>1027</v>
      </c>
      <c r="F448" s="235" t="s">
        <v>903</v>
      </c>
      <c r="G448" s="236" t="s">
        <v>1027</v>
      </c>
      <c r="H448" s="239" t="s">
        <v>479</v>
      </c>
      <c r="I448" s="240" t="s">
        <v>1035</v>
      </c>
      <c r="J448" s="235" t="s">
        <v>1040</v>
      </c>
      <c r="K448" s="236" t="s">
        <v>1040</v>
      </c>
      <c r="L448" s="243" t="s">
        <v>1040</v>
      </c>
      <c r="M448" s="244" t="s">
        <v>1040</v>
      </c>
      <c r="N448" s="248">
        <v>4.2</v>
      </c>
      <c r="O448" s="228">
        <v>50</v>
      </c>
      <c r="P448" s="249">
        <v>3.98</v>
      </c>
      <c r="S448" s="20" t="str">
        <f t="shared" si="42"/>
        <v>s316:0.5_s316:0.5_tef:0.1</v>
      </c>
      <c r="T448" s="20" t="str">
        <f t="shared" si="43"/>
        <v>s316:0.5</v>
      </c>
      <c r="U448" s="20" t="str">
        <f t="shared" si="44"/>
        <v>s316:0.5</v>
      </c>
      <c r="V448" s="20" t="str">
        <f t="shared" si="45"/>
        <v>tef:0.1</v>
      </c>
      <c r="W448" s="20" t="str">
        <f t="shared" si="46"/>
        <v/>
      </c>
      <c r="X448" s="20" t="str">
        <f t="shared" si="47"/>
        <v/>
      </c>
    </row>
    <row r="449" spans="1:24">
      <c r="A449" s="20">
        <v>448</v>
      </c>
      <c r="B449" s="20" t="s">
        <v>593</v>
      </c>
      <c r="C449" s="68">
        <v>3</v>
      </c>
      <c r="D449" s="231" t="s">
        <v>903</v>
      </c>
      <c r="E449" s="232" t="s">
        <v>1027</v>
      </c>
      <c r="F449" s="235" t="s">
        <v>903</v>
      </c>
      <c r="G449" s="236" t="s">
        <v>1027</v>
      </c>
      <c r="H449" s="239" t="s">
        <v>479</v>
      </c>
      <c r="I449" s="240" t="s">
        <v>1035</v>
      </c>
      <c r="J449" s="235" t="s">
        <v>1040</v>
      </c>
      <c r="K449" s="236" t="s">
        <v>1040</v>
      </c>
      <c r="L449" s="243" t="s">
        <v>1040</v>
      </c>
      <c r="M449" s="244" t="s">
        <v>1040</v>
      </c>
      <c r="N449" s="248">
        <v>4.2</v>
      </c>
      <c r="O449" s="228">
        <v>50</v>
      </c>
      <c r="P449" s="249">
        <v>3.95</v>
      </c>
      <c r="S449" s="20" t="str">
        <f t="shared" si="42"/>
        <v>s316:0.5_s316:0.5_tef:0.1</v>
      </c>
      <c r="T449" s="20" t="str">
        <f t="shared" si="43"/>
        <v>s316:0.5</v>
      </c>
      <c r="U449" s="20" t="str">
        <f t="shared" si="44"/>
        <v>s316:0.5</v>
      </c>
      <c r="V449" s="20" t="str">
        <f t="shared" si="45"/>
        <v>tef:0.1</v>
      </c>
      <c r="W449" s="20" t="str">
        <f t="shared" si="46"/>
        <v/>
      </c>
      <c r="X449" s="20" t="str">
        <f t="shared" si="47"/>
        <v/>
      </c>
    </row>
    <row r="450" spans="1:24">
      <c r="A450" s="20">
        <v>449</v>
      </c>
      <c r="B450" s="20" t="s">
        <v>593</v>
      </c>
      <c r="C450" s="68">
        <v>3</v>
      </c>
      <c r="D450" s="231" t="s">
        <v>903</v>
      </c>
      <c r="E450" s="232" t="s">
        <v>1027</v>
      </c>
      <c r="F450" s="235" t="s">
        <v>903</v>
      </c>
      <c r="G450" s="236" t="s">
        <v>1027</v>
      </c>
      <c r="H450" s="239" t="s">
        <v>479</v>
      </c>
      <c r="I450" s="240" t="s">
        <v>1035</v>
      </c>
      <c r="J450" s="235" t="s">
        <v>1040</v>
      </c>
      <c r="K450" s="236" t="s">
        <v>1040</v>
      </c>
      <c r="L450" s="243" t="s">
        <v>1040</v>
      </c>
      <c r="M450" s="244" t="s">
        <v>1040</v>
      </c>
      <c r="N450" s="248">
        <v>4.2</v>
      </c>
      <c r="O450" s="228">
        <v>50</v>
      </c>
      <c r="P450" s="249">
        <v>4.05</v>
      </c>
      <c r="S450" s="20" t="str">
        <f t="shared" si="42"/>
        <v>s316:0.5_s316:0.5_tef:0.1</v>
      </c>
      <c r="T450" s="20" t="str">
        <f t="shared" si="43"/>
        <v>s316:0.5</v>
      </c>
      <c r="U450" s="20" t="str">
        <f t="shared" si="44"/>
        <v>s316:0.5</v>
      </c>
      <c r="V450" s="20" t="str">
        <f t="shared" si="45"/>
        <v>tef:0.1</v>
      </c>
      <c r="W450" s="20" t="str">
        <f t="shared" si="46"/>
        <v/>
      </c>
      <c r="X450" s="20" t="str">
        <f t="shared" si="47"/>
        <v/>
      </c>
    </row>
    <row r="451" spans="1:24">
      <c r="A451" s="20">
        <v>450</v>
      </c>
      <c r="B451" s="20" t="s">
        <v>593</v>
      </c>
      <c r="C451" s="68">
        <v>3</v>
      </c>
      <c r="D451" s="231" t="s">
        <v>903</v>
      </c>
      <c r="E451" s="232" t="s">
        <v>1027</v>
      </c>
      <c r="F451" s="235" t="s">
        <v>903</v>
      </c>
      <c r="G451" s="236" t="s">
        <v>1027</v>
      </c>
      <c r="H451" s="239" t="s">
        <v>479</v>
      </c>
      <c r="I451" s="240" t="s">
        <v>1035</v>
      </c>
      <c r="J451" s="235" t="s">
        <v>1040</v>
      </c>
      <c r="K451" s="236" t="s">
        <v>1040</v>
      </c>
      <c r="L451" s="243" t="s">
        <v>1040</v>
      </c>
      <c r="M451" s="244" t="s">
        <v>1040</v>
      </c>
      <c r="N451" s="248">
        <v>4.2</v>
      </c>
      <c r="O451" s="228">
        <v>50</v>
      </c>
      <c r="P451" s="249">
        <v>3.74</v>
      </c>
      <c r="S451" s="20" t="str">
        <f t="shared" si="42"/>
        <v>s316:0.5_s316:0.5_tef:0.1</v>
      </c>
      <c r="T451" s="20" t="str">
        <f t="shared" si="43"/>
        <v>s316:0.5</v>
      </c>
      <c r="U451" s="20" t="str">
        <f t="shared" si="44"/>
        <v>s316:0.5</v>
      </c>
      <c r="V451" s="20" t="str">
        <f t="shared" si="45"/>
        <v>tef:0.1</v>
      </c>
      <c r="W451" s="20" t="str">
        <f t="shared" si="46"/>
        <v/>
      </c>
      <c r="X451" s="20" t="str">
        <f t="shared" si="47"/>
        <v/>
      </c>
    </row>
    <row r="452" spans="1:24">
      <c r="A452" s="20">
        <v>451</v>
      </c>
      <c r="B452" s="20" t="s">
        <v>593</v>
      </c>
      <c r="C452" s="68">
        <v>3</v>
      </c>
      <c r="D452" s="231" t="s">
        <v>903</v>
      </c>
      <c r="E452" s="232" t="s">
        <v>1027</v>
      </c>
      <c r="F452" s="235" t="s">
        <v>903</v>
      </c>
      <c r="G452" s="236" t="s">
        <v>1027</v>
      </c>
      <c r="H452" s="239" t="s">
        <v>479</v>
      </c>
      <c r="I452" s="240" t="s">
        <v>1035</v>
      </c>
      <c r="J452" s="235" t="s">
        <v>1040</v>
      </c>
      <c r="K452" s="236" t="s">
        <v>1040</v>
      </c>
      <c r="L452" s="243" t="s">
        <v>1040</v>
      </c>
      <c r="M452" s="244" t="s">
        <v>1040</v>
      </c>
      <c r="N452" s="248">
        <v>4.2</v>
      </c>
      <c r="O452" s="228">
        <v>50</v>
      </c>
      <c r="P452" s="249">
        <v>3.64</v>
      </c>
      <c r="S452" s="20" t="str">
        <f t="shared" si="42"/>
        <v>s316:0.5_s316:0.5_tef:0.1</v>
      </c>
      <c r="T452" s="20" t="str">
        <f t="shared" si="43"/>
        <v>s316:0.5</v>
      </c>
      <c r="U452" s="20" t="str">
        <f t="shared" si="44"/>
        <v>s316:0.5</v>
      </c>
      <c r="V452" s="20" t="str">
        <f t="shared" si="45"/>
        <v>tef:0.1</v>
      </c>
      <c r="W452" s="20" t="str">
        <f t="shared" si="46"/>
        <v/>
      </c>
      <c r="X452" s="20" t="str">
        <f t="shared" si="47"/>
        <v/>
      </c>
    </row>
    <row r="453" spans="1:24">
      <c r="A453" s="20">
        <v>452</v>
      </c>
      <c r="B453" s="20" t="s">
        <v>593</v>
      </c>
      <c r="C453" s="68">
        <v>3</v>
      </c>
      <c r="D453" s="231" t="s">
        <v>903</v>
      </c>
      <c r="E453" s="232" t="s">
        <v>1027</v>
      </c>
      <c r="F453" s="235" t="s">
        <v>903</v>
      </c>
      <c r="G453" s="236" t="s">
        <v>1027</v>
      </c>
      <c r="H453" s="239" t="s">
        <v>479</v>
      </c>
      <c r="I453" s="240" t="s">
        <v>1035</v>
      </c>
      <c r="J453" s="235" t="s">
        <v>1040</v>
      </c>
      <c r="K453" s="236" t="s">
        <v>1040</v>
      </c>
      <c r="L453" s="243" t="s">
        <v>1040</v>
      </c>
      <c r="M453" s="244" t="s">
        <v>1040</v>
      </c>
      <c r="N453" s="248">
        <v>4.2</v>
      </c>
      <c r="O453" s="228">
        <v>50</v>
      </c>
      <c r="P453" s="249">
        <v>3.54</v>
      </c>
      <c r="S453" s="20" t="str">
        <f t="shared" si="42"/>
        <v>s316:0.5_s316:0.5_tef:0.1</v>
      </c>
      <c r="T453" s="20" t="str">
        <f t="shared" si="43"/>
        <v>s316:0.5</v>
      </c>
      <c r="U453" s="20" t="str">
        <f t="shared" si="44"/>
        <v>s316:0.5</v>
      </c>
      <c r="V453" s="20" t="str">
        <f t="shared" si="45"/>
        <v>tef:0.1</v>
      </c>
      <c r="W453" s="20" t="str">
        <f t="shared" si="46"/>
        <v/>
      </c>
      <c r="X453" s="20" t="str">
        <f t="shared" si="47"/>
        <v/>
      </c>
    </row>
    <row r="454" spans="1:24">
      <c r="A454" s="20">
        <v>453</v>
      </c>
      <c r="B454" s="20" t="s">
        <v>593</v>
      </c>
      <c r="C454" s="68">
        <v>3</v>
      </c>
      <c r="D454" s="231" t="s">
        <v>903</v>
      </c>
      <c r="E454" s="232" t="s">
        <v>1027</v>
      </c>
      <c r="F454" s="235" t="s">
        <v>903</v>
      </c>
      <c r="G454" s="236" t="s">
        <v>1027</v>
      </c>
      <c r="H454" s="239" t="s">
        <v>479</v>
      </c>
      <c r="I454" s="240" t="s">
        <v>1035</v>
      </c>
      <c r="J454" s="235" t="s">
        <v>1040</v>
      </c>
      <c r="K454" s="236" t="s">
        <v>1040</v>
      </c>
      <c r="L454" s="243" t="s">
        <v>1040</v>
      </c>
      <c r="M454" s="244" t="s">
        <v>1040</v>
      </c>
      <c r="N454" s="248">
        <v>4.2</v>
      </c>
      <c r="O454" s="228">
        <v>50</v>
      </c>
      <c r="P454" s="249">
        <v>3.72</v>
      </c>
      <c r="S454" s="20" t="str">
        <f t="shared" si="42"/>
        <v>s316:0.5_s316:0.5_tef:0.1</v>
      </c>
      <c r="T454" s="20" t="str">
        <f t="shared" si="43"/>
        <v>s316:0.5</v>
      </c>
      <c r="U454" s="20" t="str">
        <f t="shared" si="44"/>
        <v>s316:0.5</v>
      </c>
      <c r="V454" s="20" t="str">
        <f t="shared" si="45"/>
        <v>tef:0.1</v>
      </c>
      <c r="W454" s="20" t="str">
        <f t="shared" si="46"/>
        <v/>
      </c>
      <c r="X454" s="20" t="str">
        <f t="shared" si="47"/>
        <v/>
      </c>
    </row>
    <row r="455" spans="1:24">
      <c r="A455" s="20">
        <v>454</v>
      </c>
      <c r="B455" s="20" t="s">
        <v>593</v>
      </c>
      <c r="C455" s="68">
        <v>3</v>
      </c>
      <c r="D455" s="231" t="s">
        <v>903</v>
      </c>
      <c r="E455" s="232" t="s">
        <v>1027</v>
      </c>
      <c r="F455" s="235" t="s">
        <v>903</v>
      </c>
      <c r="G455" s="236" t="s">
        <v>1027</v>
      </c>
      <c r="H455" s="239" t="s">
        <v>479</v>
      </c>
      <c r="I455" s="240" t="s">
        <v>1035</v>
      </c>
      <c r="J455" s="235" t="s">
        <v>1040</v>
      </c>
      <c r="K455" s="236" t="s">
        <v>1040</v>
      </c>
      <c r="L455" s="243" t="s">
        <v>1040</v>
      </c>
      <c r="M455" s="244" t="s">
        <v>1040</v>
      </c>
      <c r="N455" s="248">
        <v>4.2</v>
      </c>
      <c r="O455" s="228">
        <v>50</v>
      </c>
      <c r="P455" s="249">
        <v>3.95</v>
      </c>
      <c r="S455" s="20" t="str">
        <f t="shared" si="42"/>
        <v>s316:0.5_s316:0.5_tef:0.1</v>
      </c>
      <c r="T455" s="20" t="str">
        <f t="shared" si="43"/>
        <v>s316:0.5</v>
      </c>
      <c r="U455" s="20" t="str">
        <f t="shared" si="44"/>
        <v>s316:0.5</v>
      </c>
      <c r="V455" s="20" t="str">
        <f t="shared" si="45"/>
        <v>tef:0.1</v>
      </c>
      <c r="W455" s="20" t="str">
        <f t="shared" si="46"/>
        <v/>
      </c>
      <c r="X455" s="20" t="str">
        <f t="shared" si="47"/>
        <v/>
      </c>
    </row>
    <row r="456" spans="1:24">
      <c r="A456" s="20">
        <v>455</v>
      </c>
      <c r="B456" s="20" t="s">
        <v>593</v>
      </c>
      <c r="C456" s="68">
        <v>3</v>
      </c>
      <c r="D456" s="231" t="s">
        <v>903</v>
      </c>
      <c r="E456" s="232" t="s">
        <v>1027</v>
      </c>
      <c r="F456" s="235" t="s">
        <v>903</v>
      </c>
      <c r="G456" s="236" t="s">
        <v>1027</v>
      </c>
      <c r="H456" s="239" t="s">
        <v>479</v>
      </c>
      <c r="I456" s="240" t="s">
        <v>1035</v>
      </c>
      <c r="J456" s="235" t="s">
        <v>1040</v>
      </c>
      <c r="K456" s="236" t="s">
        <v>1040</v>
      </c>
      <c r="L456" s="243" t="s">
        <v>1040</v>
      </c>
      <c r="M456" s="244" t="s">
        <v>1040</v>
      </c>
      <c r="N456" s="248">
        <v>4.2</v>
      </c>
      <c r="O456" s="228">
        <v>50</v>
      </c>
      <c r="P456" s="249">
        <v>3.9</v>
      </c>
      <c r="S456" s="20" t="str">
        <f t="shared" si="42"/>
        <v>s316:0.5_s316:0.5_tef:0.1</v>
      </c>
      <c r="T456" s="20" t="str">
        <f t="shared" si="43"/>
        <v>s316:0.5</v>
      </c>
      <c r="U456" s="20" t="str">
        <f t="shared" si="44"/>
        <v>s316:0.5</v>
      </c>
      <c r="V456" s="20" t="str">
        <f t="shared" si="45"/>
        <v>tef:0.1</v>
      </c>
      <c r="W456" s="20" t="str">
        <f t="shared" si="46"/>
        <v/>
      </c>
      <c r="X456" s="20" t="str">
        <f t="shared" si="47"/>
        <v/>
      </c>
    </row>
    <row r="457" spans="1:24">
      <c r="A457" s="20">
        <v>456</v>
      </c>
      <c r="B457" s="20" t="s">
        <v>593</v>
      </c>
      <c r="C457" s="68">
        <v>3</v>
      </c>
      <c r="D457" s="231" t="s">
        <v>903</v>
      </c>
      <c r="E457" s="232" t="s">
        <v>1027</v>
      </c>
      <c r="F457" s="235" t="s">
        <v>903</v>
      </c>
      <c r="G457" s="236" t="s">
        <v>1027</v>
      </c>
      <c r="H457" s="239" t="s">
        <v>479</v>
      </c>
      <c r="I457" s="240" t="s">
        <v>1035</v>
      </c>
      <c r="J457" s="235" t="s">
        <v>1040</v>
      </c>
      <c r="K457" s="236" t="s">
        <v>1040</v>
      </c>
      <c r="L457" s="243" t="s">
        <v>1040</v>
      </c>
      <c r="M457" s="244" t="s">
        <v>1040</v>
      </c>
      <c r="N457" s="248">
        <v>4.2</v>
      </c>
      <c r="O457" s="228">
        <v>50</v>
      </c>
      <c r="P457" s="249">
        <v>4.04</v>
      </c>
      <c r="S457" s="20" t="str">
        <f t="shared" si="42"/>
        <v>s316:0.5_s316:0.5_tef:0.1</v>
      </c>
      <c r="T457" s="20" t="str">
        <f t="shared" si="43"/>
        <v>s316:0.5</v>
      </c>
      <c r="U457" s="20" t="str">
        <f t="shared" si="44"/>
        <v>s316:0.5</v>
      </c>
      <c r="V457" s="20" t="str">
        <f t="shared" si="45"/>
        <v>tef:0.1</v>
      </c>
      <c r="W457" s="20" t="str">
        <f t="shared" si="46"/>
        <v/>
      </c>
      <c r="X457" s="20" t="str">
        <f t="shared" si="47"/>
        <v/>
      </c>
    </row>
    <row r="458" spans="1:24">
      <c r="A458" s="20">
        <v>457</v>
      </c>
      <c r="B458" s="20" t="s">
        <v>593</v>
      </c>
      <c r="C458" s="68">
        <v>3</v>
      </c>
      <c r="D458" s="231" t="s">
        <v>903</v>
      </c>
      <c r="E458" s="232" t="s">
        <v>1027</v>
      </c>
      <c r="F458" s="235" t="s">
        <v>903</v>
      </c>
      <c r="G458" s="236" t="s">
        <v>1027</v>
      </c>
      <c r="H458" s="239" t="s">
        <v>479</v>
      </c>
      <c r="I458" s="240" t="s">
        <v>1035</v>
      </c>
      <c r="J458" s="235" t="s">
        <v>1040</v>
      </c>
      <c r="K458" s="236" t="s">
        <v>1040</v>
      </c>
      <c r="L458" s="243" t="s">
        <v>1040</v>
      </c>
      <c r="M458" s="244" t="s">
        <v>1040</v>
      </c>
      <c r="N458" s="248">
        <v>4.2</v>
      </c>
      <c r="O458" s="228">
        <v>50</v>
      </c>
      <c r="P458" s="249">
        <v>3.95</v>
      </c>
      <c r="S458" s="20" t="str">
        <f t="shared" si="42"/>
        <v>s316:0.5_s316:0.5_tef:0.1</v>
      </c>
      <c r="T458" s="20" t="str">
        <f t="shared" si="43"/>
        <v>s316:0.5</v>
      </c>
      <c r="U458" s="20" t="str">
        <f t="shared" si="44"/>
        <v>s316:0.5</v>
      </c>
      <c r="V458" s="20" t="str">
        <f t="shared" si="45"/>
        <v>tef:0.1</v>
      </c>
      <c r="W458" s="20" t="str">
        <f t="shared" si="46"/>
        <v/>
      </c>
      <c r="X458" s="20" t="str">
        <f t="shared" si="47"/>
        <v/>
      </c>
    </row>
    <row r="459" spans="1:24">
      <c r="A459" s="20">
        <v>458</v>
      </c>
      <c r="B459" s="20" t="s">
        <v>593</v>
      </c>
      <c r="C459" s="68">
        <v>3</v>
      </c>
      <c r="D459" s="231" t="s">
        <v>903</v>
      </c>
      <c r="E459" s="232" t="s">
        <v>1027</v>
      </c>
      <c r="F459" s="235" t="s">
        <v>903</v>
      </c>
      <c r="G459" s="236" t="s">
        <v>1027</v>
      </c>
      <c r="H459" s="239" t="s">
        <v>479</v>
      </c>
      <c r="I459" s="240" t="s">
        <v>1035</v>
      </c>
      <c r="J459" s="235" t="s">
        <v>1040</v>
      </c>
      <c r="K459" s="236" t="s">
        <v>1040</v>
      </c>
      <c r="L459" s="243" t="s">
        <v>1040</v>
      </c>
      <c r="M459" s="244" t="s">
        <v>1040</v>
      </c>
      <c r="N459" s="248">
        <v>4.2</v>
      </c>
      <c r="O459" s="228">
        <v>50</v>
      </c>
      <c r="P459" s="249">
        <v>4.5999999999999996</v>
      </c>
      <c r="S459" s="20" t="str">
        <f t="shared" ref="S459:S522" si="48">_xlfn.TEXTJOIN("_",TRUE,T459:X459)</f>
        <v>s316:0.5_s316:0.5_tef:0.1</v>
      </c>
      <c r="T459" s="20" t="str">
        <f t="shared" ref="T459:T522" si="49">_xlfn.TEXTJOIN(":",TRUE,D459,E459)</f>
        <v>s316:0.5</v>
      </c>
      <c r="U459" s="20" t="str">
        <f t="shared" ref="U459:U522" si="50">_xlfn.TEXTJOIN(":",TRUE,F459,G459)</f>
        <v>s316:0.5</v>
      </c>
      <c r="V459" s="20" t="str">
        <f t="shared" ref="V459:V522" si="51">_xlfn.TEXTJOIN(":",TRUE,H459,I459)</f>
        <v>tef:0.1</v>
      </c>
      <c r="W459" s="20" t="str">
        <f t="shared" ref="W459:W522" si="52">_xlfn.TEXTJOIN(":",TRUE,J459,K459)</f>
        <v/>
      </c>
      <c r="X459" s="20" t="str">
        <f t="shared" ref="X459:X522" si="53">_xlfn.TEXTJOIN(":",TRUE,L459,M459)</f>
        <v/>
      </c>
    </row>
    <row r="460" spans="1:24">
      <c r="A460" s="20">
        <v>459</v>
      </c>
      <c r="B460" s="20" t="s">
        <v>593</v>
      </c>
      <c r="C460" s="68">
        <v>3</v>
      </c>
      <c r="D460" s="231" t="s">
        <v>903</v>
      </c>
      <c r="E460" s="232" t="s">
        <v>1027</v>
      </c>
      <c r="F460" s="235" t="s">
        <v>903</v>
      </c>
      <c r="G460" s="236" t="s">
        <v>1027</v>
      </c>
      <c r="H460" s="239" t="s">
        <v>479</v>
      </c>
      <c r="I460" s="240" t="s">
        <v>1035</v>
      </c>
      <c r="J460" s="235" t="s">
        <v>1040</v>
      </c>
      <c r="K460" s="236" t="s">
        <v>1040</v>
      </c>
      <c r="L460" s="243" t="s">
        <v>1040</v>
      </c>
      <c r="M460" s="244" t="s">
        <v>1040</v>
      </c>
      <c r="N460" s="248">
        <v>4.2</v>
      </c>
      <c r="O460" s="228">
        <v>50</v>
      </c>
      <c r="P460" s="249">
        <v>4.7</v>
      </c>
      <c r="S460" s="20" t="str">
        <f t="shared" si="48"/>
        <v>s316:0.5_s316:0.5_tef:0.1</v>
      </c>
      <c r="T460" s="20" t="str">
        <f t="shared" si="49"/>
        <v>s316:0.5</v>
      </c>
      <c r="U460" s="20" t="str">
        <f t="shared" si="50"/>
        <v>s316:0.5</v>
      </c>
      <c r="V460" s="20" t="str">
        <f t="shared" si="51"/>
        <v>tef:0.1</v>
      </c>
      <c r="W460" s="20" t="str">
        <f t="shared" si="52"/>
        <v/>
      </c>
      <c r="X460" s="20" t="str">
        <f t="shared" si="53"/>
        <v/>
      </c>
    </row>
    <row r="461" spans="1:24">
      <c r="A461" s="20">
        <v>460</v>
      </c>
      <c r="B461" s="20" t="s">
        <v>593</v>
      </c>
      <c r="C461" s="68">
        <v>3</v>
      </c>
      <c r="D461" s="231" t="s">
        <v>903</v>
      </c>
      <c r="E461" s="232" t="s">
        <v>1027</v>
      </c>
      <c r="F461" s="235" t="s">
        <v>903</v>
      </c>
      <c r="G461" s="236" t="s">
        <v>1027</v>
      </c>
      <c r="H461" s="239" t="s">
        <v>479</v>
      </c>
      <c r="I461" s="240" t="s">
        <v>1035</v>
      </c>
      <c r="J461" s="235" t="s">
        <v>1040</v>
      </c>
      <c r="K461" s="236" t="s">
        <v>1040</v>
      </c>
      <c r="L461" s="243" t="s">
        <v>1040</v>
      </c>
      <c r="M461" s="244" t="s">
        <v>1040</v>
      </c>
      <c r="N461" s="248">
        <v>4.2</v>
      </c>
      <c r="O461" s="228">
        <v>50</v>
      </c>
      <c r="P461" s="249">
        <v>5</v>
      </c>
      <c r="S461" s="20" t="str">
        <f t="shared" si="48"/>
        <v>s316:0.5_s316:0.5_tef:0.1</v>
      </c>
      <c r="T461" s="20" t="str">
        <f t="shared" si="49"/>
        <v>s316:0.5</v>
      </c>
      <c r="U461" s="20" t="str">
        <f t="shared" si="50"/>
        <v>s316:0.5</v>
      </c>
      <c r="V461" s="20" t="str">
        <f t="shared" si="51"/>
        <v>tef:0.1</v>
      </c>
      <c r="W461" s="20" t="str">
        <f t="shared" si="52"/>
        <v/>
      </c>
      <c r="X461" s="20" t="str">
        <f t="shared" si="53"/>
        <v/>
      </c>
    </row>
    <row r="462" spans="1:24">
      <c r="A462" s="20">
        <v>461</v>
      </c>
      <c r="B462" s="20" t="s">
        <v>593</v>
      </c>
      <c r="C462" s="68">
        <v>3</v>
      </c>
      <c r="D462" s="231" t="s">
        <v>903</v>
      </c>
      <c r="E462" s="232" t="s">
        <v>1027</v>
      </c>
      <c r="F462" s="235" t="s">
        <v>903</v>
      </c>
      <c r="G462" s="236" t="s">
        <v>1027</v>
      </c>
      <c r="H462" s="239" t="s">
        <v>479</v>
      </c>
      <c r="I462" s="240" t="s">
        <v>1035</v>
      </c>
      <c r="J462" s="235" t="s">
        <v>1040</v>
      </c>
      <c r="K462" s="236" t="s">
        <v>1040</v>
      </c>
      <c r="L462" s="243" t="s">
        <v>1040</v>
      </c>
      <c r="M462" s="244" t="s">
        <v>1040</v>
      </c>
      <c r="N462" s="248">
        <v>4.2</v>
      </c>
      <c r="O462" s="228">
        <v>50</v>
      </c>
      <c r="P462" s="249">
        <v>4.1500000000000004</v>
      </c>
      <c r="S462" s="20" t="str">
        <f t="shared" si="48"/>
        <v>s316:0.5_s316:0.5_tef:0.1</v>
      </c>
      <c r="T462" s="20" t="str">
        <f t="shared" si="49"/>
        <v>s316:0.5</v>
      </c>
      <c r="U462" s="20" t="str">
        <f t="shared" si="50"/>
        <v>s316:0.5</v>
      </c>
      <c r="V462" s="20" t="str">
        <f t="shared" si="51"/>
        <v>tef:0.1</v>
      </c>
      <c r="W462" s="20" t="str">
        <f t="shared" si="52"/>
        <v/>
      </c>
      <c r="X462" s="20" t="str">
        <f t="shared" si="53"/>
        <v/>
      </c>
    </row>
    <row r="463" spans="1:24">
      <c r="A463" s="20">
        <v>462</v>
      </c>
      <c r="B463" s="20" t="s">
        <v>593</v>
      </c>
      <c r="C463" s="68">
        <v>3</v>
      </c>
      <c r="D463" s="231" t="s">
        <v>903</v>
      </c>
      <c r="E463" s="232" t="s">
        <v>1027</v>
      </c>
      <c r="F463" s="235" t="s">
        <v>903</v>
      </c>
      <c r="G463" s="236" t="s">
        <v>1027</v>
      </c>
      <c r="H463" s="239" t="s">
        <v>479</v>
      </c>
      <c r="I463" s="240" t="s">
        <v>1035</v>
      </c>
      <c r="J463" s="235" t="s">
        <v>1040</v>
      </c>
      <c r="K463" s="236" t="s">
        <v>1040</v>
      </c>
      <c r="L463" s="243" t="s">
        <v>1040</v>
      </c>
      <c r="M463" s="244" t="s">
        <v>1040</v>
      </c>
      <c r="N463" s="248">
        <v>4.2</v>
      </c>
      <c r="O463" s="228">
        <v>50</v>
      </c>
      <c r="P463" s="249">
        <v>4.2</v>
      </c>
      <c r="S463" s="20" t="str">
        <f t="shared" si="48"/>
        <v>s316:0.5_s316:0.5_tef:0.1</v>
      </c>
      <c r="T463" s="20" t="str">
        <f t="shared" si="49"/>
        <v>s316:0.5</v>
      </c>
      <c r="U463" s="20" t="str">
        <f t="shared" si="50"/>
        <v>s316:0.5</v>
      </c>
      <c r="V463" s="20" t="str">
        <f t="shared" si="51"/>
        <v>tef:0.1</v>
      </c>
      <c r="W463" s="20" t="str">
        <f t="shared" si="52"/>
        <v/>
      </c>
      <c r="X463" s="20" t="str">
        <f t="shared" si="53"/>
        <v/>
      </c>
    </row>
    <row r="464" spans="1:24">
      <c r="A464" s="20">
        <v>463</v>
      </c>
      <c r="B464" s="20" t="s">
        <v>593</v>
      </c>
      <c r="C464" s="68">
        <v>3</v>
      </c>
      <c r="D464" s="231" t="s">
        <v>903</v>
      </c>
      <c r="E464" s="232" t="s">
        <v>1027</v>
      </c>
      <c r="F464" s="235" t="s">
        <v>903</v>
      </c>
      <c r="G464" s="236" t="s">
        <v>1027</v>
      </c>
      <c r="H464" s="239" t="s">
        <v>479</v>
      </c>
      <c r="I464" s="240" t="s">
        <v>1035</v>
      </c>
      <c r="J464" s="235" t="s">
        <v>1040</v>
      </c>
      <c r="K464" s="236" t="s">
        <v>1040</v>
      </c>
      <c r="L464" s="243" t="s">
        <v>1040</v>
      </c>
      <c r="M464" s="244" t="s">
        <v>1040</v>
      </c>
      <c r="N464" s="248">
        <v>4.2</v>
      </c>
      <c r="O464" s="228">
        <v>50</v>
      </c>
      <c r="P464" s="249">
        <v>4.12</v>
      </c>
      <c r="S464" s="20" t="str">
        <f t="shared" si="48"/>
        <v>s316:0.5_s316:0.5_tef:0.1</v>
      </c>
      <c r="T464" s="20" t="str">
        <f t="shared" si="49"/>
        <v>s316:0.5</v>
      </c>
      <c r="U464" s="20" t="str">
        <f t="shared" si="50"/>
        <v>s316:0.5</v>
      </c>
      <c r="V464" s="20" t="str">
        <f t="shared" si="51"/>
        <v>tef:0.1</v>
      </c>
      <c r="W464" s="20" t="str">
        <f t="shared" si="52"/>
        <v/>
      </c>
      <c r="X464" s="20" t="str">
        <f t="shared" si="53"/>
        <v/>
      </c>
    </row>
    <row r="465" spans="1:24">
      <c r="A465" s="20">
        <v>464</v>
      </c>
      <c r="B465" s="20" t="s">
        <v>593</v>
      </c>
      <c r="C465" s="68">
        <v>3</v>
      </c>
      <c r="D465" s="231" t="s">
        <v>903</v>
      </c>
      <c r="E465" s="232" t="s">
        <v>1027</v>
      </c>
      <c r="F465" s="235" t="s">
        <v>903</v>
      </c>
      <c r="G465" s="236" t="s">
        <v>1027</v>
      </c>
      <c r="H465" s="239" t="s">
        <v>479</v>
      </c>
      <c r="I465" s="240" t="s">
        <v>1035</v>
      </c>
      <c r="J465" s="235" t="s">
        <v>1040</v>
      </c>
      <c r="K465" s="236" t="s">
        <v>1040</v>
      </c>
      <c r="L465" s="243" t="s">
        <v>1040</v>
      </c>
      <c r="M465" s="244" t="s">
        <v>1040</v>
      </c>
      <c r="N465" s="248">
        <v>4.2</v>
      </c>
      <c r="O465" s="228">
        <v>50</v>
      </c>
      <c r="P465" s="249">
        <v>4.6500000000000004</v>
      </c>
      <c r="S465" s="20" t="str">
        <f t="shared" si="48"/>
        <v>s316:0.5_s316:0.5_tef:0.1</v>
      </c>
      <c r="T465" s="20" t="str">
        <f t="shared" si="49"/>
        <v>s316:0.5</v>
      </c>
      <c r="U465" s="20" t="str">
        <f t="shared" si="50"/>
        <v>s316:0.5</v>
      </c>
      <c r="V465" s="20" t="str">
        <f t="shared" si="51"/>
        <v>tef:0.1</v>
      </c>
      <c r="W465" s="20" t="str">
        <f t="shared" si="52"/>
        <v/>
      </c>
      <c r="X465" s="20" t="str">
        <f t="shared" si="53"/>
        <v/>
      </c>
    </row>
    <row r="466" spans="1:24">
      <c r="A466" s="20">
        <v>465</v>
      </c>
      <c r="B466" s="20" t="s">
        <v>593</v>
      </c>
      <c r="C466" s="68">
        <v>3</v>
      </c>
      <c r="D466" s="231" t="s">
        <v>903</v>
      </c>
      <c r="E466" s="232" t="s">
        <v>1027</v>
      </c>
      <c r="F466" s="235" t="s">
        <v>903</v>
      </c>
      <c r="G466" s="236" t="s">
        <v>1027</v>
      </c>
      <c r="H466" s="239" t="s">
        <v>479</v>
      </c>
      <c r="I466" s="240" t="s">
        <v>1035</v>
      </c>
      <c r="J466" s="235" t="s">
        <v>1040</v>
      </c>
      <c r="K466" s="236" t="s">
        <v>1040</v>
      </c>
      <c r="L466" s="243" t="s">
        <v>1040</v>
      </c>
      <c r="M466" s="244" t="s">
        <v>1040</v>
      </c>
      <c r="N466" s="248">
        <v>4.2</v>
      </c>
      <c r="O466" s="228">
        <v>50</v>
      </c>
      <c r="P466" s="249">
        <v>4.22</v>
      </c>
      <c r="S466" s="20" t="str">
        <f t="shared" si="48"/>
        <v>s316:0.5_s316:0.5_tef:0.1</v>
      </c>
      <c r="T466" s="20" t="str">
        <f t="shared" si="49"/>
        <v>s316:0.5</v>
      </c>
      <c r="U466" s="20" t="str">
        <f t="shared" si="50"/>
        <v>s316:0.5</v>
      </c>
      <c r="V466" s="20" t="str">
        <f t="shared" si="51"/>
        <v>tef:0.1</v>
      </c>
      <c r="W466" s="20" t="str">
        <f t="shared" si="52"/>
        <v/>
      </c>
      <c r="X466" s="20" t="str">
        <f t="shared" si="53"/>
        <v/>
      </c>
    </row>
    <row r="467" spans="1:24">
      <c r="A467" s="20">
        <v>466</v>
      </c>
      <c r="B467" s="20" t="s">
        <v>593</v>
      </c>
      <c r="C467" s="68">
        <v>3</v>
      </c>
      <c r="D467" s="231" t="s">
        <v>903</v>
      </c>
      <c r="E467" s="232" t="s">
        <v>1027</v>
      </c>
      <c r="F467" s="235" t="s">
        <v>903</v>
      </c>
      <c r="G467" s="236" t="s">
        <v>1027</v>
      </c>
      <c r="H467" s="239" t="s">
        <v>479</v>
      </c>
      <c r="I467" s="240" t="s">
        <v>1035</v>
      </c>
      <c r="J467" s="235" t="s">
        <v>1040</v>
      </c>
      <c r="K467" s="236" t="s">
        <v>1040</v>
      </c>
      <c r="L467" s="243" t="s">
        <v>1040</v>
      </c>
      <c r="M467" s="244" t="s">
        <v>1040</v>
      </c>
      <c r="N467" s="248">
        <v>4.2</v>
      </c>
      <c r="O467" s="228">
        <v>50</v>
      </c>
      <c r="P467" s="249">
        <v>4.45</v>
      </c>
      <c r="S467" s="20" t="str">
        <f t="shared" si="48"/>
        <v>s316:0.5_s316:0.5_tef:0.1</v>
      </c>
      <c r="T467" s="20" t="str">
        <f t="shared" si="49"/>
        <v>s316:0.5</v>
      </c>
      <c r="U467" s="20" t="str">
        <f t="shared" si="50"/>
        <v>s316:0.5</v>
      </c>
      <c r="V467" s="20" t="str">
        <f t="shared" si="51"/>
        <v>tef:0.1</v>
      </c>
      <c r="W467" s="20" t="str">
        <f t="shared" si="52"/>
        <v/>
      </c>
      <c r="X467" s="20" t="str">
        <f t="shared" si="53"/>
        <v/>
      </c>
    </row>
    <row r="468" spans="1:24">
      <c r="A468" s="20">
        <v>467</v>
      </c>
      <c r="B468" s="20" t="s">
        <v>593</v>
      </c>
      <c r="C468" s="68">
        <v>3</v>
      </c>
      <c r="D468" s="231" t="s">
        <v>903</v>
      </c>
      <c r="E468" s="232" t="s">
        <v>1027</v>
      </c>
      <c r="F468" s="235" t="s">
        <v>903</v>
      </c>
      <c r="G468" s="236" t="s">
        <v>1027</v>
      </c>
      <c r="H468" s="239" t="s">
        <v>479</v>
      </c>
      <c r="I468" s="240" t="s">
        <v>1035</v>
      </c>
      <c r="J468" s="235" t="s">
        <v>1040</v>
      </c>
      <c r="K468" s="236" t="s">
        <v>1040</v>
      </c>
      <c r="L468" s="243" t="s">
        <v>1040</v>
      </c>
      <c r="M468" s="244" t="s">
        <v>1040</v>
      </c>
      <c r="N468" s="248">
        <v>4.2</v>
      </c>
      <c r="O468" s="228">
        <v>50</v>
      </c>
      <c r="P468" s="249">
        <v>4.25</v>
      </c>
      <c r="S468" s="20" t="str">
        <f t="shared" si="48"/>
        <v>s316:0.5_s316:0.5_tef:0.1</v>
      </c>
      <c r="T468" s="20" t="str">
        <f t="shared" si="49"/>
        <v>s316:0.5</v>
      </c>
      <c r="U468" s="20" t="str">
        <f t="shared" si="50"/>
        <v>s316:0.5</v>
      </c>
      <c r="V468" s="20" t="str">
        <f t="shared" si="51"/>
        <v>tef:0.1</v>
      </c>
      <c r="W468" s="20" t="str">
        <f t="shared" si="52"/>
        <v/>
      </c>
      <c r="X468" s="20" t="str">
        <f t="shared" si="53"/>
        <v/>
      </c>
    </row>
    <row r="469" spans="1:24">
      <c r="A469" s="20">
        <v>468</v>
      </c>
      <c r="B469" s="20" t="s">
        <v>593</v>
      </c>
      <c r="C469" s="68">
        <v>3</v>
      </c>
      <c r="D469" s="231" t="s">
        <v>903</v>
      </c>
      <c r="E469" s="232" t="s">
        <v>1027</v>
      </c>
      <c r="F469" s="235" t="s">
        <v>903</v>
      </c>
      <c r="G469" s="236" t="s">
        <v>1027</v>
      </c>
      <c r="H469" s="239" t="s">
        <v>479</v>
      </c>
      <c r="I469" s="240" t="s">
        <v>1035</v>
      </c>
      <c r="J469" s="235" t="s">
        <v>1040</v>
      </c>
      <c r="K469" s="236" t="s">
        <v>1040</v>
      </c>
      <c r="L469" s="243" t="s">
        <v>1040</v>
      </c>
      <c r="M469" s="244" t="s">
        <v>1040</v>
      </c>
      <c r="N469" s="248">
        <v>4.2</v>
      </c>
      <c r="O469" s="228">
        <v>50</v>
      </c>
      <c r="P469" s="249">
        <v>5.3</v>
      </c>
      <c r="S469" s="20" t="str">
        <f t="shared" si="48"/>
        <v>s316:0.5_s316:0.5_tef:0.1</v>
      </c>
      <c r="T469" s="20" t="str">
        <f t="shared" si="49"/>
        <v>s316:0.5</v>
      </c>
      <c r="U469" s="20" t="str">
        <f t="shared" si="50"/>
        <v>s316:0.5</v>
      </c>
      <c r="V469" s="20" t="str">
        <f t="shared" si="51"/>
        <v>tef:0.1</v>
      </c>
      <c r="W469" s="20" t="str">
        <f t="shared" si="52"/>
        <v/>
      </c>
      <c r="X469" s="20" t="str">
        <f t="shared" si="53"/>
        <v/>
      </c>
    </row>
    <row r="470" spans="1:24">
      <c r="A470" s="20">
        <v>469</v>
      </c>
      <c r="B470" s="20" t="s">
        <v>593</v>
      </c>
      <c r="C470" s="68">
        <v>3</v>
      </c>
      <c r="D470" s="231" t="s">
        <v>903</v>
      </c>
      <c r="E470" s="232" t="s">
        <v>1027</v>
      </c>
      <c r="F470" s="235" t="s">
        <v>903</v>
      </c>
      <c r="G470" s="236" t="s">
        <v>1027</v>
      </c>
      <c r="H470" s="239" t="s">
        <v>479</v>
      </c>
      <c r="I470" s="240" t="s">
        <v>1035</v>
      </c>
      <c r="J470" s="235" t="s">
        <v>1040</v>
      </c>
      <c r="K470" s="236" t="s">
        <v>1040</v>
      </c>
      <c r="L470" s="243" t="s">
        <v>1040</v>
      </c>
      <c r="M470" s="244" t="s">
        <v>1040</v>
      </c>
      <c r="N470" s="248">
        <v>4.2</v>
      </c>
      <c r="O470" s="228">
        <v>50</v>
      </c>
      <c r="P470" s="249">
        <v>5.6</v>
      </c>
      <c r="S470" s="20" t="str">
        <f t="shared" si="48"/>
        <v>s316:0.5_s316:0.5_tef:0.1</v>
      </c>
      <c r="T470" s="20" t="str">
        <f t="shared" si="49"/>
        <v>s316:0.5</v>
      </c>
      <c r="U470" s="20" t="str">
        <f t="shared" si="50"/>
        <v>s316:0.5</v>
      </c>
      <c r="V470" s="20" t="str">
        <f t="shared" si="51"/>
        <v>tef:0.1</v>
      </c>
      <c r="W470" s="20" t="str">
        <f t="shared" si="52"/>
        <v/>
      </c>
      <c r="X470" s="20" t="str">
        <f t="shared" si="53"/>
        <v/>
      </c>
    </row>
    <row r="471" spans="1:24">
      <c r="A471" s="20">
        <v>470</v>
      </c>
      <c r="B471" s="20" t="s">
        <v>593</v>
      </c>
      <c r="C471" s="68">
        <v>3</v>
      </c>
      <c r="D471" s="231" t="s">
        <v>903</v>
      </c>
      <c r="E471" s="232" t="s">
        <v>1027</v>
      </c>
      <c r="F471" s="235" t="s">
        <v>903</v>
      </c>
      <c r="G471" s="236" t="s">
        <v>1027</v>
      </c>
      <c r="H471" s="239" t="s">
        <v>479</v>
      </c>
      <c r="I471" s="240" t="s">
        <v>1035</v>
      </c>
      <c r="J471" s="235" t="s">
        <v>1040</v>
      </c>
      <c r="K471" s="236" t="s">
        <v>1040</v>
      </c>
      <c r="L471" s="243" t="s">
        <v>1040</v>
      </c>
      <c r="M471" s="244" t="s">
        <v>1040</v>
      </c>
      <c r="N471" s="248">
        <v>4.2</v>
      </c>
      <c r="O471" s="228">
        <v>50</v>
      </c>
      <c r="P471" s="249">
        <v>4.55</v>
      </c>
      <c r="S471" s="20" t="str">
        <f t="shared" si="48"/>
        <v>s316:0.5_s316:0.5_tef:0.1</v>
      </c>
      <c r="T471" s="20" t="str">
        <f t="shared" si="49"/>
        <v>s316:0.5</v>
      </c>
      <c r="U471" s="20" t="str">
        <f t="shared" si="50"/>
        <v>s316:0.5</v>
      </c>
      <c r="V471" s="20" t="str">
        <f t="shared" si="51"/>
        <v>tef:0.1</v>
      </c>
      <c r="W471" s="20" t="str">
        <f t="shared" si="52"/>
        <v/>
      </c>
      <c r="X471" s="20" t="str">
        <f t="shared" si="53"/>
        <v/>
      </c>
    </row>
    <row r="472" spans="1:24">
      <c r="A472" s="20">
        <v>471</v>
      </c>
      <c r="B472" s="20" t="s">
        <v>593</v>
      </c>
      <c r="C472" s="68">
        <v>3</v>
      </c>
      <c r="D472" s="231" t="s">
        <v>903</v>
      </c>
      <c r="E472" s="232" t="s">
        <v>1027</v>
      </c>
      <c r="F472" s="235" t="s">
        <v>903</v>
      </c>
      <c r="G472" s="236" t="s">
        <v>1027</v>
      </c>
      <c r="H472" s="239" t="s">
        <v>479</v>
      </c>
      <c r="I472" s="240" t="s">
        <v>1035</v>
      </c>
      <c r="J472" s="235" t="s">
        <v>1040</v>
      </c>
      <c r="K472" s="236" t="s">
        <v>1040</v>
      </c>
      <c r="L472" s="243" t="s">
        <v>1040</v>
      </c>
      <c r="M472" s="244" t="s">
        <v>1040</v>
      </c>
      <c r="N472" s="248">
        <v>4.2</v>
      </c>
      <c r="O472" s="228">
        <v>50</v>
      </c>
      <c r="P472" s="249">
        <v>4.38</v>
      </c>
      <c r="S472" s="20" t="str">
        <f t="shared" si="48"/>
        <v>s316:0.5_s316:0.5_tef:0.1</v>
      </c>
      <c r="T472" s="20" t="str">
        <f t="shared" si="49"/>
        <v>s316:0.5</v>
      </c>
      <c r="U472" s="20" t="str">
        <f t="shared" si="50"/>
        <v>s316:0.5</v>
      </c>
      <c r="V472" s="20" t="str">
        <f t="shared" si="51"/>
        <v>tef:0.1</v>
      </c>
      <c r="W472" s="20" t="str">
        <f t="shared" si="52"/>
        <v/>
      </c>
      <c r="X472" s="20" t="str">
        <f t="shared" si="53"/>
        <v/>
      </c>
    </row>
    <row r="473" spans="1:24">
      <c r="A473" s="20">
        <v>472</v>
      </c>
      <c r="B473" s="20" t="s">
        <v>593</v>
      </c>
      <c r="C473" s="68">
        <v>3</v>
      </c>
      <c r="D473" s="231" t="s">
        <v>903</v>
      </c>
      <c r="E473" s="232" t="s">
        <v>1027</v>
      </c>
      <c r="F473" s="235" t="s">
        <v>903</v>
      </c>
      <c r="G473" s="236" t="s">
        <v>1027</v>
      </c>
      <c r="H473" s="239" t="s">
        <v>479</v>
      </c>
      <c r="I473" s="240" t="s">
        <v>1035</v>
      </c>
      <c r="J473" s="235" t="s">
        <v>1040</v>
      </c>
      <c r="K473" s="236" t="s">
        <v>1040</v>
      </c>
      <c r="L473" s="243" t="s">
        <v>1040</v>
      </c>
      <c r="M473" s="244" t="s">
        <v>1040</v>
      </c>
      <c r="N473" s="248">
        <v>4.2</v>
      </c>
      <c r="O473" s="228">
        <v>50</v>
      </c>
      <c r="P473" s="249">
        <v>4.63</v>
      </c>
      <c r="S473" s="20" t="str">
        <f t="shared" si="48"/>
        <v>s316:0.5_s316:0.5_tef:0.1</v>
      </c>
      <c r="T473" s="20" t="str">
        <f t="shared" si="49"/>
        <v>s316:0.5</v>
      </c>
      <c r="U473" s="20" t="str">
        <f t="shared" si="50"/>
        <v>s316:0.5</v>
      </c>
      <c r="V473" s="20" t="str">
        <f t="shared" si="51"/>
        <v>tef:0.1</v>
      </c>
      <c r="W473" s="20" t="str">
        <f t="shared" si="52"/>
        <v/>
      </c>
      <c r="X473" s="20" t="str">
        <f t="shared" si="53"/>
        <v/>
      </c>
    </row>
    <row r="474" spans="1:24">
      <c r="A474" s="20">
        <v>473</v>
      </c>
      <c r="B474" s="20" t="s">
        <v>593</v>
      </c>
      <c r="C474" s="68">
        <v>3</v>
      </c>
      <c r="D474" s="231" t="s">
        <v>903</v>
      </c>
      <c r="E474" s="232" t="s">
        <v>1027</v>
      </c>
      <c r="F474" s="235" t="s">
        <v>903</v>
      </c>
      <c r="G474" s="236" t="s">
        <v>1027</v>
      </c>
      <c r="H474" s="239" t="s">
        <v>479</v>
      </c>
      <c r="I474" s="240" t="s">
        <v>1035</v>
      </c>
      <c r="J474" s="235" t="s">
        <v>1040</v>
      </c>
      <c r="K474" s="236" t="s">
        <v>1040</v>
      </c>
      <c r="L474" s="243" t="s">
        <v>1040</v>
      </c>
      <c r="M474" s="244" t="s">
        <v>1040</v>
      </c>
      <c r="N474" s="248">
        <v>4.2</v>
      </c>
      <c r="O474" s="228">
        <v>50</v>
      </c>
      <c r="P474" s="249">
        <v>4.43</v>
      </c>
      <c r="S474" s="20" t="str">
        <f t="shared" si="48"/>
        <v>s316:0.5_s316:0.5_tef:0.1</v>
      </c>
      <c r="T474" s="20" t="str">
        <f t="shared" si="49"/>
        <v>s316:0.5</v>
      </c>
      <c r="U474" s="20" t="str">
        <f t="shared" si="50"/>
        <v>s316:0.5</v>
      </c>
      <c r="V474" s="20" t="str">
        <f t="shared" si="51"/>
        <v>tef:0.1</v>
      </c>
      <c r="W474" s="20" t="str">
        <f t="shared" si="52"/>
        <v/>
      </c>
      <c r="X474" s="20" t="str">
        <f t="shared" si="53"/>
        <v/>
      </c>
    </row>
    <row r="475" spans="1:24">
      <c r="A475" s="20">
        <v>474</v>
      </c>
      <c r="B475" s="20" t="s">
        <v>593</v>
      </c>
      <c r="C475" s="68">
        <v>3</v>
      </c>
      <c r="D475" s="231" t="s">
        <v>903</v>
      </c>
      <c r="E475" s="232" t="s">
        <v>1027</v>
      </c>
      <c r="F475" s="235" t="s">
        <v>903</v>
      </c>
      <c r="G475" s="236" t="s">
        <v>1027</v>
      </c>
      <c r="H475" s="239" t="s">
        <v>479</v>
      </c>
      <c r="I475" s="240" t="s">
        <v>1035</v>
      </c>
      <c r="J475" s="235" t="s">
        <v>1040</v>
      </c>
      <c r="K475" s="236" t="s">
        <v>1040</v>
      </c>
      <c r="L475" s="243" t="s">
        <v>1040</v>
      </c>
      <c r="M475" s="244" t="s">
        <v>1040</v>
      </c>
      <c r="N475" s="248">
        <v>4.2</v>
      </c>
      <c r="O475" s="228">
        <v>50</v>
      </c>
      <c r="P475" s="249">
        <v>4.6500000000000004</v>
      </c>
      <c r="S475" s="20" t="str">
        <f t="shared" si="48"/>
        <v>s316:0.5_s316:0.5_tef:0.1</v>
      </c>
      <c r="T475" s="20" t="str">
        <f t="shared" si="49"/>
        <v>s316:0.5</v>
      </c>
      <c r="U475" s="20" t="str">
        <f t="shared" si="50"/>
        <v>s316:0.5</v>
      </c>
      <c r="V475" s="20" t="str">
        <f t="shared" si="51"/>
        <v>tef:0.1</v>
      </c>
      <c r="W475" s="20" t="str">
        <f t="shared" si="52"/>
        <v/>
      </c>
      <c r="X475" s="20" t="str">
        <f t="shared" si="53"/>
        <v/>
      </c>
    </row>
    <row r="476" spans="1:24">
      <c r="A476" s="20">
        <v>475</v>
      </c>
      <c r="B476" s="20" t="s">
        <v>593</v>
      </c>
      <c r="C476" s="68">
        <v>3</v>
      </c>
      <c r="D476" s="231" t="s">
        <v>903</v>
      </c>
      <c r="E476" s="232" t="s">
        <v>1027</v>
      </c>
      <c r="F476" s="235" t="s">
        <v>903</v>
      </c>
      <c r="G476" s="236" t="s">
        <v>1027</v>
      </c>
      <c r="H476" s="239" t="s">
        <v>479</v>
      </c>
      <c r="I476" s="240" t="s">
        <v>1035</v>
      </c>
      <c r="J476" s="235" t="s">
        <v>1040</v>
      </c>
      <c r="K476" s="236" t="s">
        <v>1040</v>
      </c>
      <c r="L476" s="243" t="s">
        <v>1040</v>
      </c>
      <c r="M476" s="244" t="s">
        <v>1040</v>
      </c>
      <c r="N476" s="248">
        <v>4.2</v>
      </c>
      <c r="O476" s="228">
        <v>50</v>
      </c>
      <c r="P476" s="249">
        <v>4.24</v>
      </c>
      <c r="S476" s="20" t="str">
        <f t="shared" si="48"/>
        <v>s316:0.5_s316:0.5_tef:0.1</v>
      </c>
      <c r="T476" s="20" t="str">
        <f t="shared" si="49"/>
        <v>s316:0.5</v>
      </c>
      <c r="U476" s="20" t="str">
        <f t="shared" si="50"/>
        <v>s316:0.5</v>
      </c>
      <c r="V476" s="20" t="str">
        <f t="shared" si="51"/>
        <v>tef:0.1</v>
      </c>
      <c r="W476" s="20" t="str">
        <f t="shared" si="52"/>
        <v/>
      </c>
      <c r="X476" s="20" t="str">
        <f t="shared" si="53"/>
        <v/>
      </c>
    </row>
    <row r="477" spans="1:24">
      <c r="A477" s="20">
        <v>476</v>
      </c>
      <c r="B477" s="20" t="s">
        <v>593</v>
      </c>
      <c r="C477" s="68">
        <v>3</v>
      </c>
      <c r="D477" s="231" t="s">
        <v>903</v>
      </c>
      <c r="E477" s="232" t="s">
        <v>1027</v>
      </c>
      <c r="F477" s="235" t="s">
        <v>903</v>
      </c>
      <c r="G477" s="236" t="s">
        <v>1027</v>
      </c>
      <c r="H477" s="239" t="s">
        <v>479</v>
      </c>
      <c r="I477" s="240" t="s">
        <v>1035</v>
      </c>
      <c r="J477" s="235" t="s">
        <v>1040</v>
      </c>
      <c r="K477" s="236" t="s">
        <v>1040</v>
      </c>
      <c r="L477" s="243" t="s">
        <v>1040</v>
      </c>
      <c r="M477" s="244" t="s">
        <v>1040</v>
      </c>
      <c r="N477" s="248">
        <v>4.2</v>
      </c>
      <c r="O477" s="228">
        <v>50</v>
      </c>
      <c r="P477" s="249">
        <v>4.3499999999999996</v>
      </c>
      <c r="S477" s="20" t="str">
        <f t="shared" si="48"/>
        <v>s316:0.5_s316:0.5_tef:0.1</v>
      </c>
      <c r="T477" s="20" t="str">
        <f t="shared" si="49"/>
        <v>s316:0.5</v>
      </c>
      <c r="U477" s="20" t="str">
        <f t="shared" si="50"/>
        <v>s316:0.5</v>
      </c>
      <c r="V477" s="20" t="str">
        <f t="shared" si="51"/>
        <v>tef:0.1</v>
      </c>
      <c r="W477" s="20" t="str">
        <f t="shared" si="52"/>
        <v/>
      </c>
      <c r="X477" s="20" t="str">
        <f t="shared" si="53"/>
        <v/>
      </c>
    </row>
    <row r="478" spans="1:24">
      <c r="A478" s="20">
        <v>477</v>
      </c>
      <c r="B478" s="20" t="s">
        <v>593</v>
      </c>
      <c r="C478" s="68">
        <v>3</v>
      </c>
      <c r="D478" s="231" t="s">
        <v>903</v>
      </c>
      <c r="E478" s="232" t="s">
        <v>1027</v>
      </c>
      <c r="F478" s="235" t="s">
        <v>903</v>
      </c>
      <c r="G478" s="236" t="s">
        <v>1027</v>
      </c>
      <c r="H478" s="239" t="s">
        <v>479</v>
      </c>
      <c r="I478" s="240" t="s">
        <v>1035</v>
      </c>
      <c r="J478" s="235" t="s">
        <v>1040</v>
      </c>
      <c r="K478" s="236" t="s">
        <v>1040</v>
      </c>
      <c r="L478" s="243" t="s">
        <v>1040</v>
      </c>
      <c r="M478" s="244" t="s">
        <v>1040</v>
      </c>
      <c r="N478" s="248">
        <v>4.2</v>
      </c>
      <c r="O478" s="228">
        <v>50</v>
      </c>
      <c r="P478" s="249">
        <v>2.8</v>
      </c>
      <c r="S478" s="20" t="str">
        <f t="shared" si="48"/>
        <v>s316:0.5_s316:0.5_tef:0.1</v>
      </c>
      <c r="T478" s="20" t="str">
        <f t="shared" si="49"/>
        <v>s316:0.5</v>
      </c>
      <c r="U478" s="20" t="str">
        <f t="shared" si="50"/>
        <v>s316:0.5</v>
      </c>
      <c r="V478" s="20" t="str">
        <f t="shared" si="51"/>
        <v>tef:0.1</v>
      </c>
      <c r="W478" s="20" t="str">
        <f t="shared" si="52"/>
        <v/>
      </c>
      <c r="X478" s="20" t="str">
        <f t="shared" si="53"/>
        <v/>
      </c>
    </row>
    <row r="479" spans="1:24">
      <c r="A479" s="20">
        <v>478</v>
      </c>
      <c r="B479" s="20" t="s">
        <v>593</v>
      </c>
      <c r="C479" s="68">
        <v>3</v>
      </c>
      <c r="D479" s="231" t="s">
        <v>903</v>
      </c>
      <c r="E479" s="232" t="s">
        <v>1027</v>
      </c>
      <c r="F479" s="235" t="s">
        <v>903</v>
      </c>
      <c r="G479" s="236" t="s">
        <v>1027</v>
      </c>
      <c r="H479" s="239" t="s">
        <v>479</v>
      </c>
      <c r="I479" s="240" t="s">
        <v>1035</v>
      </c>
      <c r="J479" s="235" t="s">
        <v>1040</v>
      </c>
      <c r="K479" s="236" t="s">
        <v>1040</v>
      </c>
      <c r="L479" s="243" t="s">
        <v>1040</v>
      </c>
      <c r="M479" s="244" t="s">
        <v>1040</v>
      </c>
      <c r="N479" s="248">
        <v>4.2</v>
      </c>
      <c r="O479" s="228">
        <v>50</v>
      </c>
      <c r="P479" s="249">
        <v>3.43</v>
      </c>
      <c r="S479" s="20" t="str">
        <f t="shared" si="48"/>
        <v>s316:0.5_s316:0.5_tef:0.1</v>
      </c>
      <c r="T479" s="20" t="str">
        <f t="shared" si="49"/>
        <v>s316:0.5</v>
      </c>
      <c r="U479" s="20" t="str">
        <f t="shared" si="50"/>
        <v>s316:0.5</v>
      </c>
      <c r="V479" s="20" t="str">
        <f t="shared" si="51"/>
        <v>tef:0.1</v>
      </c>
      <c r="W479" s="20" t="str">
        <f t="shared" si="52"/>
        <v/>
      </c>
      <c r="X479" s="20" t="str">
        <f t="shared" si="53"/>
        <v/>
      </c>
    </row>
    <row r="480" spans="1:24">
      <c r="A480" s="20">
        <v>479</v>
      </c>
      <c r="B480" s="20" t="s">
        <v>593</v>
      </c>
      <c r="C480" s="68">
        <v>3</v>
      </c>
      <c r="D480" s="231" t="s">
        <v>903</v>
      </c>
      <c r="E480" s="232" t="s">
        <v>1027</v>
      </c>
      <c r="F480" s="235" t="s">
        <v>903</v>
      </c>
      <c r="G480" s="236" t="s">
        <v>1027</v>
      </c>
      <c r="H480" s="239" t="s">
        <v>479</v>
      </c>
      <c r="I480" s="240" t="s">
        <v>1035</v>
      </c>
      <c r="J480" s="235" t="s">
        <v>1040</v>
      </c>
      <c r="K480" s="236" t="s">
        <v>1040</v>
      </c>
      <c r="L480" s="243" t="s">
        <v>1040</v>
      </c>
      <c r="M480" s="244" t="s">
        <v>1040</v>
      </c>
      <c r="N480" s="248">
        <v>4.2</v>
      </c>
      <c r="O480" s="228">
        <v>50</v>
      </c>
      <c r="P480" s="249">
        <v>4.6500000000000004</v>
      </c>
      <c r="S480" s="20" t="str">
        <f t="shared" si="48"/>
        <v>s316:0.5_s316:0.5_tef:0.1</v>
      </c>
      <c r="T480" s="20" t="str">
        <f t="shared" si="49"/>
        <v>s316:0.5</v>
      </c>
      <c r="U480" s="20" t="str">
        <f t="shared" si="50"/>
        <v>s316:0.5</v>
      </c>
      <c r="V480" s="20" t="str">
        <f t="shared" si="51"/>
        <v>tef:0.1</v>
      </c>
      <c r="W480" s="20" t="str">
        <f t="shared" si="52"/>
        <v/>
      </c>
      <c r="X480" s="20" t="str">
        <f t="shared" si="53"/>
        <v/>
      </c>
    </row>
    <row r="481" spans="1:24">
      <c r="A481" s="20">
        <v>480</v>
      </c>
      <c r="B481" s="20" t="s">
        <v>593</v>
      </c>
      <c r="C481" s="68">
        <v>3</v>
      </c>
      <c r="D481" s="231" t="s">
        <v>903</v>
      </c>
      <c r="E481" s="232" t="s">
        <v>1027</v>
      </c>
      <c r="F481" s="235" t="s">
        <v>903</v>
      </c>
      <c r="G481" s="236" t="s">
        <v>1027</v>
      </c>
      <c r="H481" s="239" t="s">
        <v>479</v>
      </c>
      <c r="I481" s="240" t="s">
        <v>1035</v>
      </c>
      <c r="J481" s="235" t="s">
        <v>1040</v>
      </c>
      <c r="K481" s="236" t="s">
        <v>1040</v>
      </c>
      <c r="L481" s="243" t="s">
        <v>1040</v>
      </c>
      <c r="M481" s="244" t="s">
        <v>1040</v>
      </c>
      <c r="N481" s="248">
        <v>4.2</v>
      </c>
      <c r="O481" s="228">
        <v>50</v>
      </c>
      <c r="P481" s="249">
        <v>4.17</v>
      </c>
      <c r="S481" s="20" t="str">
        <f t="shared" si="48"/>
        <v>s316:0.5_s316:0.5_tef:0.1</v>
      </c>
      <c r="T481" s="20" t="str">
        <f t="shared" si="49"/>
        <v>s316:0.5</v>
      </c>
      <c r="U481" s="20" t="str">
        <f t="shared" si="50"/>
        <v>s316:0.5</v>
      </c>
      <c r="V481" s="20" t="str">
        <f t="shared" si="51"/>
        <v>tef:0.1</v>
      </c>
      <c r="W481" s="20" t="str">
        <f t="shared" si="52"/>
        <v/>
      </c>
      <c r="X481" s="20" t="str">
        <f t="shared" si="53"/>
        <v/>
      </c>
    </row>
    <row r="482" spans="1:24">
      <c r="A482" s="20">
        <v>481</v>
      </c>
      <c r="B482" s="20" t="s">
        <v>593</v>
      </c>
      <c r="C482" s="68">
        <v>3</v>
      </c>
      <c r="D482" s="231" t="s">
        <v>903</v>
      </c>
      <c r="E482" s="232" t="s">
        <v>1027</v>
      </c>
      <c r="F482" s="235" t="s">
        <v>903</v>
      </c>
      <c r="G482" s="236" t="s">
        <v>1027</v>
      </c>
      <c r="H482" s="239" t="s">
        <v>479</v>
      </c>
      <c r="I482" s="240" t="s">
        <v>1035</v>
      </c>
      <c r="J482" s="235" t="s">
        <v>1040</v>
      </c>
      <c r="K482" s="236" t="s">
        <v>1040</v>
      </c>
      <c r="L482" s="243" t="s">
        <v>1040</v>
      </c>
      <c r="M482" s="244" t="s">
        <v>1040</v>
      </c>
      <c r="N482" s="248">
        <v>4.2</v>
      </c>
      <c r="O482" s="228">
        <v>50</v>
      </c>
      <c r="P482" s="249">
        <v>4.2300000000000004</v>
      </c>
      <c r="S482" s="20" t="str">
        <f t="shared" si="48"/>
        <v>s316:0.5_s316:0.5_tef:0.1</v>
      </c>
      <c r="T482" s="20" t="str">
        <f t="shared" si="49"/>
        <v>s316:0.5</v>
      </c>
      <c r="U482" s="20" t="str">
        <f t="shared" si="50"/>
        <v>s316:0.5</v>
      </c>
      <c r="V482" s="20" t="str">
        <f t="shared" si="51"/>
        <v>tef:0.1</v>
      </c>
      <c r="W482" s="20" t="str">
        <f t="shared" si="52"/>
        <v/>
      </c>
      <c r="X482" s="20" t="str">
        <f t="shared" si="53"/>
        <v/>
      </c>
    </row>
    <row r="483" spans="1:24">
      <c r="A483" s="20">
        <v>482</v>
      </c>
      <c r="B483" s="20" t="s">
        <v>593</v>
      </c>
      <c r="C483" s="68">
        <v>3</v>
      </c>
      <c r="D483" s="231" t="s">
        <v>903</v>
      </c>
      <c r="E483" s="232" t="s">
        <v>1027</v>
      </c>
      <c r="F483" s="235" t="s">
        <v>903</v>
      </c>
      <c r="G483" s="236" t="s">
        <v>1027</v>
      </c>
      <c r="H483" s="239" t="s">
        <v>479</v>
      </c>
      <c r="I483" s="240" t="s">
        <v>1035</v>
      </c>
      <c r="J483" s="235" t="s">
        <v>1040</v>
      </c>
      <c r="K483" s="236" t="s">
        <v>1040</v>
      </c>
      <c r="L483" s="243" t="s">
        <v>1040</v>
      </c>
      <c r="M483" s="244" t="s">
        <v>1040</v>
      </c>
      <c r="N483" s="248">
        <v>4.2</v>
      </c>
      <c r="O483" s="228">
        <v>50</v>
      </c>
      <c r="P483" s="249">
        <v>4.1100000000000003</v>
      </c>
      <c r="S483" s="20" t="str">
        <f t="shared" si="48"/>
        <v>s316:0.5_s316:0.5_tef:0.1</v>
      </c>
      <c r="T483" s="20" t="str">
        <f t="shared" si="49"/>
        <v>s316:0.5</v>
      </c>
      <c r="U483" s="20" t="str">
        <f t="shared" si="50"/>
        <v>s316:0.5</v>
      </c>
      <c r="V483" s="20" t="str">
        <f t="shared" si="51"/>
        <v>tef:0.1</v>
      </c>
      <c r="W483" s="20" t="str">
        <f t="shared" si="52"/>
        <v/>
      </c>
      <c r="X483" s="20" t="str">
        <f t="shared" si="53"/>
        <v/>
      </c>
    </row>
    <row r="484" spans="1:24">
      <c r="A484" s="20">
        <v>483</v>
      </c>
      <c r="B484" s="20" t="s">
        <v>593</v>
      </c>
      <c r="C484" s="68">
        <v>3</v>
      </c>
      <c r="D484" s="231" t="s">
        <v>903</v>
      </c>
      <c r="E484" s="232" t="s">
        <v>1027</v>
      </c>
      <c r="F484" s="235" t="s">
        <v>903</v>
      </c>
      <c r="G484" s="236" t="s">
        <v>1027</v>
      </c>
      <c r="H484" s="239" t="s">
        <v>479</v>
      </c>
      <c r="I484" s="240" t="s">
        <v>1035</v>
      </c>
      <c r="J484" s="235" t="s">
        <v>1040</v>
      </c>
      <c r="K484" s="236" t="s">
        <v>1040</v>
      </c>
      <c r="L484" s="243" t="s">
        <v>1040</v>
      </c>
      <c r="M484" s="244" t="s">
        <v>1040</v>
      </c>
      <c r="N484" s="248">
        <v>4.2</v>
      </c>
      <c r="O484" s="228">
        <v>50</v>
      </c>
      <c r="P484" s="249">
        <v>4.38</v>
      </c>
      <c r="S484" s="20" t="str">
        <f t="shared" si="48"/>
        <v>s316:0.5_s316:0.5_tef:0.1</v>
      </c>
      <c r="T484" s="20" t="str">
        <f t="shared" si="49"/>
        <v>s316:0.5</v>
      </c>
      <c r="U484" s="20" t="str">
        <f t="shared" si="50"/>
        <v>s316:0.5</v>
      </c>
      <c r="V484" s="20" t="str">
        <f t="shared" si="51"/>
        <v>tef:0.1</v>
      </c>
      <c r="W484" s="20" t="str">
        <f t="shared" si="52"/>
        <v/>
      </c>
      <c r="X484" s="20" t="str">
        <f t="shared" si="53"/>
        <v/>
      </c>
    </row>
    <row r="485" spans="1:24">
      <c r="A485" s="20">
        <v>484</v>
      </c>
      <c r="B485" s="20" t="s">
        <v>593</v>
      </c>
      <c r="C485" s="68">
        <v>3</v>
      </c>
      <c r="D485" s="231" t="s">
        <v>903</v>
      </c>
      <c r="E485" s="232" t="s">
        <v>1027</v>
      </c>
      <c r="F485" s="235" t="s">
        <v>903</v>
      </c>
      <c r="G485" s="236" t="s">
        <v>1027</v>
      </c>
      <c r="H485" s="239" t="s">
        <v>479</v>
      </c>
      <c r="I485" s="240" t="s">
        <v>1035</v>
      </c>
      <c r="J485" s="235" t="s">
        <v>1040</v>
      </c>
      <c r="K485" s="236" t="s">
        <v>1040</v>
      </c>
      <c r="L485" s="243" t="s">
        <v>1040</v>
      </c>
      <c r="M485" s="244" t="s">
        <v>1040</v>
      </c>
      <c r="N485" s="248">
        <v>4.2</v>
      </c>
      <c r="O485" s="228">
        <v>50</v>
      </c>
      <c r="P485" s="249">
        <v>4.33</v>
      </c>
      <c r="S485" s="20" t="str">
        <f t="shared" si="48"/>
        <v>s316:0.5_s316:0.5_tef:0.1</v>
      </c>
      <c r="T485" s="20" t="str">
        <f t="shared" si="49"/>
        <v>s316:0.5</v>
      </c>
      <c r="U485" s="20" t="str">
        <f t="shared" si="50"/>
        <v>s316:0.5</v>
      </c>
      <c r="V485" s="20" t="str">
        <f t="shared" si="51"/>
        <v>tef:0.1</v>
      </c>
      <c r="W485" s="20" t="str">
        <f t="shared" si="52"/>
        <v/>
      </c>
      <c r="X485" s="20" t="str">
        <f t="shared" si="53"/>
        <v/>
      </c>
    </row>
    <row r="486" spans="1:24">
      <c r="A486" s="20">
        <v>485</v>
      </c>
      <c r="B486" s="20" t="s">
        <v>593</v>
      </c>
      <c r="C486" s="68">
        <v>3</v>
      </c>
      <c r="D486" s="231" t="s">
        <v>903</v>
      </c>
      <c r="E486" s="232" t="s">
        <v>1027</v>
      </c>
      <c r="F486" s="235" t="s">
        <v>903</v>
      </c>
      <c r="G486" s="236" t="s">
        <v>1027</v>
      </c>
      <c r="H486" s="239" t="s">
        <v>479</v>
      </c>
      <c r="I486" s="240" t="s">
        <v>1035</v>
      </c>
      <c r="J486" s="235" t="s">
        <v>1040</v>
      </c>
      <c r="K486" s="236" t="s">
        <v>1040</v>
      </c>
      <c r="L486" s="243" t="s">
        <v>1040</v>
      </c>
      <c r="M486" s="244" t="s">
        <v>1040</v>
      </c>
      <c r="N486" s="248">
        <v>4.2</v>
      </c>
      <c r="O486" s="228">
        <v>50</v>
      </c>
      <c r="P486" s="249">
        <v>4.01</v>
      </c>
      <c r="S486" s="20" t="str">
        <f t="shared" si="48"/>
        <v>s316:0.5_s316:0.5_tef:0.1</v>
      </c>
      <c r="T486" s="20" t="str">
        <f t="shared" si="49"/>
        <v>s316:0.5</v>
      </c>
      <c r="U486" s="20" t="str">
        <f t="shared" si="50"/>
        <v>s316:0.5</v>
      </c>
      <c r="V486" s="20" t="str">
        <f t="shared" si="51"/>
        <v>tef:0.1</v>
      </c>
      <c r="W486" s="20" t="str">
        <f t="shared" si="52"/>
        <v/>
      </c>
      <c r="X486" s="20" t="str">
        <f t="shared" si="53"/>
        <v/>
      </c>
    </row>
    <row r="487" spans="1:24">
      <c r="A487" s="20">
        <v>486</v>
      </c>
      <c r="B487" s="20" t="s">
        <v>594</v>
      </c>
      <c r="C487" s="68">
        <v>0.5</v>
      </c>
      <c r="D487" s="231" t="s">
        <v>421</v>
      </c>
      <c r="E487" s="232" t="s">
        <v>1024</v>
      </c>
      <c r="F487" s="235" t="s">
        <v>903</v>
      </c>
      <c r="G487" s="236" t="s">
        <v>1047</v>
      </c>
      <c r="H487" s="239" t="s">
        <v>477</v>
      </c>
      <c r="I487" s="240" t="s">
        <v>1035</v>
      </c>
      <c r="J487" s="235" t="s">
        <v>1040</v>
      </c>
      <c r="K487" s="236" t="s">
        <v>1040</v>
      </c>
      <c r="N487" s="248">
        <v>20.2</v>
      </c>
      <c r="O487" s="228">
        <v>20</v>
      </c>
      <c r="P487" s="249">
        <v>19.72</v>
      </c>
      <c r="Q487" s="252">
        <v>4</v>
      </c>
      <c r="R487" s="253" t="s">
        <v>83</v>
      </c>
      <c r="S487" s="20" t="str">
        <f t="shared" si="48"/>
        <v>monel :0.4_s316:0.05_ptfe:0.1</v>
      </c>
      <c r="T487" s="20" t="str">
        <f t="shared" si="49"/>
        <v>monel :0.4</v>
      </c>
      <c r="U487" s="20" t="str">
        <f t="shared" si="50"/>
        <v>s316:0.05</v>
      </c>
      <c r="V487" s="20" t="str">
        <f t="shared" si="51"/>
        <v>ptfe:0.1</v>
      </c>
      <c r="W487" s="20" t="str">
        <f t="shared" si="52"/>
        <v/>
      </c>
      <c r="X487" s="20" t="str">
        <f t="shared" si="53"/>
        <v/>
      </c>
    </row>
    <row r="488" spans="1:24">
      <c r="A488" s="20">
        <v>487</v>
      </c>
      <c r="B488" s="20" t="s">
        <v>594</v>
      </c>
      <c r="C488" s="68">
        <v>0.5</v>
      </c>
      <c r="D488" s="231" t="s">
        <v>424</v>
      </c>
      <c r="E488" s="232" t="s">
        <v>1024</v>
      </c>
      <c r="F488" s="235" t="s">
        <v>903</v>
      </c>
      <c r="G488" s="236" t="s">
        <v>1047</v>
      </c>
      <c r="H488" s="239" t="s">
        <v>477</v>
      </c>
      <c r="I488" s="240" t="s">
        <v>1035</v>
      </c>
      <c r="J488" s="235" t="s">
        <v>1040</v>
      </c>
      <c r="K488" s="236" t="s">
        <v>1040</v>
      </c>
      <c r="N488" s="248">
        <v>20.2</v>
      </c>
      <c r="O488" s="228">
        <v>20</v>
      </c>
      <c r="P488" s="249">
        <v>18.86</v>
      </c>
      <c r="Q488" s="252">
        <v>4</v>
      </c>
      <c r="R488" s="253" t="s">
        <v>83</v>
      </c>
      <c r="S488" s="20" t="str">
        <f t="shared" si="48"/>
        <v>inconel :0.4_s316:0.05_ptfe:0.1</v>
      </c>
      <c r="T488" s="20" t="str">
        <f t="shared" si="49"/>
        <v>inconel :0.4</v>
      </c>
      <c r="U488" s="20" t="str">
        <f t="shared" si="50"/>
        <v>s316:0.05</v>
      </c>
      <c r="V488" s="20" t="str">
        <f t="shared" si="51"/>
        <v>ptfe:0.1</v>
      </c>
      <c r="W488" s="20" t="str">
        <f t="shared" si="52"/>
        <v/>
      </c>
      <c r="X488" s="20" t="str">
        <f t="shared" si="53"/>
        <v/>
      </c>
    </row>
    <row r="489" spans="1:24">
      <c r="A489" s="20">
        <v>488</v>
      </c>
      <c r="B489" s="20" t="s">
        <v>594</v>
      </c>
      <c r="C489" s="68">
        <v>1</v>
      </c>
      <c r="D489" s="231" t="s">
        <v>421</v>
      </c>
      <c r="E489" s="232" t="s">
        <v>1026</v>
      </c>
      <c r="F489" s="235" t="s">
        <v>1041</v>
      </c>
      <c r="G489" s="236" t="s">
        <v>1047</v>
      </c>
      <c r="H489" s="239" t="s">
        <v>477</v>
      </c>
      <c r="I489" s="240" t="s">
        <v>1035</v>
      </c>
      <c r="J489" s="235" t="s">
        <v>1040</v>
      </c>
      <c r="K489" s="236" t="s">
        <v>1040</v>
      </c>
      <c r="N489" s="248">
        <v>15</v>
      </c>
      <c r="O489" s="228">
        <v>22</v>
      </c>
      <c r="P489" s="249">
        <v>12.5</v>
      </c>
      <c r="Q489" s="252">
        <v>6.65</v>
      </c>
      <c r="R489" s="253" t="s">
        <v>13</v>
      </c>
      <c r="S489" s="20" t="str">
        <f t="shared" si="48"/>
        <v>monel :0.6_ s316:0.05_ptfe:0.1</v>
      </c>
      <c r="T489" s="20" t="str">
        <f t="shared" si="49"/>
        <v>monel :0.6</v>
      </c>
      <c r="U489" s="20" t="str">
        <f t="shared" si="50"/>
        <v xml:space="preserve"> s316:0.05</v>
      </c>
      <c r="V489" s="20" t="str">
        <f t="shared" si="51"/>
        <v>ptfe:0.1</v>
      </c>
      <c r="W489" s="20" t="str">
        <f t="shared" si="52"/>
        <v/>
      </c>
      <c r="X489" s="20" t="str">
        <f t="shared" si="53"/>
        <v/>
      </c>
    </row>
    <row r="490" spans="1:24">
      <c r="A490" s="20">
        <v>489</v>
      </c>
      <c r="B490" s="20" t="s">
        <v>594</v>
      </c>
      <c r="C490" s="68">
        <v>1</v>
      </c>
      <c r="D490" s="231" t="s">
        <v>421</v>
      </c>
      <c r="E490" s="232" t="s">
        <v>1026</v>
      </c>
      <c r="F490" s="235" t="s">
        <v>1041</v>
      </c>
      <c r="G490" s="236" t="s">
        <v>1047</v>
      </c>
      <c r="H490" s="239" t="s">
        <v>477</v>
      </c>
      <c r="I490" s="240" t="s">
        <v>1035</v>
      </c>
      <c r="J490" s="235" t="s">
        <v>1040</v>
      </c>
      <c r="K490" s="236" t="s">
        <v>1040</v>
      </c>
      <c r="N490" s="248">
        <v>15</v>
      </c>
      <c r="O490" s="228">
        <v>22</v>
      </c>
      <c r="P490" s="249">
        <v>15.1</v>
      </c>
      <c r="Q490" s="252">
        <v>6.65</v>
      </c>
      <c r="R490" s="253" t="s">
        <v>14</v>
      </c>
      <c r="S490" s="20" t="str">
        <f t="shared" si="48"/>
        <v>monel :0.6_ s316:0.05_ptfe:0.1</v>
      </c>
      <c r="T490" s="20" t="str">
        <f t="shared" si="49"/>
        <v>monel :0.6</v>
      </c>
      <c r="U490" s="20" t="str">
        <f t="shared" si="50"/>
        <v xml:space="preserve"> s316:0.05</v>
      </c>
      <c r="V490" s="20" t="str">
        <f t="shared" si="51"/>
        <v>ptfe:0.1</v>
      </c>
      <c r="W490" s="20" t="str">
        <f t="shared" si="52"/>
        <v/>
      </c>
      <c r="X490" s="20" t="str">
        <f t="shared" si="53"/>
        <v/>
      </c>
    </row>
    <row r="491" spans="1:24">
      <c r="A491" s="20">
        <v>490</v>
      </c>
      <c r="B491" s="20" t="s">
        <v>594</v>
      </c>
      <c r="C491" s="68">
        <v>1</v>
      </c>
      <c r="D491" s="231" t="s">
        <v>421</v>
      </c>
      <c r="E491" s="232" t="s">
        <v>1026</v>
      </c>
      <c r="F491" s="235" t="s">
        <v>1041</v>
      </c>
      <c r="G491" s="236" t="s">
        <v>1047</v>
      </c>
      <c r="H491" s="239" t="s">
        <v>477</v>
      </c>
      <c r="I491" s="240" t="s">
        <v>1035</v>
      </c>
      <c r="J491" s="235" t="s">
        <v>1040</v>
      </c>
      <c r="K491" s="236" t="s">
        <v>1040</v>
      </c>
      <c r="N491" s="248">
        <v>15</v>
      </c>
      <c r="O491" s="228">
        <v>22</v>
      </c>
      <c r="P491" s="249">
        <v>15.7</v>
      </c>
      <c r="Q491" s="252">
        <v>6.65</v>
      </c>
      <c r="R491" s="253" t="s">
        <v>14</v>
      </c>
      <c r="S491" s="20" t="str">
        <f t="shared" si="48"/>
        <v>monel :0.6_ s316:0.05_ptfe:0.1</v>
      </c>
      <c r="T491" s="20" t="str">
        <f t="shared" si="49"/>
        <v>monel :0.6</v>
      </c>
      <c r="U491" s="20" t="str">
        <f t="shared" si="50"/>
        <v xml:space="preserve"> s316:0.05</v>
      </c>
      <c r="V491" s="20" t="str">
        <f t="shared" si="51"/>
        <v>ptfe:0.1</v>
      </c>
      <c r="W491" s="20" t="str">
        <f t="shared" si="52"/>
        <v/>
      </c>
      <c r="X491" s="20" t="str">
        <f t="shared" si="53"/>
        <v/>
      </c>
    </row>
    <row r="492" spans="1:24">
      <c r="A492" s="20">
        <v>491</v>
      </c>
      <c r="B492" s="20" t="s">
        <v>594</v>
      </c>
      <c r="C492" s="68">
        <v>1</v>
      </c>
      <c r="D492" s="231" t="s">
        <v>903</v>
      </c>
      <c r="E492" s="232" t="s">
        <v>1026</v>
      </c>
      <c r="F492" s="235" t="s">
        <v>903</v>
      </c>
      <c r="G492" s="236" t="s">
        <v>1047</v>
      </c>
      <c r="H492" s="239" t="s">
        <v>477</v>
      </c>
      <c r="I492" s="240" t="s">
        <v>1035</v>
      </c>
      <c r="J492" s="235" t="s">
        <v>1040</v>
      </c>
      <c r="K492" s="236" t="s">
        <v>1040</v>
      </c>
      <c r="N492" s="248">
        <v>15</v>
      </c>
      <c r="O492" s="228">
        <v>165</v>
      </c>
      <c r="P492" s="249">
        <v>17.93</v>
      </c>
      <c r="Q492" s="252">
        <v>6.07</v>
      </c>
      <c r="R492" s="253" t="s">
        <v>83</v>
      </c>
      <c r="S492" s="20" t="str">
        <f t="shared" si="48"/>
        <v>s316:0.6_s316:0.05_ptfe:0.1</v>
      </c>
      <c r="T492" s="20" t="str">
        <f t="shared" si="49"/>
        <v>s316:0.6</v>
      </c>
      <c r="U492" s="20" t="str">
        <f t="shared" si="50"/>
        <v>s316:0.05</v>
      </c>
      <c r="V492" s="20" t="str">
        <f t="shared" si="51"/>
        <v>ptfe:0.1</v>
      </c>
      <c r="W492" s="20" t="str">
        <f t="shared" si="52"/>
        <v/>
      </c>
      <c r="X492" s="20" t="str">
        <f t="shared" si="53"/>
        <v/>
      </c>
    </row>
    <row r="493" spans="1:24">
      <c r="A493" s="20">
        <v>492</v>
      </c>
      <c r="B493" s="20" t="s">
        <v>594</v>
      </c>
      <c r="C493" s="68">
        <v>1</v>
      </c>
      <c r="D493" s="231" t="s">
        <v>903</v>
      </c>
      <c r="E493" s="232" t="s">
        <v>1024</v>
      </c>
      <c r="F493" s="235" t="s">
        <v>903</v>
      </c>
      <c r="G493" s="236" t="s">
        <v>1047</v>
      </c>
      <c r="H493" s="239" t="s">
        <v>477</v>
      </c>
      <c r="I493" s="240" t="s">
        <v>1035</v>
      </c>
      <c r="J493" s="235" t="s">
        <v>1040</v>
      </c>
      <c r="K493" s="236" t="s">
        <v>1040</v>
      </c>
      <c r="N493" s="248">
        <v>15</v>
      </c>
      <c r="O493" s="228">
        <v>165</v>
      </c>
      <c r="P493" s="249">
        <v>8.85</v>
      </c>
      <c r="Q493" s="252">
        <v>6.07</v>
      </c>
      <c r="R493" s="253" t="s">
        <v>84</v>
      </c>
      <c r="S493" s="20" t="str">
        <f t="shared" si="48"/>
        <v>s316:0.4_s316:0.05_ptfe:0.1</v>
      </c>
      <c r="T493" s="20" t="str">
        <f t="shared" si="49"/>
        <v>s316:0.4</v>
      </c>
      <c r="U493" s="20" t="str">
        <f t="shared" si="50"/>
        <v>s316:0.05</v>
      </c>
      <c r="V493" s="20" t="str">
        <f t="shared" si="51"/>
        <v>ptfe:0.1</v>
      </c>
      <c r="W493" s="20" t="str">
        <f t="shared" si="52"/>
        <v/>
      </c>
      <c r="X493" s="20" t="str">
        <f t="shared" si="53"/>
        <v/>
      </c>
    </row>
    <row r="494" spans="1:24">
      <c r="A494" s="20">
        <v>493</v>
      </c>
      <c r="B494" s="20" t="s">
        <v>594</v>
      </c>
      <c r="C494" s="68">
        <v>1</v>
      </c>
      <c r="D494" s="231" t="s">
        <v>903</v>
      </c>
      <c r="E494" s="232" t="s">
        <v>1024</v>
      </c>
      <c r="F494" s="235" t="s">
        <v>903</v>
      </c>
      <c r="G494" s="236" t="s">
        <v>1047</v>
      </c>
      <c r="H494" s="239" t="s">
        <v>477</v>
      </c>
      <c r="I494" s="240" t="s">
        <v>1035</v>
      </c>
      <c r="J494" s="235" t="s">
        <v>1040</v>
      </c>
      <c r="K494" s="236" t="s">
        <v>1040</v>
      </c>
      <c r="N494" s="248">
        <v>15</v>
      </c>
      <c r="O494" s="228">
        <v>165</v>
      </c>
      <c r="P494" s="249">
        <v>10.16</v>
      </c>
      <c r="Q494" s="252">
        <v>6.07</v>
      </c>
      <c r="R494" s="253" t="s">
        <v>84</v>
      </c>
      <c r="S494" s="20" t="str">
        <f t="shared" si="48"/>
        <v>s316:0.4_s316:0.05_ptfe:0.1</v>
      </c>
      <c r="T494" s="20" t="str">
        <f t="shared" si="49"/>
        <v>s316:0.4</v>
      </c>
      <c r="U494" s="20" t="str">
        <f t="shared" si="50"/>
        <v>s316:0.05</v>
      </c>
      <c r="V494" s="20" t="str">
        <f t="shared" si="51"/>
        <v>ptfe:0.1</v>
      </c>
      <c r="W494" s="20" t="str">
        <f t="shared" si="52"/>
        <v/>
      </c>
      <c r="X494" s="20" t="str">
        <f t="shared" si="53"/>
        <v/>
      </c>
    </row>
    <row r="495" spans="1:24">
      <c r="A495" s="20">
        <v>494</v>
      </c>
      <c r="B495" s="20" t="s">
        <v>594</v>
      </c>
      <c r="C495" s="68">
        <v>1</v>
      </c>
      <c r="D495" s="231" t="s">
        <v>903</v>
      </c>
      <c r="E495" s="232" t="s">
        <v>1026</v>
      </c>
      <c r="F495" s="235" t="s">
        <v>903</v>
      </c>
      <c r="G495" s="236" t="s">
        <v>1047</v>
      </c>
      <c r="H495" s="239" t="s">
        <v>477</v>
      </c>
      <c r="I495" s="240" t="s">
        <v>1035</v>
      </c>
      <c r="J495" s="235" t="s">
        <v>1040</v>
      </c>
      <c r="K495" s="236" t="s">
        <v>1040</v>
      </c>
      <c r="N495" s="248">
        <v>15</v>
      </c>
      <c r="O495" s="228">
        <v>165</v>
      </c>
      <c r="P495" s="249">
        <v>22.97</v>
      </c>
      <c r="Q495" s="252">
        <v>6.07</v>
      </c>
      <c r="R495" s="253" t="s">
        <v>85</v>
      </c>
      <c r="S495" s="20" t="str">
        <f t="shared" si="48"/>
        <v>s316:0.6_s316:0.05_ptfe:0.1</v>
      </c>
      <c r="T495" s="20" t="str">
        <f t="shared" si="49"/>
        <v>s316:0.6</v>
      </c>
      <c r="U495" s="20" t="str">
        <f t="shared" si="50"/>
        <v>s316:0.05</v>
      </c>
      <c r="V495" s="20" t="str">
        <f t="shared" si="51"/>
        <v>ptfe:0.1</v>
      </c>
      <c r="W495" s="20" t="str">
        <f t="shared" si="52"/>
        <v/>
      </c>
      <c r="X495" s="20" t="str">
        <f t="shared" si="53"/>
        <v/>
      </c>
    </row>
    <row r="496" spans="1:24">
      <c r="A496" s="20">
        <v>495</v>
      </c>
      <c r="B496" s="20" t="s">
        <v>594</v>
      </c>
      <c r="C496" s="68">
        <v>1</v>
      </c>
      <c r="D496" s="231" t="s">
        <v>903</v>
      </c>
      <c r="E496" s="232" t="s">
        <v>1026</v>
      </c>
      <c r="F496" s="235" t="s">
        <v>903</v>
      </c>
      <c r="G496" s="236" t="s">
        <v>1047</v>
      </c>
      <c r="H496" s="239" t="s">
        <v>477</v>
      </c>
      <c r="I496" s="240" t="s">
        <v>1035</v>
      </c>
      <c r="J496" s="235" t="s">
        <v>1040</v>
      </c>
      <c r="K496" s="236" t="s">
        <v>1040</v>
      </c>
      <c r="N496" s="248">
        <v>15</v>
      </c>
      <c r="O496" s="228">
        <v>165</v>
      </c>
      <c r="P496" s="249">
        <v>20.78</v>
      </c>
      <c r="Q496" s="252">
        <v>6.07</v>
      </c>
      <c r="R496" s="253" t="s">
        <v>85</v>
      </c>
      <c r="S496" s="20" t="str">
        <f t="shared" si="48"/>
        <v>s316:0.6_s316:0.05_ptfe:0.1</v>
      </c>
      <c r="T496" s="20" t="str">
        <f t="shared" si="49"/>
        <v>s316:0.6</v>
      </c>
      <c r="U496" s="20" t="str">
        <f t="shared" si="50"/>
        <v>s316:0.05</v>
      </c>
      <c r="V496" s="20" t="str">
        <f t="shared" si="51"/>
        <v>ptfe:0.1</v>
      </c>
      <c r="W496" s="20" t="str">
        <f t="shared" si="52"/>
        <v/>
      </c>
      <c r="X496" s="20" t="str">
        <f t="shared" si="53"/>
        <v/>
      </c>
    </row>
    <row r="497" spans="1:24">
      <c r="A497" s="20">
        <v>496</v>
      </c>
      <c r="B497" s="20" t="s">
        <v>594</v>
      </c>
      <c r="C497" s="68">
        <v>1</v>
      </c>
      <c r="D497" s="231" t="s">
        <v>903</v>
      </c>
      <c r="E497" s="232" t="s">
        <v>1026</v>
      </c>
      <c r="F497" s="235" t="s">
        <v>903</v>
      </c>
      <c r="G497" s="236" t="s">
        <v>1047</v>
      </c>
      <c r="H497" s="239" t="s">
        <v>477</v>
      </c>
      <c r="I497" s="240" t="s">
        <v>1035</v>
      </c>
      <c r="J497" s="235" t="s">
        <v>1040</v>
      </c>
      <c r="K497" s="236" t="s">
        <v>1040</v>
      </c>
      <c r="N497" s="248">
        <v>15</v>
      </c>
      <c r="O497" s="228">
        <v>165</v>
      </c>
      <c r="P497" s="249">
        <v>15.18</v>
      </c>
      <c r="Q497" s="252">
        <v>6.07</v>
      </c>
      <c r="R497" s="253" t="s">
        <v>86</v>
      </c>
      <c r="S497" s="20" t="str">
        <f t="shared" si="48"/>
        <v>s316:0.6_s316:0.05_ptfe:0.1</v>
      </c>
      <c r="T497" s="20" t="str">
        <f t="shared" si="49"/>
        <v>s316:0.6</v>
      </c>
      <c r="U497" s="20" t="str">
        <f t="shared" si="50"/>
        <v>s316:0.05</v>
      </c>
      <c r="V497" s="20" t="str">
        <f t="shared" si="51"/>
        <v>ptfe:0.1</v>
      </c>
      <c r="W497" s="20" t="str">
        <f t="shared" si="52"/>
        <v/>
      </c>
      <c r="X497" s="20" t="str">
        <f t="shared" si="53"/>
        <v/>
      </c>
    </row>
    <row r="498" spans="1:24">
      <c r="A498" s="20">
        <v>497</v>
      </c>
      <c r="B498" s="20" t="s">
        <v>594</v>
      </c>
      <c r="C498" s="68">
        <v>1</v>
      </c>
      <c r="D498" s="231" t="s">
        <v>903</v>
      </c>
      <c r="E498" s="232" t="s">
        <v>1026</v>
      </c>
      <c r="F498" s="235" t="s">
        <v>903</v>
      </c>
      <c r="G498" s="236" t="s">
        <v>1047</v>
      </c>
      <c r="H498" s="239" t="s">
        <v>477</v>
      </c>
      <c r="I498" s="240" t="s">
        <v>1035</v>
      </c>
      <c r="J498" s="235" t="s">
        <v>1040</v>
      </c>
      <c r="K498" s="236" t="s">
        <v>1040</v>
      </c>
      <c r="N498" s="248">
        <v>15</v>
      </c>
      <c r="O498" s="228">
        <v>165</v>
      </c>
      <c r="P498" s="249">
        <v>14.31</v>
      </c>
      <c r="Q498" s="252">
        <v>6.07</v>
      </c>
      <c r="R498" s="253" t="s">
        <v>86</v>
      </c>
      <c r="S498" s="20" t="str">
        <f t="shared" si="48"/>
        <v>s316:0.6_s316:0.05_ptfe:0.1</v>
      </c>
      <c r="T498" s="20" t="str">
        <f t="shared" si="49"/>
        <v>s316:0.6</v>
      </c>
      <c r="U498" s="20" t="str">
        <f t="shared" si="50"/>
        <v>s316:0.05</v>
      </c>
      <c r="V498" s="20" t="str">
        <f t="shared" si="51"/>
        <v>ptfe:0.1</v>
      </c>
      <c r="W498" s="20" t="str">
        <f t="shared" si="52"/>
        <v/>
      </c>
      <c r="X498" s="20" t="str">
        <f t="shared" si="53"/>
        <v/>
      </c>
    </row>
    <row r="499" spans="1:24">
      <c r="A499" s="20">
        <v>498</v>
      </c>
      <c r="B499" s="20" t="s">
        <v>594</v>
      </c>
      <c r="C499" s="68">
        <v>1.5</v>
      </c>
      <c r="D499" s="231" t="s">
        <v>903</v>
      </c>
      <c r="E499" s="232" t="s">
        <v>1027</v>
      </c>
      <c r="F499" s="235" t="s">
        <v>903</v>
      </c>
      <c r="G499" s="236" t="s">
        <v>1047</v>
      </c>
      <c r="H499" s="239" t="s">
        <v>477</v>
      </c>
      <c r="I499" s="240" t="s">
        <v>1035</v>
      </c>
      <c r="J499" s="235" t="s">
        <v>1040</v>
      </c>
      <c r="K499" s="236" t="s">
        <v>1040</v>
      </c>
      <c r="N499" s="248">
        <v>15</v>
      </c>
      <c r="O499" s="228">
        <v>10</v>
      </c>
      <c r="P499" s="249">
        <v>12.21</v>
      </c>
      <c r="Q499" s="252">
        <v>8.4</v>
      </c>
      <c r="R499" s="253" t="s">
        <v>19</v>
      </c>
      <c r="S499" s="20" t="str">
        <f t="shared" si="48"/>
        <v>s316:0.5_s316:0.05_ptfe:0.1</v>
      </c>
      <c r="T499" s="20" t="str">
        <f t="shared" si="49"/>
        <v>s316:0.5</v>
      </c>
      <c r="U499" s="20" t="str">
        <f t="shared" si="50"/>
        <v>s316:0.05</v>
      </c>
      <c r="V499" s="20" t="str">
        <f t="shared" si="51"/>
        <v>ptfe:0.1</v>
      </c>
      <c r="W499" s="20" t="str">
        <f t="shared" si="52"/>
        <v/>
      </c>
      <c r="X499" s="20" t="str">
        <f t="shared" si="53"/>
        <v/>
      </c>
    </row>
    <row r="500" spans="1:24">
      <c r="A500" s="20">
        <v>499</v>
      </c>
      <c r="B500" s="20" t="s">
        <v>594</v>
      </c>
      <c r="C500" s="68">
        <v>1.5</v>
      </c>
      <c r="D500" s="231" t="s">
        <v>903</v>
      </c>
      <c r="E500" s="232" t="s">
        <v>1027</v>
      </c>
      <c r="F500" s="235" t="s">
        <v>903</v>
      </c>
      <c r="G500" s="236" t="s">
        <v>1027</v>
      </c>
      <c r="H500" s="239" t="s">
        <v>477</v>
      </c>
      <c r="I500" s="240" t="s">
        <v>1035</v>
      </c>
      <c r="J500" s="235" t="s">
        <v>1040</v>
      </c>
      <c r="K500" s="236" t="s">
        <v>1040</v>
      </c>
      <c r="N500" s="248">
        <v>4</v>
      </c>
      <c r="O500" s="228">
        <v>153</v>
      </c>
      <c r="P500" s="249">
        <v>11.5</v>
      </c>
      <c r="Q500" s="252">
        <v>19.82</v>
      </c>
      <c r="S500" s="20" t="str">
        <f t="shared" si="48"/>
        <v>s316:0.5_s316:0.5_ptfe:0.1</v>
      </c>
      <c r="T500" s="20" t="str">
        <f t="shared" si="49"/>
        <v>s316:0.5</v>
      </c>
      <c r="U500" s="20" t="str">
        <f t="shared" si="50"/>
        <v>s316:0.5</v>
      </c>
      <c r="V500" s="20" t="str">
        <f t="shared" si="51"/>
        <v>ptfe:0.1</v>
      </c>
      <c r="W500" s="20" t="str">
        <f t="shared" si="52"/>
        <v/>
      </c>
      <c r="X500" s="20" t="str">
        <f t="shared" si="53"/>
        <v/>
      </c>
    </row>
    <row r="501" spans="1:24">
      <c r="A501" s="20">
        <v>500</v>
      </c>
      <c r="B501" s="20" t="s">
        <v>594</v>
      </c>
      <c r="C501" s="68">
        <v>1.5</v>
      </c>
      <c r="D501" s="231" t="s">
        <v>903</v>
      </c>
      <c r="E501" s="232" t="s">
        <v>1027</v>
      </c>
      <c r="F501" s="235" t="s">
        <v>903</v>
      </c>
      <c r="G501" s="236" t="s">
        <v>1027</v>
      </c>
      <c r="H501" s="239" t="s">
        <v>477</v>
      </c>
      <c r="I501" s="240" t="s">
        <v>1035</v>
      </c>
      <c r="J501" s="235" t="s">
        <v>1040</v>
      </c>
      <c r="K501" s="236" t="s">
        <v>1040</v>
      </c>
      <c r="N501" s="248">
        <v>4</v>
      </c>
      <c r="O501" s="228">
        <v>153</v>
      </c>
      <c r="P501" s="249">
        <v>4.2300000000000004</v>
      </c>
      <c r="Q501" s="252">
        <v>5.88</v>
      </c>
      <c r="S501" s="20" t="str">
        <f t="shared" si="48"/>
        <v>s316:0.5_s316:0.5_ptfe:0.1</v>
      </c>
      <c r="T501" s="20" t="str">
        <f t="shared" si="49"/>
        <v>s316:0.5</v>
      </c>
      <c r="U501" s="20" t="str">
        <f t="shared" si="50"/>
        <v>s316:0.5</v>
      </c>
      <c r="V501" s="20" t="str">
        <f t="shared" si="51"/>
        <v>ptfe:0.1</v>
      </c>
      <c r="W501" s="20" t="str">
        <f t="shared" si="52"/>
        <v/>
      </c>
      <c r="X501" s="20" t="str">
        <f t="shared" si="53"/>
        <v/>
      </c>
    </row>
    <row r="502" spans="1:24">
      <c r="A502" s="20">
        <v>501</v>
      </c>
      <c r="B502" s="20" t="s">
        <v>594</v>
      </c>
      <c r="C502" s="68">
        <v>1.5</v>
      </c>
      <c r="D502" s="231" t="s">
        <v>903</v>
      </c>
      <c r="E502" s="232" t="s">
        <v>1027</v>
      </c>
      <c r="F502" s="235" t="s">
        <v>903</v>
      </c>
      <c r="G502" s="236" t="s">
        <v>1027</v>
      </c>
      <c r="H502" s="239" t="s">
        <v>477</v>
      </c>
      <c r="I502" s="240" t="s">
        <v>1035</v>
      </c>
      <c r="J502" s="235" t="s">
        <v>1040</v>
      </c>
      <c r="K502" s="236" t="s">
        <v>1040</v>
      </c>
      <c r="N502" s="248">
        <v>4</v>
      </c>
      <c r="O502" s="228">
        <v>153</v>
      </c>
      <c r="P502" s="249">
        <v>4.17</v>
      </c>
      <c r="Q502" s="252">
        <v>5.88</v>
      </c>
      <c r="S502" s="20" t="str">
        <f t="shared" si="48"/>
        <v>s316:0.5_s316:0.5_ptfe:0.1</v>
      </c>
      <c r="T502" s="20" t="str">
        <f t="shared" si="49"/>
        <v>s316:0.5</v>
      </c>
      <c r="U502" s="20" t="str">
        <f t="shared" si="50"/>
        <v>s316:0.5</v>
      </c>
      <c r="V502" s="20" t="str">
        <f t="shared" si="51"/>
        <v>ptfe:0.1</v>
      </c>
      <c r="W502" s="20" t="str">
        <f t="shared" si="52"/>
        <v/>
      </c>
      <c r="X502" s="20" t="str">
        <f t="shared" si="53"/>
        <v/>
      </c>
    </row>
    <row r="503" spans="1:24">
      <c r="A503" s="20">
        <v>502</v>
      </c>
      <c r="B503" s="20" t="s">
        <v>594</v>
      </c>
      <c r="C503" s="68">
        <v>1.5</v>
      </c>
      <c r="D503" s="231" t="s">
        <v>903</v>
      </c>
      <c r="E503" s="232" t="s">
        <v>1027</v>
      </c>
      <c r="F503" s="235" t="s">
        <v>903</v>
      </c>
      <c r="G503" s="236" t="s">
        <v>1027</v>
      </c>
      <c r="H503" s="239" t="s">
        <v>477</v>
      </c>
      <c r="I503" s="240" t="s">
        <v>1035</v>
      </c>
      <c r="J503" s="235" t="s">
        <v>1040</v>
      </c>
      <c r="K503" s="236" t="s">
        <v>1040</v>
      </c>
      <c r="N503" s="248">
        <v>4</v>
      </c>
      <c r="O503" s="228">
        <v>153</v>
      </c>
      <c r="P503" s="249">
        <v>3.5</v>
      </c>
      <c r="Q503" s="252">
        <v>5.88</v>
      </c>
      <c r="S503" s="20" t="str">
        <f t="shared" si="48"/>
        <v>s316:0.5_s316:0.5_ptfe:0.1</v>
      </c>
      <c r="T503" s="20" t="str">
        <f t="shared" si="49"/>
        <v>s316:0.5</v>
      </c>
      <c r="U503" s="20" t="str">
        <f t="shared" si="50"/>
        <v>s316:0.5</v>
      </c>
      <c r="V503" s="20" t="str">
        <f t="shared" si="51"/>
        <v>ptfe:0.1</v>
      </c>
      <c r="W503" s="20" t="str">
        <f t="shared" si="52"/>
        <v/>
      </c>
      <c r="X503" s="20" t="str">
        <f t="shared" si="53"/>
        <v/>
      </c>
    </row>
    <row r="504" spans="1:24">
      <c r="A504" s="20">
        <v>503</v>
      </c>
      <c r="B504" s="20" t="s">
        <v>594</v>
      </c>
      <c r="C504" s="68">
        <v>2</v>
      </c>
      <c r="D504" s="231" t="s">
        <v>903</v>
      </c>
      <c r="E504" s="232" t="s">
        <v>1024</v>
      </c>
      <c r="F504" s="235" t="s">
        <v>903</v>
      </c>
      <c r="G504" s="236" t="s">
        <v>1047</v>
      </c>
      <c r="H504" s="239" t="s">
        <v>477</v>
      </c>
      <c r="I504" s="240" t="s">
        <v>1035</v>
      </c>
      <c r="J504" s="235" t="s">
        <v>1040</v>
      </c>
      <c r="K504" s="236" t="s">
        <v>1040</v>
      </c>
      <c r="N504" s="248">
        <v>5.9</v>
      </c>
      <c r="O504" s="228">
        <v>25</v>
      </c>
      <c r="P504" s="249">
        <v>5.38</v>
      </c>
      <c r="Q504" s="252">
        <v>9.6999999999999993</v>
      </c>
      <c r="R504" s="253" t="s">
        <v>8</v>
      </c>
      <c r="S504" s="20" t="str">
        <f t="shared" si="48"/>
        <v>s316:0.4_s316:0.05_ptfe:0.1</v>
      </c>
      <c r="T504" s="20" t="str">
        <f t="shared" si="49"/>
        <v>s316:0.4</v>
      </c>
      <c r="U504" s="20" t="str">
        <f t="shared" si="50"/>
        <v>s316:0.05</v>
      </c>
      <c r="V504" s="20" t="str">
        <f t="shared" si="51"/>
        <v>ptfe:0.1</v>
      </c>
      <c r="W504" s="20" t="str">
        <f t="shared" si="52"/>
        <v/>
      </c>
      <c r="X504" s="20" t="str">
        <f t="shared" si="53"/>
        <v/>
      </c>
    </row>
    <row r="505" spans="1:24">
      <c r="A505" s="20">
        <v>504</v>
      </c>
      <c r="B505" s="20" t="s">
        <v>594</v>
      </c>
      <c r="C505" s="68">
        <v>2</v>
      </c>
      <c r="D505" s="231" t="s">
        <v>903</v>
      </c>
      <c r="E505" s="232" t="s">
        <v>1024</v>
      </c>
      <c r="F505" s="235" t="s">
        <v>903</v>
      </c>
      <c r="G505" s="236" t="s">
        <v>1047</v>
      </c>
      <c r="H505" s="239" t="s">
        <v>477</v>
      </c>
      <c r="I505" s="240" t="s">
        <v>1035</v>
      </c>
      <c r="J505" s="235" t="s">
        <v>1040</v>
      </c>
      <c r="K505" s="236" t="s">
        <v>1040</v>
      </c>
      <c r="N505" s="248">
        <v>5.9</v>
      </c>
      <c r="O505" s="228">
        <v>25</v>
      </c>
      <c r="P505" s="249">
        <v>5.34</v>
      </c>
      <c r="Q505" s="252">
        <v>9.6999999999999993</v>
      </c>
      <c r="R505" s="253" t="s">
        <v>8</v>
      </c>
      <c r="S505" s="20" t="str">
        <f t="shared" si="48"/>
        <v>s316:0.4_s316:0.05_ptfe:0.1</v>
      </c>
      <c r="T505" s="20" t="str">
        <f t="shared" si="49"/>
        <v>s316:0.4</v>
      </c>
      <c r="U505" s="20" t="str">
        <f t="shared" si="50"/>
        <v>s316:0.05</v>
      </c>
      <c r="V505" s="20" t="str">
        <f t="shared" si="51"/>
        <v>ptfe:0.1</v>
      </c>
      <c r="W505" s="20" t="str">
        <f t="shared" si="52"/>
        <v/>
      </c>
      <c r="X505" s="20" t="str">
        <f t="shared" si="53"/>
        <v/>
      </c>
    </row>
    <row r="506" spans="1:24">
      <c r="A506" s="20">
        <v>505</v>
      </c>
      <c r="B506" s="20" t="s">
        <v>594</v>
      </c>
      <c r="C506" s="68">
        <v>2</v>
      </c>
      <c r="D506" s="231" t="s">
        <v>903</v>
      </c>
      <c r="E506" s="232" t="s">
        <v>1024</v>
      </c>
      <c r="F506" s="235" t="s">
        <v>903</v>
      </c>
      <c r="G506" s="236" t="s">
        <v>1047</v>
      </c>
      <c r="H506" s="239" t="s">
        <v>477</v>
      </c>
      <c r="I506" s="240" t="s">
        <v>1035</v>
      </c>
      <c r="J506" s="235" t="s">
        <v>1040</v>
      </c>
      <c r="K506" s="236" t="s">
        <v>1040</v>
      </c>
      <c r="N506" s="248">
        <v>5.9</v>
      </c>
      <c r="O506" s="228">
        <v>25</v>
      </c>
      <c r="P506" s="249">
        <v>5.4</v>
      </c>
      <c r="Q506" s="252">
        <v>9.6999999999999993</v>
      </c>
      <c r="R506" s="253" t="s">
        <v>8</v>
      </c>
      <c r="S506" s="20" t="str">
        <f t="shared" si="48"/>
        <v>s316:0.4_s316:0.05_ptfe:0.1</v>
      </c>
      <c r="T506" s="20" t="str">
        <f t="shared" si="49"/>
        <v>s316:0.4</v>
      </c>
      <c r="U506" s="20" t="str">
        <f t="shared" si="50"/>
        <v>s316:0.05</v>
      </c>
      <c r="V506" s="20" t="str">
        <f t="shared" si="51"/>
        <v>ptfe:0.1</v>
      </c>
      <c r="W506" s="20" t="str">
        <f t="shared" si="52"/>
        <v/>
      </c>
      <c r="X506" s="20" t="str">
        <f t="shared" si="53"/>
        <v/>
      </c>
    </row>
    <row r="507" spans="1:24">
      <c r="A507" s="20">
        <v>506</v>
      </c>
      <c r="B507" s="20" t="s">
        <v>594</v>
      </c>
      <c r="C507" s="68">
        <v>2</v>
      </c>
      <c r="D507" s="231" t="s">
        <v>903</v>
      </c>
      <c r="E507" s="232" t="s">
        <v>1024</v>
      </c>
      <c r="F507" s="235" t="s">
        <v>903</v>
      </c>
      <c r="G507" s="236" t="s">
        <v>1047</v>
      </c>
      <c r="H507" s="239" t="s">
        <v>477</v>
      </c>
      <c r="I507" s="240" t="s">
        <v>1035</v>
      </c>
      <c r="J507" s="235" t="s">
        <v>1040</v>
      </c>
      <c r="K507" s="236" t="s">
        <v>1040</v>
      </c>
      <c r="N507" s="248">
        <v>5.9</v>
      </c>
      <c r="O507" s="228">
        <v>25</v>
      </c>
      <c r="P507" s="249">
        <v>5.74</v>
      </c>
      <c r="Q507" s="252">
        <v>9.6999999999999993</v>
      </c>
      <c r="R507" s="253" t="s">
        <v>8</v>
      </c>
      <c r="S507" s="20" t="str">
        <f t="shared" si="48"/>
        <v>s316:0.4_s316:0.05_ptfe:0.1</v>
      </c>
      <c r="T507" s="20" t="str">
        <f t="shared" si="49"/>
        <v>s316:0.4</v>
      </c>
      <c r="U507" s="20" t="str">
        <f t="shared" si="50"/>
        <v>s316:0.05</v>
      </c>
      <c r="V507" s="20" t="str">
        <f t="shared" si="51"/>
        <v>ptfe:0.1</v>
      </c>
      <c r="W507" s="20" t="str">
        <f t="shared" si="52"/>
        <v/>
      </c>
      <c r="X507" s="20" t="str">
        <f t="shared" si="53"/>
        <v/>
      </c>
    </row>
    <row r="508" spans="1:24">
      <c r="A508" s="20">
        <v>507</v>
      </c>
      <c r="B508" s="20" t="s">
        <v>594</v>
      </c>
      <c r="C508" s="68">
        <v>2</v>
      </c>
      <c r="D508" s="231" t="s">
        <v>903</v>
      </c>
      <c r="E508" s="232" t="s">
        <v>1024</v>
      </c>
      <c r="F508" s="235" t="s">
        <v>903</v>
      </c>
      <c r="G508" s="236" t="s">
        <v>1047</v>
      </c>
      <c r="H508" s="239" t="s">
        <v>477</v>
      </c>
      <c r="I508" s="240" t="s">
        <v>1035</v>
      </c>
      <c r="J508" s="235" t="s">
        <v>1040</v>
      </c>
      <c r="K508" s="236" t="s">
        <v>1040</v>
      </c>
      <c r="N508" s="248">
        <v>5.9</v>
      </c>
      <c r="O508" s="228">
        <v>25</v>
      </c>
      <c r="P508" s="249">
        <v>5.74</v>
      </c>
      <c r="Q508" s="252">
        <v>9.6999999999999993</v>
      </c>
      <c r="R508" s="253" t="s">
        <v>8</v>
      </c>
      <c r="S508" s="20" t="str">
        <f t="shared" si="48"/>
        <v>s316:0.4_s316:0.05_ptfe:0.1</v>
      </c>
      <c r="T508" s="20" t="str">
        <f t="shared" si="49"/>
        <v>s316:0.4</v>
      </c>
      <c r="U508" s="20" t="str">
        <f t="shared" si="50"/>
        <v>s316:0.05</v>
      </c>
      <c r="V508" s="20" t="str">
        <f t="shared" si="51"/>
        <v>ptfe:0.1</v>
      </c>
      <c r="W508" s="20" t="str">
        <f t="shared" si="52"/>
        <v/>
      </c>
      <c r="X508" s="20" t="str">
        <f t="shared" si="53"/>
        <v/>
      </c>
    </row>
    <row r="509" spans="1:24">
      <c r="A509" s="20">
        <v>508</v>
      </c>
      <c r="B509" s="20" t="s">
        <v>594</v>
      </c>
      <c r="C509" s="68">
        <v>2</v>
      </c>
      <c r="D509" s="231" t="s">
        <v>903</v>
      </c>
      <c r="E509" s="232" t="s">
        <v>1025</v>
      </c>
      <c r="F509" s="235" t="s">
        <v>1042</v>
      </c>
      <c r="G509" s="236" t="s">
        <v>1047</v>
      </c>
      <c r="H509" s="239" t="s">
        <v>477</v>
      </c>
      <c r="I509" s="240" t="s">
        <v>1035</v>
      </c>
      <c r="J509" s="235" t="s">
        <v>1040</v>
      </c>
      <c r="K509" s="236" t="s">
        <v>1040</v>
      </c>
      <c r="N509" s="248">
        <v>27.7</v>
      </c>
      <c r="O509" s="228">
        <v>115</v>
      </c>
      <c r="P509" s="249">
        <v>36.67</v>
      </c>
      <c r="Q509" s="252">
        <v>10</v>
      </c>
      <c r="R509" s="253" t="s">
        <v>10</v>
      </c>
      <c r="S509" s="20" t="str">
        <f t="shared" si="48"/>
        <v>s316:0.8_inconel:0.05_ptfe:0.1</v>
      </c>
      <c r="T509" s="20" t="str">
        <f t="shared" si="49"/>
        <v>s316:0.8</v>
      </c>
      <c r="U509" s="20" t="str">
        <f t="shared" si="50"/>
        <v>inconel:0.05</v>
      </c>
      <c r="V509" s="20" t="str">
        <f t="shared" si="51"/>
        <v>ptfe:0.1</v>
      </c>
      <c r="W509" s="20" t="str">
        <f t="shared" si="52"/>
        <v/>
      </c>
      <c r="X509" s="20" t="str">
        <f t="shared" si="53"/>
        <v/>
      </c>
    </row>
    <row r="510" spans="1:24">
      <c r="A510" s="20">
        <v>509</v>
      </c>
      <c r="B510" s="20" t="s">
        <v>594</v>
      </c>
      <c r="C510" s="68">
        <v>2</v>
      </c>
      <c r="D510" s="231" t="s">
        <v>903</v>
      </c>
      <c r="E510" s="232" t="s">
        <v>1025</v>
      </c>
      <c r="F510" s="235" t="s">
        <v>1042</v>
      </c>
      <c r="G510" s="236" t="s">
        <v>1047</v>
      </c>
      <c r="H510" s="239" t="s">
        <v>477</v>
      </c>
      <c r="I510" s="240" t="s">
        <v>1035</v>
      </c>
      <c r="J510" s="235" t="s">
        <v>1040</v>
      </c>
      <c r="K510" s="236" t="s">
        <v>1040</v>
      </c>
      <c r="N510" s="248">
        <v>27.7</v>
      </c>
      <c r="O510" s="228">
        <v>115</v>
      </c>
      <c r="P510" s="249">
        <v>26.47</v>
      </c>
      <c r="Q510" s="252">
        <v>10</v>
      </c>
      <c r="R510" s="253" t="s">
        <v>11</v>
      </c>
      <c r="S510" s="20" t="str">
        <f t="shared" si="48"/>
        <v>s316:0.8_inconel:0.05_ptfe:0.1</v>
      </c>
      <c r="T510" s="20" t="str">
        <f t="shared" si="49"/>
        <v>s316:0.8</v>
      </c>
      <c r="U510" s="20" t="str">
        <f t="shared" si="50"/>
        <v>inconel:0.05</v>
      </c>
      <c r="V510" s="20" t="str">
        <f t="shared" si="51"/>
        <v>ptfe:0.1</v>
      </c>
      <c r="W510" s="20" t="str">
        <f t="shared" si="52"/>
        <v/>
      </c>
      <c r="X510" s="20" t="str">
        <f t="shared" si="53"/>
        <v/>
      </c>
    </row>
    <row r="511" spans="1:24">
      <c r="A511" s="20">
        <v>510</v>
      </c>
      <c r="B511" s="20" t="s">
        <v>594</v>
      </c>
      <c r="C511" s="68">
        <v>2</v>
      </c>
      <c r="D511" s="231" t="s">
        <v>903</v>
      </c>
      <c r="E511" s="232" t="s">
        <v>1025</v>
      </c>
      <c r="F511" s="235" t="s">
        <v>1042</v>
      </c>
      <c r="G511" s="236" t="s">
        <v>1047</v>
      </c>
      <c r="H511" s="239" t="s">
        <v>477</v>
      </c>
      <c r="I511" s="240" t="s">
        <v>1035</v>
      </c>
      <c r="J511" s="235" t="s">
        <v>1040</v>
      </c>
      <c r="K511" s="236" t="s">
        <v>1040</v>
      </c>
      <c r="N511" s="248">
        <v>27.7</v>
      </c>
      <c r="O511" s="228">
        <v>115</v>
      </c>
      <c r="P511" s="249">
        <v>25</v>
      </c>
      <c r="Q511" s="252">
        <v>10</v>
      </c>
      <c r="R511" s="253" t="s">
        <v>11</v>
      </c>
      <c r="S511" s="20" t="str">
        <f t="shared" si="48"/>
        <v>s316:0.8_inconel:0.05_ptfe:0.1</v>
      </c>
      <c r="T511" s="20" t="str">
        <f t="shared" si="49"/>
        <v>s316:0.8</v>
      </c>
      <c r="U511" s="20" t="str">
        <f t="shared" si="50"/>
        <v>inconel:0.05</v>
      </c>
      <c r="V511" s="20" t="str">
        <f t="shared" si="51"/>
        <v>ptfe:0.1</v>
      </c>
      <c r="W511" s="20" t="str">
        <f t="shared" si="52"/>
        <v/>
      </c>
      <c r="X511" s="20" t="str">
        <f t="shared" si="53"/>
        <v/>
      </c>
    </row>
    <row r="512" spans="1:24">
      <c r="A512" s="20">
        <v>511</v>
      </c>
      <c r="B512" s="20" t="s">
        <v>594</v>
      </c>
      <c r="C512" s="68">
        <v>2</v>
      </c>
      <c r="D512" s="231" t="s">
        <v>903</v>
      </c>
      <c r="E512" s="232" t="s">
        <v>1025</v>
      </c>
      <c r="F512" s="235" t="s">
        <v>1042</v>
      </c>
      <c r="G512" s="236" t="s">
        <v>1047</v>
      </c>
      <c r="H512" s="239" t="s">
        <v>477</v>
      </c>
      <c r="I512" s="240" t="s">
        <v>1035</v>
      </c>
      <c r="J512" s="235" t="s">
        <v>1040</v>
      </c>
      <c r="K512" s="236" t="s">
        <v>1040</v>
      </c>
      <c r="N512" s="248">
        <v>27.7</v>
      </c>
      <c r="O512" s="228">
        <v>115</v>
      </c>
      <c r="P512" s="249">
        <v>27.1</v>
      </c>
      <c r="Q512" s="252">
        <v>10</v>
      </c>
      <c r="R512" s="253" t="s">
        <v>11</v>
      </c>
      <c r="S512" s="20" t="str">
        <f t="shared" si="48"/>
        <v>s316:0.8_inconel:0.05_ptfe:0.1</v>
      </c>
      <c r="T512" s="20" t="str">
        <f t="shared" si="49"/>
        <v>s316:0.8</v>
      </c>
      <c r="U512" s="20" t="str">
        <f t="shared" si="50"/>
        <v>inconel:0.05</v>
      </c>
      <c r="V512" s="20" t="str">
        <f t="shared" si="51"/>
        <v>ptfe:0.1</v>
      </c>
      <c r="W512" s="20" t="str">
        <f t="shared" si="52"/>
        <v/>
      </c>
      <c r="X512" s="20" t="str">
        <f t="shared" si="53"/>
        <v/>
      </c>
    </row>
    <row r="513" spans="1:24">
      <c r="A513" s="20">
        <v>512</v>
      </c>
      <c r="B513" s="20" t="s">
        <v>594</v>
      </c>
      <c r="C513" s="68">
        <v>2</v>
      </c>
      <c r="D513" s="231" t="s">
        <v>903</v>
      </c>
      <c r="E513" s="232" t="s">
        <v>1027</v>
      </c>
      <c r="F513" s="235" t="s">
        <v>903</v>
      </c>
      <c r="G513" s="236" t="s">
        <v>1047</v>
      </c>
      <c r="H513" s="239" t="s">
        <v>477</v>
      </c>
      <c r="I513" s="240" t="s">
        <v>1035</v>
      </c>
      <c r="J513" s="235" t="s">
        <v>1040</v>
      </c>
      <c r="K513" s="236" t="s">
        <v>1040</v>
      </c>
      <c r="N513" s="248">
        <v>3.38</v>
      </c>
      <c r="O513" s="228">
        <v>58.4</v>
      </c>
      <c r="P513" s="249">
        <v>3.35</v>
      </c>
      <c r="Q513" s="252">
        <v>9.83</v>
      </c>
      <c r="R513" s="253" t="s">
        <v>16</v>
      </c>
      <c r="S513" s="20" t="str">
        <f t="shared" si="48"/>
        <v>s316:0.5_s316:0.05_ptfe:0.1</v>
      </c>
      <c r="T513" s="20" t="str">
        <f t="shared" si="49"/>
        <v>s316:0.5</v>
      </c>
      <c r="U513" s="20" t="str">
        <f t="shared" si="50"/>
        <v>s316:0.05</v>
      </c>
      <c r="V513" s="20" t="str">
        <f t="shared" si="51"/>
        <v>ptfe:0.1</v>
      </c>
      <c r="W513" s="20" t="str">
        <f t="shared" si="52"/>
        <v/>
      </c>
      <c r="X513" s="20" t="str">
        <f t="shared" si="53"/>
        <v/>
      </c>
    </row>
    <row r="514" spans="1:24">
      <c r="A514" s="20">
        <v>513</v>
      </c>
      <c r="B514" s="20" t="s">
        <v>594</v>
      </c>
      <c r="C514" s="68">
        <v>2</v>
      </c>
      <c r="D514" s="231" t="s">
        <v>903</v>
      </c>
      <c r="E514" s="232" t="s">
        <v>1027</v>
      </c>
      <c r="F514" s="235" t="s">
        <v>903</v>
      </c>
      <c r="G514" s="236" t="s">
        <v>1047</v>
      </c>
      <c r="H514" s="239" t="s">
        <v>477</v>
      </c>
      <c r="I514" s="240" t="s">
        <v>1035</v>
      </c>
      <c r="J514" s="235" t="s">
        <v>1040</v>
      </c>
      <c r="K514" s="236" t="s">
        <v>1040</v>
      </c>
      <c r="N514" s="248">
        <v>3.18</v>
      </c>
      <c r="O514" s="228">
        <v>58.4</v>
      </c>
      <c r="P514" s="249">
        <v>3.16</v>
      </c>
      <c r="Q514" s="252">
        <v>9.83</v>
      </c>
      <c r="R514" s="253" t="s">
        <v>16</v>
      </c>
      <c r="S514" s="20" t="str">
        <f t="shared" si="48"/>
        <v>s316:0.5_s316:0.05_ptfe:0.1</v>
      </c>
      <c r="T514" s="20" t="str">
        <f t="shared" si="49"/>
        <v>s316:0.5</v>
      </c>
      <c r="U514" s="20" t="str">
        <f t="shared" si="50"/>
        <v>s316:0.05</v>
      </c>
      <c r="V514" s="20" t="str">
        <f t="shared" si="51"/>
        <v>ptfe:0.1</v>
      </c>
      <c r="W514" s="20" t="str">
        <f t="shared" si="52"/>
        <v/>
      </c>
      <c r="X514" s="20" t="str">
        <f t="shared" si="53"/>
        <v/>
      </c>
    </row>
    <row r="515" spans="1:24">
      <c r="A515" s="20">
        <v>514</v>
      </c>
      <c r="B515" s="20" t="s">
        <v>594</v>
      </c>
      <c r="C515" s="68">
        <v>2</v>
      </c>
      <c r="D515" s="231" t="s">
        <v>903</v>
      </c>
      <c r="E515" s="232" t="s">
        <v>1027</v>
      </c>
      <c r="F515" s="235" t="s">
        <v>903</v>
      </c>
      <c r="G515" s="236" t="s">
        <v>1047</v>
      </c>
      <c r="H515" s="239" t="s">
        <v>477</v>
      </c>
      <c r="I515" s="240" t="s">
        <v>1035</v>
      </c>
      <c r="J515" s="235" t="s">
        <v>1040</v>
      </c>
      <c r="K515" s="236" t="s">
        <v>1040</v>
      </c>
      <c r="N515" s="248">
        <v>3.38</v>
      </c>
      <c r="O515" s="228">
        <v>58.4</v>
      </c>
      <c r="P515" s="249">
        <v>3.33</v>
      </c>
      <c r="Q515" s="252">
        <v>9.83</v>
      </c>
      <c r="R515" s="253" t="s">
        <v>16</v>
      </c>
      <c r="S515" s="20" t="str">
        <f t="shared" si="48"/>
        <v>s316:0.5_s316:0.05_ptfe:0.1</v>
      </c>
      <c r="T515" s="20" t="str">
        <f t="shared" si="49"/>
        <v>s316:0.5</v>
      </c>
      <c r="U515" s="20" t="str">
        <f t="shared" si="50"/>
        <v>s316:0.05</v>
      </c>
      <c r="V515" s="20" t="str">
        <f t="shared" si="51"/>
        <v>ptfe:0.1</v>
      </c>
      <c r="W515" s="20" t="str">
        <f t="shared" si="52"/>
        <v/>
      </c>
      <c r="X515" s="20" t="str">
        <f t="shared" si="53"/>
        <v/>
      </c>
    </row>
    <row r="516" spans="1:24">
      <c r="A516" s="20">
        <v>515</v>
      </c>
      <c r="B516" s="20" t="s">
        <v>594</v>
      </c>
      <c r="C516" s="68">
        <v>2</v>
      </c>
      <c r="D516" s="231" t="s">
        <v>903</v>
      </c>
      <c r="E516" s="232" t="s">
        <v>1027</v>
      </c>
      <c r="F516" s="235" t="s">
        <v>903</v>
      </c>
      <c r="G516" s="236" t="s">
        <v>1047</v>
      </c>
      <c r="H516" s="239" t="s">
        <v>477</v>
      </c>
      <c r="I516" s="240" t="s">
        <v>1035</v>
      </c>
      <c r="J516" s="235" t="s">
        <v>1040</v>
      </c>
      <c r="K516" s="236" t="s">
        <v>1040</v>
      </c>
      <c r="N516" s="248">
        <v>3.18</v>
      </c>
      <c r="O516" s="228">
        <v>58.4</v>
      </c>
      <c r="P516" s="249">
        <v>3.17</v>
      </c>
      <c r="Q516" s="252">
        <v>9.83</v>
      </c>
      <c r="R516" s="253" t="s">
        <v>16</v>
      </c>
      <c r="S516" s="20" t="str">
        <f t="shared" si="48"/>
        <v>s316:0.5_s316:0.05_ptfe:0.1</v>
      </c>
      <c r="T516" s="20" t="str">
        <f t="shared" si="49"/>
        <v>s316:0.5</v>
      </c>
      <c r="U516" s="20" t="str">
        <f t="shared" si="50"/>
        <v>s316:0.05</v>
      </c>
      <c r="V516" s="20" t="str">
        <f t="shared" si="51"/>
        <v>ptfe:0.1</v>
      </c>
      <c r="W516" s="20" t="str">
        <f t="shared" si="52"/>
        <v/>
      </c>
      <c r="X516" s="20" t="str">
        <f t="shared" si="53"/>
        <v/>
      </c>
    </row>
    <row r="517" spans="1:24">
      <c r="A517" s="20">
        <v>516</v>
      </c>
      <c r="B517" s="20" t="s">
        <v>594</v>
      </c>
      <c r="C517" s="68">
        <v>2</v>
      </c>
      <c r="D517" s="231" t="s">
        <v>903</v>
      </c>
      <c r="E517" s="232" t="s">
        <v>1025</v>
      </c>
      <c r="F517" s="235" t="s">
        <v>903</v>
      </c>
      <c r="G517" s="236" t="s">
        <v>1047</v>
      </c>
      <c r="H517" s="239" t="s">
        <v>477</v>
      </c>
      <c r="I517" s="240" t="s">
        <v>1035</v>
      </c>
      <c r="J517" s="235" t="s">
        <v>1040</v>
      </c>
      <c r="K517" s="236" t="s">
        <v>1040</v>
      </c>
      <c r="N517" s="248">
        <v>19</v>
      </c>
      <c r="O517" s="228">
        <v>55</v>
      </c>
      <c r="P517" s="249">
        <v>20.05</v>
      </c>
      <c r="Q517" s="252">
        <v>9.8000000000000007</v>
      </c>
      <c r="R517" s="253" t="s">
        <v>17</v>
      </c>
      <c r="S517" s="20" t="str">
        <f t="shared" si="48"/>
        <v>s316:0.8_s316:0.05_ptfe:0.1</v>
      </c>
      <c r="T517" s="20" t="str">
        <f t="shared" si="49"/>
        <v>s316:0.8</v>
      </c>
      <c r="U517" s="20" t="str">
        <f t="shared" si="50"/>
        <v>s316:0.05</v>
      </c>
      <c r="V517" s="20" t="str">
        <f t="shared" si="51"/>
        <v>ptfe:0.1</v>
      </c>
      <c r="W517" s="20" t="str">
        <f t="shared" si="52"/>
        <v/>
      </c>
      <c r="X517" s="20" t="str">
        <f t="shared" si="53"/>
        <v/>
      </c>
    </row>
    <row r="518" spans="1:24">
      <c r="A518" s="20">
        <v>517</v>
      </c>
      <c r="B518" s="20" t="s">
        <v>594</v>
      </c>
      <c r="C518" s="68">
        <v>2</v>
      </c>
      <c r="D518" s="231" t="s">
        <v>903</v>
      </c>
      <c r="E518" s="232" t="s">
        <v>1025</v>
      </c>
      <c r="F518" s="235" t="s">
        <v>903</v>
      </c>
      <c r="G518" s="236" t="s">
        <v>1047</v>
      </c>
      <c r="H518" s="239" t="s">
        <v>477</v>
      </c>
      <c r="I518" s="240" t="s">
        <v>1035</v>
      </c>
      <c r="J518" s="235" t="s">
        <v>1040</v>
      </c>
      <c r="K518" s="236" t="s">
        <v>1040</v>
      </c>
      <c r="N518" s="248">
        <v>19</v>
      </c>
      <c r="O518" s="228">
        <v>55</v>
      </c>
      <c r="P518" s="249">
        <v>16.29</v>
      </c>
      <c r="Q518" s="252">
        <v>9.8000000000000007</v>
      </c>
      <c r="R518" s="253" t="s">
        <v>18</v>
      </c>
      <c r="S518" s="20" t="str">
        <f t="shared" si="48"/>
        <v>s316:0.8_s316:0.05_ptfe:0.1</v>
      </c>
      <c r="T518" s="20" t="str">
        <f t="shared" si="49"/>
        <v>s316:0.8</v>
      </c>
      <c r="U518" s="20" t="str">
        <f t="shared" si="50"/>
        <v>s316:0.05</v>
      </c>
      <c r="V518" s="20" t="str">
        <f t="shared" si="51"/>
        <v>ptfe:0.1</v>
      </c>
      <c r="W518" s="20" t="str">
        <f t="shared" si="52"/>
        <v/>
      </c>
      <c r="X518" s="20" t="str">
        <f t="shared" si="53"/>
        <v/>
      </c>
    </row>
    <row r="519" spans="1:24">
      <c r="A519" s="20">
        <v>518</v>
      </c>
      <c r="B519" s="20" t="s">
        <v>594</v>
      </c>
      <c r="C519" s="68">
        <v>2</v>
      </c>
      <c r="D519" s="231" t="s">
        <v>1042</v>
      </c>
      <c r="E519" s="232" t="s">
        <v>1025</v>
      </c>
      <c r="F519" s="235" t="s">
        <v>903</v>
      </c>
      <c r="G519" s="236" t="s">
        <v>1047</v>
      </c>
      <c r="H519" s="239" t="s">
        <v>477</v>
      </c>
      <c r="I519" s="240" t="s">
        <v>1035</v>
      </c>
      <c r="J519" s="235" t="s">
        <v>1040</v>
      </c>
      <c r="K519" s="236" t="s">
        <v>1040</v>
      </c>
      <c r="N519" s="248">
        <v>13.5</v>
      </c>
      <c r="O519" s="228">
        <v>80</v>
      </c>
      <c r="P519" s="249">
        <v>11.07</v>
      </c>
      <c r="Q519" s="252">
        <v>9.9700000000000006</v>
      </c>
      <c r="R519" s="253" t="s">
        <v>27</v>
      </c>
      <c r="S519" s="20" t="str">
        <f t="shared" si="48"/>
        <v>inconel:0.8_s316:0.05_ptfe:0.1</v>
      </c>
      <c r="T519" s="20" t="str">
        <f t="shared" si="49"/>
        <v>inconel:0.8</v>
      </c>
      <c r="U519" s="20" t="str">
        <f t="shared" si="50"/>
        <v>s316:0.05</v>
      </c>
      <c r="V519" s="20" t="str">
        <f t="shared" si="51"/>
        <v>ptfe:0.1</v>
      </c>
      <c r="W519" s="20" t="str">
        <f t="shared" si="52"/>
        <v/>
      </c>
      <c r="X519" s="20" t="str">
        <f t="shared" si="53"/>
        <v/>
      </c>
    </row>
    <row r="520" spans="1:24">
      <c r="A520" s="20">
        <v>519</v>
      </c>
      <c r="B520" s="20" t="s">
        <v>594</v>
      </c>
      <c r="C520" s="68">
        <v>2</v>
      </c>
      <c r="D520" s="231" t="s">
        <v>1042</v>
      </c>
      <c r="E520" s="232" t="s">
        <v>1025</v>
      </c>
      <c r="F520" s="235" t="s">
        <v>903</v>
      </c>
      <c r="G520" s="236" t="s">
        <v>1047</v>
      </c>
      <c r="H520" s="239" t="s">
        <v>477</v>
      </c>
      <c r="I520" s="240" t="s">
        <v>1035</v>
      </c>
      <c r="J520" s="235" t="s">
        <v>1040</v>
      </c>
      <c r="K520" s="236" t="s">
        <v>1040</v>
      </c>
      <c r="N520" s="248">
        <v>13.5</v>
      </c>
      <c r="O520" s="228">
        <v>80</v>
      </c>
      <c r="P520" s="249">
        <v>14.27</v>
      </c>
      <c r="Q520" s="252">
        <v>9.9700000000000006</v>
      </c>
      <c r="R520" s="253" t="s">
        <v>28</v>
      </c>
      <c r="S520" s="20" t="str">
        <f t="shared" si="48"/>
        <v>inconel:0.8_s316:0.05_ptfe:0.1</v>
      </c>
      <c r="T520" s="20" t="str">
        <f t="shared" si="49"/>
        <v>inconel:0.8</v>
      </c>
      <c r="U520" s="20" t="str">
        <f t="shared" si="50"/>
        <v>s316:0.05</v>
      </c>
      <c r="V520" s="20" t="str">
        <f t="shared" si="51"/>
        <v>ptfe:0.1</v>
      </c>
      <c r="W520" s="20" t="str">
        <f t="shared" si="52"/>
        <v/>
      </c>
      <c r="X520" s="20" t="str">
        <f t="shared" si="53"/>
        <v/>
      </c>
    </row>
    <row r="521" spans="1:24">
      <c r="A521" s="20">
        <v>520</v>
      </c>
      <c r="B521" s="20" t="s">
        <v>594</v>
      </c>
      <c r="C521" s="68">
        <v>2</v>
      </c>
      <c r="D521" s="231" t="s">
        <v>1042</v>
      </c>
      <c r="E521" s="232" t="s">
        <v>1025</v>
      </c>
      <c r="F521" s="235" t="s">
        <v>903</v>
      </c>
      <c r="G521" s="236" t="s">
        <v>1047</v>
      </c>
      <c r="H521" s="239" t="s">
        <v>477</v>
      </c>
      <c r="I521" s="240" t="s">
        <v>1035</v>
      </c>
      <c r="J521" s="235" t="s">
        <v>1040</v>
      </c>
      <c r="K521" s="236" t="s">
        <v>1040</v>
      </c>
      <c r="N521" s="248">
        <v>13.5</v>
      </c>
      <c r="O521" s="228">
        <v>80</v>
      </c>
      <c r="P521" s="249">
        <v>13.5</v>
      </c>
      <c r="Q521" s="252">
        <v>9.9700000000000006</v>
      </c>
      <c r="R521" s="253" t="s">
        <v>29</v>
      </c>
      <c r="S521" s="20" t="str">
        <f t="shared" si="48"/>
        <v>inconel:0.8_s316:0.05_ptfe:0.1</v>
      </c>
      <c r="T521" s="20" t="str">
        <f t="shared" si="49"/>
        <v>inconel:0.8</v>
      </c>
      <c r="U521" s="20" t="str">
        <f t="shared" si="50"/>
        <v>s316:0.05</v>
      </c>
      <c r="V521" s="20" t="str">
        <f t="shared" si="51"/>
        <v>ptfe:0.1</v>
      </c>
      <c r="W521" s="20" t="str">
        <f t="shared" si="52"/>
        <v/>
      </c>
      <c r="X521" s="20" t="str">
        <f t="shared" si="53"/>
        <v/>
      </c>
    </row>
    <row r="522" spans="1:24">
      <c r="A522" s="20">
        <v>521</v>
      </c>
      <c r="B522" s="20" t="s">
        <v>594</v>
      </c>
      <c r="C522" s="68">
        <v>2</v>
      </c>
      <c r="D522" s="231" t="s">
        <v>1042</v>
      </c>
      <c r="E522" s="232" t="s">
        <v>1025</v>
      </c>
      <c r="F522" s="235" t="s">
        <v>903</v>
      </c>
      <c r="G522" s="236" t="s">
        <v>1047</v>
      </c>
      <c r="H522" s="239" t="s">
        <v>477</v>
      </c>
      <c r="I522" s="240" t="s">
        <v>1035</v>
      </c>
      <c r="J522" s="235" t="s">
        <v>1040</v>
      </c>
      <c r="K522" s="236" t="s">
        <v>1040</v>
      </c>
      <c r="N522" s="248">
        <v>13.5</v>
      </c>
      <c r="O522" s="228">
        <v>80</v>
      </c>
      <c r="P522" s="249">
        <v>14.01</v>
      </c>
      <c r="Q522" s="252">
        <v>9.9700000000000006</v>
      </c>
      <c r="R522" s="253" t="s">
        <v>30</v>
      </c>
      <c r="S522" s="20" t="str">
        <f t="shared" si="48"/>
        <v>inconel:0.8_s316:0.05_ptfe:0.1</v>
      </c>
      <c r="T522" s="20" t="str">
        <f t="shared" si="49"/>
        <v>inconel:0.8</v>
      </c>
      <c r="U522" s="20" t="str">
        <f t="shared" si="50"/>
        <v>s316:0.05</v>
      </c>
      <c r="V522" s="20" t="str">
        <f t="shared" si="51"/>
        <v>ptfe:0.1</v>
      </c>
      <c r="W522" s="20" t="str">
        <f t="shared" si="52"/>
        <v/>
      </c>
      <c r="X522" s="20" t="str">
        <f t="shared" si="53"/>
        <v/>
      </c>
    </row>
    <row r="523" spans="1:24">
      <c r="A523" s="20">
        <v>522</v>
      </c>
      <c r="B523" s="20" t="s">
        <v>594</v>
      </c>
      <c r="C523" s="68">
        <v>2</v>
      </c>
      <c r="D523" s="231" t="s">
        <v>1042</v>
      </c>
      <c r="E523" s="232" t="s">
        <v>1025</v>
      </c>
      <c r="F523" s="235" t="s">
        <v>903</v>
      </c>
      <c r="G523" s="236" t="s">
        <v>1047</v>
      </c>
      <c r="H523" s="239" t="s">
        <v>477</v>
      </c>
      <c r="I523" s="240" t="s">
        <v>1035</v>
      </c>
      <c r="J523" s="235" t="s">
        <v>1040</v>
      </c>
      <c r="K523" s="236" t="s">
        <v>1040</v>
      </c>
      <c r="N523" s="248">
        <v>13.5</v>
      </c>
      <c r="O523" s="228">
        <v>80</v>
      </c>
      <c r="P523" s="249">
        <v>14.81</v>
      </c>
      <c r="Q523" s="252">
        <v>9.9700000000000006</v>
      </c>
      <c r="R523" s="253" t="s">
        <v>31</v>
      </c>
      <c r="S523" s="20" t="str">
        <f t="shared" ref="S523:S586" si="54">_xlfn.TEXTJOIN("_",TRUE,T523:X523)</f>
        <v>inconel:0.8_s316:0.05_ptfe:0.1</v>
      </c>
      <c r="T523" s="20" t="str">
        <f t="shared" ref="T523:T586" si="55">_xlfn.TEXTJOIN(":",TRUE,D523,E523)</f>
        <v>inconel:0.8</v>
      </c>
      <c r="U523" s="20" t="str">
        <f t="shared" ref="U523:U586" si="56">_xlfn.TEXTJOIN(":",TRUE,F523,G523)</f>
        <v>s316:0.05</v>
      </c>
      <c r="V523" s="20" t="str">
        <f t="shared" ref="V523:V586" si="57">_xlfn.TEXTJOIN(":",TRUE,H523,I523)</f>
        <v>ptfe:0.1</v>
      </c>
      <c r="W523" s="20" t="str">
        <f t="shared" ref="W523:W586" si="58">_xlfn.TEXTJOIN(":",TRUE,J523,K523)</f>
        <v/>
      </c>
      <c r="X523" s="20" t="str">
        <f t="shared" ref="X523:X586" si="59">_xlfn.TEXTJOIN(":",TRUE,L523,M523)</f>
        <v/>
      </c>
    </row>
    <row r="524" spans="1:24">
      <c r="A524" s="20">
        <v>523</v>
      </c>
      <c r="B524" s="20" t="s">
        <v>594</v>
      </c>
      <c r="C524" s="68">
        <v>2</v>
      </c>
      <c r="D524" s="231" t="s">
        <v>1042</v>
      </c>
      <c r="E524" s="232" t="s">
        <v>1025</v>
      </c>
      <c r="F524" s="235" t="s">
        <v>903</v>
      </c>
      <c r="G524" s="236" t="s">
        <v>1047</v>
      </c>
      <c r="H524" s="239" t="s">
        <v>477</v>
      </c>
      <c r="I524" s="240" t="s">
        <v>1035</v>
      </c>
      <c r="J524" s="235" t="s">
        <v>1040</v>
      </c>
      <c r="K524" s="236" t="s">
        <v>1040</v>
      </c>
      <c r="N524" s="248">
        <v>13.5</v>
      </c>
      <c r="O524" s="228">
        <v>80</v>
      </c>
      <c r="P524" s="249">
        <v>14.45</v>
      </c>
      <c r="Q524" s="252">
        <v>9.9700000000000006</v>
      </c>
      <c r="R524" s="253" t="s">
        <v>32</v>
      </c>
      <c r="S524" s="20" t="str">
        <f t="shared" si="54"/>
        <v>inconel:0.8_s316:0.05_ptfe:0.1</v>
      </c>
      <c r="T524" s="20" t="str">
        <f t="shared" si="55"/>
        <v>inconel:0.8</v>
      </c>
      <c r="U524" s="20" t="str">
        <f t="shared" si="56"/>
        <v>s316:0.05</v>
      </c>
      <c r="V524" s="20" t="str">
        <f t="shared" si="57"/>
        <v>ptfe:0.1</v>
      </c>
      <c r="W524" s="20" t="str">
        <f t="shared" si="58"/>
        <v/>
      </c>
      <c r="X524" s="20" t="str">
        <f t="shared" si="59"/>
        <v/>
      </c>
    </row>
    <row r="525" spans="1:24">
      <c r="A525" s="20">
        <v>524</v>
      </c>
      <c r="B525" s="20" t="s">
        <v>594</v>
      </c>
      <c r="C525" s="68">
        <v>2</v>
      </c>
      <c r="D525" s="231" t="s">
        <v>903</v>
      </c>
      <c r="E525" s="232" t="s">
        <v>1025</v>
      </c>
      <c r="F525" s="235" t="s">
        <v>903</v>
      </c>
      <c r="G525" s="236" t="s">
        <v>1047</v>
      </c>
      <c r="H525" s="239" t="s">
        <v>477</v>
      </c>
      <c r="I525" s="240" t="s">
        <v>1035</v>
      </c>
      <c r="J525" s="235" t="s">
        <v>1040</v>
      </c>
      <c r="K525" s="236" t="s">
        <v>1040</v>
      </c>
      <c r="N525" s="248">
        <v>19</v>
      </c>
      <c r="O525" s="228">
        <v>115</v>
      </c>
      <c r="P525" s="249">
        <v>17.600000000000001</v>
      </c>
      <c r="Q525" s="252">
        <v>10.96</v>
      </c>
      <c r="R525" s="253" t="s">
        <v>33</v>
      </c>
      <c r="S525" s="20" t="str">
        <f t="shared" si="54"/>
        <v>s316:0.8_s316:0.05_ptfe:0.1</v>
      </c>
      <c r="T525" s="20" t="str">
        <f t="shared" si="55"/>
        <v>s316:0.8</v>
      </c>
      <c r="U525" s="20" t="str">
        <f t="shared" si="56"/>
        <v>s316:0.05</v>
      </c>
      <c r="V525" s="20" t="str">
        <f t="shared" si="57"/>
        <v>ptfe:0.1</v>
      </c>
      <c r="W525" s="20" t="str">
        <f t="shared" si="58"/>
        <v/>
      </c>
      <c r="X525" s="20" t="str">
        <f t="shared" si="59"/>
        <v/>
      </c>
    </row>
    <row r="526" spans="1:24">
      <c r="A526" s="20">
        <v>525</v>
      </c>
      <c r="B526" s="20" t="s">
        <v>594</v>
      </c>
      <c r="C526" s="68">
        <v>2</v>
      </c>
      <c r="D526" s="231" t="s">
        <v>903</v>
      </c>
      <c r="E526" s="232" t="s">
        <v>1025</v>
      </c>
      <c r="F526" s="235" t="s">
        <v>903</v>
      </c>
      <c r="G526" s="236" t="s">
        <v>1047</v>
      </c>
      <c r="H526" s="239" t="s">
        <v>477</v>
      </c>
      <c r="I526" s="240" t="s">
        <v>1035</v>
      </c>
      <c r="J526" s="235" t="s">
        <v>1040</v>
      </c>
      <c r="K526" s="236" t="s">
        <v>1040</v>
      </c>
      <c r="N526" s="248">
        <v>19</v>
      </c>
      <c r="O526" s="228">
        <v>115</v>
      </c>
      <c r="P526" s="249">
        <v>16.29</v>
      </c>
      <c r="Q526" s="252">
        <v>10.96</v>
      </c>
      <c r="R526" s="253" t="s">
        <v>34</v>
      </c>
      <c r="S526" s="20" t="str">
        <f t="shared" si="54"/>
        <v>s316:0.8_s316:0.05_ptfe:0.1</v>
      </c>
      <c r="T526" s="20" t="str">
        <f t="shared" si="55"/>
        <v>s316:0.8</v>
      </c>
      <c r="U526" s="20" t="str">
        <f t="shared" si="56"/>
        <v>s316:0.05</v>
      </c>
      <c r="V526" s="20" t="str">
        <f t="shared" si="57"/>
        <v>ptfe:0.1</v>
      </c>
      <c r="W526" s="20" t="str">
        <f t="shared" si="58"/>
        <v/>
      </c>
      <c r="X526" s="20" t="str">
        <f t="shared" si="59"/>
        <v/>
      </c>
    </row>
    <row r="527" spans="1:24">
      <c r="A527" s="20">
        <v>526</v>
      </c>
      <c r="B527" s="20" t="s">
        <v>594</v>
      </c>
      <c r="C527" s="68">
        <v>2</v>
      </c>
      <c r="D527" s="231" t="s">
        <v>903</v>
      </c>
      <c r="E527" s="232" t="s">
        <v>1024</v>
      </c>
      <c r="F527" s="235" t="s">
        <v>903</v>
      </c>
      <c r="G527" s="236" t="s">
        <v>1047</v>
      </c>
      <c r="H527" s="239" t="s">
        <v>477</v>
      </c>
      <c r="I527" s="240" t="s">
        <v>1035</v>
      </c>
      <c r="J527" s="235" t="s">
        <v>1040</v>
      </c>
      <c r="K527" s="236" t="s">
        <v>1040</v>
      </c>
      <c r="N527" s="248">
        <v>7.5</v>
      </c>
      <c r="O527" s="228">
        <v>65</v>
      </c>
      <c r="P527" s="249">
        <v>4.12</v>
      </c>
      <c r="Q527" s="252">
        <v>13.77</v>
      </c>
      <c r="R527" s="253" t="s">
        <v>72</v>
      </c>
      <c r="S527" s="20" t="str">
        <f t="shared" si="54"/>
        <v>s316:0.4_s316:0.05_ptfe:0.1</v>
      </c>
      <c r="T527" s="20" t="str">
        <f t="shared" si="55"/>
        <v>s316:0.4</v>
      </c>
      <c r="U527" s="20" t="str">
        <f t="shared" si="56"/>
        <v>s316:0.05</v>
      </c>
      <c r="V527" s="20" t="str">
        <f t="shared" si="57"/>
        <v>ptfe:0.1</v>
      </c>
      <c r="W527" s="20" t="str">
        <f t="shared" si="58"/>
        <v/>
      </c>
      <c r="X527" s="20" t="str">
        <f t="shared" si="59"/>
        <v/>
      </c>
    </row>
    <row r="528" spans="1:24">
      <c r="A528" s="20">
        <v>527</v>
      </c>
      <c r="B528" s="20" t="s">
        <v>594</v>
      </c>
      <c r="C528" s="68">
        <v>2</v>
      </c>
      <c r="D528" s="231" t="s">
        <v>903</v>
      </c>
      <c r="E528" s="232" t="s">
        <v>1024</v>
      </c>
      <c r="F528" s="235" t="s">
        <v>903</v>
      </c>
      <c r="G528" s="236" t="s">
        <v>1047</v>
      </c>
      <c r="H528" s="239" t="s">
        <v>477</v>
      </c>
      <c r="I528" s="240" t="s">
        <v>1035</v>
      </c>
      <c r="J528" s="235" t="s">
        <v>1040</v>
      </c>
      <c r="K528" s="236" t="s">
        <v>1040</v>
      </c>
      <c r="N528" s="248">
        <v>7.5</v>
      </c>
      <c r="O528" s="228">
        <v>65</v>
      </c>
      <c r="P528" s="249">
        <v>7.53</v>
      </c>
      <c r="Q528" s="252">
        <v>13.77</v>
      </c>
      <c r="R528" s="253" t="s">
        <v>73</v>
      </c>
      <c r="S528" s="20" t="str">
        <f t="shared" si="54"/>
        <v>s316:0.4_s316:0.05_ptfe:0.1</v>
      </c>
      <c r="T528" s="20" t="str">
        <f t="shared" si="55"/>
        <v>s316:0.4</v>
      </c>
      <c r="U528" s="20" t="str">
        <f t="shared" si="56"/>
        <v>s316:0.05</v>
      </c>
      <c r="V528" s="20" t="str">
        <f t="shared" si="57"/>
        <v>ptfe:0.1</v>
      </c>
      <c r="W528" s="20" t="str">
        <f t="shared" si="58"/>
        <v/>
      </c>
      <c r="X528" s="20" t="str">
        <f t="shared" si="59"/>
        <v/>
      </c>
    </row>
    <row r="529" spans="1:24">
      <c r="A529" s="20">
        <v>528</v>
      </c>
      <c r="B529" s="20" t="s">
        <v>594</v>
      </c>
      <c r="C529" s="68">
        <v>2</v>
      </c>
      <c r="D529" s="231" t="s">
        <v>903</v>
      </c>
      <c r="E529" s="232" t="s">
        <v>1025</v>
      </c>
      <c r="F529" s="235" t="s">
        <v>903</v>
      </c>
      <c r="G529" s="236" t="s">
        <v>1047</v>
      </c>
      <c r="H529" s="239" t="s">
        <v>477</v>
      </c>
      <c r="I529" s="240" t="s">
        <v>1035</v>
      </c>
      <c r="J529" s="235" t="s">
        <v>1040</v>
      </c>
      <c r="K529" s="236" t="s">
        <v>1040</v>
      </c>
      <c r="N529" s="248">
        <v>7.5</v>
      </c>
      <c r="O529" s="228">
        <v>65</v>
      </c>
      <c r="P529" s="249">
        <v>12.13</v>
      </c>
      <c r="Q529" s="252">
        <v>13.77</v>
      </c>
      <c r="R529" s="253" t="s">
        <v>72</v>
      </c>
      <c r="S529" s="20" t="str">
        <f t="shared" si="54"/>
        <v>s316:0.8_s316:0.05_ptfe:0.1</v>
      </c>
      <c r="T529" s="20" t="str">
        <f t="shared" si="55"/>
        <v>s316:0.8</v>
      </c>
      <c r="U529" s="20" t="str">
        <f t="shared" si="56"/>
        <v>s316:0.05</v>
      </c>
      <c r="V529" s="20" t="str">
        <f t="shared" si="57"/>
        <v>ptfe:0.1</v>
      </c>
      <c r="W529" s="20" t="str">
        <f t="shared" si="58"/>
        <v/>
      </c>
      <c r="X529" s="20" t="str">
        <f t="shared" si="59"/>
        <v/>
      </c>
    </row>
    <row r="530" spans="1:24">
      <c r="A530" s="20">
        <v>529</v>
      </c>
      <c r="B530" s="20" t="s">
        <v>594</v>
      </c>
      <c r="C530" s="68">
        <v>2</v>
      </c>
      <c r="D530" s="231" t="s">
        <v>903</v>
      </c>
      <c r="E530" s="232" t="s">
        <v>1026</v>
      </c>
      <c r="F530" s="235" t="s">
        <v>903</v>
      </c>
      <c r="G530" s="236" t="s">
        <v>1047</v>
      </c>
      <c r="H530" s="239" t="s">
        <v>477</v>
      </c>
      <c r="I530" s="240" t="s">
        <v>1035</v>
      </c>
      <c r="J530" s="235" t="s">
        <v>1040</v>
      </c>
      <c r="K530" s="236" t="s">
        <v>1040</v>
      </c>
      <c r="N530" s="248">
        <v>7.5</v>
      </c>
      <c r="O530" s="228">
        <v>65</v>
      </c>
      <c r="P530" s="249">
        <v>6.54</v>
      </c>
      <c r="Q530" s="252">
        <v>13.77</v>
      </c>
      <c r="R530" s="253" t="s">
        <v>74</v>
      </c>
      <c r="S530" s="20" t="str">
        <f t="shared" si="54"/>
        <v>s316:0.6_s316:0.05_ptfe:0.1</v>
      </c>
      <c r="T530" s="20" t="str">
        <f t="shared" si="55"/>
        <v>s316:0.6</v>
      </c>
      <c r="U530" s="20" t="str">
        <f t="shared" si="56"/>
        <v>s316:0.05</v>
      </c>
      <c r="V530" s="20" t="str">
        <f t="shared" si="57"/>
        <v>ptfe:0.1</v>
      </c>
      <c r="W530" s="20" t="str">
        <f t="shared" si="58"/>
        <v/>
      </c>
      <c r="X530" s="20" t="str">
        <f t="shared" si="59"/>
        <v/>
      </c>
    </row>
    <row r="531" spans="1:24">
      <c r="A531" s="20">
        <v>530</v>
      </c>
      <c r="B531" s="20" t="s">
        <v>594</v>
      </c>
      <c r="C531" s="68">
        <v>2</v>
      </c>
      <c r="D531" s="231" t="s">
        <v>903</v>
      </c>
      <c r="E531" s="232" t="s">
        <v>1027</v>
      </c>
      <c r="F531" s="235" t="s">
        <v>903</v>
      </c>
      <c r="G531" s="236" t="s">
        <v>1047</v>
      </c>
      <c r="H531" s="239" t="s">
        <v>477</v>
      </c>
      <c r="I531" s="240" t="s">
        <v>1035</v>
      </c>
      <c r="J531" s="235" t="s">
        <v>1040</v>
      </c>
      <c r="K531" s="236" t="s">
        <v>1040</v>
      </c>
      <c r="N531" s="248">
        <v>7.5</v>
      </c>
      <c r="O531" s="228">
        <v>65</v>
      </c>
      <c r="P531" s="249">
        <v>5.47</v>
      </c>
      <c r="Q531" s="252">
        <v>13.77</v>
      </c>
      <c r="R531" s="253" t="s">
        <v>75</v>
      </c>
      <c r="S531" s="20" t="str">
        <f t="shared" si="54"/>
        <v>s316:0.5_s316:0.05_ptfe:0.1</v>
      </c>
      <c r="T531" s="20" t="str">
        <f t="shared" si="55"/>
        <v>s316:0.5</v>
      </c>
      <c r="U531" s="20" t="str">
        <f t="shared" si="56"/>
        <v>s316:0.05</v>
      </c>
      <c r="V531" s="20" t="str">
        <f t="shared" si="57"/>
        <v>ptfe:0.1</v>
      </c>
      <c r="W531" s="20" t="str">
        <f t="shared" si="58"/>
        <v/>
      </c>
      <c r="X531" s="20" t="str">
        <f t="shared" si="59"/>
        <v/>
      </c>
    </row>
    <row r="532" spans="1:24">
      <c r="A532" s="20">
        <v>531</v>
      </c>
      <c r="B532" s="20" t="s">
        <v>594</v>
      </c>
      <c r="C532" s="68">
        <v>2</v>
      </c>
      <c r="D532" s="231" t="s">
        <v>903</v>
      </c>
      <c r="E532" s="232" t="s">
        <v>1027</v>
      </c>
      <c r="F532" s="235" t="s">
        <v>903</v>
      </c>
      <c r="G532" s="236" t="s">
        <v>1047</v>
      </c>
      <c r="H532" s="239" t="s">
        <v>477</v>
      </c>
      <c r="I532" s="240" t="s">
        <v>1035</v>
      </c>
      <c r="J532" s="235" t="s">
        <v>1040</v>
      </c>
      <c r="K532" s="236" t="s">
        <v>1040</v>
      </c>
      <c r="N532" s="248">
        <v>7.5</v>
      </c>
      <c r="O532" s="228">
        <v>65</v>
      </c>
      <c r="P532" s="249">
        <v>4.9000000000000004</v>
      </c>
      <c r="Q532" s="252">
        <v>13.77</v>
      </c>
      <c r="R532" s="253" t="s">
        <v>76</v>
      </c>
      <c r="S532" s="20" t="str">
        <f t="shared" si="54"/>
        <v>s316:0.5_s316:0.05_ptfe:0.1</v>
      </c>
      <c r="T532" s="20" t="str">
        <f t="shared" si="55"/>
        <v>s316:0.5</v>
      </c>
      <c r="U532" s="20" t="str">
        <f t="shared" si="56"/>
        <v>s316:0.05</v>
      </c>
      <c r="V532" s="20" t="str">
        <f t="shared" si="57"/>
        <v>ptfe:0.1</v>
      </c>
      <c r="W532" s="20" t="str">
        <f t="shared" si="58"/>
        <v/>
      </c>
      <c r="X532" s="20" t="str">
        <f t="shared" si="59"/>
        <v/>
      </c>
    </row>
    <row r="533" spans="1:24">
      <c r="A533" s="20">
        <v>532</v>
      </c>
      <c r="B533" s="20" t="s">
        <v>594</v>
      </c>
      <c r="C533" s="68">
        <v>2</v>
      </c>
      <c r="D533" s="231" t="s">
        <v>903</v>
      </c>
      <c r="E533" s="232" t="s">
        <v>1027</v>
      </c>
      <c r="F533" s="235" t="s">
        <v>903</v>
      </c>
      <c r="G533" s="236" t="s">
        <v>1047</v>
      </c>
      <c r="H533" s="239" t="s">
        <v>477</v>
      </c>
      <c r="I533" s="240" t="s">
        <v>1035</v>
      </c>
      <c r="J533" s="235" t="s">
        <v>1040</v>
      </c>
      <c r="K533" s="236" t="s">
        <v>1040</v>
      </c>
      <c r="N533" s="248">
        <v>7.5</v>
      </c>
      <c r="O533" s="228">
        <v>65</v>
      </c>
      <c r="P533" s="249">
        <v>7.74</v>
      </c>
      <c r="Q533" s="252">
        <v>13.77</v>
      </c>
      <c r="R533" s="253" t="s">
        <v>77</v>
      </c>
      <c r="S533" s="20" t="str">
        <f t="shared" si="54"/>
        <v>s316:0.5_s316:0.05_ptfe:0.1</v>
      </c>
      <c r="T533" s="20" t="str">
        <f t="shared" si="55"/>
        <v>s316:0.5</v>
      </c>
      <c r="U533" s="20" t="str">
        <f t="shared" si="56"/>
        <v>s316:0.05</v>
      </c>
      <c r="V533" s="20" t="str">
        <f t="shared" si="57"/>
        <v>ptfe:0.1</v>
      </c>
      <c r="W533" s="20" t="str">
        <f t="shared" si="58"/>
        <v/>
      </c>
      <c r="X533" s="20" t="str">
        <f t="shared" si="59"/>
        <v/>
      </c>
    </row>
    <row r="534" spans="1:24">
      <c r="A534" s="20">
        <v>533</v>
      </c>
      <c r="B534" s="20" t="s">
        <v>594</v>
      </c>
      <c r="C534" s="68">
        <v>2</v>
      </c>
      <c r="D534" s="231" t="s">
        <v>903</v>
      </c>
      <c r="E534" s="232" t="s">
        <v>1027</v>
      </c>
      <c r="F534" s="235" t="s">
        <v>903</v>
      </c>
      <c r="G534" s="236" t="s">
        <v>1047</v>
      </c>
      <c r="H534" s="239" t="s">
        <v>477</v>
      </c>
      <c r="I534" s="240" t="s">
        <v>1035</v>
      </c>
      <c r="J534" s="235" t="s">
        <v>1040</v>
      </c>
      <c r="K534" s="236" t="s">
        <v>1040</v>
      </c>
      <c r="N534" s="248">
        <v>7.5</v>
      </c>
      <c r="O534" s="228">
        <v>65</v>
      </c>
      <c r="P534" s="249">
        <v>6.27</v>
      </c>
      <c r="Q534" s="252">
        <v>13.77</v>
      </c>
      <c r="R534" s="253" t="s">
        <v>78</v>
      </c>
      <c r="S534" s="20" t="str">
        <f t="shared" si="54"/>
        <v>s316:0.5_s316:0.05_ptfe:0.1</v>
      </c>
      <c r="T534" s="20" t="str">
        <f t="shared" si="55"/>
        <v>s316:0.5</v>
      </c>
      <c r="U534" s="20" t="str">
        <f t="shared" si="56"/>
        <v>s316:0.05</v>
      </c>
      <c r="V534" s="20" t="str">
        <f t="shared" si="57"/>
        <v>ptfe:0.1</v>
      </c>
      <c r="W534" s="20" t="str">
        <f t="shared" si="58"/>
        <v/>
      </c>
      <c r="X534" s="20" t="str">
        <f t="shared" si="59"/>
        <v/>
      </c>
    </row>
    <row r="535" spans="1:24">
      <c r="A535" s="20">
        <v>534</v>
      </c>
      <c r="B535" s="20" t="s">
        <v>594</v>
      </c>
      <c r="C535" s="68">
        <v>2</v>
      </c>
      <c r="D535" s="231" t="s">
        <v>903</v>
      </c>
      <c r="E535" s="232" t="s">
        <v>1025</v>
      </c>
      <c r="F535" s="235" t="s">
        <v>903</v>
      </c>
      <c r="G535" s="236" t="s">
        <v>1047</v>
      </c>
      <c r="H535" s="239" t="s">
        <v>477</v>
      </c>
      <c r="I535" s="240" t="s">
        <v>1035</v>
      </c>
      <c r="J535" s="235" t="s">
        <v>1040</v>
      </c>
      <c r="K535" s="236" t="s">
        <v>1040</v>
      </c>
      <c r="N535" s="248">
        <v>20</v>
      </c>
      <c r="O535" s="228">
        <v>115</v>
      </c>
      <c r="P535" s="249">
        <v>27.4</v>
      </c>
      <c r="Q535" s="252">
        <v>9.5</v>
      </c>
      <c r="R535" s="253" t="s">
        <v>11</v>
      </c>
      <c r="S535" s="20" t="str">
        <f t="shared" si="54"/>
        <v>s316:0.8_s316:0.05_ptfe:0.1</v>
      </c>
      <c r="T535" s="20" t="str">
        <f t="shared" si="55"/>
        <v>s316:0.8</v>
      </c>
      <c r="U535" s="20" t="str">
        <f t="shared" si="56"/>
        <v>s316:0.05</v>
      </c>
      <c r="V535" s="20" t="str">
        <f t="shared" si="57"/>
        <v>ptfe:0.1</v>
      </c>
      <c r="W535" s="20" t="str">
        <f t="shared" si="58"/>
        <v/>
      </c>
      <c r="X535" s="20" t="str">
        <f t="shared" si="59"/>
        <v/>
      </c>
    </row>
    <row r="536" spans="1:24">
      <c r="A536" s="20">
        <v>535</v>
      </c>
      <c r="B536" s="20" t="s">
        <v>594</v>
      </c>
      <c r="C536" s="68">
        <v>2</v>
      </c>
      <c r="D536" s="231" t="s">
        <v>903</v>
      </c>
      <c r="E536" s="232" t="s">
        <v>1025</v>
      </c>
      <c r="F536" s="235" t="s">
        <v>903</v>
      </c>
      <c r="G536" s="236" t="s">
        <v>1047</v>
      </c>
      <c r="H536" s="239" t="s">
        <v>477</v>
      </c>
      <c r="I536" s="240" t="s">
        <v>1035</v>
      </c>
      <c r="J536" s="235" t="s">
        <v>1040</v>
      </c>
      <c r="K536" s="236" t="s">
        <v>1040</v>
      </c>
      <c r="N536" s="248">
        <v>20</v>
      </c>
      <c r="O536" s="228">
        <v>115</v>
      </c>
      <c r="P536" s="249">
        <v>17.77</v>
      </c>
      <c r="Q536" s="252">
        <v>9.5</v>
      </c>
      <c r="R536" s="253" t="s">
        <v>87</v>
      </c>
      <c r="S536" s="20" t="str">
        <f t="shared" si="54"/>
        <v>s316:0.8_s316:0.05_ptfe:0.1</v>
      </c>
      <c r="T536" s="20" t="str">
        <f t="shared" si="55"/>
        <v>s316:0.8</v>
      </c>
      <c r="U536" s="20" t="str">
        <f t="shared" si="56"/>
        <v>s316:0.05</v>
      </c>
      <c r="V536" s="20" t="str">
        <f t="shared" si="57"/>
        <v>ptfe:0.1</v>
      </c>
      <c r="W536" s="20" t="str">
        <f t="shared" si="58"/>
        <v/>
      </c>
      <c r="X536" s="20" t="str">
        <f t="shared" si="59"/>
        <v/>
      </c>
    </row>
    <row r="537" spans="1:24">
      <c r="A537" s="20">
        <v>536</v>
      </c>
      <c r="B537" s="20" t="s">
        <v>594</v>
      </c>
      <c r="C537" s="68">
        <v>2</v>
      </c>
      <c r="D537" s="231" t="s">
        <v>903</v>
      </c>
      <c r="E537" s="232" t="s">
        <v>1024</v>
      </c>
      <c r="F537" s="235" t="s">
        <v>903</v>
      </c>
      <c r="G537" s="236" t="s">
        <v>1047</v>
      </c>
      <c r="H537" s="239" t="s">
        <v>477</v>
      </c>
      <c r="I537" s="240" t="s">
        <v>1035</v>
      </c>
      <c r="J537" s="235" t="s">
        <v>1040</v>
      </c>
      <c r="K537" s="236" t="s">
        <v>1040</v>
      </c>
      <c r="N537" s="248">
        <v>6</v>
      </c>
      <c r="O537" s="228">
        <v>22</v>
      </c>
      <c r="P537" s="249">
        <v>6.55</v>
      </c>
      <c r="Q537" s="252">
        <v>10</v>
      </c>
      <c r="R537" s="253" t="s">
        <v>125</v>
      </c>
      <c r="S537" s="20" t="str">
        <f t="shared" si="54"/>
        <v>s316:0.4_s316:0.05_ptfe:0.1</v>
      </c>
      <c r="T537" s="20" t="str">
        <f t="shared" si="55"/>
        <v>s316:0.4</v>
      </c>
      <c r="U537" s="20" t="str">
        <f t="shared" si="56"/>
        <v>s316:0.05</v>
      </c>
      <c r="V537" s="20" t="str">
        <f t="shared" si="57"/>
        <v>ptfe:0.1</v>
      </c>
      <c r="W537" s="20" t="str">
        <f t="shared" si="58"/>
        <v/>
      </c>
      <c r="X537" s="20" t="str">
        <f t="shared" si="59"/>
        <v/>
      </c>
    </row>
    <row r="538" spans="1:24">
      <c r="A538" s="20">
        <v>537</v>
      </c>
      <c r="B538" s="20" t="s">
        <v>594</v>
      </c>
      <c r="C538" s="68">
        <v>2</v>
      </c>
      <c r="D538" s="231" t="s">
        <v>903</v>
      </c>
      <c r="E538" s="232" t="s">
        <v>1025</v>
      </c>
      <c r="F538" s="235" t="s">
        <v>903</v>
      </c>
      <c r="G538" s="236" t="s">
        <v>1047</v>
      </c>
      <c r="H538" s="239" t="s">
        <v>477</v>
      </c>
      <c r="I538" s="240" t="s">
        <v>1035</v>
      </c>
      <c r="J538" s="235" t="s">
        <v>1040</v>
      </c>
      <c r="K538" s="236" t="s">
        <v>1040</v>
      </c>
      <c r="N538" s="248">
        <v>9.5</v>
      </c>
      <c r="O538" s="228">
        <v>148</v>
      </c>
      <c r="P538" s="249">
        <v>5.64</v>
      </c>
      <c r="Q538" s="252">
        <v>9.82</v>
      </c>
      <c r="R538" s="253" t="s">
        <v>100</v>
      </c>
      <c r="S538" s="20" t="str">
        <f t="shared" si="54"/>
        <v>s316:0.8_s316:0.05_ptfe:0.1</v>
      </c>
      <c r="T538" s="20" t="str">
        <f t="shared" si="55"/>
        <v>s316:0.8</v>
      </c>
      <c r="U538" s="20" t="str">
        <f t="shared" si="56"/>
        <v>s316:0.05</v>
      </c>
      <c r="V538" s="20" t="str">
        <f t="shared" si="57"/>
        <v>ptfe:0.1</v>
      </c>
      <c r="W538" s="20" t="str">
        <f t="shared" si="58"/>
        <v/>
      </c>
      <c r="X538" s="20" t="str">
        <f t="shared" si="59"/>
        <v/>
      </c>
    </row>
    <row r="539" spans="1:24">
      <c r="A539" s="20">
        <v>538</v>
      </c>
      <c r="B539" s="20" t="s">
        <v>594</v>
      </c>
      <c r="C539" s="68">
        <v>2</v>
      </c>
      <c r="D539" s="231" t="s">
        <v>903</v>
      </c>
      <c r="E539" s="232" t="s">
        <v>1025</v>
      </c>
      <c r="F539" s="235" t="s">
        <v>903</v>
      </c>
      <c r="G539" s="236" t="s">
        <v>1047</v>
      </c>
      <c r="H539" s="239" t="s">
        <v>477</v>
      </c>
      <c r="I539" s="240" t="s">
        <v>1035</v>
      </c>
      <c r="J539" s="235" t="s">
        <v>1040</v>
      </c>
      <c r="K539" s="236" t="s">
        <v>1040</v>
      </c>
      <c r="N539" s="248">
        <v>9.5</v>
      </c>
      <c r="O539" s="228">
        <v>148</v>
      </c>
      <c r="P539" s="249">
        <v>9.23</v>
      </c>
      <c r="Q539" s="252">
        <v>9.0500000000000007</v>
      </c>
      <c r="R539" s="253" t="s">
        <v>133</v>
      </c>
      <c r="S539" s="20" t="str">
        <f t="shared" si="54"/>
        <v>s316:0.8_s316:0.05_ptfe:0.1</v>
      </c>
      <c r="T539" s="20" t="str">
        <f t="shared" si="55"/>
        <v>s316:0.8</v>
      </c>
      <c r="U539" s="20" t="str">
        <f t="shared" si="56"/>
        <v>s316:0.05</v>
      </c>
      <c r="V539" s="20" t="str">
        <f t="shared" si="57"/>
        <v>ptfe:0.1</v>
      </c>
      <c r="W539" s="20" t="str">
        <f t="shared" si="58"/>
        <v/>
      </c>
      <c r="X539" s="20" t="str">
        <f t="shared" si="59"/>
        <v/>
      </c>
    </row>
    <row r="540" spans="1:24">
      <c r="A540" s="20">
        <v>539</v>
      </c>
      <c r="B540" s="20" t="s">
        <v>594</v>
      </c>
      <c r="C540" s="68">
        <v>2</v>
      </c>
      <c r="D540" s="231" t="s">
        <v>903</v>
      </c>
      <c r="E540" s="232" t="s">
        <v>1025</v>
      </c>
      <c r="F540" s="235" t="s">
        <v>903</v>
      </c>
      <c r="G540" s="236" t="s">
        <v>1047</v>
      </c>
      <c r="H540" s="239" t="s">
        <v>477</v>
      </c>
      <c r="I540" s="240" t="s">
        <v>1035</v>
      </c>
      <c r="J540" s="235" t="s">
        <v>1040</v>
      </c>
      <c r="K540" s="236" t="s">
        <v>1040</v>
      </c>
      <c r="N540" s="248">
        <v>9.5</v>
      </c>
      <c r="O540" s="228">
        <v>148</v>
      </c>
      <c r="P540" s="249">
        <v>6.73</v>
      </c>
      <c r="Q540" s="252">
        <v>9.0500000000000007</v>
      </c>
      <c r="R540" s="253" t="s">
        <v>134</v>
      </c>
      <c r="S540" s="20" t="str">
        <f t="shared" si="54"/>
        <v>s316:0.8_s316:0.05_ptfe:0.1</v>
      </c>
      <c r="T540" s="20" t="str">
        <f t="shared" si="55"/>
        <v>s316:0.8</v>
      </c>
      <c r="U540" s="20" t="str">
        <f t="shared" si="56"/>
        <v>s316:0.05</v>
      </c>
      <c r="V540" s="20" t="str">
        <f t="shared" si="57"/>
        <v>ptfe:0.1</v>
      </c>
      <c r="W540" s="20" t="str">
        <f t="shared" si="58"/>
        <v/>
      </c>
      <c r="X540" s="20" t="str">
        <f t="shared" si="59"/>
        <v/>
      </c>
    </row>
    <row r="541" spans="1:24">
      <c r="A541" s="20">
        <v>540</v>
      </c>
      <c r="B541" s="20" t="s">
        <v>594</v>
      </c>
      <c r="C541" s="68">
        <v>2</v>
      </c>
      <c r="D541" s="231" t="s">
        <v>903</v>
      </c>
      <c r="E541" s="232" t="s">
        <v>1025</v>
      </c>
      <c r="F541" s="235" t="s">
        <v>903</v>
      </c>
      <c r="G541" s="236" t="s">
        <v>1047</v>
      </c>
      <c r="H541" s="239" t="s">
        <v>477</v>
      </c>
      <c r="I541" s="240" t="s">
        <v>1035</v>
      </c>
      <c r="J541" s="235" t="s">
        <v>1040</v>
      </c>
      <c r="K541" s="236" t="s">
        <v>1040</v>
      </c>
      <c r="N541" s="248">
        <v>9.5</v>
      </c>
      <c r="O541" s="228">
        <v>148</v>
      </c>
      <c r="P541" s="249">
        <v>6.05</v>
      </c>
      <c r="Q541" s="252">
        <v>9.0500000000000007</v>
      </c>
      <c r="R541" s="253" t="s">
        <v>134</v>
      </c>
      <c r="S541" s="20" t="str">
        <f t="shared" si="54"/>
        <v>s316:0.8_s316:0.05_ptfe:0.1</v>
      </c>
      <c r="T541" s="20" t="str">
        <f t="shared" si="55"/>
        <v>s316:0.8</v>
      </c>
      <c r="U541" s="20" t="str">
        <f t="shared" si="56"/>
        <v>s316:0.05</v>
      </c>
      <c r="V541" s="20" t="str">
        <f t="shared" si="57"/>
        <v>ptfe:0.1</v>
      </c>
      <c r="W541" s="20" t="str">
        <f t="shared" si="58"/>
        <v/>
      </c>
      <c r="X541" s="20" t="str">
        <f t="shared" si="59"/>
        <v/>
      </c>
    </row>
    <row r="542" spans="1:24">
      <c r="A542" s="20">
        <v>541</v>
      </c>
      <c r="B542" s="20" t="s">
        <v>594</v>
      </c>
      <c r="C542" s="68">
        <v>2</v>
      </c>
      <c r="D542" s="231" t="s">
        <v>903</v>
      </c>
      <c r="E542" s="232" t="s">
        <v>1025</v>
      </c>
      <c r="F542" s="235" t="s">
        <v>903</v>
      </c>
      <c r="G542" s="236" t="s">
        <v>1047</v>
      </c>
      <c r="H542" s="239" t="s">
        <v>477</v>
      </c>
      <c r="I542" s="240" t="s">
        <v>1035</v>
      </c>
      <c r="J542" s="235" t="s">
        <v>1040</v>
      </c>
      <c r="K542" s="236" t="s">
        <v>1040</v>
      </c>
      <c r="N542" s="248">
        <v>9.5</v>
      </c>
      <c r="O542" s="228">
        <v>148</v>
      </c>
      <c r="P542" s="249">
        <v>6.07</v>
      </c>
      <c r="Q542" s="252">
        <v>9.0500000000000007</v>
      </c>
      <c r="R542" s="253" t="s">
        <v>134</v>
      </c>
      <c r="S542" s="20" t="str">
        <f t="shared" si="54"/>
        <v>s316:0.8_s316:0.05_ptfe:0.1</v>
      </c>
      <c r="T542" s="20" t="str">
        <f t="shared" si="55"/>
        <v>s316:0.8</v>
      </c>
      <c r="U542" s="20" t="str">
        <f t="shared" si="56"/>
        <v>s316:0.05</v>
      </c>
      <c r="V542" s="20" t="str">
        <f t="shared" si="57"/>
        <v>ptfe:0.1</v>
      </c>
      <c r="W542" s="20" t="str">
        <f t="shared" si="58"/>
        <v/>
      </c>
      <c r="X542" s="20" t="str">
        <f t="shared" si="59"/>
        <v/>
      </c>
    </row>
    <row r="543" spans="1:24">
      <c r="A543" s="20">
        <v>542</v>
      </c>
      <c r="B543" s="20" t="s">
        <v>594</v>
      </c>
      <c r="C543" s="68">
        <v>2</v>
      </c>
      <c r="D543" s="231" t="s">
        <v>903</v>
      </c>
      <c r="E543" s="232" t="s">
        <v>1025</v>
      </c>
      <c r="F543" s="235" t="s">
        <v>903</v>
      </c>
      <c r="G543" s="236" t="s">
        <v>1047</v>
      </c>
      <c r="H543" s="239" t="s">
        <v>477</v>
      </c>
      <c r="I543" s="240" t="s">
        <v>1035</v>
      </c>
      <c r="J543" s="235" t="s">
        <v>1040</v>
      </c>
      <c r="K543" s="236" t="s">
        <v>1040</v>
      </c>
      <c r="N543" s="248">
        <v>9.5</v>
      </c>
      <c r="O543" s="228">
        <v>148</v>
      </c>
      <c r="P543" s="249">
        <v>7.31</v>
      </c>
      <c r="Q543" s="252">
        <v>9.0500000000000007</v>
      </c>
      <c r="R543" s="253" t="s">
        <v>135</v>
      </c>
      <c r="S543" s="20" t="str">
        <f t="shared" si="54"/>
        <v>s316:0.8_s316:0.05_ptfe:0.1</v>
      </c>
      <c r="T543" s="20" t="str">
        <f t="shared" si="55"/>
        <v>s316:0.8</v>
      </c>
      <c r="U543" s="20" t="str">
        <f t="shared" si="56"/>
        <v>s316:0.05</v>
      </c>
      <c r="V543" s="20" t="str">
        <f t="shared" si="57"/>
        <v>ptfe:0.1</v>
      </c>
      <c r="W543" s="20" t="str">
        <f t="shared" si="58"/>
        <v/>
      </c>
      <c r="X543" s="20" t="str">
        <f t="shared" si="59"/>
        <v/>
      </c>
    </row>
    <row r="544" spans="1:24">
      <c r="A544" s="20">
        <v>543</v>
      </c>
      <c r="B544" s="20" t="s">
        <v>594</v>
      </c>
      <c r="C544" s="68">
        <v>2</v>
      </c>
      <c r="D544" s="231" t="s">
        <v>903</v>
      </c>
      <c r="E544" s="232" t="s">
        <v>1025</v>
      </c>
      <c r="F544" s="235" t="s">
        <v>903</v>
      </c>
      <c r="G544" s="236" t="s">
        <v>1047</v>
      </c>
      <c r="H544" s="239" t="s">
        <v>477</v>
      </c>
      <c r="I544" s="240" t="s">
        <v>1035</v>
      </c>
      <c r="J544" s="235" t="s">
        <v>1040</v>
      </c>
      <c r="K544" s="236" t="s">
        <v>1040</v>
      </c>
      <c r="N544" s="248">
        <v>9.5</v>
      </c>
      <c r="O544" s="228">
        <v>148</v>
      </c>
      <c r="P544" s="249">
        <v>7.13</v>
      </c>
      <c r="Q544" s="252">
        <v>9.0500000000000007</v>
      </c>
      <c r="R544" s="253" t="s">
        <v>136</v>
      </c>
      <c r="S544" s="20" t="str">
        <f t="shared" si="54"/>
        <v>s316:0.8_s316:0.05_ptfe:0.1</v>
      </c>
      <c r="T544" s="20" t="str">
        <f t="shared" si="55"/>
        <v>s316:0.8</v>
      </c>
      <c r="U544" s="20" t="str">
        <f t="shared" si="56"/>
        <v>s316:0.05</v>
      </c>
      <c r="V544" s="20" t="str">
        <f t="shared" si="57"/>
        <v>ptfe:0.1</v>
      </c>
      <c r="W544" s="20" t="str">
        <f t="shared" si="58"/>
        <v/>
      </c>
      <c r="X544" s="20" t="str">
        <f t="shared" si="59"/>
        <v/>
      </c>
    </row>
    <row r="545" spans="1:24">
      <c r="A545" s="20">
        <v>544</v>
      </c>
      <c r="B545" s="20" t="s">
        <v>594</v>
      </c>
      <c r="C545" s="68">
        <v>2</v>
      </c>
      <c r="D545" s="231" t="s">
        <v>903</v>
      </c>
      <c r="E545" s="232" t="s">
        <v>1025</v>
      </c>
      <c r="F545" s="235" t="s">
        <v>903</v>
      </c>
      <c r="G545" s="236" t="s">
        <v>1047</v>
      </c>
      <c r="H545" s="239" t="s">
        <v>477</v>
      </c>
      <c r="I545" s="240" t="s">
        <v>1035</v>
      </c>
      <c r="J545" s="235" t="s">
        <v>1040</v>
      </c>
      <c r="K545" s="236" t="s">
        <v>1040</v>
      </c>
      <c r="N545" s="248">
        <v>9.5</v>
      </c>
      <c r="O545" s="228">
        <v>148</v>
      </c>
      <c r="P545" s="249">
        <v>9.3000000000000007</v>
      </c>
      <c r="Q545" s="252">
        <v>9.0500000000000007</v>
      </c>
      <c r="R545" s="253" t="s">
        <v>137</v>
      </c>
      <c r="S545" s="20" t="str">
        <f t="shared" si="54"/>
        <v>s316:0.8_s316:0.05_ptfe:0.1</v>
      </c>
      <c r="T545" s="20" t="str">
        <f t="shared" si="55"/>
        <v>s316:0.8</v>
      </c>
      <c r="U545" s="20" t="str">
        <f t="shared" si="56"/>
        <v>s316:0.05</v>
      </c>
      <c r="V545" s="20" t="str">
        <f t="shared" si="57"/>
        <v>ptfe:0.1</v>
      </c>
      <c r="W545" s="20" t="str">
        <f t="shared" si="58"/>
        <v/>
      </c>
      <c r="X545" s="20" t="str">
        <f t="shared" si="59"/>
        <v/>
      </c>
    </row>
    <row r="546" spans="1:24">
      <c r="A546" s="20">
        <v>545</v>
      </c>
      <c r="B546" s="20" t="s">
        <v>594</v>
      </c>
      <c r="C546" s="68">
        <v>2</v>
      </c>
      <c r="D546" s="231" t="s">
        <v>903</v>
      </c>
      <c r="E546" s="232" t="s">
        <v>1025</v>
      </c>
      <c r="F546" s="235" t="s">
        <v>903</v>
      </c>
      <c r="G546" s="236" t="s">
        <v>1047</v>
      </c>
      <c r="H546" s="239" t="s">
        <v>477</v>
      </c>
      <c r="I546" s="240" t="s">
        <v>1035</v>
      </c>
      <c r="J546" s="235" t="s">
        <v>1040</v>
      </c>
      <c r="K546" s="236" t="s">
        <v>1040</v>
      </c>
      <c r="N546" s="248">
        <v>9.5</v>
      </c>
      <c r="O546" s="228">
        <v>148</v>
      </c>
      <c r="P546" s="249">
        <v>9.43</v>
      </c>
      <c r="Q546" s="252">
        <v>9.0500000000000007</v>
      </c>
      <c r="R546" s="253" t="s">
        <v>138</v>
      </c>
      <c r="S546" s="20" t="str">
        <f t="shared" si="54"/>
        <v>s316:0.8_s316:0.05_ptfe:0.1</v>
      </c>
      <c r="T546" s="20" t="str">
        <f t="shared" si="55"/>
        <v>s316:0.8</v>
      </c>
      <c r="U546" s="20" t="str">
        <f t="shared" si="56"/>
        <v>s316:0.05</v>
      </c>
      <c r="V546" s="20" t="str">
        <f t="shared" si="57"/>
        <v>ptfe:0.1</v>
      </c>
      <c r="W546" s="20" t="str">
        <f t="shared" si="58"/>
        <v/>
      </c>
      <c r="X546" s="20" t="str">
        <f t="shared" si="59"/>
        <v/>
      </c>
    </row>
    <row r="547" spans="1:24">
      <c r="A547" s="20">
        <v>546</v>
      </c>
      <c r="B547" s="20" t="s">
        <v>594</v>
      </c>
      <c r="C547" s="68">
        <v>2</v>
      </c>
      <c r="D547" s="231" t="s">
        <v>903</v>
      </c>
      <c r="E547" s="232" t="s">
        <v>1025</v>
      </c>
      <c r="F547" s="235" t="s">
        <v>903</v>
      </c>
      <c r="G547" s="236" t="s">
        <v>1047</v>
      </c>
      <c r="H547" s="239" t="s">
        <v>477</v>
      </c>
      <c r="I547" s="240" t="s">
        <v>1035</v>
      </c>
      <c r="J547" s="235" t="s">
        <v>1040</v>
      </c>
      <c r="K547" s="236" t="s">
        <v>1040</v>
      </c>
      <c r="N547" s="248">
        <v>12.5</v>
      </c>
      <c r="O547" s="228">
        <v>85</v>
      </c>
      <c r="P547" s="249">
        <v>9.0500000000000007</v>
      </c>
      <c r="Q547" s="252">
        <v>9.0500000000000007</v>
      </c>
      <c r="R547" s="253" t="s">
        <v>138</v>
      </c>
      <c r="S547" s="20" t="str">
        <f t="shared" si="54"/>
        <v>s316:0.8_s316:0.05_ptfe:0.1</v>
      </c>
      <c r="T547" s="20" t="str">
        <f t="shared" si="55"/>
        <v>s316:0.8</v>
      </c>
      <c r="U547" s="20" t="str">
        <f t="shared" si="56"/>
        <v>s316:0.05</v>
      </c>
      <c r="V547" s="20" t="str">
        <f t="shared" si="57"/>
        <v>ptfe:0.1</v>
      </c>
      <c r="W547" s="20" t="str">
        <f t="shared" si="58"/>
        <v/>
      </c>
      <c r="X547" s="20" t="str">
        <f t="shared" si="59"/>
        <v/>
      </c>
    </row>
    <row r="548" spans="1:24">
      <c r="A548" s="20">
        <v>547</v>
      </c>
      <c r="B548" s="20" t="s">
        <v>594</v>
      </c>
      <c r="C548" s="68">
        <v>2</v>
      </c>
      <c r="D548" s="231" t="s">
        <v>903</v>
      </c>
      <c r="E548" s="232" t="s">
        <v>1025</v>
      </c>
      <c r="F548" s="235" t="s">
        <v>903</v>
      </c>
      <c r="G548" s="236" t="s">
        <v>1035</v>
      </c>
      <c r="H548" s="239" t="s">
        <v>477</v>
      </c>
      <c r="I548" s="240" t="s">
        <v>1035</v>
      </c>
      <c r="J548" s="235" t="s">
        <v>1040</v>
      </c>
      <c r="K548" s="236" t="s">
        <v>1040</v>
      </c>
      <c r="N548" s="248">
        <v>12.5</v>
      </c>
      <c r="O548" s="228">
        <v>85</v>
      </c>
      <c r="P548" s="249">
        <v>15.23</v>
      </c>
      <c r="Q548" s="252">
        <v>10.38</v>
      </c>
      <c r="R548" s="253" t="s">
        <v>100</v>
      </c>
      <c r="S548" s="20" t="str">
        <f t="shared" si="54"/>
        <v>s316:0.8_s316:0.1_ptfe:0.1</v>
      </c>
      <c r="T548" s="20" t="str">
        <f t="shared" si="55"/>
        <v>s316:0.8</v>
      </c>
      <c r="U548" s="20" t="str">
        <f t="shared" si="56"/>
        <v>s316:0.1</v>
      </c>
      <c r="V548" s="20" t="str">
        <f t="shared" si="57"/>
        <v>ptfe:0.1</v>
      </c>
      <c r="W548" s="20" t="str">
        <f t="shared" si="58"/>
        <v/>
      </c>
      <c r="X548" s="20" t="str">
        <f t="shared" si="59"/>
        <v/>
      </c>
    </row>
    <row r="549" spans="1:24">
      <c r="A549" s="20">
        <v>548</v>
      </c>
      <c r="B549" s="20" t="s">
        <v>594</v>
      </c>
      <c r="C549" s="68">
        <v>2</v>
      </c>
      <c r="D549" s="231" t="s">
        <v>903</v>
      </c>
      <c r="E549" s="232" t="s">
        <v>1029</v>
      </c>
      <c r="F549" s="235" t="s">
        <v>903</v>
      </c>
      <c r="G549" s="236" t="s">
        <v>1047</v>
      </c>
      <c r="H549" s="239" t="s">
        <v>477</v>
      </c>
      <c r="I549" s="240" t="s">
        <v>1035</v>
      </c>
      <c r="J549" s="235" t="s">
        <v>1040</v>
      </c>
      <c r="K549" s="236" t="s">
        <v>1040</v>
      </c>
      <c r="N549" s="248">
        <v>12.5</v>
      </c>
      <c r="O549" s="228">
        <v>85</v>
      </c>
      <c r="P549" s="249">
        <v>10.6</v>
      </c>
      <c r="Q549" s="252">
        <v>9.61</v>
      </c>
      <c r="R549" s="253" t="s">
        <v>140</v>
      </c>
      <c r="S549" s="20" t="str">
        <f t="shared" si="54"/>
        <v>s316:1_s316:0.05_ptfe:0.1</v>
      </c>
      <c r="T549" s="20" t="str">
        <f t="shared" si="55"/>
        <v>s316:1</v>
      </c>
      <c r="U549" s="20" t="str">
        <f t="shared" si="56"/>
        <v>s316:0.05</v>
      </c>
      <c r="V549" s="20" t="str">
        <f t="shared" si="57"/>
        <v>ptfe:0.1</v>
      </c>
      <c r="W549" s="20" t="str">
        <f t="shared" si="58"/>
        <v/>
      </c>
      <c r="X549" s="20" t="str">
        <f t="shared" si="59"/>
        <v/>
      </c>
    </row>
    <row r="550" spans="1:24">
      <c r="A550" s="20">
        <v>549</v>
      </c>
      <c r="B550" s="20" t="s">
        <v>594</v>
      </c>
      <c r="C550" s="68">
        <v>2</v>
      </c>
      <c r="D550" s="231" t="s">
        <v>903</v>
      </c>
      <c r="E550" s="232" t="s">
        <v>1029</v>
      </c>
      <c r="F550" s="235" t="s">
        <v>903</v>
      </c>
      <c r="G550" s="236" t="s">
        <v>1047</v>
      </c>
      <c r="H550" s="239" t="s">
        <v>477</v>
      </c>
      <c r="I550" s="240" t="s">
        <v>1035</v>
      </c>
      <c r="J550" s="235" t="s">
        <v>1040</v>
      </c>
      <c r="K550" s="236" t="s">
        <v>1040</v>
      </c>
      <c r="N550" s="248">
        <v>12.5</v>
      </c>
      <c r="O550" s="228">
        <v>85</v>
      </c>
      <c r="P550" s="249">
        <v>10.6</v>
      </c>
      <c r="Q550" s="252">
        <v>9.61</v>
      </c>
      <c r="R550" s="253" t="s">
        <v>141</v>
      </c>
      <c r="S550" s="20" t="str">
        <f t="shared" si="54"/>
        <v>s316:1_s316:0.05_ptfe:0.1</v>
      </c>
      <c r="T550" s="20" t="str">
        <f t="shared" si="55"/>
        <v>s316:1</v>
      </c>
      <c r="U550" s="20" t="str">
        <f t="shared" si="56"/>
        <v>s316:0.05</v>
      </c>
      <c r="V550" s="20" t="str">
        <f t="shared" si="57"/>
        <v>ptfe:0.1</v>
      </c>
      <c r="W550" s="20" t="str">
        <f t="shared" si="58"/>
        <v/>
      </c>
      <c r="X550" s="20" t="str">
        <f t="shared" si="59"/>
        <v/>
      </c>
    </row>
    <row r="551" spans="1:24">
      <c r="A551" s="20">
        <v>550</v>
      </c>
      <c r="B551" s="20" t="s">
        <v>594</v>
      </c>
      <c r="C551" s="68">
        <v>2</v>
      </c>
      <c r="D551" s="231" t="s">
        <v>903</v>
      </c>
      <c r="E551" s="232" t="s">
        <v>1029</v>
      </c>
      <c r="F551" s="235" t="s">
        <v>903</v>
      </c>
      <c r="G551" s="236" t="s">
        <v>1047</v>
      </c>
      <c r="H551" s="239" t="s">
        <v>477</v>
      </c>
      <c r="I551" s="240" t="s">
        <v>1035</v>
      </c>
      <c r="J551" s="235" t="s">
        <v>1040</v>
      </c>
      <c r="K551" s="236" t="s">
        <v>1040</v>
      </c>
      <c r="N551" s="248">
        <v>12.5</v>
      </c>
      <c r="O551" s="228">
        <v>85</v>
      </c>
      <c r="P551" s="249">
        <v>10.7</v>
      </c>
      <c r="Q551" s="252">
        <v>9.61</v>
      </c>
      <c r="R551" s="253" t="s">
        <v>142</v>
      </c>
      <c r="S551" s="20" t="str">
        <f t="shared" si="54"/>
        <v>s316:1_s316:0.05_ptfe:0.1</v>
      </c>
      <c r="T551" s="20" t="str">
        <f t="shared" si="55"/>
        <v>s316:1</v>
      </c>
      <c r="U551" s="20" t="str">
        <f t="shared" si="56"/>
        <v>s316:0.05</v>
      </c>
      <c r="V551" s="20" t="str">
        <f t="shared" si="57"/>
        <v>ptfe:0.1</v>
      </c>
      <c r="W551" s="20" t="str">
        <f t="shared" si="58"/>
        <v/>
      </c>
      <c r="X551" s="20" t="str">
        <f t="shared" si="59"/>
        <v/>
      </c>
    </row>
    <row r="552" spans="1:24">
      <c r="A552" s="20">
        <v>551</v>
      </c>
      <c r="B552" s="20" t="s">
        <v>594</v>
      </c>
      <c r="C552" s="68">
        <v>2</v>
      </c>
      <c r="D552" s="231" t="s">
        <v>903</v>
      </c>
      <c r="E552" s="232" t="s">
        <v>1029</v>
      </c>
      <c r="F552" s="235" t="s">
        <v>903</v>
      </c>
      <c r="G552" s="236" t="s">
        <v>1047</v>
      </c>
      <c r="H552" s="239" t="s">
        <v>477</v>
      </c>
      <c r="I552" s="240" t="s">
        <v>1035</v>
      </c>
      <c r="J552" s="235" t="s">
        <v>1040</v>
      </c>
      <c r="K552" s="236" t="s">
        <v>1040</v>
      </c>
      <c r="N552" s="248">
        <v>12.5</v>
      </c>
      <c r="O552" s="228">
        <v>85</v>
      </c>
      <c r="P552" s="249">
        <v>11.9</v>
      </c>
      <c r="Q552" s="252">
        <v>9.61</v>
      </c>
      <c r="R552" s="253" t="s">
        <v>143</v>
      </c>
      <c r="S552" s="20" t="str">
        <f t="shared" si="54"/>
        <v>s316:1_s316:0.05_ptfe:0.1</v>
      </c>
      <c r="T552" s="20" t="str">
        <f t="shared" si="55"/>
        <v>s316:1</v>
      </c>
      <c r="U552" s="20" t="str">
        <f t="shared" si="56"/>
        <v>s316:0.05</v>
      </c>
      <c r="V552" s="20" t="str">
        <f t="shared" si="57"/>
        <v>ptfe:0.1</v>
      </c>
      <c r="W552" s="20" t="str">
        <f t="shared" si="58"/>
        <v/>
      </c>
      <c r="X552" s="20" t="str">
        <f t="shared" si="59"/>
        <v/>
      </c>
    </row>
    <row r="553" spans="1:24">
      <c r="A553" s="20">
        <v>552</v>
      </c>
      <c r="B553" s="20" t="s">
        <v>594</v>
      </c>
      <c r="C553" s="68">
        <v>2</v>
      </c>
      <c r="D553" s="231" t="s">
        <v>903</v>
      </c>
      <c r="E553" s="232" t="s">
        <v>1029</v>
      </c>
      <c r="F553" s="235" t="s">
        <v>903</v>
      </c>
      <c r="G553" s="236" t="s">
        <v>1047</v>
      </c>
      <c r="H553" s="239" t="s">
        <v>477</v>
      </c>
      <c r="I553" s="240" t="s">
        <v>1035</v>
      </c>
      <c r="J553" s="235" t="s">
        <v>1040</v>
      </c>
      <c r="K553" s="236" t="s">
        <v>1040</v>
      </c>
      <c r="N553" s="248">
        <v>12.5</v>
      </c>
      <c r="O553" s="228">
        <v>85</v>
      </c>
      <c r="P553" s="249">
        <v>11.5</v>
      </c>
      <c r="Q553" s="252">
        <v>9.61</v>
      </c>
      <c r="R553" s="253" t="s">
        <v>144</v>
      </c>
      <c r="S553" s="20" t="str">
        <f t="shared" si="54"/>
        <v>s316:1_s316:0.05_ptfe:0.1</v>
      </c>
      <c r="T553" s="20" t="str">
        <f t="shared" si="55"/>
        <v>s316:1</v>
      </c>
      <c r="U553" s="20" t="str">
        <f t="shared" si="56"/>
        <v>s316:0.05</v>
      </c>
      <c r="V553" s="20" t="str">
        <f t="shared" si="57"/>
        <v>ptfe:0.1</v>
      </c>
      <c r="W553" s="20" t="str">
        <f t="shared" si="58"/>
        <v/>
      </c>
      <c r="X553" s="20" t="str">
        <f t="shared" si="59"/>
        <v/>
      </c>
    </row>
    <row r="554" spans="1:24">
      <c r="A554" s="20">
        <v>553</v>
      </c>
      <c r="B554" s="20" t="s">
        <v>594</v>
      </c>
      <c r="C554" s="68">
        <v>2</v>
      </c>
      <c r="D554" s="231" t="s">
        <v>903</v>
      </c>
      <c r="E554" s="232" t="s">
        <v>1029</v>
      </c>
      <c r="F554" s="235" t="s">
        <v>903</v>
      </c>
      <c r="G554" s="236" t="s">
        <v>1047</v>
      </c>
      <c r="H554" s="239" t="s">
        <v>477</v>
      </c>
      <c r="I554" s="240" t="s">
        <v>1035</v>
      </c>
      <c r="J554" s="235" t="s">
        <v>1040</v>
      </c>
      <c r="K554" s="236" t="s">
        <v>1040</v>
      </c>
      <c r="N554" s="248">
        <v>12.5</v>
      </c>
      <c r="O554" s="228">
        <v>85</v>
      </c>
      <c r="P554" s="249">
        <v>12</v>
      </c>
      <c r="Q554" s="252">
        <v>9.61</v>
      </c>
      <c r="R554" s="253" t="s">
        <v>145</v>
      </c>
      <c r="S554" s="20" t="str">
        <f t="shared" si="54"/>
        <v>s316:1_s316:0.05_ptfe:0.1</v>
      </c>
      <c r="T554" s="20" t="str">
        <f t="shared" si="55"/>
        <v>s316:1</v>
      </c>
      <c r="U554" s="20" t="str">
        <f t="shared" si="56"/>
        <v>s316:0.05</v>
      </c>
      <c r="V554" s="20" t="str">
        <f t="shared" si="57"/>
        <v>ptfe:0.1</v>
      </c>
      <c r="W554" s="20" t="str">
        <f t="shared" si="58"/>
        <v/>
      </c>
      <c r="X554" s="20" t="str">
        <f t="shared" si="59"/>
        <v/>
      </c>
    </row>
    <row r="555" spans="1:24">
      <c r="A555" s="20">
        <v>554</v>
      </c>
      <c r="B555" s="20" t="s">
        <v>594</v>
      </c>
      <c r="C555" s="68">
        <v>2</v>
      </c>
      <c r="D555" s="231" t="s">
        <v>903</v>
      </c>
      <c r="E555" s="232" t="s">
        <v>1029</v>
      </c>
      <c r="F555" s="235" t="s">
        <v>903</v>
      </c>
      <c r="G555" s="236" t="s">
        <v>1047</v>
      </c>
      <c r="H555" s="239" t="s">
        <v>477</v>
      </c>
      <c r="I555" s="240" t="s">
        <v>1035</v>
      </c>
      <c r="J555" s="235" t="s">
        <v>1040</v>
      </c>
      <c r="K555" s="236" t="s">
        <v>1040</v>
      </c>
      <c r="N555" s="248">
        <v>12.5</v>
      </c>
      <c r="O555" s="228">
        <v>85</v>
      </c>
      <c r="P555" s="249">
        <v>12.45</v>
      </c>
      <c r="Q555" s="252">
        <v>9.61</v>
      </c>
      <c r="R555" s="253" t="s">
        <v>144</v>
      </c>
      <c r="S555" s="20" t="str">
        <f t="shared" si="54"/>
        <v>s316:1_s316:0.05_ptfe:0.1</v>
      </c>
      <c r="T555" s="20" t="str">
        <f t="shared" si="55"/>
        <v>s316:1</v>
      </c>
      <c r="U555" s="20" t="str">
        <f t="shared" si="56"/>
        <v>s316:0.05</v>
      </c>
      <c r="V555" s="20" t="str">
        <f t="shared" si="57"/>
        <v>ptfe:0.1</v>
      </c>
      <c r="W555" s="20" t="str">
        <f t="shared" si="58"/>
        <v/>
      </c>
      <c r="X555" s="20" t="str">
        <f t="shared" si="59"/>
        <v/>
      </c>
    </row>
    <row r="556" spans="1:24">
      <c r="A556" s="20">
        <v>555</v>
      </c>
      <c r="B556" s="20" t="s">
        <v>594</v>
      </c>
      <c r="C556" s="68">
        <v>2</v>
      </c>
      <c r="D556" s="231" t="s">
        <v>903</v>
      </c>
      <c r="E556" s="232" t="s">
        <v>1029</v>
      </c>
      <c r="F556" s="235" t="s">
        <v>903</v>
      </c>
      <c r="G556" s="236" t="s">
        <v>1047</v>
      </c>
      <c r="H556" s="239" t="s">
        <v>477</v>
      </c>
      <c r="I556" s="240" t="s">
        <v>1035</v>
      </c>
      <c r="J556" s="235" t="s">
        <v>1040</v>
      </c>
      <c r="K556" s="236" t="s">
        <v>1040</v>
      </c>
      <c r="N556" s="248">
        <v>12.5</v>
      </c>
      <c r="O556" s="228">
        <v>85</v>
      </c>
      <c r="P556" s="249">
        <v>11.86</v>
      </c>
      <c r="Q556" s="252">
        <v>9.61</v>
      </c>
      <c r="R556" s="253" t="s">
        <v>144</v>
      </c>
      <c r="S556" s="20" t="str">
        <f t="shared" si="54"/>
        <v>s316:1_s316:0.05_ptfe:0.1</v>
      </c>
      <c r="T556" s="20" t="str">
        <f t="shared" si="55"/>
        <v>s316:1</v>
      </c>
      <c r="U556" s="20" t="str">
        <f t="shared" si="56"/>
        <v>s316:0.05</v>
      </c>
      <c r="V556" s="20" t="str">
        <f t="shared" si="57"/>
        <v>ptfe:0.1</v>
      </c>
      <c r="W556" s="20" t="str">
        <f t="shared" si="58"/>
        <v/>
      </c>
      <c r="X556" s="20" t="str">
        <f t="shared" si="59"/>
        <v/>
      </c>
    </row>
    <row r="557" spans="1:24">
      <c r="A557" s="20">
        <v>556</v>
      </c>
      <c r="B557" s="20" t="s">
        <v>594</v>
      </c>
      <c r="C557" s="68">
        <v>3</v>
      </c>
      <c r="D557" s="231" t="s">
        <v>1258</v>
      </c>
      <c r="E557" s="232" t="s">
        <v>1029</v>
      </c>
      <c r="F557" s="235" t="s">
        <v>1041</v>
      </c>
      <c r="G557" s="236" t="s">
        <v>1047</v>
      </c>
      <c r="H557" s="239" t="s">
        <v>477</v>
      </c>
      <c r="I557" s="240" t="s">
        <v>1035</v>
      </c>
      <c r="J557" s="235" t="s">
        <v>1040</v>
      </c>
      <c r="K557" s="236" t="s">
        <v>1040</v>
      </c>
      <c r="N557" s="248">
        <v>12</v>
      </c>
      <c r="O557" s="228">
        <v>46</v>
      </c>
      <c r="P557" s="249">
        <v>11.3</v>
      </c>
      <c r="Q557" s="252">
        <v>14.82</v>
      </c>
      <c r="R557" s="253" t="s">
        <v>37</v>
      </c>
      <c r="S557" s="20" t="str">
        <f t="shared" si="54"/>
        <v>hastelloy :1_ s316:0.05_ptfe:0.1</v>
      </c>
      <c r="T557" s="20" t="str">
        <f t="shared" si="55"/>
        <v>hastelloy :1</v>
      </c>
      <c r="U557" s="20" t="str">
        <f t="shared" si="56"/>
        <v xml:space="preserve"> s316:0.05</v>
      </c>
      <c r="V557" s="20" t="str">
        <f t="shared" si="57"/>
        <v>ptfe:0.1</v>
      </c>
      <c r="W557" s="20" t="str">
        <f t="shared" si="58"/>
        <v/>
      </c>
      <c r="X557" s="20" t="str">
        <f t="shared" si="59"/>
        <v/>
      </c>
    </row>
    <row r="558" spans="1:24">
      <c r="A558" s="20">
        <v>557</v>
      </c>
      <c r="B558" s="20" t="s">
        <v>594</v>
      </c>
      <c r="C558" s="68">
        <v>3</v>
      </c>
      <c r="D558" s="231" t="s">
        <v>1258</v>
      </c>
      <c r="E558" s="232" t="s">
        <v>1029</v>
      </c>
      <c r="F558" s="235" t="s">
        <v>1041</v>
      </c>
      <c r="G558" s="236" t="s">
        <v>1047</v>
      </c>
      <c r="H558" s="239" t="s">
        <v>477</v>
      </c>
      <c r="I558" s="240" t="s">
        <v>1035</v>
      </c>
      <c r="J558" s="235" t="s">
        <v>1040</v>
      </c>
      <c r="K558" s="236" t="s">
        <v>1040</v>
      </c>
      <c r="N558" s="248">
        <v>12</v>
      </c>
      <c r="O558" s="228">
        <v>46</v>
      </c>
      <c r="P558" s="249">
        <v>7.48</v>
      </c>
      <c r="Q558" s="252">
        <v>14.82</v>
      </c>
      <c r="R558" s="253" t="s">
        <v>38</v>
      </c>
      <c r="S558" s="20" t="str">
        <f t="shared" si="54"/>
        <v>hastelloy :1_ s316:0.05_ptfe:0.1</v>
      </c>
      <c r="T558" s="20" t="str">
        <f t="shared" si="55"/>
        <v>hastelloy :1</v>
      </c>
      <c r="U558" s="20" t="str">
        <f t="shared" si="56"/>
        <v xml:space="preserve"> s316:0.05</v>
      </c>
      <c r="V558" s="20" t="str">
        <f t="shared" si="57"/>
        <v>ptfe:0.1</v>
      </c>
      <c r="W558" s="20" t="str">
        <f t="shared" si="58"/>
        <v/>
      </c>
      <c r="X558" s="20" t="str">
        <f t="shared" si="59"/>
        <v/>
      </c>
    </row>
    <row r="559" spans="1:24">
      <c r="A559" s="20">
        <v>558</v>
      </c>
      <c r="B559" s="20" t="s">
        <v>594</v>
      </c>
      <c r="C559" s="68">
        <v>3</v>
      </c>
      <c r="D559" s="231" t="s">
        <v>1258</v>
      </c>
      <c r="E559" s="232" t="s">
        <v>1029</v>
      </c>
      <c r="F559" s="235" t="s">
        <v>1041</v>
      </c>
      <c r="G559" s="236" t="s">
        <v>1047</v>
      </c>
      <c r="H559" s="239" t="s">
        <v>477</v>
      </c>
      <c r="I559" s="240" t="s">
        <v>1035</v>
      </c>
      <c r="J559" s="235" t="s">
        <v>1040</v>
      </c>
      <c r="K559" s="236" t="s">
        <v>1040</v>
      </c>
      <c r="N559" s="248">
        <v>12</v>
      </c>
      <c r="O559" s="228">
        <v>46</v>
      </c>
      <c r="P559" s="249">
        <v>10.33</v>
      </c>
      <c r="Q559" s="252">
        <v>14.82</v>
      </c>
      <c r="R559" s="253" t="s">
        <v>39</v>
      </c>
      <c r="S559" s="20" t="str">
        <f t="shared" si="54"/>
        <v>hastelloy :1_ s316:0.05_ptfe:0.1</v>
      </c>
      <c r="T559" s="20" t="str">
        <f t="shared" si="55"/>
        <v>hastelloy :1</v>
      </c>
      <c r="U559" s="20" t="str">
        <f t="shared" si="56"/>
        <v xml:space="preserve"> s316:0.05</v>
      </c>
      <c r="V559" s="20" t="str">
        <f t="shared" si="57"/>
        <v>ptfe:0.1</v>
      </c>
      <c r="W559" s="20" t="str">
        <f t="shared" si="58"/>
        <v/>
      </c>
      <c r="X559" s="20" t="str">
        <f t="shared" si="59"/>
        <v/>
      </c>
    </row>
    <row r="560" spans="1:24">
      <c r="A560" s="20">
        <v>559</v>
      </c>
      <c r="B560" s="20" t="s">
        <v>594</v>
      </c>
      <c r="C560" s="68">
        <v>3</v>
      </c>
      <c r="D560" s="231" t="s">
        <v>1258</v>
      </c>
      <c r="E560" s="232" t="s">
        <v>1029</v>
      </c>
      <c r="F560" s="235" t="s">
        <v>1041</v>
      </c>
      <c r="G560" s="236" t="s">
        <v>1047</v>
      </c>
      <c r="H560" s="239" t="s">
        <v>477</v>
      </c>
      <c r="I560" s="240" t="s">
        <v>1035</v>
      </c>
      <c r="J560" s="235" t="s">
        <v>1040</v>
      </c>
      <c r="K560" s="236" t="s">
        <v>1040</v>
      </c>
      <c r="N560" s="248">
        <v>12</v>
      </c>
      <c r="O560" s="228">
        <v>46</v>
      </c>
      <c r="P560" s="249">
        <v>11.7</v>
      </c>
      <c r="Q560" s="252">
        <v>14.82</v>
      </c>
      <c r="R560" s="253" t="s">
        <v>40</v>
      </c>
      <c r="S560" s="20" t="str">
        <f t="shared" si="54"/>
        <v>hastelloy :1_ s316:0.05_ptfe:0.1</v>
      </c>
      <c r="T560" s="20" t="str">
        <f t="shared" si="55"/>
        <v>hastelloy :1</v>
      </c>
      <c r="U560" s="20" t="str">
        <f t="shared" si="56"/>
        <v xml:space="preserve"> s316:0.05</v>
      </c>
      <c r="V560" s="20" t="str">
        <f t="shared" si="57"/>
        <v>ptfe:0.1</v>
      </c>
      <c r="W560" s="20" t="str">
        <f t="shared" si="58"/>
        <v/>
      </c>
      <c r="X560" s="20" t="str">
        <f t="shared" si="59"/>
        <v/>
      </c>
    </row>
    <row r="561" spans="1:24">
      <c r="A561" s="20">
        <v>560</v>
      </c>
      <c r="B561" s="20" t="s">
        <v>594</v>
      </c>
      <c r="C561" s="68">
        <v>3</v>
      </c>
      <c r="D561" s="231" t="s">
        <v>1258</v>
      </c>
      <c r="E561" s="232" t="s">
        <v>1029</v>
      </c>
      <c r="F561" s="235" t="s">
        <v>1041</v>
      </c>
      <c r="G561" s="236" t="s">
        <v>1047</v>
      </c>
      <c r="H561" s="239" t="s">
        <v>477</v>
      </c>
      <c r="I561" s="240" t="s">
        <v>1035</v>
      </c>
      <c r="J561" s="235" t="s">
        <v>1040</v>
      </c>
      <c r="K561" s="236" t="s">
        <v>1040</v>
      </c>
      <c r="N561" s="248">
        <v>13.5</v>
      </c>
      <c r="O561" s="228">
        <v>250</v>
      </c>
      <c r="P561" s="249">
        <v>13.09</v>
      </c>
      <c r="Q561" s="252">
        <v>14.82</v>
      </c>
      <c r="R561" s="253" t="s">
        <v>41</v>
      </c>
      <c r="S561" s="20" t="str">
        <f t="shared" si="54"/>
        <v>hastelloy :1_ s316:0.05_ptfe:0.1</v>
      </c>
      <c r="T561" s="20" t="str">
        <f t="shared" si="55"/>
        <v>hastelloy :1</v>
      </c>
      <c r="U561" s="20" t="str">
        <f t="shared" si="56"/>
        <v xml:space="preserve"> s316:0.05</v>
      </c>
      <c r="V561" s="20" t="str">
        <f t="shared" si="57"/>
        <v>ptfe:0.1</v>
      </c>
      <c r="W561" s="20" t="str">
        <f t="shared" si="58"/>
        <v/>
      </c>
      <c r="X561" s="20" t="str">
        <f t="shared" si="59"/>
        <v/>
      </c>
    </row>
    <row r="562" spans="1:24">
      <c r="A562" s="20">
        <v>561</v>
      </c>
      <c r="B562" s="20" t="s">
        <v>594</v>
      </c>
      <c r="C562" s="68">
        <v>3</v>
      </c>
      <c r="D562" s="231" t="s">
        <v>1258</v>
      </c>
      <c r="E562" s="232" t="s">
        <v>1029</v>
      </c>
      <c r="F562" s="235" t="s">
        <v>1041</v>
      </c>
      <c r="G562" s="236" t="s">
        <v>1047</v>
      </c>
      <c r="H562" s="239" t="s">
        <v>477</v>
      </c>
      <c r="I562" s="240" t="s">
        <v>1035</v>
      </c>
      <c r="J562" s="235" t="s">
        <v>1040</v>
      </c>
      <c r="K562" s="236" t="s">
        <v>1040</v>
      </c>
      <c r="N562" s="248">
        <v>13.5</v>
      </c>
      <c r="O562" s="228">
        <v>250</v>
      </c>
      <c r="P562" s="249">
        <v>12.2</v>
      </c>
      <c r="Q562" s="252">
        <v>14.82</v>
      </c>
      <c r="R562" s="253" t="s">
        <v>42</v>
      </c>
      <c r="S562" s="20" t="str">
        <f t="shared" si="54"/>
        <v>hastelloy :1_ s316:0.05_ptfe:0.1</v>
      </c>
      <c r="T562" s="20" t="str">
        <f t="shared" si="55"/>
        <v>hastelloy :1</v>
      </c>
      <c r="U562" s="20" t="str">
        <f t="shared" si="56"/>
        <v xml:space="preserve"> s316:0.05</v>
      </c>
      <c r="V562" s="20" t="str">
        <f t="shared" si="57"/>
        <v>ptfe:0.1</v>
      </c>
      <c r="W562" s="20" t="str">
        <f t="shared" si="58"/>
        <v/>
      </c>
      <c r="X562" s="20" t="str">
        <f t="shared" si="59"/>
        <v/>
      </c>
    </row>
    <row r="563" spans="1:24">
      <c r="A563" s="20">
        <v>562</v>
      </c>
      <c r="B563" s="20" t="s">
        <v>594</v>
      </c>
      <c r="C563" s="68">
        <v>3</v>
      </c>
      <c r="D563" s="231" t="s">
        <v>1258</v>
      </c>
      <c r="E563" s="232" t="s">
        <v>1029</v>
      </c>
      <c r="F563" s="235" t="s">
        <v>1041</v>
      </c>
      <c r="G563" s="236" t="s">
        <v>1047</v>
      </c>
      <c r="H563" s="239" t="s">
        <v>477</v>
      </c>
      <c r="I563" s="240" t="s">
        <v>1035</v>
      </c>
      <c r="J563" s="235" t="s">
        <v>1040</v>
      </c>
      <c r="K563" s="236" t="s">
        <v>1040</v>
      </c>
      <c r="N563" s="248">
        <v>13.5</v>
      </c>
      <c r="O563" s="228">
        <v>250</v>
      </c>
      <c r="P563" s="249">
        <v>13.34</v>
      </c>
      <c r="Q563" s="252">
        <v>14.82</v>
      </c>
      <c r="R563" s="253" t="s">
        <v>43</v>
      </c>
      <c r="S563" s="20" t="str">
        <f t="shared" si="54"/>
        <v>hastelloy :1_ s316:0.05_ptfe:0.1</v>
      </c>
      <c r="T563" s="20" t="str">
        <f t="shared" si="55"/>
        <v>hastelloy :1</v>
      </c>
      <c r="U563" s="20" t="str">
        <f t="shared" si="56"/>
        <v xml:space="preserve"> s316:0.05</v>
      </c>
      <c r="V563" s="20" t="str">
        <f t="shared" si="57"/>
        <v>ptfe:0.1</v>
      </c>
      <c r="W563" s="20" t="str">
        <f t="shared" si="58"/>
        <v/>
      </c>
      <c r="X563" s="20" t="str">
        <f t="shared" si="59"/>
        <v/>
      </c>
    </row>
    <row r="564" spans="1:24">
      <c r="A564" s="20">
        <v>563</v>
      </c>
      <c r="B564" s="20" t="s">
        <v>594</v>
      </c>
      <c r="C564" s="68">
        <v>3</v>
      </c>
      <c r="D564" s="231" t="s">
        <v>903</v>
      </c>
      <c r="E564" s="232" t="s">
        <v>1029</v>
      </c>
      <c r="F564" s="235" t="s">
        <v>903</v>
      </c>
      <c r="G564" s="236" t="s">
        <v>1047</v>
      </c>
      <c r="H564" s="239" t="s">
        <v>477</v>
      </c>
      <c r="I564" s="240" t="s">
        <v>1035</v>
      </c>
      <c r="J564" s="235" t="s">
        <v>1040</v>
      </c>
      <c r="K564" s="236" t="s">
        <v>1040</v>
      </c>
      <c r="N564" s="248">
        <v>7.5</v>
      </c>
      <c r="O564" s="228">
        <v>64</v>
      </c>
      <c r="P564" s="249">
        <v>7.43</v>
      </c>
      <c r="Q564" s="252">
        <v>17.59</v>
      </c>
      <c r="R564" s="253" t="s">
        <v>79</v>
      </c>
      <c r="S564" s="20" t="str">
        <f t="shared" si="54"/>
        <v>s316:1_s316:0.05_ptfe:0.1</v>
      </c>
      <c r="T564" s="20" t="str">
        <f t="shared" si="55"/>
        <v>s316:1</v>
      </c>
      <c r="U564" s="20" t="str">
        <f t="shared" si="56"/>
        <v>s316:0.05</v>
      </c>
      <c r="V564" s="20" t="str">
        <f t="shared" si="57"/>
        <v>ptfe:0.1</v>
      </c>
      <c r="W564" s="20" t="str">
        <f t="shared" si="58"/>
        <v/>
      </c>
      <c r="X564" s="20" t="str">
        <f t="shared" si="59"/>
        <v/>
      </c>
    </row>
    <row r="565" spans="1:24">
      <c r="A565" s="20">
        <v>564</v>
      </c>
      <c r="B565" s="20" t="s">
        <v>594</v>
      </c>
      <c r="C565" s="68">
        <v>3</v>
      </c>
      <c r="D565" s="231" t="s">
        <v>903</v>
      </c>
      <c r="E565" s="232" t="s">
        <v>1026</v>
      </c>
      <c r="F565" s="235" t="s">
        <v>903</v>
      </c>
      <c r="G565" s="236" t="s">
        <v>1047</v>
      </c>
      <c r="H565" s="239" t="s">
        <v>477</v>
      </c>
      <c r="I565" s="240" t="s">
        <v>1035</v>
      </c>
      <c r="J565" s="235" t="s">
        <v>1040</v>
      </c>
      <c r="K565" s="236" t="s">
        <v>1040</v>
      </c>
      <c r="N565" s="248">
        <v>7.5</v>
      </c>
      <c r="O565" s="228">
        <v>64</v>
      </c>
      <c r="P565" s="249">
        <v>5.15</v>
      </c>
      <c r="Q565" s="252">
        <v>17.59</v>
      </c>
      <c r="R565" s="253" t="s">
        <v>80</v>
      </c>
      <c r="S565" s="20" t="str">
        <f t="shared" si="54"/>
        <v>s316:0.6_s316:0.05_ptfe:0.1</v>
      </c>
      <c r="T565" s="20" t="str">
        <f t="shared" si="55"/>
        <v>s316:0.6</v>
      </c>
      <c r="U565" s="20" t="str">
        <f t="shared" si="56"/>
        <v>s316:0.05</v>
      </c>
      <c r="V565" s="20" t="str">
        <f t="shared" si="57"/>
        <v>ptfe:0.1</v>
      </c>
      <c r="W565" s="20" t="str">
        <f t="shared" si="58"/>
        <v/>
      </c>
      <c r="X565" s="20" t="str">
        <f t="shared" si="59"/>
        <v/>
      </c>
    </row>
    <row r="566" spans="1:24">
      <c r="A566" s="20">
        <v>565</v>
      </c>
      <c r="B566" s="20" t="s">
        <v>594</v>
      </c>
      <c r="C566" s="68">
        <v>3</v>
      </c>
      <c r="D566" s="231" t="s">
        <v>903</v>
      </c>
      <c r="E566" s="232" t="s">
        <v>1025</v>
      </c>
      <c r="F566" s="235" t="s">
        <v>903</v>
      </c>
      <c r="G566" s="236" t="s">
        <v>1047</v>
      </c>
      <c r="H566" s="239" t="s">
        <v>477</v>
      </c>
      <c r="I566" s="240" t="s">
        <v>1035</v>
      </c>
      <c r="J566" s="235" t="s">
        <v>1040</v>
      </c>
      <c r="K566" s="236" t="s">
        <v>1040</v>
      </c>
      <c r="N566" s="248">
        <v>7.5</v>
      </c>
      <c r="O566" s="228">
        <v>64</v>
      </c>
      <c r="P566" s="249">
        <v>7.19</v>
      </c>
      <c r="Q566" s="252">
        <v>17.59</v>
      </c>
      <c r="R566" s="253" t="s">
        <v>80</v>
      </c>
      <c r="S566" s="20" t="str">
        <f t="shared" si="54"/>
        <v>s316:0.8_s316:0.05_ptfe:0.1</v>
      </c>
      <c r="T566" s="20" t="str">
        <f t="shared" si="55"/>
        <v>s316:0.8</v>
      </c>
      <c r="U566" s="20" t="str">
        <f t="shared" si="56"/>
        <v>s316:0.05</v>
      </c>
      <c r="V566" s="20" t="str">
        <f t="shared" si="57"/>
        <v>ptfe:0.1</v>
      </c>
      <c r="W566" s="20" t="str">
        <f t="shared" si="58"/>
        <v/>
      </c>
      <c r="X566" s="20" t="str">
        <f t="shared" si="59"/>
        <v/>
      </c>
    </row>
    <row r="567" spans="1:24">
      <c r="A567" s="20">
        <v>566</v>
      </c>
      <c r="B567" s="20" t="s">
        <v>594</v>
      </c>
      <c r="C567" s="68">
        <v>3</v>
      </c>
      <c r="D567" s="231" t="s">
        <v>903</v>
      </c>
      <c r="E567" s="232" t="s">
        <v>1025</v>
      </c>
      <c r="F567" s="235" t="s">
        <v>903</v>
      </c>
      <c r="G567" s="236" t="s">
        <v>1047</v>
      </c>
      <c r="H567" s="239" t="s">
        <v>477</v>
      </c>
      <c r="I567" s="240" t="s">
        <v>1035</v>
      </c>
      <c r="J567" s="235" t="s">
        <v>1040</v>
      </c>
      <c r="K567" s="236" t="s">
        <v>1040</v>
      </c>
      <c r="N567" s="248">
        <v>7.5</v>
      </c>
      <c r="O567" s="228">
        <v>64</v>
      </c>
      <c r="P567" s="249">
        <v>6.07</v>
      </c>
      <c r="Q567" s="252">
        <v>17.59</v>
      </c>
      <c r="R567" s="253" t="s">
        <v>81</v>
      </c>
      <c r="S567" s="20" t="str">
        <f t="shared" si="54"/>
        <v>s316:0.8_s316:0.05_ptfe:0.1</v>
      </c>
      <c r="T567" s="20" t="str">
        <f t="shared" si="55"/>
        <v>s316:0.8</v>
      </c>
      <c r="U567" s="20" t="str">
        <f t="shared" si="56"/>
        <v>s316:0.05</v>
      </c>
      <c r="V567" s="20" t="str">
        <f t="shared" si="57"/>
        <v>ptfe:0.1</v>
      </c>
      <c r="W567" s="20" t="str">
        <f t="shared" si="58"/>
        <v/>
      </c>
      <c r="X567" s="20" t="str">
        <f t="shared" si="59"/>
        <v/>
      </c>
    </row>
    <row r="568" spans="1:24">
      <c r="A568" s="20">
        <v>567</v>
      </c>
      <c r="B568" s="20" t="s">
        <v>594</v>
      </c>
      <c r="C568" s="68">
        <v>3</v>
      </c>
      <c r="D568" s="231" t="s">
        <v>903</v>
      </c>
      <c r="E568" s="232" t="s">
        <v>1025</v>
      </c>
      <c r="F568" s="235" t="s">
        <v>903</v>
      </c>
      <c r="G568" s="236" t="s">
        <v>1047</v>
      </c>
      <c r="H568" s="239" t="s">
        <v>477</v>
      </c>
      <c r="I568" s="240" t="s">
        <v>1035</v>
      </c>
      <c r="J568" s="235" t="s">
        <v>1040</v>
      </c>
      <c r="K568" s="236" t="s">
        <v>1040</v>
      </c>
      <c r="N568" s="248">
        <v>7.5</v>
      </c>
      <c r="O568" s="228">
        <v>64</v>
      </c>
      <c r="P568" s="249">
        <v>7.05</v>
      </c>
      <c r="Q568" s="252">
        <v>17.59</v>
      </c>
      <c r="R568" s="253" t="s">
        <v>82</v>
      </c>
      <c r="S568" s="20" t="str">
        <f t="shared" si="54"/>
        <v>s316:0.8_s316:0.05_ptfe:0.1</v>
      </c>
      <c r="T568" s="20" t="str">
        <f t="shared" si="55"/>
        <v>s316:0.8</v>
      </c>
      <c r="U568" s="20" t="str">
        <f t="shared" si="56"/>
        <v>s316:0.05</v>
      </c>
      <c r="V568" s="20" t="str">
        <f t="shared" si="57"/>
        <v>ptfe:0.1</v>
      </c>
      <c r="W568" s="20" t="str">
        <f t="shared" si="58"/>
        <v/>
      </c>
      <c r="X568" s="20" t="str">
        <f t="shared" si="59"/>
        <v/>
      </c>
    </row>
    <row r="569" spans="1:24">
      <c r="A569" s="20">
        <v>568</v>
      </c>
      <c r="B569" s="20" t="s">
        <v>594</v>
      </c>
      <c r="C569" s="68">
        <v>3</v>
      </c>
      <c r="D569" s="231" t="s">
        <v>903</v>
      </c>
      <c r="E569" s="232" t="s">
        <v>1024</v>
      </c>
      <c r="F569" s="235" t="s">
        <v>903</v>
      </c>
      <c r="G569" s="236" t="s">
        <v>1047</v>
      </c>
      <c r="H569" s="239" t="s">
        <v>477</v>
      </c>
      <c r="I569" s="240" t="s">
        <v>1035</v>
      </c>
      <c r="J569" s="235" t="s">
        <v>1040</v>
      </c>
      <c r="K569" s="236" t="s">
        <v>1040</v>
      </c>
      <c r="N569" s="248">
        <v>1</v>
      </c>
      <c r="O569" s="228">
        <v>180</v>
      </c>
      <c r="P569" s="249">
        <v>1.0369999999999999</v>
      </c>
      <c r="Q569" s="252">
        <v>14.3</v>
      </c>
      <c r="R569" s="253" t="s">
        <v>88</v>
      </c>
      <c r="S569" s="20" t="str">
        <f t="shared" si="54"/>
        <v>s316:0.4_s316:0.05_ptfe:0.1</v>
      </c>
      <c r="T569" s="20" t="str">
        <f t="shared" si="55"/>
        <v>s316:0.4</v>
      </c>
      <c r="U569" s="20" t="str">
        <f t="shared" si="56"/>
        <v>s316:0.05</v>
      </c>
      <c r="V569" s="20" t="str">
        <f t="shared" si="57"/>
        <v>ptfe:0.1</v>
      </c>
      <c r="W569" s="20" t="str">
        <f t="shared" si="58"/>
        <v/>
      </c>
      <c r="X569" s="20" t="str">
        <f t="shared" si="59"/>
        <v/>
      </c>
    </row>
    <row r="570" spans="1:24">
      <c r="A570" s="20">
        <v>569</v>
      </c>
      <c r="B570" s="20" t="s">
        <v>594</v>
      </c>
      <c r="C570" s="68">
        <v>3</v>
      </c>
      <c r="D570" s="231" t="s">
        <v>421</v>
      </c>
      <c r="E570" s="232" t="s">
        <v>1029</v>
      </c>
      <c r="F570" s="235" t="s">
        <v>1041</v>
      </c>
      <c r="G570" s="236" t="s">
        <v>1047</v>
      </c>
      <c r="H570" s="239" t="s">
        <v>477</v>
      </c>
      <c r="I570" s="240" t="s">
        <v>1035</v>
      </c>
      <c r="J570" s="235" t="s">
        <v>1040</v>
      </c>
      <c r="K570" s="236" t="s">
        <v>1040</v>
      </c>
      <c r="N570" s="248">
        <v>13</v>
      </c>
      <c r="O570" s="228">
        <v>22</v>
      </c>
      <c r="P570" s="249">
        <v>12.58</v>
      </c>
      <c r="Q570" s="252">
        <v>15</v>
      </c>
      <c r="R570" s="253" t="s">
        <v>89</v>
      </c>
      <c r="S570" s="20" t="str">
        <f t="shared" si="54"/>
        <v>monel :1_ s316:0.05_ptfe:0.1</v>
      </c>
      <c r="T570" s="20" t="str">
        <f t="shared" si="55"/>
        <v>monel :1</v>
      </c>
      <c r="U570" s="20" t="str">
        <f t="shared" si="56"/>
        <v xml:space="preserve"> s316:0.05</v>
      </c>
      <c r="V570" s="20" t="str">
        <f t="shared" si="57"/>
        <v>ptfe:0.1</v>
      </c>
      <c r="W570" s="20" t="str">
        <f t="shared" si="58"/>
        <v/>
      </c>
      <c r="X570" s="20" t="str">
        <f t="shared" si="59"/>
        <v/>
      </c>
    </row>
    <row r="571" spans="1:24">
      <c r="A571" s="20">
        <v>570</v>
      </c>
      <c r="B571" s="20" t="s">
        <v>594</v>
      </c>
      <c r="C571" s="68">
        <v>3</v>
      </c>
      <c r="D571" s="231" t="s">
        <v>421</v>
      </c>
      <c r="E571" s="232" t="s">
        <v>1029</v>
      </c>
      <c r="F571" s="235" t="s">
        <v>1041</v>
      </c>
      <c r="G571" s="236" t="s">
        <v>1047</v>
      </c>
      <c r="H571" s="239" t="s">
        <v>477</v>
      </c>
      <c r="I571" s="240" t="s">
        <v>1035</v>
      </c>
      <c r="J571" s="235" t="s">
        <v>1040</v>
      </c>
      <c r="K571" s="236" t="s">
        <v>1040</v>
      </c>
      <c r="N571" s="248">
        <v>13</v>
      </c>
      <c r="O571" s="228">
        <v>22</v>
      </c>
      <c r="P571" s="249">
        <v>16.079999999999998</v>
      </c>
      <c r="Q571" s="252">
        <v>15</v>
      </c>
      <c r="R571" s="253" t="s">
        <v>90</v>
      </c>
      <c r="S571" s="20" t="str">
        <f t="shared" si="54"/>
        <v>monel :1_ s316:0.05_ptfe:0.1</v>
      </c>
      <c r="T571" s="20" t="str">
        <f t="shared" si="55"/>
        <v>monel :1</v>
      </c>
      <c r="U571" s="20" t="str">
        <f t="shared" si="56"/>
        <v xml:space="preserve"> s316:0.05</v>
      </c>
      <c r="V571" s="20" t="str">
        <f t="shared" si="57"/>
        <v>ptfe:0.1</v>
      </c>
      <c r="W571" s="20" t="str">
        <f t="shared" si="58"/>
        <v/>
      </c>
      <c r="X571" s="20" t="str">
        <f t="shared" si="59"/>
        <v/>
      </c>
    </row>
    <row r="572" spans="1:24">
      <c r="A572" s="20">
        <v>571</v>
      </c>
      <c r="B572" s="20" t="s">
        <v>594</v>
      </c>
      <c r="C572" s="68">
        <v>3</v>
      </c>
      <c r="D572" s="231" t="s">
        <v>421</v>
      </c>
      <c r="E572" s="232" t="s">
        <v>1029</v>
      </c>
      <c r="F572" s="235" t="s">
        <v>1041</v>
      </c>
      <c r="G572" s="236" t="s">
        <v>1047</v>
      </c>
      <c r="H572" s="239" t="s">
        <v>477</v>
      </c>
      <c r="I572" s="240" t="s">
        <v>1035</v>
      </c>
      <c r="J572" s="235" t="s">
        <v>1040</v>
      </c>
      <c r="K572" s="236" t="s">
        <v>1040</v>
      </c>
      <c r="N572" s="248">
        <v>13</v>
      </c>
      <c r="O572" s="228">
        <v>22</v>
      </c>
      <c r="P572" s="249">
        <v>13</v>
      </c>
      <c r="Q572" s="252">
        <v>15</v>
      </c>
      <c r="R572" s="253" t="s">
        <v>91</v>
      </c>
      <c r="S572" s="20" t="str">
        <f t="shared" si="54"/>
        <v>monel :1_ s316:0.05_ptfe:0.1</v>
      </c>
      <c r="T572" s="20" t="str">
        <f t="shared" si="55"/>
        <v>monel :1</v>
      </c>
      <c r="U572" s="20" t="str">
        <f t="shared" si="56"/>
        <v xml:space="preserve"> s316:0.05</v>
      </c>
      <c r="V572" s="20" t="str">
        <f t="shared" si="57"/>
        <v>ptfe:0.1</v>
      </c>
      <c r="W572" s="20" t="str">
        <f t="shared" si="58"/>
        <v/>
      </c>
      <c r="X572" s="20" t="str">
        <f t="shared" si="59"/>
        <v/>
      </c>
    </row>
    <row r="573" spans="1:24">
      <c r="A573" s="20">
        <v>572</v>
      </c>
      <c r="B573" s="20" t="s">
        <v>594</v>
      </c>
      <c r="C573" s="68">
        <v>3</v>
      </c>
      <c r="D573" s="231" t="s">
        <v>421</v>
      </c>
      <c r="E573" s="232" t="s">
        <v>1029</v>
      </c>
      <c r="F573" s="235" t="s">
        <v>1041</v>
      </c>
      <c r="G573" s="236" t="s">
        <v>1047</v>
      </c>
      <c r="H573" s="239" t="s">
        <v>477</v>
      </c>
      <c r="I573" s="240" t="s">
        <v>1035</v>
      </c>
      <c r="J573" s="235" t="s">
        <v>1040</v>
      </c>
      <c r="K573" s="236" t="s">
        <v>1040</v>
      </c>
      <c r="N573" s="248">
        <v>13</v>
      </c>
      <c r="O573" s="228">
        <v>22</v>
      </c>
      <c r="P573" s="249">
        <v>10.16</v>
      </c>
      <c r="Q573" s="252">
        <v>15</v>
      </c>
      <c r="R573" s="253" t="s">
        <v>92</v>
      </c>
      <c r="S573" s="20" t="str">
        <f t="shared" si="54"/>
        <v>monel :1_ s316:0.05_ptfe:0.1</v>
      </c>
      <c r="T573" s="20" t="str">
        <f t="shared" si="55"/>
        <v>monel :1</v>
      </c>
      <c r="U573" s="20" t="str">
        <f t="shared" si="56"/>
        <v xml:space="preserve"> s316:0.05</v>
      </c>
      <c r="V573" s="20" t="str">
        <f t="shared" si="57"/>
        <v>ptfe:0.1</v>
      </c>
      <c r="W573" s="20" t="str">
        <f t="shared" si="58"/>
        <v/>
      </c>
      <c r="X573" s="20" t="str">
        <f t="shared" si="59"/>
        <v/>
      </c>
    </row>
    <row r="574" spans="1:24">
      <c r="A574" s="20">
        <v>573</v>
      </c>
      <c r="B574" s="20" t="s">
        <v>594</v>
      </c>
      <c r="C574" s="68">
        <v>3</v>
      </c>
      <c r="D574" s="231" t="s">
        <v>421</v>
      </c>
      <c r="E574" s="232" t="s">
        <v>1029</v>
      </c>
      <c r="F574" s="235" t="s">
        <v>1041</v>
      </c>
      <c r="G574" s="236" t="s">
        <v>1047</v>
      </c>
      <c r="H574" s="239" t="s">
        <v>477</v>
      </c>
      <c r="I574" s="240" t="s">
        <v>1035</v>
      </c>
      <c r="J574" s="235" t="s">
        <v>1040</v>
      </c>
      <c r="K574" s="236" t="s">
        <v>1040</v>
      </c>
      <c r="N574" s="248">
        <v>13</v>
      </c>
      <c r="O574" s="228">
        <v>22</v>
      </c>
      <c r="P574" s="249">
        <v>12.96</v>
      </c>
      <c r="Q574" s="252">
        <v>15</v>
      </c>
      <c r="R574" s="253" t="s">
        <v>92</v>
      </c>
      <c r="S574" s="20" t="str">
        <f t="shared" si="54"/>
        <v>monel :1_ s316:0.05_ptfe:0.1</v>
      </c>
      <c r="T574" s="20" t="str">
        <f t="shared" si="55"/>
        <v>monel :1</v>
      </c>
      <c r="U574" s="20" t="str">
        <f t="shared" si="56"/>
        <v xml:space="preserve"> s316:0.05</v>
      </c>
      <c r="V574" s="20" t="str">
        <f t="shared" si="57"/>
        <v>ptfe:0.1</v>
      </c>
      <c r="W574" s="20" t="str">
        <f t="shared" si="58"/>
        <v/>
      </c>
      <c r="X574" s="20" t="str">
        <f t="shared" si="59"/>
        <v/>
      </c>
    </row>
    <row r="575" spans="1:24">
      <c r="A575" s="20">
        <v>574</v>
      </c>
      <c r="B575" s="20" t="s">
        <v>594</v>
      </c>
      <c r="C575" s="68">
        <v>3</v>
      </c>
      <c r="D575" s="231" t="s">
        <v>421</v>
      </c>
      <c r="E575" s="232" t="s">
        <v>1029</v>
      </c>
      <c r="F575" s="235" t="s">
        <v>1041</v>
      </c>
      <c r="G575" s="236" t="s">
        <v>1047</v>
      </c>
      <c r="H575" s="239" t="s">
        <v>477</v>
      </c>
      <c r="I575" s="240" t="s">
        <v>1035</v>
      </c>
      <c r="J575" s="235" t="s">
        <v>1040</v>
      </c>
      <c r="K575" s="236" t="s">
        <v>1040</v>
      </c>
      <c r="N575" s="248">
        <v>13</v>
      </c>
      <c r="O575" s="228">
        <v>22</v>
      </c>
      <c r="P575" s="249">
        <v>14.1</v>
      </c>
      <c r="Q575" s="252">
        <v>15</v>
      </c>
      <c r="R575" s="253" t="s">
        <v>93</v>
      </c>
      <c r="S575" s="20" t="str">
        <f t="shared" si="54"/>
        <v>monel :1_ s316:0.05_ptfe:0.1</v>
      </c>
      <c r="T575" s="20" t="str">
        <f t="shared" si="55"/>
        <v>monel :1</v>
      </c>
      <c r="U575" s="20" t="str">
        <f t="shared" si="56"/>
        <v xml:space="preserve"> s316:0.05</v>
      </c>
      <c r="V575" s="20" t="str">
        <f t="shared" si="57"/>
        <v>ptfe:0.1</v>
      </c>
      <c r="W575" s="20" t="str">
        <f t="shared" si="58"/>
        <v/>
      </c>
      <c r="X575" s="20" t="str">
        <f t="shared" si="59"/>
        <v/>
      </c>
    </row>
    <row r="576" spans="1:24">
      <c r="A576" s="20">
        <v>575</v>
      </c>
      <c r="B576" s="20" t="s">
        <v>594</v>
      </c>
      <c r="C576" s="68">
        <v>3</v>
      </c>
      <c r="D576" s="231" t="s">
        <v>421</v>
      </c>
      <c r="E576" s="232" t="s">
        <v>1029</v>
      </c>
      <c r="F576" s="235" t="s">
        <v>1041</v>
      </c>
      <c r="G576" s="236" t="s">
        <v>1047</v>
      </c>
      <c r="H576" s="239" t="s">
        <v>477</v>
      </c>
      <c r="I576" s="240" t="s">
        <v>1035</v>
      </c>
      <c r="J576" s="235" t="s">
        <v>1040</v>
      </c>
      <c r="K576" s="236" t="s">
        <v>1040</v>
      </c>
      <c r="N576" s="248">
        <v>13</v>
      </c>
      <c r="O576" s="228">
        <v>22</v>
      </c>
      <c r="P576" s="249">
        <v>12.12</v>
      </c>
      <c r="Q576" s="252">
        <v>15</v>
      </c>
      <c r="R576" s="253" t="s">
        <v>94</v>
      </c>
      <c r="S576" s="20" t="str">
        <f t="shared" si="54"/>
        <v>monel :1_ s316:0.05_ptfe:0.1</v>
      </c>
      <c r="T576" s="20" t="str">
        <f t="shared" si="55"/>
        <v>monel :1</v>
      </c>
      <c r="U576" s="20" t="str">
        <f t="shared" si="56"/>
        <v xml:space="preserve"> s316:0.05</v>
      </c>
      <c r="V576" s="20" t="str">
        <f t="shared" si="57"/>
        <v>ptfe:0.1</v>
      </c>
      <c r="W576" s="20" t="str">
        <f t="shared" si="58"/>
        <v/>
      </c>
      <c r="X576" s="20" t="str">
        <f t="shared" si="59"/>
        <v/>
      </c>
    </row>
    <row r="577" spans="1:24">
      <c r="A577" s="20">
        <v>576</v>
      </c>
      <c r="B577" s="20" t="s">
        <v>594</v>
      </c>
      <c r="C577" s="68">
        <v>3</v>
      </c>
      <c r="D577" s="231" t="s">
        <v>421</v>
      </c>
      <c r="E577" s="232" t="s">
        <v>1029</v>
      </c>
      <c r="F577" s="235" t="s">
        <v>1041</v>
      </c>
      <c r="G577" s="236" t="s">
        <v>1047</v>
      </c>
      <c r="H577" s="239" t="s">
        <v>477</v>
      </c>
      <c r="I577" s="240" t="s">
        <v>1035</v>
      </c>
      <c r="J577" s="235" t="s">
        <v>1040</v>
      </c>
      <c r="K577" s="236" t="s">
        <v>1040</v>
      </c>
      <c r="N577" s="248">
        <v>13</v>
      </c>
      <c r="O577" s="228">
        <v>22</v>
      </c>
      <c r="P577" s="249">
        <v>11.95</v>
      </c>
      <c r="Q577" s="252">
        <v>15</v>
      </c>
      <c r="R577" s="253" t="s">
        <v>95</v>
      </c>
      <c r="S577" s="20" t="str">
        <f t="shared" si="54"/>
        <v>monel :1_ s316:0.05_ptfe:0.1</v>
      </c>
      <c r="T577" s="20" t="str">
        <f t="shared" si="55"/>
        <v>monel :1</v>
      </c>
      <c r="U577" s="20" t="str">
        <f t="shared" si="56"/>
        <v xml:space="preserve"> s316:0.05</v>
      </c>
      <c r="V577" s="20" t="str">
        <f t="shared" si="57"/>
        <v>ptfe:0.1</v>
      </c>
      <c r="W577" s="20" t="str">
        <f t="shared" si="58"/>
        <v/>
      </c>
      <c r="X577" s="20" t="str">
        <f t="shared" si="59"/>
        <v/>
      </c>
    </row>
    <row r="578" spans="1:24">
      <c r="A578" s="20">
        <v>577</v>
      </c>
      <c r="B578" s="20" t="s">
        <v>594</v>
      </c>
      <c r="C578" s="68">
        <v>3</v>
      </c>
      <c r="D578" s="231" t="s">
        <v>421</v>
      </c>
      <c r="E578" s="232" t="s">
        <v>1029</v>
      </c>
      <c r="F578" s="235" t="s">
        <v>1041</v>
      </c>
      <c r="G578" s="236" t="s">
        <v>1047</v>
      </c>
      <c r="H578" s="239" t="s">
        <v>477</v>
      </c>
      <c r="I578" s="240" t="s">
        <v>1035</v>
      </c>
      <c r="J578" s="235" t="s">
        <v>1040</v>
      </c>
      <c r="K578" s="236" t="s">
        <v>1040</v>
      </c>
      <c r="N578" s="248">
        <v>13</v>
      </c>
      <c r="O578" s="228">
        <v>22</v>
      </c>
      <c r="P578" s="249">
        <v>16.600000000000001</v>
      </c>
      <c r="Q578" s="252">
        <v>15</v>
      </c>
      <c r="R578" s="253" t="s">
        <v>96</v>
      </c>
      <c r="S578" s="20" t="str">
        <f t="shared" si="54"/>
        <v>monel :1_ s316:0.05_ptfe:0.1</v>
      </c>
      <c r="T578" s="20" t="str">
        <f t="shared" si="55"/>
        <v>monel :1</v>
      </c>
      <c r="U578" s="20" t="str">
        <f t="shared" si="56"/>
        <v xml:space="preserve"> s316:0.05</v>
      </c>
      <c r="V578" s="20" t="str">
        <f t="shared" si="57"/>
        <v>ptfe:0.1</v>
      </c>
      <c r="W578" s="20" t="str">
        <f t="shared" si="58"/>
        <v/>
      </c>
      <c r="X578" s="20" t="str">
        <f t="shared" si="59"/>
        <v/>
      </c>
    </row>
    <row r="579" spans="1:24">
      <c r="A579" s="20">
        <v>578</v>
      </c>
      <c r="B579" s="20" t="s">
        <v>594</v>
      </c>
      <c r="C579" s="68">
        <v>3</v>
      </c>
      <c r="D579" s="231" t="s">
        <v>421</v>
      </c>
      <c r="E579" s="232" t="s">
        <v>1029</v>
      </c>
      <c r="F579" s="235" t="s">
        <v>1041</v>
      </c>
      <c r="G579" s="236" t="s">
        <v>1047</v>
      </c>
      <c r="H579" s="239" t="s">
        <v>477</v>
      </c>
      <c r="I579" s="240" t="s">
        <v>1035</v>
      </c>
      <c r="J579" s="235" t="s">
        <v>1040</v>
      </c>
      <c r="K579" s="236" t="s">
        <v>1040</v>
      </c>
      <c r="N579" s="248">
        <v>13</v>
      </c>
      <c r="O579" s="228">
        <v>22</v>
      </c>
      <c r="P579" s="249">
        <v>12.5</v>
      </c>
      <c r="Q579" s="252">
        <v>15</v>
      </c>
      <c r="R579" s="253" t="s">
        <v>97</v>
      </c>
      <c r="S579" s="20" t="str">
        <f t="shared" si="54"/>
        <v>monel :1_ s316:0.05_ptfe:0.1</v>
      </c>
      <c r="T579" s="20" t="str">
        <f t="shared" si="55"/>
        <v>monel :1</v>
      </c>
      <c r="U579" s="20" t="str">
        <f t="shared" si="56"/>
        <v xml:space="preserve"> s316:0.05</v>
      </c>
      <c r="V579" s="20" t="str">
        <f t="shared" si="57"/>
        <v>ptfe:0.1</v>
      </c>
      <c r="W579" s="20" t="str">
        <f t="shared" si="58"/>
        <v/>
      </c>
      <c r="X579" s="20" t="str">
        <f t="shared" si="59"/>
        <v/>
      </c>
    </row>
    <row r="580" spans="1:24">
      <c r="A580" s="20">
        <v>579</v>
      </c>
      <c r="B580" s="20" t="s">
        <v>594</v>
      </c>
      <c r="C580" s="68">
        <v>3</v>
      </c>
      <c r="D580" s="231" t="s">
        <v>421</v>
      </c>
      <c r="E580" s="232" t="s">
        <v>1029</v>
      </c>
      <c r="F580" s="235" t="s">
        <v>1041</v>
      </c>
      <c r="G580" s="236" t="s">
        <v>1047</v>
      </c>
      <c r="H580" s="239" t="s">
        <v>477</v>
      </c>
      <c r="I580" s="240" t="s">
        <v>1035</v>
      </c>
      <c r="J580" s="235" t="s">
        <v>1040</v>
      </c>
      <c r="K580" s="236" t="s">
        <v>1040</v>
      </c>
      <c r="N580" s="248">
        <v>13</v>
      </c>
      <c r="O580" s="228">
        <v>22</v>
      </c>
      <c r="P580" s="249">
        <v>12.98</v>
      </c>
      <c r="Q580" s="252">
        <v>15</v>
      </c>
      <c r="R580" s="253" t="s">
        <v>98</v>
      </c>
      <c r="S580" s="20" t="str">
        <f t="shared" si="54"/>
        <v>monel :1_ s316:0.05_ptfe:0.1</v>
      </c>
      <c r="T580" s="20" t="str">
        <f t="shared" si="55"/>
        <v>monel :1</v>
      </c>
      <c r="U580" s="20" t="str">
        <f t="shared" si="56"/>
        <v xml:space="preserve"> s316:0.05</v>
      </c>
      <c r="V580" s="20" t="str">
        <f t="shared" si="57"/>
        <v>ptfe:0.1</v>
      </c>
      <c r="W580" s="20" t="str">
        <f t="shared" si="58"/>
        <v/>
      </c>
      <c r="X580" s="20" t="str">
        <f t="shared" si="59"/>
        <v/>
      </c>
    </row>
    <row r="581" spans="1:24">
      <c r="A581" s="20">
        <v>580</v>
      </c>
      <c r="B581" s="20" t="s">
        <v>594</v>
      </c>
      <c r="C581" s="68">
        <v>3</v>
      </c>
      <c r="D581" s="231" t="s">
        <v>421</v>
      </c>
      <c r="E581" s="232" t="s">
        <v>1029</v>
      </c>
      <c r="F581" s="235" t="s">
        <v>1041</v>
      </c>
      <c r="G581" s="236" t="s">
        <v>1047</v>
      </c>
      <c r="H581" s="239" t="s">
        <v>477</v>
      </c>
      <c r="I581" s="240" t="s">
        <v>1035</v>
      </c>
      <c r="J581" s="235" t="s">
        <v>1040</v>
      </c>
      <c r="K581" s="236" t="s">
        <v>1040</v>
      </c>
      <c r="N581" s="248">
        <v>13</v>
      </c>
      <c r="O581" s="228">
        <v>22</v>
      </c>
      <c r="P581" s="249">
        <v>13.83</v>
      </c>
      <c r="Q581" s="252">
        <v>15</v>
      </c>
      <c r="R581" s="253" t="s">
        <v>97</v>
      </c>
      <c r="S581" s="20" t="str">
        <f t="shared" si="54"/>
        <v>monel :1_ s316:0.05_ptfe:0.1</v>
      </c>
      <c r="T581" s="20" t="str">
        <f t="shared" si="55"/>
        <v>monel :1</v>
      </c>
      <c r="U581" s="20" t="str">
        <f t="shared" si="56"/>
        <v xml:space="preserve"> s316:0.05</v>
      </c>
      <c r="V581" s="20" t="str">
        <f t="shared" si="57"/>
        <v>ptfe:0.1</v>
      </c>
      <c r="W581" s="20" t="str">
        <f t="shared" si="58"/>
        <v/>
      </c>
      <c r="X581" s="20" t="str">
        <f t="shared" si="59"/>
        <v/>
      </c>
    </row>
    <row r="582" spans="1:24">
      <c r="A582" s="20">
        <v>581</v>
      </c>
      <c r="B582" s="20" t="s">
        <v>594</v>
      </c>
      <c r="C582" s="68">
        <v>3</v>
      </c>
      <c r="D582" s="231" t="s">
        <v>903</v>
      </c>
      <c r="E582" s="232" t="s">
        <v>1026</v>
      </c>
      <c r="F582" s="235" t="s">
        <v>903</v>
      </c>
      <c r="G582" s="236" t="s">
        <v>1047</v>
      </c>
      <c r="H582" s="239" t="s">
        <v>477</v>
      </c>
      <c r="I582" s="240" t="s">
        <v>1035</v>
      </c>
      <c r="J582" s="235" t="s">
        <v>1040</v>
      </c>
      <c r="K582" s="236" t="s">
        <v>1040</v>
      </c>
      <c r="N582" s="248">
        <v>3</v>
      </c>
      <c r="O582" s="228">
        <v>40</v>
      </c>
      <c r="P582" s="249">
        <v>3.15</v>
      </c>
      <c r="Q582" s="252">
        <v>15.83</v>
      </c>
      <c r="R582" s="253" t="s">
        <v>126</v>
      </c>
      <c r="S582" s="20" t="str">
        <f t="shared" si="54"/>
        <v>s316:0.6_s316:0.05_ptfe:0.1</v>
      </c>
      <c r="T582" s="20" t="str">
        <f t="shared" si="55"/>
        <v>s316:0.6</v>
      </c>
      <c r="U582" s="20" t="str">
        <f t="shared" si="56"/>
        <v>s316:0.05</v>
      </c>
      <c r="V582" s="20" t="str">
        <f t="shared" si="57"/>
        <v>ptfe:0.1</v>
      </c>
      <c r="W582" s="20" t="str">
        <f t="shared" si="58"/>
        <v/>
      </c>
      <c r="X582" s="20" t="str">
        <f t="shared" si="59"/>
        <v/>
      </c>
    </row>
    <row r="583" spans="1:24">
      <c r="A583" s="20">
        <v>582</v>
      </c>
      <c r="B583" s="20" t="s">
        <v>594</v>
      </c>
      <c r="C583" s="68">
        <v>3</v>
      </c>
      <c r="D583" s="231" t="s">
        <v>903</v>
      </c>
      <c r="E583" s="232" t="s">
        <v>1026</v>
      </c>
      <c r="F583" s="235" t="s">
        <v>903</v>
      </c>
      <c r="G583" s="236" t="s">
        <v>1047</v>
      </c>
      <c r="H583" s="239" t="s">
        <v>477</v>
      </c>
      <c r="I583" s="240" t="s">
        <v>1035</v>
      </c>
      <c r="J583" s="235" t="s">
        <v>1040</v>
      </c>
      <c r="K583" s="236" t="s">
        <v>1040</v>
      </c>
      <c r="N583" s="248">
        <v>3</v>
      </c>
      <c r="O583" s="228">
        <v>40</v>
      </c>
      <c r="P583" s="249">
        <v>3.15</v>
      </c>
      <c r="Q583" s="252">
        <v>15.83</v>
      </c>
      <c r="R583" s="253" t="s">
        <v>126</v>
      </c>
      <c r="S583" s="20" t="str">
        <f t="shared" si="54"/>
        <v>s316:0.6_s316:0.05_ptfe:0.1</v>
      </c>
      <c r="T583" s="20" t="str">
        <f t="shared" si="55"/>
        <v>s316:0.6</v>
      </c>
      <c r="U583" s="20" t="str">
        <f t="shared" si="56"/>
        <v>s316:0.05</v>
      </c>
      <c r="V583" s="20" t="str">
        <f t="shared" si="57"/>
        <v>ptfe:0.1</v>
      </c>
      <c r="W583" s="20" t="str">
        <f t="shared" si="58"/>
        <v/>
      </c>
      <c r="X583" s="20" t="str">
        <f t="shared" si="59"/>
        <v/>
      </c>
    </row>
    <row r="584" spans="1:24">
      <c r="A584" s="20">
        <v>583</v>
      </c>
      <c r="B584" s="20" t="s">
        <v>594</v>
      </c>
      <c r="C584" s="68">
        <v>3</v>
      </c>
      <c r="D584" s="231" t="s">
        <v>903</v>
      </c>
      <c r="E584" s="232" t="s">
        <v>1026</v>
      </c>
      <c r="F584" s="235" t="s">
        <v>903</v>
      </c>
      <c r="G584" s="236" t="s">
        <v>1047</v>
      </c>
      <c r="H584" s="239" t="s">
        <v>477</v>
      </c>
      <c r="I584" s="240" t="s">
        <v>1035</v>
      </c>
      <c r="J584" s="235" t="s">
        <v>1040</v>
      </c>
      <c r="K584" s="236" t="s">
        <v>1040</v>
      </c>
      <c r="N584" s="248">
        <v>3</v>
      </c>
      <c r="O584" s="228">
        <v>40</v>
      </c>
      <c r="P584" s="249">
        <v>3.19</v>
      </c>
      <c r="Q584" s="252">
        <v>15.83</v>
      </c>
      <c r="R584" s="253" t="s">
        <v>126</v>
      </c>
      <c r="S584" s="20" t="str">
        <f t="shared" si="54"/>
        <v>s316:0.6_s316:0.05_ptfe:0.1</v>
      </c>
      <c r="T584" s="20" t="str">
        <f t="shared" si="55"/>
        <v>s316:0.6</v>
      </c>
      <c r="U584" s="20" t="str">
        <f t="shared" si="56"/>
        <v>s316:0.05</v>
      </c>
      <c r="V584" s="20" t="str">
        <f t="shared" si="57"/>
        <v>ptfe:0.1</v>
      </c>
      <c r="W584" s="20" t="str">
        <f t="shared" si="58"/>
        <v/>
      </c>
      <c r="X584" s="20" t="str">
        <f t="shared" si="59"/>
        <v/>
      </c>
    </row>
    <row r="585" spans="1:24">
      <c r="A585" s="20">
        <v>584</v>
      </c>
      <c r="B585" s="20" t="s">
        <v>594</v>
      </c>
      <c r="C585" s="68">
        <v>3</v>
      </c>
      <c r="D585" s="231" t="s">
        <v>903</v>
      </c>
      <c r="E585" s="232" t="s">
        <v>1029</v>
      </c>
      <c r="F585" s="235" t="s">
        <v>1042</v>
      </c>
      <c r="G585" s="236" t="s">
        <v>1035</v>
      </c>
      <c r="H585" s="239" t="s">
        <v>477</v>
      </c>
      <c r="I585" s="240" t="s">
        <v>1035</v>
      </c>
      <c r="J585" s="235" t="s">
        <v>1040</v>
      </c>
      <c r="K585" s="236" t="s">
        <v>1040</v>
      </c>
      <c r="N585" s="248">
        <v>6</v>
      </c>
      <c r="O585" s="228">
        <v>40</v>
      </c>
      <c r="P585" s="249">
        <v>6.61</v>
      </c>
      <c r="Q585" s="252">
        <v>34.979999999999997</v>
      </c>
      <c r="R585" s="253" t="s">
        <v>100</v>
      </c>
      <c r="S585" s="20" t="str">
        <f t="shared" si="54"/>
        <v>s316:1_inconel:0.1_ptfe:0.1</v>
      </c>
      <c r="T585" s="20" t="str">
        <f t="shared" si="55"/>
        <v>s316:1</v>
      </c>
      <c r="U585" s="20" t="str">
        <f t="shared" si="56"/>
        <v>inconel:0.1</v>
      </c>
      <c r="V585" s="20" t="str">
        <f t="shared" si="57"/>
        <v>ptfe:0.1</v>
      </c>
      <c r="W585" s="20" t="str">
        <f t="shared" si="58"/>
        <v/>
      </c>
      <c r="X585" s="20" t="str">
        <f t="shared" si="59"/>
        <v/>
      </c>
    </row>
    <row r="586" spans="1:24">
      <c r="A586" s="20">
        <v>585</v>
      </c>
      <c r="B586" s="20" t="s">
        <v>594</v>
      </c>
      <c r="C586" s="68">
        <v>3</v>
      </c>
      <c r="D586" s="231" t="s">
        <v>903</v>
      </c>
      <c r="E586" s="232" t="s">
        <v>1029</v>
      </c>
      <c r="F586" s="235" t="s">
        <v>1042</v>
      </c>
      <c r="G586" s="236" t="s">
        <v>1035</v>
      </c>
      <c r="H586" s="239" t="s">
        <v>477</v>
      </c>
      <c r="I586" s="240" t="s">
        <v>1035</v>
      </c>
      <c r="J586" s="235" t="s">
        <v>1040</v>
      </c>
      <c r="K586" s="236" t="s">
        <v>1040</v>
      </c>
      <c r="N586" s="248">
        <v>6</v>
      </c>
      <c r="O586" s="228">
        <v>40</v>
      </c>
      <c r="P586" s="249">
        <v>6.05</v>
      </c>
      <c r="Q586" s="252">
        <v>14.66</v>
      </c>
      <c r="R586" s="253" t="s">
        <v>149</v>
      </c>
      <c r="S586" s="20" t="str">
        <f t="shared" si="54"/>
        <v>s316:1_inconel:0.1_ptfe:0.1</v>
      </c>
      <c r="T586" s="20" t="str">
        <f t="shared" si="55"/>
        <v>s316:1</v>
      </c>
      <c r="U586" s="20" t="str">
        <f t="shared" si="56"/>
        <v>inconel:0.1</v>
      </c>
      <c r="V586" s="20" t="str">
        <f t="shared" si="57"/>
        <v>ptfe:0.1</v>
      </c>
      <c r="W586" s="20" t="str">
        <f t="shared" si="58"/>
        <v/>
      </c>
      <c r="X586" s="20" t="str">
        <f t="shared" si="59"/>
        <v/>
      </c>
    </row>
    <row r="587" spans="1:24">
      <c r="A587" s="20">
        <v>586</v>
      </c>
      <c r="B587" s="20" t="s">
        <v>594</v>
      </c>
      <c r="C587" s="68">
        <v>3</v>
      </c>
      <c r="D587" s="231" t="s">
        <v>903</v>
      </c>
      <c r="E587" s="232" t="s">
        <v>1029</v>
      </c>
      <c r="F587" s="235" t="s">
        <v>1042</v>
      </c>
      <c r="G587" s="236" t="s">
        <v>1035</v>
      </c>
      <c r="H587" s="239" t="s">
        <v>477</v>
      </c>
      <c r="I587" s="240" t="s">
        <v>1035</v>
      </c>
      <c r="J587" s="235" t="s">
        <v>1040</v>
      </c>
      <c r="K587" s="236" t="s">
        <v>1040</v>
      </c>
      <c r="N587" s="248">
        <v>6</v>
      </c>
      <c r="O587" s="228">
        <v>40</v>
      </c>
      <c r="P587" s="249">
        <v>7.15</v>
      </c>
      <c r="Q587" s="252">
        <v>14.77</v>
      </c>
      <c r="R587" s="253" t="s">
        <v>149</v>
      </c>
      <c r="S587" s="20" t="str">
        <f t="shared" ref="S587:S650" si="60">_xlfn.TEXTJOIN("_",TRUE,T587:X587)</f>
        <v>s316:1_inconel:0.1_ptfe:0.1</v>
      </c>
      <c r="T587" s="20" t="str">
        <f t="shared" ref="T587:T650" si="61">_xlfn.TEXTJOIN(":",TRUE,D587,E587)</f>
        <v>s316:1</v>
      </c>
      <c r="U587" s="20" t="str">
        <f t="shared" ref="U587:U650" si="62">_xlfn.TEXTJOIN(":",TRUE,F587,G587)</f>
        <v>inconel:0.1</v>
      </c>
      <c r="V587" s="20" t="str">
        <f t="shared" ref="V587:V650" si="63">_xlfn.TEXTJOIN(":",TRUE,H587,I587)</f>
        <v>ptfe:0.1</v>
      </c>
      <c r="W587" s="20" t="str">
        <f t="shared" ref="W587:W650" si="64">_xlfn.TEXTJOIN(":",TRUE,J587,K587)</f>
        <v/>
      </c>
      <c r="X587" s="20" t="str">
        <f t="shared" ref="X587:X650" si="65">_xlfn.TEXTJOIN(":",TRUE,L587,M587)</f>
        <v/>
      </c>
    </row>
    <row r="588" spans="1:24">
      <c r="A588" s="20">
        <v>587</v>
      </c>
      <c r="B588" s="20" t="s">
        <v>594</v>
      </c>
      <c r="C588" s="68">
        <v>3</v>
      </c>
      <c r="D588" s="231" t="s">
        <v>903</v>
      </c>
      <c r="E588" s="232" t="s">
        <v>1029</v>
      </c>
      <c r="F588" s="235" t="s">
        <v>1042</v>
      </c>
      <c r="G588" s="236" t="s">
        <v>1035</v>
      </c>
      <c r="H588" s="239" t="s">
        <v>477</v>
      </c>
      <c r="I588" s="240" t="s">
        <v>1035</v>
      </c>
      <c r="J588" s="235" t="s">
        <v>1040</v>
      </c>
      <c r="K588" s="236" t="s">
        <v>1040</v>
      </c>
      <c r="N588" s="248">
        <v>6</v>
      </c>
      <c r="O588" s="228">
        <v>40</v>
      </c>
      <c r="P588" s="249">
        <v>6.42</v>
      </c>
      <c r="Q588" s="252">
        <v>14.66</v>
      </c>
      <c r="R588" s="253" t="s">
        <v>150</v>
      </c>
      <c r="S588" s="20" t="str">
        <f t="shared" si="60"/>
        <v>s316:1_inconel:0.1_ptfe:0.1</v>
      </c>
      <c r="T588" s="20" t="str">
        <f t="shared" si="61"/>
        <v>s316:1</v>
      </c>
      <c r="U588" s="20" t="str">
        <f t="shared" si="62"/>
        <v>inconel:0.1</v>
      </c>
      <c r="V588" s="20" t="str">
        <f t="shared" si="63"/>
        <v>ptfe:0.1</v>
      </c>
      <c r="W588" s="20" t="str">
        <f t="shared" si="64"/>
        <v/>
      </c>
      <c r="X588" s="20" t="str">
        <f t="shared" si="65"/>
        <v/>
      </c>
    </row>
    <row r="589" spans="1:24">
      <c r="A589" s="20">
        <v>588</v>
      </c>
      <c r="B589" s="20" t="s">
        <v>594</v>
      </c>
      <c r="C589" s="68">
        <v>3</v>
      </c>
      <c r="D589" s="231" t="s">
        <v>903</v>
      </c>
      <c r="E589" s="232" t="s">
        <v>1029</v>
      </c>
      <c r="F589" s="235" t="s">
        <v>1042</v>
      </c>
      <c r="G589" s="236" t="s">
        <v>1035</v>
      </c>
      <c r="H589" s="239" t="s">
        <v>477</v>
      </c>
      <c r="I589" s="240" t="s">
        <v>1035</v>
      </c>
      <c r="J589" s="235" t="s">
        <v>1040</v>
      </c>
      <c r="K589" s="236" t="s">
        <v>1040</v>
      </c>
      <c r="N589" s="248">
        <v>6</v>
      </c>
      <c r="O589" s="228">
        <v>40</v>
      </c>
      <c r="P589" s="249">
        <v>7.05</v>
      </c>
      <c r="Q589" s="252">
        <v>14.77</v>
      </c>
      <c r="R589" s="253" t="s">
        <v>149</v>
      </c>
      <c r="S589" s="20" t="str">
        <f t="shared" si="60"/>
        <v>s316:1_inconel:0.1_ptfe:0.1</v>
      </c>
      <c r="T589" s="20" t="str">
        <f t="shared" si="61"/>
        <v>s316:1</v>
      </c>
      <c r="U589" s="20" t="str">
        <f t="shared" si="62"/>
        <v>inconel:0.1</v>
      </c>
      <c r="V589" s="20" t="str">
        <f t="shared" si="63"/>
        <v>ptfe:0.1</v>
      </c>
      <c r="W589" s="20" t="str">
        <f t="shared" si="64"/>
        <v/>
      </c>
      <c r="X589" s="20" t="str">
        <f t="shared" si="65"/>
        <v/>
      </c>
    </row>
    <row r="590" spans="1:24">
      <c r="A590" s="20">
        <v>589</v>
      </c>
      <c r="B590" s="20" t="s">
        <v>594</v>
      </c>
      <c r="C590" s="68">
        <v>3</v>
      </c>
      <c r="D590" s="231" t="s">
        <v>903</v>
      </c>
      <c r="E590" s="232" t="s">
        <v>1029</v>
      </c>
      <c r="F590" s="235" t="s">
        <v>1042</v>
      </c>
      <c r="G590" s="236" t="s">
        <v>1035</v>
      </c>
      <c r="H590" s="239" t="s">
        <v>477</v>
      </c>
      <c r="I590" s="240" t="s">
        <v>1035</v>
      </c>
      <c r="J590" s="235" t="s">
        <v>1040</v>
      </c>
      <c r="K590" s="236" t="s">
        <v>1040</v>
      </c>
      <c r="N590" s="248">
        <v>6</v>
      </c>
      <c r="O590" s="228">
        <v>40</v>
      </c>
      <c r="P590" s="249">
        <v>6.92</v>
      </c>
      <c r="Q590" s="252">
        <v>14.66</v>
      </c>
      <c r="R590" s="253" t="s">
        <v>151</v>
      </c>
      <c r="S590" s="20" t="str">
        <f t="shared" si="60"/>
        <v>s316:1_inconel:0.1_ptfe:0.1</v>
      </c>
      <c r="T590" s="20" t="str">
        <f t="shared" si="61"/>
        <v>s316:1</v>
      </c>
      <c r="U590" s="20" t="str">
        <f t="shared" si="62"/>
        <v>inconel:0.1</v>
      </c>
      <c r="V590" s="20" t="str">
        <f t="shared" si="63"/>
        <v>ptfe:0.1</v>
      </c>
      <c r="W590" s="20" t="str">
        <f t="shared" si="64"/>
        <v/>
      </c>
      <c r="X590" s="20" t="str">
        <f t="shared" si="65"/>
        <v/>
      </c>
    </row>
    <row r="591" spans="1:24">
      <c r="A591" s="20">
        <v>590</v>
      </c>
      <c r="B591" s="20" t="s">
        <v>594</v>
      </c>
      <c r="C591" s="68">
        <v>3</v>
      </c>
      <c r="D591" s="231" t="s">
        <v>903</v>
      </c>
      <c r="E591" s="232" t="s">
        <v>1029</v>
      </c>
      <c r="F591" s="235" t="s">
        <v>1042</v>
      </c>
      <c r="G591" s="236" t="s">
        <v>1035</v>
      </c>
      <c r="H591" s="239" t="s">
        <v>477</v>
      </c>
      <c r="I591" s="240" t="s">
        <v>1035</v>
      </c>
      <c r="J591" s="235" t="s">
        <v>1040</v>
      </c>
      <c r="K591" s="236" t="s">
        <v>1040</v>
      </c>
      <c r="N591" s="248">
        <v>6</v>
      </c>
      <c r="O591" s="228">
        <v>40</v>
      </c>
      <c r="P591" s="249">
        <v>8</v>
      </c>
      <c r="Q591" s="252">
        <v>14.77</v>
      </c>
      <c r="R591" s="253" t="s">
        <v>152</v>
      </c>
      <c r="S591" s="20" t="str">
        <f t="shared" si="60"/>
        <v>s316:1_inconel:0.1_ptfe:0.1</v>
      </c>
      <c r="T591" s="20" t="str">
        <f t="shared" si="61"/>
        <v>s316:1</v>
      </c>
      <c r="U591" s="20" t="str">
        <f t="shared" si="62"/>
        <v>inconel:0.1</v>
      </c>
      <c r="V591" s="20" t="str">
        <f t="shared" si="63"/>
        <v>ptfe:0.1</v>
      </c>
      <c r="W591" s="20" t="str">
        <f t="shared" si="64"/>
        <v/>
      </c>
      <c r="X591" s="20" t="str">
        <f t="shared" si="65"/>
        <v/>
      </c>
    </row>
    <row r="592" spans="1:24">
      <c r="A592" s="20">
        <v>591</v>
      </c>
      <c r="B592" s="20" t="s">
        <v>594</v>
      </c>
      <c r="C592" s="68">
        <v>3</v>
      </c>
      <c r="D592" s="231" t="s">
        <v>903</v>
      </c>
      <c r="E592" s="232" t="s">
        <v>1029</v>
      </c>
      <c r="F592" s="235" t="s">
        <v>1042</v>
      </c>
      <c r="G592" s="236" t="s">
        <v>1047</v>
      </c>
      <c r="H592" s="239" t="s">
        <v>477</v>
      </c>
      <c r="I592" s="240" t="s">
        <v>1035</v>
      </c>
      <c r="J592" s="235" t="s">
        <v>1040</v>
      </c>
      <c r="K592" s="236" t="s">
        <v>1040</v>
      </c>
      <c r="N592" s="248">
        <v>6</v>
      </c>
      <c r="O592" s="228">
        <v>40</v>
      </c>
      <c r="P592" s="249">
        <v>6.95</v>
      </c>
      <c r="Q592" s="252">
        <v>14.66</v>
      </c>
      <c r="R592" s="253" t="s">
        <v>153</v>
      </c>
      <c r="S592" s="20" t="str">
        <f t="shared" si="60"/>
        <v>s316:1_inconel:0.05_ptfe:0.1</v>
      </c>
      <c r="T592" s="20" t="str">
        <f t="shared" si="61"/>
        <v>s316:1</v>
      </c>
      <c r="U592" s="20" t="str">
        <f t="shared" si="62"/>
        <v>inconel:0.05</v>
      </c>
      <c r="V592" s="20" t="str">
        <f t="shared" si="63"/>
        <v>ptfe:0.1</v>
      </c>
      <c r="W592" s="20" t="str">
        <f t="shared" si="64"/>
        <v/>
      </c>
      <c r="X592" s="20" t="str">
        <f t="shared" si="65"/>
        <v/>
      </c>
    </row>
    <row r="593" spans="1:24">
      <c r="A593" s="20">
        <v>592</v>
      </c>
      <c r="B593" s="20" t="s">
        <v>594</v>
      </c>
      <c r="C593" s="68">
        <v>3</v>
      </c>
      <c r="D593" s="231" t="s">
        <v>903</v>
      </c>
      <c r="E593" s="232" t="s">
        <v>1029</v>
      </c>
      <c r="F593" s="235" t="s">
        <v>1042</v>
      </c>
      <c r="G593" s="236" t="s">
        <v>1035</v>
      </c>
      <c r="H593" s="239" t="s">
        <v>477</v>
      </c>
      <c r="I593" s="240" t="s">
        <v>1035</v>
      </c>
      <c r="J593" s="235" t="s">
        <v>1040</v>
      </c>
      <c r="K593" s="236" t="s">
        <v>1040</v>
      </c>
      <c r="N593" s="248">
        <v>6</v>
      </c>
      <c r="O593" s="228">
        <v>40</v>
      </c>
      <c r="P593" s="249">
        <v>7.4</v>
      </c>
      <c r="Q593" s="252">
        <v>14.77</v>
      </c>
      <c r="R593" s="253" t="s">
        <v>154</v>
      </c>
      <c r="S593" s="20" t="str">
        <f t="shared" si="60"/>
        <v>s316:1_inconel:0.1_ptfe:0.1</v>
      </c>
      <c r="T593" s="20" t="str">
        <f t="shared" si="61"/>
        <v>s316:1</v>
      </c>
      <c r="U593" s="20" t="str">
        <f t="shared" si="62"/>
        <v>inconel:0.1</v>
      </c>
      <c r="V593" s="20" t="str">
        <f t="shared" si="63"/>
        <v>ptfe:0.1</v>
      </c>
      <c r="W593" s="20" t="str">
        <f t="shared" si="64"/>
        <v/>
      </c>
      <c r="X593" s="20" t="str">
        <f t="shared" si="65"/>
        <v/>
      </c>
    </row>
    <row r="594" spans="1:24">
      <c r="A594" s="20">
        <v>593</v>
      </c>
      <c r="B594" s="20" t="s">
        <v>594</v>
      </c>
      <c r="C594" s="68">
        <v>3</v>
      </c>
      <c r="D594" s="231" t="s">
        <v>903</v>
      </c>
      <c r="E594" s="232" t="s">
        <v>1029</v>
      </c>
      <c r="F594" s="235" t="s">
        <v>1042</v>
      </c>
      <c r="G594" s="236" t="s">
        <v>1035</v>
      </c>
      <c r="H594" s="239" t="s">
        <v>477</v>
      </c>
      <c r="I594" s="240" t="s">
        <v>1035</v>
      </c>
      <c r="J594" s="235" t="s">
        <v>1040</v>
      </c>
      <c r="K594" s="236" t="s">
        <v>1040</v>
      </c>
      <c r="N594" s="248">
        <v>6</v>
      </c>
      <c r="O594" s="228">
        <v>40</v>
      </c>
      <c r="P594" s="249">
        <v>7.4</v>
      </c>
      <c r="Q594" s="252">
        <v>14.66</v>
      </c>
      <c r="R594" s="253" t="s">
        <v>155</v>
      </c>
      <c r="S594" s="20" t="str">
        <f t="shared" si="60"/>
        <v>s316:1_inconel:0.1_ptfe:0.1</v>
      </c>
      <c r="T594" s="20" t="str">
        <f t="shared" si="61"/>
        <v>s316:1</v>
      </c>
      <c r="U594" s="20" t="str">
        <f t="shared" si="62"/>
        <v>inconel:0.1</v>
      </c>
      <c r="V594" s="20" t="str">
        <f t="shared" si="63"/>
        <v>ptfe:0.1</v>
      </c>
      <c r="W594" s="20" t="str">
        <f t="shared" si="64"/>
        <v/>
      </c>
      <c r="X594" s="20" t="str">
        <f t="shared" si="65"/>
        <v/>
      </c>
    </row>
    <row r="595" spans="1:24">
      <c r="A595" s="20">
        <v>594</v>
      </c>
      <c r="B595" s="20" t="s">
        <v>594</v>
      </c>
      <c r="C595" s="68">
        <v>3</v>
      </c>
      <c r="D595" s="231" t="s">
        <v>903</v>
      </c>
      <c r="E595" s="232" t="s">
        <v>1029</v>
      </c>
      <c r="F595" s="235" t="s">
        <v>903</v>
      </c>
      <c r="G595" s="236" t="s">
        <v>1035</v>
      </c>
      <c r="H595" s="239" t="s">
        <v>477</v>
      </c>
      <c r="I595" s="240" t="s">
        <v>1035</v>
      </c>
      <c r="J595" s="235" t="s">
        <v>1040</v>
      </c>
      <c r="K595" s="236" t="s">
        <v>1040</v>
      </c>
      <c r="N595" s="248">
        <v>6</v>
      </c>
      <c r="O595" s="228">
        <v>40</v>
      </c>
      <c r="P595" s="249">
        <v>6.13</v>
      </c>
      <c r="Q595" s="252">
        <v>14.66</v>
      </c>
      <c r="R595" s="253" t="s">
        <v>155</v>
      </c>
      <c r="S595" s="20" t="str">
        <f t="shared" si="60"/>
        <v>s316:1_s316:0.1_ptfe:0.1</v>
      </c>
      <c r="T595" s="20" t="str">
        <f t="shared" si="61"/>
        <v>s316:1</v>
      </c>
      <c r="U595" s="20" t="str">
        <f t="shared" si="62"/>
        <v>s316:0.1</v>
      </c>
      <c r="V595" s="20" t="str">
        <f t="shared" si="63"/>
        <v>ptfe:0.1</v>
      </c>
      <c r="W595" s="20" t="str">
        <f t="shared" si="64"/>
        <v/>
      </c>
      <c r="X595" s="20" t="str">
        <f t="shared" si="65"/>
        <v/>
      </c>
    </row>
    <row r="596" spans="1:24">
      <c r="A596" s="20">
        <v>595</v>
      </c>
      <c r="B596" s="20" t="s">
        <v>594</v>
      </c>
      <c r="C596" s="68">
        <v>3</v>
      </c>
      <c r="D596" s="231" t="s">
        <v>903</v>
      </c>
      <c r="E596" s="232" t="s">
        <v>1027</v>
      </c>
      <c r="F596" s="235" t="s">
        <v>903</v>
      </c>
      <c r="G596" s="236" t="s">
        <v>1027</v>
      </c>
      <c r="H596" s="239" t="s">
        <v>477</v>
      </c>
      <c r="I596" s="240" t="s">
        <v>1035</v>
      </c>
      <c r="J596" s="235" t="s">
        <v>1040</v>
      </c>
      <c r="K596" s="236" t="s">
        <v>1040</v>
      </c>
      <c r="N596" s="248">
        <v>7.5</v>
      </c>
      <c r="O596" s="228">
        <v>149.1</v>
      </c>
      <c r="P596" s="249">
        <v>7.6</v>
      </c>
      <c r="Q596" s="252">
        <v>21.3</v>
      </c>
      <c r="S596" s="20" t="str">
        <f t="shared" si="60"/>
        <v>s316:0.5_s316:0.5_ptfe:0.1</v>
      </c>
      <c r="T596" s="20" t="str">
        <f t="shared" si="61"/>
        <v>s316:0.5</v>
      </c>
      <c r="U596" s="20" t="str">
        <f t="shared" si="62"/>
        <v>s316:0.5</v>
      </c>
      <c r="V596" s="20" t="str">
        <f t="shared" si="63"/>
        <v>ptfe:0.1</v>
      </c>
      <c r="W596" s="20" t="str">
        <f t="shared" si="64"/>
        <v/>
      </c>
      <c r="X596" s="20" t="str">
        <f t="shared" si="65"/>
        <v/>
      </c>
    </row>
    <row r="597" spans="1:24">
      <c r="A597" s="20">
        <v>596</v>
      </c>
      <c r="B597" s="20" t="s">
        <v>594</v>
      </c>
      <c r="C597" s="68">
        <v>3</v>
      </c>
      <c r="D597" s="231" t="s">
        <v>903</v>
      </c>
      <c r="E597" s="232" t="s">
        <v>1027</v>
      </c>
      <c r="F597" s="235" t="s">
        <v>903</v>
      </c>
      <c r="G597" s="236" t="s">
        <v>1027</v>
      </c>
      <c r="H597" s="239" t="s">
        <v>477</v>
      </c>
      <c r="I597" s="240" t="s">
        <v>1035</v>
      </c>
      <c r="J597" s="235" t="s">
        <v>1040</v>
      </c>
      <c r="K597" s="236" t="s">
        <v>1040</v>
      </c>
      <c r="N597" s="248">
        <v>7</v>
      </c>
      <c r="O597" s="228">
        <v>100</v>
      </c>
      <c r="P597" s="249">
        <v>2.14</v>
      </c>
      <c r="Q597" s="252">
        <v>17.63</v>
      </c>
      <c r="S597" s="20" t="str">
        <f t="shared" si="60"/>
        <v>s316:0.5_s316:0.5_ptfe:0.1</v>
      </c>
      <c r="T597" s="20" t="str">
        <f t="shared" si="61"/>
        <v>s316:0.5</v>
      </c>
      <c r="U597" s="20" t="str">
        <f t="shared" si="62"/>
        <v>s316:0.5</v>
      </c>
      <c r="V597" s="20" t="str">
        <f t="shared" si="63"/>
        <v>ptfe:0.1</v>
      </c>
      <c r="W597" s="20" t="str">
        <f t="shared" si="64"/>
        <v/>
      </c>
      <c r="X597" s="20" t="str">
        <f t="shared" si="65"/>
        <v/>
      </c>
    </row>
    <row r="598" spans="1:24">
      <c r="A598" s="20">
        <v>597</v>
      </c>
      <c r="B598" s="20" t="s">
        <v>594</v>
      </c>
      <c r="C598" s="68">
        <v>3</v>
      </c>
      <c r="D598" s="231" t="s">
        <v>427</v>
      </c>
      <c r="E598" s="232" t="s">
        <v>1025</v>
      </c>
      <c r="F598" s="235" t="s">
        <v>903</v>
      </c>
      <c r="G598" s="236" t="s">
        <v>1047</v>
      </c>
      <c r="H598" s="239" t="s">
        <v>477</v>
      </c>
      <c r="I598" s="240" t="s">
        <v>1035</v>
      </c>
      <c r="J598" s="235" t="s">
        <v>1040</v>
      </c>
      <c r="K598" s="236" t="s">
        <v>1040</v>
      </c>
      <c r="N598" s="248">
        <v>40</v>
      </c>
      <c r="O598" s="228">
        <v>280</v>
      </c>
      <c r="P598" s="249">
        <v>37.1</v>
      </c>
      <c r="Q598" s="252">
        <v>29.33</v>
      </c>
      <c r="S598" s="20" t="str">
        <f t="shared" si="60"/>
        <v>hastelloy:0.8_s316:0.05_ptfe:0.1</v>
      </c>
      <c r="T598" s="20" t="str">
        <f t="shared" si="61"/>
        <v>hastelloy:0.8</v>
      </c>
      <c r="U598" s="20" t="str">
        <f t="shared" si="62"/>
        <v>s316:0.05</v>
      </c>
      <c r="V598" s="20" t="str">
        <f t="shared" si="63"/>
        <v>ptfe:0.1</v>
      </c>
      <c r="W598" s="20" t="str">
        <f t="shared" si="64"/>
        <v/>
      </c>
      <c r="X598" s="20" t="str">
        <f t="shared" si="65"/>
        <v/>
      </c>
    </row>
    <row r="599" spans="1:24">
      <c r="A599" s="20">
        <v>598</v>
      </c>
      <c r="B599" s="20" t="s">
        <v>594</v>
      </c>
      <c r="C599" s="68">
        <v>3</v>
      </c>
      <c r="D599" s="231" t="s">
        <v>427</v>
      </c>
      <c r="E599" s="232" t="s">
        <v>1025</v>
      </c>
      <c r="F599" s="235" t="s">
        <v>903</v>
      </c>
      <c r="G599" s="236" t="s">
        <v>1047</v>
      </c>
      <c r="H599" s="239" t="s">
        <v>477</v>
      </c>
      <c r="I599" s="240" t="s">
        <v>1035</v>
      </c>
      <c r="J599" s="235" t="s">
        <v>1040</v>
      </c>
      <c r="K599" s="236" t="s">
        <v>1040</v>
      </c>
      <c r="N599" s="248">
        <v>40</v>
      </c>
      <c r="O599" s="228">
        <v>280</v>
      </c>
      <c r="P599" s="249">
        <v>44</v>
      </c>
      <c r="Q599" s="252">
        <v>15.62</v>
      </c>
      <c r="S599" s="20" t="str">
        <f t="shared" si="60"/>
        <v>hastelloy:0.8_s316:0.05_ptfe:0.1</v>
      </c>
      <c r="T599" s="20" t="str">
        <f t="shared" si="61"/>
        <v>hastelloy:0.8</v>
      </c>
      <c r="U599" s="20" t="str">
        <f t="shared" si="62"/>
        <v>s316:0.05</v>
      </c>
      <c r="V599" s="20" t="str">
        <f t="shared" si="63"/>
        <v>ptfe:0.1</v>
      </c>
      <c r="W599" s="20" t="str">
        <f t="shared" si="64"/>
        <v/>
      </c>
      <c r="X599" s="20" t="str">
        <f t="shared" si="65"/>
        <v/>
      </c>
    </row>
    <row r="600" spans="1:24">
      <c r="A600" s="20">
        <v>599</v>
      </c>
      <c r="B600" s="20" t="s">
        <v>594</v>
      </c>
      <c r="C600" s="68">
        <v>3</v>
      </c>
      <c r="D600" s="231" t="s">
        <v>427</v>
      </c>
      <c r="E600" s="232" t="s">
        <v>1025</v>
      </c>
      <c r="F600" s="235" t="s">
        <v>903</v>
      </c>
      <c r="G600" s="236" t="s">
        <v>1047</v>
      </c>
      <c r="H600" s="239" t="s">
        <v>477</v>
      </c>
      <c r="I600" s="240" t="s">
        <v>1035</v>
      </c>
      <c r="J600" s="235" t="s">
        <v>1040</v>
      </c>
      <c r="K600" s="236" t="s">
        <v>1040</v>
      </c>
      <c r="N600" s="248">
        <v>40</v>
      </c>
      <c r="O600" s="228">
        <v>280</v>
      </c>
      <c r="P600" s="249">
        <v>47</v>
      </c>
      <c r="Q600" s="252">
        <v>15.62</v>
      </c>
      <c r="S600" s="20" t="str">
        <f t="shared" si="60"/>
        <v>hastelloy:0.8_s316:0.05_ptfe:0.1</v>
      </c>
      <c r="T600" s="20" t="str">
        <f t="shared" si="61"/>
        <v>hastelloy:0.8</v>
      </c>
      <c r="U600" s="20" t="str">
        <f t="shared" si="62"/>
        <v>s316:0.05</v>
      </c>
      <c r="V600" s="20" t="str">
        <f t="shared" si="63"/>
        <v>ptfe:0.1</v>
      </c>
      <c r="W600" s="20" t="str">
        <f t="shared" si="64"/>
        <v/>
      </c>
      <c r="X600" s="20" t="str">
        <f t="shared" si="65"/>
        <v/>
      </c>
    </row>
    <row r="601" spans="1:24">
      <c r="A601" s="20">
        <v>600</v>
      </c>
      <c r="B601" s="20" t="s">
        <v>594</v>
      </c>
      <c r="C601" s="68">
        <v>3</v>
      </c>
      <c r="D601" s="231" t="s">
        <v>427</v>
      </c>
      <c r="E601" s="232" t="s">
        <v>1025</v>
      </c>
      <c r="F601" s="235" t="s">
        <v>903</v>
      </c>
      <c r="G601" s="236" t="s">
        <v>1047</v>
      </c>
      <c r="H601" s="239" t="s">
        <v>477</v>
      </c>
      <c r="I601" s="240" t="s">
        <v>1035</v>
      </c>
      <c r="J601" s="235" t="s">
        <v>1040</v>
      </c>
      <c r="K601" s="236" t="s">
        <v>1040</v>
      </c>
      <c r="N601" s="248">
        <v>40</v>
      </c>
      <c r="O601" s="228">
        <v>280</v>
      </c>
      <c r="P601" s="249">
        <v>32</v>
      </c>
      <c r="Q601" s="252">
        <v>15.62</v>
      </c>
      <c r="S601" s="20" t="str">
        <f t="shared" si="60"/>
        <v>hastelloy:0.8_s316:0.05_ptfe:0.1</v>
      </c>
      <c r="T601" s="20" t="str">
        <f t="shared" si="61"/>
        <v>hastelloy:0.8</v>
      </c>
      <c r="U601" s="20" t="str">
        <f t="shared" si="62"/>
        <v>s316:0.05</v>
      </c>
      <c r="V601" s="20" t="str">
        <f t="shared" si="63"/>
        <v>ptfe:0.1</v>
      </c>
      <c r="W601" s="20" t="str">
        <f t="shared" si="64"/>
        <v/>
      </c>
      <c r="X601" s="20" t="str">
        <f t="shared" si="65"/>
        <v/>
      </c>
    </row>
    <row r="602" spans="1:24">
      <c r="A602" s="20">
        <v>601</v>
      </c>
      <c r="B602" s="20" t="s">
        <v>594</v>
      </c>
      <c r="C602" s="68">
        <v>3</v>
      </c>
      <c r="D602" s="231" t="s">
        <v>427</v>
      </c>
      <c r="E602" s="232" t="s">
        <v>1025</v>
      </c>
      <c r="F602" s="235" t="s">
        <v>903</v>
      </c>
      <c r="G602" s="236" t="s">
        <v>1047</v>
      </c>
      <c r="H602" s="239" t="s">
        <v>477</v>
      </c>
      <c r="I602" s="240" t="s">
        <v>1035</v>
      </c>
      <c r="J602" s="235" t="s">
        <v>1040</v>
      </c>
      <c r="K602" s="236" t="s">
        <v>1040</v>
      </c>
      <c r="N602" s="248">
        <v>40</v>
      </c>
      <c r="O602" s="228">
        <v>280</v>
      </c>
      <c r="P602" s="249">
        <v>35</v>
      </c>
      <c r="Q602" s="252">
        <v>15.62</v>
      </c>
      <c r="S602" s="20" t="str">
        <f t="shared" si="60"/>
        <v>hastelloy:0.8_s316:0.05_ptfe:0.1</v>
      </c>
      <c r="T602" s="20" t="str">
        <f t="shared" si="61"/>
        <v>hastelloy:0.8</v>
      </c>
      <c r="U602" s="20" t="str">
        <f t="shared" si="62"/>
        <v>s316:0.05</v>
      </c>
      <c r="V602" s="20" t="str">
        <f t="shared" si="63"/>
        <v>ptfe:0.1</v>
      </c>
      <c r="W602" s="20" t="str">
        <f t="shared" si="64"/>
        <v/>
      </c>
      <c r="X602" s="20" t="str">
        <f t="shared" si="65"/>
        <v/>
      </c>
    </row>
    <row r="603" spans="1:24">
      <c r="A603" s="20">
        <v>602</v>
      </c>
      <c r="B603" s="20" t="s">
        <v>594</v>
      </c>
      <c r="C603" s="68">
        <v>3</v>
      </c>
      <c r="D603" s="231" t="s">
        <v>427</v>
      </c>
      <c r="E603" s="232" t="s">
        <v>1025</v>
      </c>
      <c r="F603" s="235" t="s">
        <v>903</v>
      </c>
      <c r="G603" s="236" t="s">
        <v>1047</v>
      </c>
      <c r="H603" s="239" t="s">
        <v>477</v>
      </c>
      <c r="I603" s="240" t="s">
        <v>1035</v>
      </c>
      <c r="J603" s="235" t="s">
        <v>1040</v>
      </c>
      <c r="K603" s="236" t="s">
        <v>1040</v>
      </c>
      <c r="N603" s="248">
        <v>40</v>
      </c>
      <c r="O603" s="228">
        <v>280</v>
      </c>
      <c r="P603" s="249">
        <v>44.5</v>
      </c>
      <c r="Q603" s="252">
        <v>15.62</v>
      </c>
      <c r="S603" s="20" t="str">
        <f t="shared" si="60"/>
        <v>hastelloy:0.8_s316:0.05_ptfe:0.1</v>
      </c>
      <c r="T603" s="20" t="str">
        <f t="shared" si="61"/>
        <v>hastelloy:0.8</v>
      </c>
      <c r="U603" s="20" t="str">
        <f t="shared" si="62"/>
        <v>s316:0.05</v>
      </c>
      <c r="V603" s="20" t="str">
        <f t="shared" si="63"/>
        <v>ptfe:0.1</v>
      </c>
      <c r="W603" s="20" t="str">
        <f t="shared" si="64"/>
        <v/>
      </c>
      <c r="X603" s="20" t="str">
        <f t="shared" si="65"/>
        <v/>
      </c>
    </row>
    <row r="604" spans="1:24">
      <c r="A604" s="20">
        <v>603</v>
      </c>
      <c r="B604" s="20" t="s">
        <v>594</v>
      </c>
      <c r="C604" s="68">
        <v>3</v>
      </c>
      <c r="D604" s="231" t="s">
        <v>427</v>
      </c>
      <c r="E604" s="232" t="s">
        <v>1025</v>
      </c>
      <c r="F604" s="235" t="s">
        <v>903</v>
      </c>
      <c r="G604" s="236" t="s">
        <v>1047</v>
      </c>
      <c r="H604" s="239" t="s">
        <v>477</v>
      </c>
      <c r="I604" s="240" t="s">
        <v>1035</v>
      </c>
      <c r="J604" s="235" t="s">
        <v>1040</v>
      </c>
      <c r="K604" s="236" t="s">
        <v>1040</v>
      </c>
      <c r="N604" s="248">
        <v>40</v>
      </c>
      <c r="O604" s="228">
        <v>280</v>
      </c>
      <c r="P604" s="249">
        <v>41</v>
      </c>
      <c r="Q604" s="252">
        <v>15.62</v>
      </c>
      <c r="S604" s="20" t="str">
        <f t="shared" si="60"/>
        <v>hastelloy:0.8_s316:0.05_ptfe:0.1</v>
      </c>
      <c r="T604" s="20" t="str">
        <f t="shared" si="61"/>
        <v>hastelloy:0.8</v>
      </c>
      <c r="U604" s="20" t="str">
        <f t="shared" si="62"/>
        <v>s316:0.05</v>
      </c>
      <c r="V604" s="20" t="str">
        <f t="shared" si="63"/>
        <v>ptfe:0.1</v>
      </c>
      <c r="W604" s="20" t="str">
        <f t="shared" si="64"/>
        <v/>
      </c>
      <c r="X604" s="20" t="str">
        <f t="shared" si="65"/>
        <v/>
      </c>
    </row>
    <row r="605" spans="1:24">
      <c r="A605" s="20">
        <v>604</v>
      </c>
      <c r="B605" s="20" t="s">
        <v>594</v>
      </c>
      <c r="C605" s="68">
        <v>3</v>
      </c>
      <c r="D605" s="231" t="s">
        <v>427</v>
      </c>
      <c r="E605" s="232" t="s">
        <v>1025</v>
      </c>
      <c r="F605" s="235" t="s">
        <v>903</v>
      </c>
      <c r="G605" s="236" t="s">
        <v>1047</v>
      </c>
      <c r="H605" s="239" t="s">
        <v>477</v>
      </c>
      <c r="I605" s="240" t="s">
        <v>1035</v>
      </c>
      <c r="J605" s="235" t="s">
        <v>1040</v>
      </c>
      <c r="K605" s="236" t="s">
        <v>1040</v>
      </c>
      <c r="N605" s="248">
        <v>40</v>
      </c>
      <c r="O605" s="228">
        <v>280</v>
      </c>
      <c r="P605" s="249">
        <v>42.7</v>
      </c>
      <c r="Q605" s="252">
        <v>15.62</v>
      </c>
      <c r="S605" s="20" t="str">
        <f t="shared" si="60"/>
        <v>hastelloy:0.8_s316:0.05_ptfe:0.1</v>
      </c>
      <c r="T605" s="20" t="str">
        <f t="shared" si="61"/>
        <v>hastelloy:0.8</v>
      </c>
      <c r="U605" s="20" t="str">
        <f t="shared" si="62"/>
        <v>s316:0.05</v>
      </c>
      <c r="V605" s="20" t="str">
        <f t="shared" si="63"/>
        <v>ptfe:0.1</v>
      </c>
      <c r="W605" s="20" t="str">
        <f t="shared" si="64"/>
        <v/>
      </c>
      <c r="X605" s="20" t="str">
        <f t="shared" si="65"/>
        <v/>
      </c>
    </row>
    <row r="606" spans="1:24">
      <c r="A606" s="20">
        <v>605</v>
      </c>
      <c r="B606" s="20" t="s">
        <v>594</v>
      </c>
      <c r="C606" s="68">
        <v>3</v>
      </c>
      <c r="D606" s="231" t="s">
        <v>427</v>
      </c>
      <c r="E606" s="232" t="s">
        <v>1025</v>
      </c>
      <c r="F606" s="235" t="s">
        <v>903</v>
      </c>
      <c r="G606" s="236" t="s">
        <v>1047</v>
      </c>
      <c r="H606" s="239" t="s">
        <v>477</v>
      </c>
      <c r="I606" s="240" t="s">
        <v>1035</v>
      </c>
      <c r="J606" s="235" t="s">
        <v>1040</v>
      </c>
      <c r="K606" s="236" t="s">
        <v>1040</v>
      </c>
      <c r="N606" s="248">
        <v>40</v>
      </c>
      <c r="O606" s="228">
        <v>280</v>
      </c>
      <c r="P606" s="249">
        <v>44.5</v>
      </c>
      <c r="Q606" s="252">
        <v>15.62</v>
      </c>
      <c r="S606" s="20" t="str">
        <f t="shared" si="60"/>
        <v>hastelloy:0.8_s316:0.05_ptfe:0.1</v>
      </c>
      <c r="T606" s="20" t="str">
        <f t="shared" si="61"/>
        <v>hastelloy:0.8</v>
      </c>
      <c r="U606" s="20" t="str">
        <f t="shared" si="62"/>
        <v>s316:0.05</v>
      </c>
      <c r="V606" s="20" t="str">
        <f t="shared" si="63"/>
        <v>ptfe:0.1</v>
      </c>
      <c r="W606" s="20" t="str">
        <f t="shared" si="64"/>
        <v/>
      </c>
      <c r="X606" s="20" t="str">
        <f t="shared" si="65"/>
        <v/>
      </c>
    </row>
    <row r="607" spans="1:24">
      <c r="A607" s="20">
        <v>606</v>
      </c>
      <c r="B607" s="20" t="s">
        <v>594</v>
      </c>
      <c r="C607" s="68">
        <v>3</v>
      </c>
      <c r="D607" s="231" t="s">
        <v>427</v>
      </c>
      <c r="E607" s="232" t="s">
        <v>1025</v>
      </c>
      <c r="F607" s="235" t="s">
        <v>903</v>
      </c>
      <c r="G607" s="236" t="s">
        <v>1047</v>
      </c>
      <c r="H607" s="239" t="s">
        <v>477</v>
      </c>
      <c r="I607" s="240" t="s">
        <v>1035</v>
      </c>
      <c r="J607" s="235" t="s">
        <v>1040</v>
      </c>
      <c r="K607" s="236" t="s">
        <v>1040</v>
      </c>
      <c r="N607" s="248">
        <v>40</v>
      </c>
      <c r="O607" s="228">
        <v>280</v>
      </c>
      <c r="P607" s="249">
        <v>40</v>
      </c>
      <c r="Q607" s="252">
        <v>15.62</v>
      </c>
      <c r="S607" s="20" t="str">
        <f t="shared" si="60"/>
        <v>hastelloy:0.8_s316:0.05_ptfe:0.1</v>
      </c>
      <c r="T607" s="20" t="str">
        <f t="shared" si="61"/>
        <v>hastelloy:0.8</v>
      </c>
      <c r="U607" s="20" t="str">
        <f t="shared" si="62"/>
        <v>s316:0.05</v>
      </c>
      <c r="V607" s="20" t="str">
        <f t="shared" si="63"/>
        <v>ptfe:0.1</v>
      </c>
      <c r="W607" s="20" t="str">
        <f t="shared" si="64"/>
        <v/>
      </c>
      <c r="X607" s="20" t="str">
        <f t="shared" si="65"/>
        <v/>
      </c>
    </row>
    <row r="608" spans="1:24">
      <c r="A608" s="20">
        <v>607</v>
      </c>
      <c r="B608" s="20" t="s">
        <v>594</v>
      </c>
      <c r="C608" s="68">
        <v>3</v>
      </c>
      <c r="D608" s="231" t="s">
        <v>427</v>
      </c>
      <c r="E608" s="232" t="s">
        <v>1025</v>
      </c>
      <c r="F608" s="235" t="s">
        <v>903</v>
      </c>
      <c r="G608" s="236" t="s">
        <v>1047</v>
      </c>
      <c r="H608" s="239" t="s">
        <v>477</v>
      </c>
      <c r="I608" s="240" t="s">
        <v>1035</v>
      </c>
      <c r="J608" s="235" t="s">
        <v>1040</v>
      </c>
      <c r="K608" s="236" t="s">
        <v>1040</v>
      </c>
      <c r="N608" s="248">
        <v>40</v>
      </c>
      <c r="O608" s="228">
        <v>280</v>
      </c>
      <c r="P608" s="249">
        <v>42.5</v>
      </c>
      <c r="Q608" s="252">
        <v>15.62</v>
      </c>
      <c r="S608" s="20" t="str">
        <f t="shared" si="60"/>
        <v>hastelloy:0.8_s316:0.05_ptfe:0.1</v>
      </c>
      <c r="T608" s="20" t="str">
        <f t="shared" si="61"/>
        <v>hastelloy:0.8</v>
      </c>
      <c r="U608" s="20" t="str">
        <f t="shared" si="62"/>
        <v>s316:0.05</v>
      </c>
      <c r="V608" s="20" t="str">
        <f t="shared" si="63"/>
        <v>ptfe:0.1</v>
      </c>
      <c r="W608" s="20" t="str">
        <f t="shared" si="64"/>
        <v/>
      </c>
      <c r="X608" s="20" t="str">
        <f t="shared" si="65"/>
        <v/>
      </c>
    </row>
    <row r="609" spans="1:24">
      <c r="A609" s="20">
        <v>608</v>
      </c>
      <c r="B609" s="20" t="s">
        <v>594</v>
      </c>
      <c r="C609" s="68">
        <v>3</v>
      </c>
      <c r="D609" s="231" t="s">
        <v>427</v>
      </c>
      <c r="E609" s="232" t="s">
        <v>1025</v>
      </c>
      <c r="F609" s="235" t="s">
        <v>903</v>
      </c>
      <c r="G609" s="236" t="s">
        <v>1047</v>
      </c>
      <c r="H609" s="239" t="s">
        <v>477</v>
      </c>
      <c r="I609" s="240" t="s">
        <v>1035</v>
      </c>
      <c r="J609" s="235" t="s">
        <v>1040</v>
      </c>
      <c r="K609" s="236" t="s">
        <v>1040</v>
      </c>
      <c r="N609" s="248">
        <v>40</v>
      </c>
      <c r="O609" s="228">
        <v>280</v>
      </c>
      <c r="P609" s="249">
        <v>45.5</v>
      </c>
      <c r="Q609" s="252">
        <v>15.62</v>
      </c>
      <c r="S609" s="20" t="str">
        <f t="shared" si="60"/>
        <v>hastelloy:0.8_s316:0.05_ptfe:0.1</v>
      </c>
      <c r="T609" s="20" t="str">
        <f t="shared" si="61"/>
        <v>hastelloy:0.8</v>
      </c>
      <c r="U609" s="20" t="str">
        <f t="shared" si="62"/>
        <v>s316:0.05</v>
      </c>
      <c r="V609" s="20" t="str">
        <f t="shared" si="63"/>
        <v>ptfe:0.1</v>
      </c>
      <c r="W609" s="20" t="str">
        <f t="shared" si="64"/>
        <v/>
      </c>
      <c r="X609" s="20" t="str">
        <f t="shared" si="65"/>
        <v/>
      </c>
    </row>
    <row r="610" spans="1:24">
      <c r="A610" s="20">
        <v>609</v>
      </c>
      <c r="B610" s="20" t="s">
        <v>594</v>
      </c>
      <c r="C610" s="68">
        <v>3</v>
      </c>
      <c r="D610" s="231" t="s">
        <v>427</v>
      </c>
      <c r="E610" s="232" t="s">
        <v>1025</v>
      </c>
      <c r="F610" s="235" t="s">
        <v>903</v>
      </c>
      <c r="G610" s="236" t="s">
        <v>1047</v>
      </c>
      <c r="H610" s="239" t="s">
        <v>477</v>
      </c>
      <c r="I610" s="240" t="s">
        <v>1035</v>
      </c>
      <c r="J610" s="235" t="s">
        <v>1040</v>
      </c>
      <c r="K610" s="236" t="s">
        <v>1040</v>
      </c>
      <c r="N610" s="248">
        <v>40</v>
      </c>
      <c r="O610" s="228">
        <v>280</v>
      </c>
      <c r="P610" s="249">
        <v>43.5</v>
      </c>
      <c r="Q610" s="252">
        <v>15.62</v>
      </c>
      <c r="S610" s="20" t="str">
        <f t="shared" si="60"/>
        <v>hastelloy:0.8_s316:0.05_ptfe:0.1</v>
      </c>
      <c r="T610" s="20" t="str">
        <f t="shared" si="61"/>
        <v>hastelloy:0.8</v>
      </c>
      <c r="U610" s="20" t="str">
        <f t="shared" si="62"/>
        <v>s316:0.05</v>
      </c>
      <c r="V610" s="20" t="str">
        <f t="shared" si="63"/>
        <v>ptfe:0.1</v>
      </c>
      <c r="W610" s="20" t="str">
        <f t="shared" si="64"/>
        <v/>
      </c>
      <c r="X610" s="20" t="str">
        <f t="shared" si="65"/>
        <v/>
      </c>
    </row>
    <row r="611" spans="1:24">
      <c r="A611" s="20">
        <v>610</v>
      </c>
      <c r="B611" s="20" t="s">
        <v>594</v>
      </c>
      <c r="C611" s="68">
        <v>3</v>
      </c>
      <c r="D611" s="231" t="s">
        <v>427</v>
      </c>
      <c r="E611" s="232" t="s">
        <v>1025</v>
      </c>
      <c r="F611" s="235" t="s">
        <v>903</v>
      </c>
      <c r="G611" s="236" t="s">
        <v>1047</v>
      </c>
      <c r="H611" s="239" t="s">
        <v>477</v>
      </c>
      <c r="I611" s="240" t="s">
        <v>1035</v>
      </c>
      <c r="J611" s="235" t="s">
        <v>1040</v>
      </c>
      <c r="K611" s="236" t="s">
        <v>1040</v>
      </c>
      <c r="N611" s="248">
        <v>40</v>
      </c>
      <c r="O611" s="228">
        <v>280</v>
      </c>
      <c r="P611" s="249">
        <v>45.2</v>
      </c>
      <c r="Q611" s="252">
        <v>15.62</v>
      </c>
      <c r="S611" s="20" t="str">
        <f t="shared" si="60"/>
        <v>hastelloy:0.8_s316:0.05_ptfe:0.1</v>
      </c>
      <c r="T611" s="20" t="str">
        <f t="shared" si="61"/>
        <v>hastelloy:0.8</v>
      </c>
      <c r="U611" s="20" t="str">
        <f t="shared" si="62"/>
        <v>s316:0.05</v>
      </c>
      <c r="V611" s="20" t="str">
        <f t="shared" si="63"/>
        <v>ptfe:0.1</v>
      </c>
      <c r="W611" s="20" t="str">
        <f t="shared" si="64"/>
        <v/>
      </c>
      <c r="X611" s="20" t="str">
        <f t="shared" si="65"/>
        <v/>
      </c>
    </row>
    <row r="612" spans="1:24">
      <c r="A612" s="20">
        <v>611</v>
      </c>
      <c r="B612" s="20" t="s">
        <v>594</v>
      </c>
      <c r="C612" s="68">
        <v>3</v>
      </c>
      <c r="D612" s="231" t="s">
        <v>427</v>
      </c>
      <c r="E612" s="232" t="s">
        <v>1025</v>
      </c>
      <c r="F612" s="235" t="s">
        <v>903</v>
      </c>
      <c r="G612" s="236" t="s">
        <v>1047</v>
      </c>
      <c r="H612" s="239" t="s">
        <v>477</v>
      </c>
      <c r="I612" s="240" t="s">
        <v>1035</v>
      </c>
      <c r="J612" s="235" t="s">
        <v>1040</v>
      </c>
      <c r="K612" s="236" t="s">
        <v>1040</v>
      </c>
      <c r="N612" s="248">
        <v>40</v>
      </c>
      <c r="O612" s="228">
        <v>280</v>
      </c>
      <c r="P612" s="249">
        <v>45.5</v>
      </c>
      <c r="Q612" s="252">
        <v>15.62</v>
      </c>
      <c r="S612" s="20" t="str">
        <f t="shared" si="60"/>
        <v>hastelloy:0.8_s316:0.05_ptfe:0.1</v>
      </c>
      <c r="T612" s="20" t="str">
        <f t="shared" si="61"/>
        <v>hastelloy:0.8</v>
      </c>
      <c r="U612" s="20" t="str">
        <f t="shared" si="62"/>
        <v>s316:0.05</v>
      </c>
      <c r="V612" s="20" t="str">
        <f t="shared" si="63"/>
        <v>ptfe:0.1</v>
      </c>
      <c r="W612" s="20" t="str">
        <f t="shared" si="64"/>
        <v/>
      </c>
      <c r="X612" s="20" t="str">
        <f t="shared" si="65"/>
        <v/>
      </c>
    </row>
    <row r="613" spans="1:24">
      <c r="A613" s="20">
        <v>612</v>
      </c>
      <c r="B613" s="20" t="s">
        <v>594</v>
      </c>
      <c r="C613" s="68">
        <v>3</v>
      </c>
      <c r="D613" s="231" t="s">
        <v>427</v>
      </c>
      <c r="E613" s="232" t="s">
        <v>1025</v>
      </c>
      <c r="F613" s="235" t="s">
        <v>903</v>
      </c>
      <c r="G613" s="236" t="s">
        <v>1047</v>
      </c>
      <c r="H613" s="239" t="s">
        <v>477</v>
      </c>
      <c r="I613" s="240" t="s">
        <v>1035</v>
      </c>
      <c r="J613" s="235" t="s">
        <v>1040</v>
      </c>
      <c r="K613" s="236" t="s">
        <v>1040</v>
      </c>
      <c r="N613" s="248">
        <v>40</v>
      </c>
      <c r="O613" s="228">
        <v>280</v>
      </c>
      <c r="P613" s="249">
        <v>42.5</v>
      </c>
      <c r="Q613" s="252">
        <v>15.62</v>
      </c>
      <c r="S613" s="20" t="str">
        <f t="shared" si="60"/>
        <v>hastelloy:0.8_s316:0.05_ptfe:0.1</v>
      </c>
      <c r="T613" s="20" t="str">
        <f t="shared" si="61"/>
        <v>hastelloy:0.8</v>
      </c>
      <c r="U613" s="20" t="str">
        <f t="shared" si="62"/>
        <v>s316:0.05</v>
      </c>
      <c r="V613" s="20" t="str">
        <f t="shared" si="63"/>
        <v>ptfe:0.1</v>
      </c>
      <c r="W613" s="20" t="str">
        <f t="shared" si="64"/>
        <v/>
      </c>
      <c r="X613" s="20" t="str">
        <f t="shared" si="65"/>
        <v/>
      </c>
    </row>
    <row r="614" spans="1:24">
      <c r="A614" s="20">
        <v>613</v>
      </c>
      <c r="B614" s="20" t="s">
        <v>594</v>
      </c>
      <c r="C614" s="68">
        <v>3</v>
      </c>
      <c r="D614" s="231" t="s">
        <v>427</v>
      </c>
      <c r="E614" s="232" t="s">
        <v>1025</v>
      </c>
      <c r="F614" s="235" t="s">
        <v>903</v>
      </c>
      <c r="G614" s="236" t="s">
        <v>1047</v>
      </c>
      <c r="H614" s="239" t="s">
        <v>477</v>
      </c>
      <c r="I614" s="240" t="s">
        <v>1035</v>
      </c>
      <c r="J614" s="235" t="s">
        <v>1040</v>
      </c>
      <c r="K614" s="236" t="s">
        <v>1040</v>
      </c>
      <c r="N614" s="248">
        <v>40</v>
      </c>
      <c r="O614" s="228">
        <v>280</v>
      </c>
      <c r="P614" s="249">
        <v>46</v>
      </c>
      <c r="Q614" s="252">
        <v>15.62</v>
      </c>
      <c r="S614" s="20" t="str">
        <f t="shared" si="60"/>
        <v>hastelloy:0.8_s316:0.05_ptfe:0.1</v>
      </c>
      <c r="T614" s="20" t="str">
        <f t="shared" si="61"/>
        <v>hastelloy:0.8</v>
      </c>
      <c r="U614" s="20" t="str">
        <f t="shared" si="62"/>
        <v>s316:0.05</v>
      </c>
      <c r="V614" s="20" t="str">
        <f t="shared" si="63"/>
        <v>ptfe:0.1</v>
      </c>
      <c r="W614" s="20" t="str">
        <f t="shared" si="64"/>
        <v/>
      </c>
      <c r="X614" s="20" t="str">
        <f t="shared" si="65"/>
        <v/>
      </c>
    </row>
    <row r="615" spans="1:24">
      <c r="A615" s="20">
        <v>614</v>
      </c>
      <c r="B615" s="20" t="s">
        <v>594</v>
      </c>
      <c r="C615" s="68">
        <v>3</v>
      </c>
      <c r="D615" s="231" t="s">
        <v>1042</v>
      </c>
      <c r="E615" s="232" t="s">
        <v>1038</v>
      </c>
      <c r="F615" s="235" t="s">
        <v>1259</v>
      </c>
      <c r="G615" s="236" t="s">
        <v>1035</v>
      </c>
      <c r="H615" s="239" t="s">
        <v>477</v>
      </c>
      <c r="I615" s="240" t="s">
        <v>1035</v>
      </c>
      <c r="J615" s="235" t="s">
        <v>1040</v>
      </c>
      <c r="K615" s="236" t="s">
        <v>1040</v>
      </c>
      <c r="N615" s="248">
        <v>42</v>
      </c>
      <c r="O615" s="228">
        <v>200</v>
      </c>
      <c r="P615" s="249">
        <v>33</v>
      </c>
      <c r="Q615" s="252">
        <v>20.6</v>
      </c>
      <c r="S615" s="20" t="str">
        <f t="shared" si="60"/>
        <v>inconel:1.6_ inconel:0.1_ptfe:0.1</v>
      </c>
      <c r="T615" s="20" t="str">
        <f t="shared" si="61"/>
        <v>inconel:1.6</v>
      </c>
      <c r="U615" s="20" t="str">
        <f t="shared" si="62"/>
        <v xml:space="preserve"> inconel:0.1</v>
      </c>
      <c r="V615" s="20" t="str">
        <f t="shared" si="63"/>
        <v>ptfe:0.1</v>
      </c>
      <c r="W615" s="20" t="str">
        <f t="shared" si="64"/>
        <v/>
      </c>
      <c r="X615" s="20" t="str">
        <f t="shared" si="65"/>
        <v/>
      </c>
    </row>
    <row r="616" spans="1:24">
      <c r="A616" s="20">
        <v>615</v>
      </c>
      <c r="B616" s="20" t="s">
        <v>594</v>
      </c>
      <c r="C616" s="68">
        <v>3</v>
      </c>
      <c r="D616" s="231" t="s">
        <v>1042</v>
      </c>
      <c r="E616" s="232" t="s">
        <v>1038</v>
      </c>
      <c r="F616" s="235" t="s">
        <v>1259</v>
      </c>
      <c r="G616" s="236" t="s">
        <v>1035</v>
      </c>
      <c r="H616" s="239" t="s">
        <v>477</v>
      </c>
      <c r="I616" s="240" t="s">
        <v>1035</v>
      </c>
      <c r="J616" s="235" t="s">
        <v>1040</v>
      </c>
      <c r="K616" s="236" t="s">
        <v>1040</v>
      </c>
      <c r="N616" s="248">
        <v>42</v>
      </c>
      <c r="O616" s="228">
        <v>200</v>
      </c>
      <c r="P616" s="249">
        <v>33.799999999999997</v>
      </c>
      <c r="Q616" s="252">
        <v>22.64</v>
      </c>
      <c r="S616" s="20" t="str">
        <f t="shared" si="60"/>
        <v>inconel:1.6_ inconel:0.1_ptfe:0.1</v>
      </c>
      <c r="T616" s="20" t="str">
        <f t="shared" si="61"/>
        <v>inconel:1.6</v>
      </c>
      <c r="U616" s="20" t="str">
        <f t="shared" si="62"/>
        <v xml:space="preserve"> inconel:0.1</v>
      </c>
      <c r="V616" s="20" t="str">
        <f t="shared" si="63"/>
        <v>ptfe:0.1</v>
      </c>
      <c r="W616" s="20" t="str">
        <f t="shared" si="64"/>
        <v/>
      </c>
      <c r="X616" s="20" t="str">
        <f t="shared" si="65"/>
        <v/>
      </c>
    </row>
    <row r="617" spans="1:24">
      <c r="A617" s="20">
        <v>616</v>
      </c>
      <c r="B617" s="20" t="s">
        <v>594</v>
      </c>
      <c r="C617" s="68">
        <v>3</v>
      </c>
      <c r="D617" s="231" t="s">
        <v>1042</v>
      </c>
      <c r="E617" s="232" t="s">
        <v>1038</v>
      </c>
      <c r="F617" s="235" t="s">
        <v>1259</v>
      </c>
      <c r="G617" s="236" t="s">
        <v>1035</v>
      </c>
      <c r="H617" s="239" t="s">
        <v>477</v>
      </c>
      <c r="I617" s="240" t="s">
        <v>1035</v>
      </c>
      <c r="J617" s="235" t="s">
        <v>1040</v>
      </c>
      <c r="K617" s="236" t="s">
        <v>1040</v>
      </c>
      <c r="N617" s="248">
        <v>42</v>
      </c>
      <c r="O617" s="228">
        <v>200</v>
      </c>
      <c r="P617" s="249">
        <v>31</v>
      </c>
      <c r="Q617" s="252">
        <v>17</v>
      </c>
      <c r="S617" s="20" t="str">
        <f t="shared" si="60"/>
        <v>inconel:1.6_ inconel:0.1_ptfe:0.1</v>
      </c>
      <c r="T617" s="20" t="str">
        <f t="shared" si="61"/>
        <v>inconel:1.6</v>
      </c>
      <c r="U617" s="20" t="str">
        <f t="shared" si="62"/>
        <v xml:space="preserve"> inconel:0.1</v>
      </c>
      <c r="V617" s="20" t="str">
        <f t="shared" si="63"/>
        <v>ptfe:0.1</v>
      </c>
      <c r="W617" s="20" t="str">
        <f t="shared" si="64"/>
        <v/>
      </c>
      <c r="X617" s="20" t="str">
        <f t="shared" si="65"/>
        <v/>
      </c>
    </row>
    <row r="618" spans="1:24">
      <c r="A618" s="20">
        <v>617</v>
      </c>
      <c r="B618" s="20" t="s">
        <v>594</v>
      </c>
      <c r="C618" s="68">
        <v>3</v>
      </c>
      <c r="D618" s="231" t="s">
        <v>1042</v>
      </c>
      <c r="E618" s="232" t="s">
        <v>1038</v>
      </c>
      <c r="F618" s="235" t="s">
        <v>1259</v>
      </c>
      <c r="G618" s="236" t="s">
        <v>1035</v>
      </c>
      <c r="H618" s="239" t="s">
        <v>477</v>
      </c>
      <c r="I618" s="240" t="s">
        <v>1035</v>
      </c>
      <c r="J618" s="235" t="s">
        <v>1040</v>
      </c>
      <c r="K618" s="236" t="s">
        <v>1040</v>
      </c>
      <c r="N618" s="248">
        <v>42</v>
      </c>
      <c r="O618" s="228">
        <v>220</v>
      </c>
      <c r="P618" s="249">
        <v>23</v>
      </c>
      <c r="Q618" s="252">
        <v>17</v>
      </c>
      <c r="S618" s="20" t="str">
        <f t="shared" si="60"/>
        <v>inconel:1.6_ inconel:0.1_ptfe:0.1</v>
      </c>
      <c r="T618" s="20" t="str">
        <f t="shared" si="61"/>
        <v>inconel:1.6</v>
      </c>
      <c r="U618" s="20" t="str">
        <f t="shared" si="62"/>
        <v xml:space="preserve"> inconel:0.1</v>
      </c>
      <c r="V618" s="20" t="str">
        <f t="shared" si="63"/>
        <v>ptfe:0.1</v>
      </c>
      <c r="W618" s="20" t="str">
        <f t="shared" si="64"/>
        <v/>
      </c>
      <c r="X618" s="20" t="str">
        <f t="shared" si="65"/>
        <v/>
      </c>
    </row>
    <row r="619" spans="1:24">
      <c r="A619" s="20">
        <v>618</v>
      </c>
      <c r="B619" s="20" t="s">
        <v>594</v>
      </c>
      <c r="C619" s="68">
        <v>3</v>
      </c>
      <c r="D619" s="231" t="s">
        <v>1042</v>
      </c>
      <c r="E619" s="232" t="s">
        <v>1027</v>
      </c>
      <c r="F619" s="235" t="s">
        <v>903</v>
      </c>
      <c r="G619" s="236" t="s">
        <v>1047</v>
      </c>
      <c r="H619" s="239" t="s">
        <v>477</v>
      </c>
      <c r="I619" s="240" t="s">
        <v>1035</v>
      </c>
      <c r="J619" s="235" t="s">
        <v>1040</v>
      </c>
      <c r="K619" s="236" t="s">
        <v>1040</v>
      </c>
      <c r="N619" s="248">
        <v>12</v>
      </c>
      <c r="O619" s="228">
        <v>180</v>
      </c>
      <c r="P619" s="249">
        <v>21</v>
      </c>
      <c r="Q619" s="252">
        <v>21.52</v>
      </c>
      <c r="S619" s="20" t="str">
        <f t="shared" si="60"/>
        <v>inconel:0.5_s316:0.05_ptfe:0.1</v>
      </c>
      <c r="T619" s="20" t="str">
        <f t="shared" si="61"/>
        <v>inconel:0.5</v>
      </c>
      <c r="U619" s="20" t="str">
        <f t="shared" si="62"/>
        <v>s316:0.05</v>
      </c>
      <c r="V619" s="20" t="str">
        <f t="shared" si="63"/>
        <v>ptfe:0.1</v>
      </c>
      <c r="W619" s="20" t="str">
        <f t="shared" si="64"/>
        <v/>
      </c>
      <c r="X619" s="20" t="str">
        <f t="shared" si="65"/>
        <v/>
      </c>
    </row>
    <row r="620" spans="1:24">
      <c r="A620" s="20">
        <v>619</v>
      </c>
      <c r="B620" s="20" t="s">
        <v>594</v>
      </c>
      <c r="C620" s="68">
        <v>3</v>
      </c>
      <c r="D620" s="231" t="s">
        <v>1042</v>
      </c>
      <c r="E620" s="232" t="s">
        <v>1027</v>
      </c>
      <c r="F620" s="235" t="s">
        <v>903</v>
      </c>
      <c r="G620" s="236" t="s">
        <v>1047</v>
      </c>
      <c r="H620" s="239" t="s">
        <v>477</v>
      </c>
      <c r="I620" s="240" t="s">
        <v>1035</v>
      </c>
      <c r="J620" s="235" t="s">
        <v>1040</v>
      </c>
      <c r="K620" s="236" t="s">
        <v>1040</v>
      </c>
      <c r="N620" s="248">
        <v>12</v>
      </c>
      <c r="O620" s="228">
        <v>180</v>
      </c>
      <c r="P620" s="249">
        <v>25.5</v>
      </c>
      <c r="Q620" s="252">
        <v>13.67</v>
      </c>
      <c r="S620" s="20" t="str">
        <f t="shared" si="60"/>
        <v>inconel:0.5_s316:0.05_ptfe:0.1</v>
      </c>
      <c r="T620" s="20" t="str">
        <f t="shared" si="61"/>
        <v>inconel:0.5</v>
      </c>
      <c r="U620" s="20" t="str">
        <f t="shared" si="62"/>
        <v>s316:0.05</v>
      </c>
      <c r="V620" s="20" t="str">
        <f t="shared" si="63"/>
        <v>ptfe:0.1</v>
      </c>
      <c r="W620" s="20" t="str">
        <f t="shared" si="64"/>
        <v/>
      </c>
      <c r="X620" s="20" t="str">
        <f t="shared" si="65"/>
        <v/>
      </c>
    </row>
    <row r="621" spans="1:24">
      <c r="A621" s="20">
        <v>620</v>
      </c>
      <c r="B621" s="20" t="s">
        <v>594</v>
      </c>
      <c r="C621" s="68">
        <v>3</v>
      </c>
      <c r="D621" s="231" t="s">
        <v>1042</v>
      </c>
      <c r="E621" s="232" t="s">
        <v>1027</v>
      </c>
      <c r="F621" s="235" t="s">
        <v>903</v>
      </c>
      <c r="G621" s="236" t="s">
        <v>1047</v>
      </c>
      <c r="H621" s="239" t="s">
        <v>477</v>
      </c>
      <c r="I621" s="240" t="s">
        <v>1035</v>
      </c>
      <c r="J621" s="235" t="s">
        <v>1040</v>
      </c>
      <c r="K621" s="236" t="s">
        <v>1040</v>
      </c>
      <c r="N621" s="248">
        <v>12</v>
      </c>
      <c r="O621" s="228">
        <v>180</v>
      </c>
      <c r="P621" s="249">
        <v>11.98</v>
      </c>
      <c r="Q621" s="252">
        <v>13.67</v>
      </c>
      <c r="S621" s="20" t="str">
        <f t="shared" si="60"/>
        <v>inconel:0.5_s316:0.05_ptfe:0.1</v>
      </c>
      <c r="T621" s="20" t="str">
        <f t="shared" si="61"/>
        <v>inconel:0.5</v>
      </c>
      <c r="U621" s="20" t="str">
        <f t="shared" si="62"/>
        <v>s316:0.05</v>
      </c>
      <c r="V621" s="20" t="str">
        <f t="shared" si="63"/>
        <v>ptfe:0.1</v>
      </c>
      <c r="W621" s="20" t="str">
        <f t="shared" si="64"/>
        <v/>
      </c>
      <c r="X621" s="20" t="str">
        <f t="shared" si="65"/>
        <v/>
      </c>
    </row>
    <row r="622" spans="1:24">
      <c r="A622" s="20">
        <v>621</v>
      </c>
      <c r="B622" s="20" t="s">
        <v>594</v>
      </c>
      <c r="C622" s="68">
        <v>3</v>
      </c>
      <c r="D622" s="231" t="s">
        <v>1042</v>
      </c>
      <c r="E622" s="232" t="s">
        <v>1027</v>
      </c>
      <c r="F622" s="235" t="s">
        <v>903</v>
      </c>
      <c r="G622" s="236" t="s">
        <v>1047</v>
      </c>
      <c r="H622" s="239" t="s">
        <v>477</v>
      </c>
      <c r="I622" s="240" t="s">
        <v>1035</v>
      </c>
      <c r="J622" s="235" t="s">
        <v>1040</v>
      </c>
      <c r="K622" s="236" t="s">
        <v>1040</v>
      </c>
      <c r="N622" s="248">
        <v>12</v>
      </c>
      <c r="O622" s="228">
        <v>180</v>
      </c>
      <c r="P622" s="249">
        <v>12.08</v>
      </c>
      <c r="Q622" s="252">
        <v>13.67</v>
      </c>
      <c r="S622" s="20" t="str">
        <f t="shared" si="60"/>
        <v>inconel:0.5_s316:0.05_ptfe:0.1</v>
      </c>
      <c r="T622" s="20" t="str">
        <f t="shared" si="61"/>
        <v>inconel:0.5</v>
      </c>
      <c r="U622" s="20" t="str">
        <f t="shared" si="62"/>
        <v>s316:0.05</v>
      </c>
      <c r="V622" s="20" t="str">
        <f t="shared" si="63"/>
        <v>ptfe:0.1</v>
      </c>
      <c r="W622" s="20" t="str">
        <f t="shared" si="64"/>
        <v/>
      </c>
      <c r="X622" s="20" t="str">
        <f t="shared" si="65"/>
        <v/>
      </c>
    </row>
    <row r="623" spans="1:24">
      <c r="A623" s="20">
        <v>622</v>
      </c>
      <c r="B623" s="20" t="s">
        <v>594</v>
      </c>
      <c r="C623" s="68">
        <v>3</v>
      </c>
      <c r="D623" s="231" t="s">
        <v>1042</v>
      </c>
      <c r="E623" s="232" t="s">
        <v>1027</v>
      </c>
      <c r="F623" s="235" t="s">
        <v>903</v>
      </c>
      <c r="G623" s="236" t="s">
        <v>1047</v>
      </c>
      <c r="H623" s="239" t="s">
        <v>477</v>
      </c>
      <c r="I623" s="240" t="s">
        <v>1035</v>
      </c>
      <c r="J623" s="235" t="s">
        <v>1040</v>
      </c>
      <c r="K623" s="236" t="s">
        <v>1040</v>
      </c>
      <c r="N623" s="248">
        <v>12</v>
      </c>
      <c r="O623" s="228">
        <v>180</v>
      </c>
      <c r="P623" s="249">
        <v>12.6</v>
      </c>
      <c r="Q623" s="252">
        <v>13.67</v>
      </c>
      <c r="S623" s="20" t="str">
        <f t="shared" si="60"/>
        <v>inconel:0.5_s316:0.05_ptfe:0.1</v>
      </c>
      <c r="T623" s="20" t="str">
        <f t="shared" si="61"/>
        <v>inconel:0.5</v>
      </c>
      <c r="U623" s="20" t="str">
        <f t="shared" si="62"/>
        <v>s316:0.05</v>
      </c>
      <c r="V623" s="20" t="str">
        <f t="shared" si="63"/>
        <v>ptfe:0.1</v>
      </c>
      <c r="W623" s="20" t="str">
        <f t="shared" si="64"/>
        <v/>
      </c>
      <c r="X623" s="20" t="str">
        <f t="shared" si="65"/>
        <v/>
      </c>
    </row>
    <row r="624" spans="1:24">
      <c r="A624" s="20">
        <v>623</v>
      </c>
      <c r="B624" s="20" t="s">
        <v>594</v>
      </c>
      <c r="C624" s="68">
        <v>3</v>
      </c>
      <c r="D624" s="231" t="s">
        <v>1042</v>
      </c>
      <c r="E624" s="232" t="s">
        <v>1027</v>
      </c>
      <c r="F624" s="235" t="s">
        <v>903</v>
      </c>
      <c r="G624" s="236" t="s">
        <v>1047</v>
      </c>
      <c r="H624" s="239" t="s">
        <v>477</v>
      </c>
      <c r="I624" s="240" t="s">
        <v>1035</v>
      </c>
      <c r="J624" s="235" t="s">
        <v>1040</v>
      </c>
      <c r="K624" s="236" t="s">
        <v>1040</v>
      </c>
      <c r="N624" s="248">
        <v>12</v>
      </c>
      <c r="O624" s="228">
        <v>180</v>
      </c>
      <c r="P624" s="249">
        <v>11.52</v>
      </c>
      <c r="Q624" s="252">
        <v>13.67</v>
      </c>
      <c r="S624" s="20" t="str">
        <f t="shared" si="60"/>
        <v>inconel:0.5_s316:0.05_ptfe:0.1</v>
      </c>
      <c r="T624" s="20" t="str">
        <f t="shared" si="61"/>
        <v>inconel:0.5</v>
      </c>
      <c r="U624" s="20" t="str">
        <f t="shared" si="62"/>
        <v>s316:0.05</v>
      </c>
      <c r="V624" s="20" t="str">
        <f t="shared" si="63"/>
        <v>ptfe:0.1</v>
      </c>
      <c r="W624" s="20" t="str">
        <f t="shared" si="64"/>
        <v/>
      </c>
      <c r="X624" s="20" t="str">
        <f t="shared" si="65"/>
        <v/>
      </c>
    </row>
    <row r="625" spans="1:24">
      <c r="A625" s="20">
        <v>624</v>
      </c>
      <c r="B625" s="20" t="s">
        <v>594</v>
      </c>
      <c r="C625" s="68">
        <v>4</v>
      </c>
      <c r="D625" s="231" t="s">
        <v>1042</v>
      </c>
      <c r="E625" s="232" t="s">
        <v>1029</v>
      </c>
      <c r="F625" s="235" t="s">
        <v>903</v>
      </c>
      <c r="G625" s="236" t="s">
        <v>1047</v>
      </c>
      <c r="H625" s="239" t="s">
        <v>477</v>
      </c>
      <c r="I625" s="240" t="s">
        <v>1035</v>
      </c>
      <c r="J625" s="235" t="s">
        <v>1040</v>
      </c>
      <c r="K625" s="236" t="s">
        <v>1040</v>
      </c>
      <c r="N625" s="248">
        <v>10</v>
      </c>
      <c r="O625" s="228">
        <v>120</v>
      </c>
      <c r="P625" s="249">
        <v>10.23</v>
      </c>
      <c r="Q625" s="252">
        <v>19.75</v>
      </c>
      <c r="R625" s="253" t="s">
        <v>24</v>
      </c>
      <c r="S625" s="20" t="str">
        <f t="shared" si="60"/>
        <v>inconel:1_s316:0.05_ptfe:0.1</v>
      </c>
      <c r="T625" s="20" t="str">
        <f t="shared" si="61"/>
        <v>inconel:1</v>
      </c>
      <c r="U625" s="20" t="str">
        <f t="shared" si="62"/>
        <v>s316:0.05</v>
      </c>
      <c r="V625" s="20" t="str">
        <f t="shared" si="63"/>
        <v>ptfe:0.1</v>
      </c>
      <c r="W625" s="20" t="str">
        <f t="shared" si="64"/>
        <v/>
      </c>
      <c r="X625" s="20" t="str">
        <f t="shared" si="65"/>
        <v/>
      </c>
    </row>
    <row r="626" spans="1:24">
      <c r="A626" s="20">
        <v>625</v>
      </c>
      <c r="B626" s="20" t="s">
        <v>594</v>
      </c>
      <c r="C626" s="68">
        <v>4</v>
      </c>
      <c r="D626" s="231" t="s">
        <v>1042</v>
      </c>
      <c r="E626" s="232" t="s">
        <v>1029</v>
      </c>
      <c r="F626" s="235" t="s">
        <v>903</v>
      </c>
      <c r="G626" s="236" t="s">
        <v>1047</v>
      </c>
      <c r="H626" s="239" t="s">
        <v>477</v>
      </c>
      <c r="I626" s="240" t="s">
        <v>1035</v>
      </c>
      <c r="J626" s="235" t="s">
        <v>1040</v>
      </c>
      <c r="K626" s="236" t="s">
        <v>1040</v>
      </c>
      <c r="N626" s="248">
        <v>10</v>
      </c>
      <c r="O626" s="228">
        <v>120</v>
      </c>
      <c r="P626" s="249">
        <v>5.78</v>
      </c>
      <c r="Q626" s="252">
        <v>19.75</v>
      </c>
      <c r="R626" s="253" t="s">
        <v>25</v>
      </c>
      <c r="S626" s="20" t="str">
        <f t="shared" si="60"/>
        <v>inconel:1_s316:0.05_ptfe:0.1</v>
      </c>
      <c r="T626" s="20" t="str">
        <f t="shared" si="61"/>
        <v>inconel:1</v>
      </c>
      <c r="U626" s="20" t="str">
        <f t="shared" si="62"/>
        <v>s316:0.05</v>
      </c>
      <c r="V626" s="20" t="str">
        <f t="shared" si="63"/>
        <v>ptfe:0.1</v>
      </c>
      <c r="W626" s="20" t="str">
        <f t="shared" si="64"/>
        <v/>
      </c>
      <c r="X626" s="20" t="str">
        <f t="shared" si="65"/>
        <v/>
      </c>
    </row>
    <row r="627" spans="1:24">
      <c r="A627" s="20">
        <v>626</v>
      </c>
      <c r="B627" s="20" t="s">
        <v>594</v>
      </c>
      <c r="C627" s="68">
        <v>4</v>
      </c>
      <c r="D627" s="231" t="s">
        <v>1042</v>
      </c>
      <c r="E627" s="232" t="s">
        <v>1029</v>
      </c>
      <c r="F627" s="235" t="s">
        <v>903</v>
      </c>
      <c r="G627" s="236" t="s">
        <v>1047</v>
      </c>
      <c r="H627" s="239" t="s">
        <v>477</v>
      </c>
      <c r="I627" s="240" t="s">
        <v>1035</v>
      </c>
      <c r="J627" s="235" t="s">
        <v>1040</v>
      </c>
      <c r="K627" s="236" t="s">
        <v>1040</v>
      </c>
      <c r="N627" s="248">
        <v>10</v>
      </c>
      <c r="O627" s="228">
        <v>120</v>
      </c>
      <c r="P627" s="249">
        <v>9.9700000000000006</v>
      </c>
      <c r="Q627" s="252">
        <v>19.75</v>
      </c>
      <c r="R627" s="253" t="s">
        <v>26</v>
      </c>
      <c r="S627" s="20" t="str">
        <f t="shared" si="60"/>
        <v>inconel:1_s316:0.05_ptfe:0.1</v>
      </c>
      <c r="T627" s="20" t="str">
        <f t="shared" si="61"/>
        <v>inconel:1</v>
      </c>
      <c r="U627" s="20" t="str">
        <f t="shared" si="62"/>
        <v>s316:0.05</v>
      </c>
      <c r="V627" s="20" t="str">
        <f t="shared" si="63"/>
        <v>ptfe:0.1</v>
      </c>
      <c r="W627" s="20" t="str">
        <f t="shared" si="64"/>
        <v/>
      </c>
      <c r="X627" s="20" t="str">
        <f t="shared" si="65"/>
        <v/>
      </c>
    </row>
    <row r="628" spans="1:24">
      <c r="A628" s="20">
        <v>627</v>
      </c>
      <c r="B628" s="20" t="s">
        <v>594</v>
      </c>
      <c r="C628" s="68">
        <v>4</v>
      </c>
      <c r="D628" s="231" t="s">
        <v>1042</v>
      </c>
      <c r="E628" s="232" t="s">
        <v>1029</v>
      </c>
      <c r="F628" s="235" t="s">
        <v>903</v>
      </c>
      <c r="G628" s="236" t="s">
        <v>1047</v>
      </c>
      <c r="H628" s="239" t="s">
        <v>477</v>
      </c>
      <c r="I628" s="240" t="s">
        <v>1035</v>
      </c>
      <c r="J628" s="235" t="s">
        <v>1040</v>
      </c>
      <c r="K628" s="236" t="s">
        <v>1040</v>
      </c>
      <c r="N628" s="248">
        <v>5.5</v>
      </c>
      <c r="O628" s="228">
        <v>180</v>
      </c>
      <c r="P628" s="249">
        <v>9.0500000000000007</v>
      </c>
      <c r="Q628" s="252">
        <v>19.77</v>
      </c>
      <c r="R628" s="253" t="s">
        <v>26</v>
      </c>
      <c r="S628" s="20" t="str">
        <f t="shared" si="60"/>
        <v>inconel:1_s316:0.05_ptfe:0.1</v>
      </c>
      <c r="T628" s="20" t="str">
        <f t="shared" si="61"/>
        <v>inconel:1</v>
      </c>
      <c r="U628" s="20" t="str">
        <f t="shared" si="62"/>
        <v>s316:0.05</v>
      </c>
      <c r="V628" s="20" t="str">
        <f t="shared" si="63"/>
        <v>ptfe:0.1</v>
      </c>
      <c r="W628" s="20" t="str">
        <f t="shared" si="64"/>
        <v/>
      </c>
      <c r="X628" s="20" t="str">
        <f t="shared" si="65"/>
        <v/>
      </c>
    </row>
    <row r="629" spans="1:24">
      <c r="A629" s="20">
        <v>628</v>
      </c>
      <c r="B629" s="20" t="s">
        <v>594</v>
      </c>
      <c r="C629" s="68">
        <v>4</v>
      </c>
      <c r="D629" s="231" t="s">
        <v>1042</v>
      </c>
      <c r="E629" s="232" t="s">
        <v>1029</v>
      </c>
      <c r="F629" s="235" t="s">
        <v>903</v>
      </c>
      <c r="G629" s="236" t="s">
        <v>1047</v>
      </c>
      <c r="H629" s="239" t="s">
        <v>477</v>
      </c>
      <c r="I629" s="240" t="s">
        <v>1035</v>
      </c>
      <c r="J629" s="235" t="s">
        <v>1040</v>
      </c>
      <c r="K629" s="236" t="s">
        <v>1040</v>
      </c>
      <c r="N629" s="248">
        <v>5.5</v>
      </c>
      <c r="O629" s="228">
        <v>180</v>
      </c>
      <c r="P629" s="249">
        <v>5.46</v>
      </c>
      <c r="Q629" s="252">
        <v>19.77</v>
      </c>
      <c r="R629" s="253" t="s">
        <v>25</v>
      </c>
      <c r="S629" s="20" t="str">
        <f t="shared" si="60"/>
        <v>inconel:1_s316:0.05_ptfe:0.1</v>
      </c>
      <c r="T629" s="20" t="str">
        <f t="shared" si="61"/>
        <v>inconel:1</v>
      </c>
      <c r="U629" s="20" t="str">
        <f t="shared" si="62"/>
        <v>s316:0.05</v>
      </c>
      <c r="V629" s="20" t="str">
        <f t="shared" si="63"/>
        <v>ptfe:0.1</v>
      </c>
      <c r="W629" s="20" t="str">
        <f t="shared" si="64"/>
        <v/>
      </c>
      <c r="X629" s="20" t="str">
        <f t="shared" si="65"/>
        <v/>
      </c>
    </row>
    <row r="630" spans="1:24">
      <c r="A630" s="20">
        <v>629</v>
      </c>
      <c r="B630" s="20" t="s">
        <v>594</v>
      </c>
      <c r="C630" s="68">
        <v>4</v>
      </c>
      <c r="D630" s="231" t="s">
        <v>1042</v>
      </c>
      <c r="E630" s="232" t="s">
        <v>1029</v>
      </c>
      <c r="F630" s="235" t="s">
        <v>903</v>
      </c>
      <c r="G630" s="236" t="s">
        <v>1047</v>
      </c>
      <c r="H630" s="239" t="s">
        <v>477</v>
      </c>
      <c r="I630" s="240" t="s">
        <v>1035</v>
      </c>
      <c r="J630" s="235" t="s">
        <v>1040</v>
      </c>
      <c r="K630" s="236" t="s">
        <v>1040</v>
      </c>
      <c r="N630" s="248">
        <v>7.9</v>
      </c>
      <c r="O630" s="228">
        <v>200</v>
      </c>
      <c r="P630" s="249">
        <v>8.41</v>
      </c>
      <c r="Q630" s="252">
        <v>21.1</v>
      </c>
      <c r="R630" s="253" t="s">
        <v>35</v>
      </c>
      <c r="S630" s="20" t="str">
        <f t="shared" si="60"/>
        <v>inconel:1_s316:0.05_ptfe:0.1</v>
      </c>
      <c r="T630" s="20" t="str">
        <f t="shared" si="61"/>
        <v>inconel:1</v>
      </c>
      <c r="U630" s="20" t="str">
        <f t="shared" si="62"/>
        <v>s316:0.05</v>
      </c>
      <c r="V630" s="20" t="str">
        <f t="shared" si="63"/>
        <v>ptfe:0.1</v>
      </c>
      <c r="W630" s="20" t="str">
        <f t="shared" si="64"/>
        <v/>
      </c>
      <c r="X630" s="20" t="str">
        <f t="shared" si="65"/>
        <v/>
      </c>
    </row>
    <row r="631" spans="1:24">
      <c r="A631" s="20">
        <v>630</v>
      </c>
      <c r="B631" s="20" t="s">
        <v>594</v>
      </c>
      <c r="C631" s="68">
        <v>4</v>
      </c>
      <c r="D631" s="231" t="s">
        <v>1042</v>
      </c>
      <c r="E631" s="232" t="s">
        <v>1029</v>
      </c>
      <c r="F631" s="235" t="s">
        <v>903</v>
      </c>
      <c r="G631" s="236" t="s">
        <v>1047</v>
      </c>
      <c r="H631" s="239" t="s">
        <v>477</v>
      </c>
      <c r="I631" s="240" t="s">
        <v>1035</v>
      </c>
      <c r="J631" s="235" t="s">
        <v>1040</v>
      </c>
      <c r="K631" s="236" t="s">
        <v>1040</v>
      </c>
      <c r="N631" s="248">
        <v>7.9</v>
      </c>
      <c r="O631" s="228">
        <v>200</v>
      </c>
      <c r="P631" s="249">
        <v>8.33</v>
      </c>
      <c r="Q631" s="252">
        <v>21.1</v>
      </c>
      <c r="R631" s="253" t="s">
        <v>36</v>
      </c>
      <c r="S631" s="20" t="str">
        <f t="shared" si="60"/>
        <v>inconel:1_s316:0.05_ptfe:0.1</v>
      </c>
      <c r="T631" s="20" t="str">
        <f t="shared" si="61"/>
        <v>inconel:1</v>
      </c>
      <c r="U631" s="20" t="str">
        <f t="shared" si="62"/>
        <v>s316:0.05</v>
      </c>
      <c r="V631" s="20" t="str">
        <f t="shared" si="63"/>
        <v>ptfe:0.1</v>
      </c>
      <c r="W631" s="20" t="str">
        <f t="shared" si="64"/>
        <v/>
      </c>
      <c r="X631" s="20" t="str">
        <f t="shared" si="65"/>
        <v/>
      </c>
    </row>
    <row r="632" spans="1:24">
      <c r="A632" s="20">
        <v>631</v>
      </c>
      <c r="B632" s="20" t="s">
        <v>594</v>
      </c>
      <c r="C632" s="68">
        <v>4</v>
      </c>
      <c r="D632" s="231" t="s">
        <v>1042</v>
      </c>
      <c r="E632" s="232" t="s">
        <v>1029</v>
      </c>
      <c r="F632" s="235" t="s">
        <v>903</v>
      </c>
      <c r="G632" s="236" t="s">
        <v>1047</v>
      </c>
      <c r="H632" s="239" t="s">
        <v>477</v>
      </c>
      <c r="I632" s="240" t="s">
        <v>1035</v>
      </c>
      <c r="J632" s="235" t="s">
        <v>1040</v>
      </c>
      <c r="K632" s="236" t="s">
        <v>1040</v>
      </c>
      <c r="N632" s="248">
        <v>8</v>
      </c>
      <c r="O632" s="228">
        <v>100</v>
      </c>
      <c r="P632" s="249">
        <v>9.17</v>
      </c>
      <c r="Q632" s="252">
        <v>21.04</v>
      </c>
      <c r="R632" s="253" t="s">
        <v>58</v>
      </c>
      <c r="S632" s="20" t="str">
        <f t="shared" si="60"/>
        <v>inconel:1_s316:0.05_ptfe:0.1</v>
      </c>
      <c r="T632" s="20" t="str">
        <f t="shared" si="61"/>
        <v>inconel:1</v>
      </c>
      <c r="U632" s="20" t="str">
        <f t="shared" si="62"/>
        <v>s316:0.05</v>
      </c>
      <c r="V632" s="20" t="str">
        <f t="shared" si="63"/>
        <v>ptfe:0.1</v>
      </c>
      <c r="W632" s="20" t="str">
        <f t="shared" si="64"/>
        <v/>
      </c>
      <c r="X632" s="20" t="str">
        <f t="shared" si="65"/>
        <v/>
      </c>
    </row>
    <row r="633" spans="1:24">
      <c r="A633" s="20">
        <v>632</v>
      </c>
      <c r="B633" s="20" t="s">
        <v>594</v>
      </c>
      <c r="C633" s="68">
        <v>4</v>
      </c>
      <c r="D633" s="231" t="s">
        <v>1042</v>
      </c>
      <c r="E633" s="232" t="s">
        <v>1029</v>
      </c>
      <c r="F633" s="235" t="s">
        <v>903</v>
      </c>
      <c r="G633" s="236" t="s">
        <v>1047</v>
      </c>
      <c r="H633" s="239" t="s">
        <v>477</v>
      </c>
      <c r="I633" s="240" t="s">
        <v>1035</v>
      </c>
      <c r="J633" s="235" t="s">
        <v>1040</v>
      </c>
      <c r="K633" s="236" t="s">
        <v>1040</v>
      </c>
      <c r="N633" s="248">
        <v>8</v>
      </c>
      <c r="O633" s="228">
        <v>100</v>
      </c>
      <c r="P633" s="249">
        <v>7.92</v>
      </c>
      <c r="Q633" s="252">
        <v>21.04</v>
      </c>
      <c r="R633" s="253" t="s">
        <v>59</v>
      </c>
      <c r="S633" s="20" t="str">
        <f t="shared" si="60"/>
        <v>inconel:1_s316:0.05_ptfe:0.1</v>
      </c>
      <c r="T633" s="20" t="str">
        <f t="shared" si="61"/>
        <v>inconel:1</v>
      </c>
      <c r="U633" s="20" t="str">
        <f t="shared" si="62"/>
        <v>s316:0.05</v>
      </c>
      <c r="V633" s="20" t="str">
        <f t="shared" si="63"/>
        <v>ptfe:0.1</v>
      </c>
      <c r="W633" s="20" t="str">
        <f t="shared" si="64"/>
        <v/>
      </c>
      <c r="X633" s="20" t="str">
        <f t="shared" si="65"/>
        <v/>
      </c>
    </row>
    <row r="634" spans="1:24">
      <c r="A634" s="20">
        <v>633</v>
      </c>
      <c r="B634" s="20" t="s">
        <v>594</v>
      </c>
      <c r="C634" s="68">
        <v>4</v>
      </c>
      <c r="D634" s="231" t="s">
        <v>903</v>
      </c>
      <c r="E634" s="232" t="s">
        <v>1028</v>
      </c>
      <c r="F634" s="235" t="s">
        <v>903</v>
      </c>
      <c r="G634" s="236" t="s">
        <v>1035</v>
      </c>
      <c r="H634" s="239" t="s">
        <v>477</v>
      </c>
      <c r="I634" s="240" t="s">
        <v>1035</v>
      </c>
      <c r="J634" s="235" t="s">
        <v>1040</v>
      </c>
      <c r="K634" s="236" t="s">
        <v>1040</v>
      </c>
      <c r="N634" s="248">
        <v>30.5</v>
      </c>
      <c r="O634" s="228">
        <v>60</v>
      </c>
      <c r="P634" s="249">
        <v>24.26</v>
      </c>
      <c r="Q634" s="252">
        <v>20.91</v>
      </c>
      <c r="R634" s="253" t="s">
        <v>60</v>
      </c>
      <c r="S634" s="20" t="str">
        <f t="shared" si="60"/>
        <v>s316:1.5_s316:0.1_ptfe:0.1</v>
      </c>
      <c r="T634" s="20" t="str">
        <f t="shared" si="61"/>
        <v>s316:1.5</v>
      </c>
      <c r="U634" s="20" t="str">
        <f t="shared" si="62"/>
        <v>s316:0.1</v>
      </c>
      <c r="V634" s="20" t="str">
        <f t="shared" si="63"/>
        <v>ptfe:0.1</v>
      </c>
      <c r="W634" s="20" t="str">
        <f t="shared" si="64"/>
        <v/>
      </c>
      <c r="X634" s="20" t="str">
        <f t="shared" si="65"/>
        <v/>
      </c>
    </row>
    <row r="635" spans="1:24">
      <c r="A635" s="20">
        <v>634</v>
      </c>
      <c r="B635" s="20" t="s">
        <v>594</v>
      </c>
      <c r="C635" s="68">
        <v>4</v>
      </c>
      <c r="D635" s="231" t="s">
        <v>903</v>
      </c>
      <c r="E635" s="232" t="s">
        <v>1031</v>
      </c>
      <c r="F635" s="235" t="s">
        <v>903</v>
      </c>
      <c r="G635" s="236" t="s">
        <v>1035</v>
      </c>
      <c r="H635" s="239" t="s">
        <v>477</v>
      </c>
      <c r="I635" s="240" t="s">
        <v>1035</v>
      </c>
      <c r="J635" s="235" t="s">
        <v>1040</v>
      </c>
      <c r="K635" s="236" t="s">
        <v>1040</v>
      </c>
      <c r="N635" s="248">
        <v>30.5</v>
      </c>
      <c r="O635" s="228">
        <v>60</v>
      </c>
      <c r="P635" s="249">
        <v>29.45</v>
      </c>
      <c r="Q635" s="252">
        <v>20.91</v>
      </c>
      <c r="R635" s="253" t="s">
        <v>62</v>
      </c>
      <c r="S635" s="20" t="str">
        <f t="shared" si="60"/>
        <v>s316:2.5_s316:0.1_ptfe:0.1</v>
      </c>
      <c r="T635" s="20" t="str">
        <f t="shared" si="61"/>
        <v>s316:2.5</v>
      </c>
      <c r="U635" s="20" t="str">
        <f t="shared" si="62"/>
        <v>s316:0.1</v>
      </c>
      <c r="V635" s="20" t="str">
        <f t="shared" si="63"/>
        <v>ptfe:0.1</v>
      </c>
      <c r="W635" s="20" t="str">
        <f t="shared" si="64"/>
        <v/>
      </c>
      <c r="X635" s="20" t="str">
        <f t="shared" si="65"/>
        <v/>
      </c>
    </row>
    <row r="636" spans="1:24">
      <c r="A636" s="20">
        <v>635</v>
      </c>
      <c r="B636" s="20" t="s">
        <v>594</v>
      </c>
      <c r="C636" s="68">
        <v>4</v>
      </c>
      <c r="D636" s="231" t="s">
        <v>903</v>
      </c>
      <c r="E636" s="232" t="s">
        <v>1028</v>
      </c>
      <c r="F636" s="235" t="s">
        <v>903</v>
      </c>
      <c r="G636" s="236" t="s">
        <v>1035</v>
      </c>
      <c r="H636" s="239" t="s">
        <v>477</v>
      </c>
      <c r="I636" s="240" t="s">
        <v>1035</v>
      </c>
      <c r="J636" s="235" t="s">
        <v>1040</v>
      </c>
      <c r="K636" s="236" t="s">
        <v>1040</v>
      </c>
      <c r="N636" s="248">
        <v>30.5</v>
      </c>
      <c r="O636" s="228">
        <v>60</v>
      </c>
      <c r="P636" s="249">
        <v>32.85</v>
      </c>
      <c r="Q636" s="252">
        <v>20.91</v>
      </c>
      <c r="R636" s="253" t="s">
        <v>63</v>
      </c>
      <c r="S636" s="20" t="str">
        <f t="shared" si="60"/>
        <v>s316:1.5_s316:0.1_ptfe:0.1</v>
      </c>
      <c r="T636" s="20" t="str">
        <f t="shared" si="61"/>
        <v>s316:1.5</v>
      </c>
      <c r="U636" s="20" t="str">
        <f t="shared" si="62"/>
        <v>s316:0.1</v>
      </c>
      <c r="V636" s="20" t="str">
        <f t="shared" si="63"/>
        <v>ptfe:0.1</v>
      </c>
      <c r="W636" s="20" t="str">
        <f t="shared" si="64"/>
        <v/>
      </c>
      <c r="X636" s="20" t="str">
        <f t="shared" si="65"/>
        <v/>
      </c>
    </row>
    <row r="637" spans="1:24">
      <c r="A637" s="20">
        <v>636</v>
      </c>
      <c r="B637" s="20" t="s">
        <v>594</v>
      </c>
      <c r="C637" s="68">
        <v>4</v>
      </c>
      <c r="D637" s="231" t="s">
        <v>903</v>
      </c>
      <c r="E637" s="232" t="s">
        <v>1028</v>
      </c>
      <c r="F637" s="235" t="s">
        <v>903</v>
      </c>
      <c r="G637" s="236" t="s">
        <v>1035</v>
      </c>
      <c r="H637" s="239" t="s">
        <v>477</v>
      </c>
      <c r="I637" s="240" t="s">
        <v>1035</v>
      </c>
      <c r="J637" s="235" t="s">
        <v>1040</v>
      </c>
      <c r="K637" s="236" t="s">
        <v>1040</v>
      </c>
      <c r="N637" s="248">
        <v>30.5</v>
      </c>
      <c r="O637" s="228">
        <v>60</v>
      </c>
      <c r="P637" s="249">
        <v>33.92</v>
      </c>
      <c r="Q637" s="252">
        <v>20.91</v>
      </c>
      <c r="R637" s="253" t="s">
        <v>64</v>
      </c>
      <c r="S637" s="20" t="str">
        <f t="shared" si="60"/>
        <v>s316:1.5_s316:0.1_ptfe:0.1</v>
      </c>
      <c r="T637" s="20" t="str">
        <f t="shared" si="61"/>
        <v>s316:1.5</v>
      </c>
      <c r="U637" s="20" t="str">
        <f t="shared" si="62"/>
        <v>s316:0.1</v>
      </c>
      <c r="V637" s="20" t="str">
        <f t="shared" si="63"/>
        <v>ptfe:0.1</v>
      </c>
      <c r="W637" s="20" t="str">
        <f t="shared" si="64"/>
        <v/>
      </c>
      <c r="X637" s="20" t="str">
        <f t="shared" si="65"/>
        <v/>
      </c>
    </row>
    <row r="638" spans="1:24">
      <c r="A638" s="20">
        <v>637</v>
      </c>
      <c r="B638" s="20" t="s">
        <v>594</v>
      </c>
      <c r="C638" s="68">
        <v>4</v>
      </c>
      <c r="D638" s="231" t="s">
        <v>903</v>
      </c>
      <c r="E638" s="232" t="s">
        <v>1028</v>
      </c>
      <c r="F638" s="235" t="s">
        <v>903</v>
      </c>
      <c r="G638" s="236" t="s">
        <v>1035</v>
      </c>
      <c r="H638" s="239" t="s">
        <v>477</v>
      </c>
      <c r="I638" s="240" t="s">
        <v>1035</v>
      </c>
      <c r="J638" s="235" t="s">
        <v>1040</v>
      </c>
      <c r="K638" s="236" t="s">
        <v>1040</v>
      </c>
      <c r="N638" s="248">
        <v>30.5</v>
      </c>
      <c r="O638" s="228">
        <v>60</v>
      </c>
      <c r="P638" s="249">
        <v>33.97</v>
      </c>
      <c r="Q638" s="252">
        <v>20.91</v>
      </c>
      <c r="R638" s="253" t="s">
        <v>65</v>
      </c>
      <c r="S638" s="20" t="str">
        <f t="shared" si="60"/>
        <v>s316:1.5_s316:0.1_ptfe:0.1</v>
      </c>
      <c r="T638" s="20" t="str">
        <f t="shared" si="61"/>
        <v>s316:1.5</v>
      </c>
      <c r="U638" s="20" t="str">
        <f t="shared" si="62"/>
        <v>s316:0.1</v>
      </c>
      <c r="V638" s="20" t="str">
        <f t="shared" si="63"/>
        <v>ptfe:0.1</v>
      </c>
      <c r="W638" s="20" t="str">
        <f t="shared" si="64"/>
        <v/>
      </c>
      <c r="X638" s="20" t="str">
        <f t="shared" si="65"/>
        <v/>
      </c>
    </row>
    <row r="639" spans="1:24">
      <c r="A639" s="20">
        <v>638</v>
      </c>
      <c r="B639" s="20" t="s">
        <v>594</v>
      </c>
      <c r="C639" s="68">
        <v>4</v>
      </c>
      <c r="D639" s="231" t="s">
        <v>903</v>
      </c>
      <c r="E639" s="232" t="s">
        <v>1028</v>
      </c>
      <c r="F639" s="235" t="s">
        <v>903</v>
      </c>
      <c r="G639" s="236" t="s">
        <v>1035</v>
      </c>
      <c r="H639" s="239" t="s">
        <v>477</v>
      </c>
      <c r="I639" s="240" t="s">
        <v>1035</v>
      </c>
      <c r="J639" s="235" t="s">
        <v>1040</v>
      </c>
      <c r="K639" s="236" t="s">
        <v>1040</v>
      </c>
      <c r="N639" s="248">
        <v>30.5</v>
      </c>
      <c r="O639" s="228">
        <v>60</v>
      </c>
      <c r="P639" s="249">
        <v>30.87</v>
      </c>
      <c r="Q639" s="252">
        <v>20.91</v>
      </c>
      <c r="R639" s="253" t="s">
        <v>64</v>
      </c>
      <c r="S639" s="20" t="str">
        <f t="shared" si="60"/>
        <v>s316:1.5_s316:0.1_ptfe:0.1</v>
      </c>
      <c r="T639" s="20" t="str">
        <f t="shared" si="61"/>
        <v>s316:1.5</v>
      </c>
      <c r="U639" s="20" t="str">
        <f t="shared" si="62"/>
        <v>s316:0.1</v>
      </c>
      <c r="V639" s="20" t="str">
        <f t="shared" si="63"/>
        <v>ptfe:0.1</v>
      </c>
      <c r="W639" s="20" t="str">
        <f t="shared" si="64"/>
        <v/>
      </c>
      <c r="X639" s="20" t="str">
        <f t="shared" si="65"/>
        <v/>
      </c>
    </row>
    <row r="640" spans="1:24">
      <c r="A640" s="20">
        <v>639</v>
      </c>
      <c r="B640" s="20" t="s">
        <v>594</v>
      </c>
      <c r="C640" s="68">
        <v>4</v>
      </c>
      <c r="D640" s="231" t="s">
        <v>903</v>
      </c>
      <c r="E640" s="232" t="s">
        <v>1028</v>
      </c>
      <c r="F640" s="235" t="s">
        <v>903</v>
      </c>
      <c r="G640" s="236" t="s">
        <v>1035</v>
      </c>
      <c r="H640" s="239" t="s">
        <v>477</v>
      </c>
      <c r="I640" s="240" t="s">
        <v>1035</v>
      </c>
      <c r="J640" s="235" t="s">
        <v>1040</v>
      </c>
      <c r="K640" s="236" t="s">
        <v>1040</v>
      </c>
      <c r="N640" s="248">
        <v>30.5</v>
      </c>
      <c r="O640" s="228">
        <v>60</v>
      </c>
      <c r="P640" s="249">
        <v>31.08</v>
      </c>
      <c r="Q640" s="252">
        <v>20.91</v>
      </c>
      <c r="R640" s="253" t="s">
        <v>64</v>
      </c>
      <c r="S640" s="20" t="str">
        <f t="shared" si="60"/>
        <v>s316:1.5_s316:0.1_ptfe:0.1</v>
      </c>
      <c r="T640" s="20" t="str">
        <f t="shared" si="61"/>
        <v>s316:1.5</v>
      </c>
      <c r="U640" s="20" t="str">
        <f t="shared" si="62"/>
        <v>s316:0.1</v>
      </c>
      <c r="V640" s="20" t="str">
        <f t="shared" si="63"/>
        <v>ptfe:0.1</v>
      </c>
      <c r="W640" s="20" t="str">
        <f t="shared" si="64"/>
        <v/>
      </c>
      <c r="X640" s="20" t="str">
        <f t="shared" si="65"/>
        <v/>
      </c>
    </row>
    <row r="641" spans="1:24">
      <c r="A641" s="20">
        <v>640</v>
      </c>
      <c r="B641" s="20" t="s">
        <v>594</v>
      </c>
      <c r="C641" s="68">
        <v>4</v>
      </c>
      <c r="D641" s="231" t="s">
        <v>903</v>
      </c>
      <c r="E641" s="232" t="s">
        <v>1028</v>
      </c>
      <c r="F641" s="235" t="s">
        <v>903</v>
      </c>
      <c r="G641" s="236" t="s">
        <v>1035</v>
      </c>
      <c r="H641" s="239" t="s">
        <v>477</v>
      </c>
      <c r="I641" s="240" t="s">
        <v>1035</v>
      </c>
      <c r="J641" s="235" t="s">
        <v>1040</v>
      </c>
      <c r="K641" s="236" t="s">
        <v>1040</v>
      </c>
      <c r="N641" s="248">
        <v>30.5</v>
      </c>
      <c r="O641" s="228">
        <v>60</v>
      </c>
      <c r="P641" s="249">
        <v>33.1</v>
      </c>
      <c r="Q641" s="252">
        <v>20.91</v>
      </c>
      <c r="R641" s="253" t="s">
        <v>64</v>
      </c>
      <c r="S641" s="20" t="str">
        <f t="shared" si="60"/>
        <v>s316:1.5_s316:0.1_ptfe:0.1</v>
      </c>
      <c r="T641" s="20" t="str">
        <f t="shared" si="61"/>
        <v>s316:1.5</v>
      </c>
      <c r="U641" s="20" t="str">
        <f t="shared" si="62"/>
        <v>s316:0.1</v>
      </c>
      <c r="V641" s="20" t="str">
        <f t="shared" si="63"/>
        <v>ptfe:0.1</v>
      </c>
      <c r="W641" s="20" t="str">
        <f t="shared" si="64"/>
        <v/>
      </c>
      <c r="X641" s="20" t="str">
        <f t="shared" si="65"/>
        <v/>
      </c>
    </row>
    <row r="642" spans="1:24">
      <c r="A642" s="20">
        <v>641</v>
      </c>
      <c r="B642" s="20" t="s">
        <v>594</v>
      </c>
      <c r="C642" s="68">
        <v>4</v>
      </c>
      <c r="D642" s="231" t="s">
        <v>903</v>
      </c>
      <c r="E642" s="232" t="s">
        <v>1028</v>
      </c>
      <c r="F642" s="235" t="s">
        <v>903</v>
      </c>
      <c r="G642" s="236" t="s">
        <v>1035</v>
      </c>
      <c r="H642" s="239" t="s">
        <v>477</v>
      </c>
      <c r="I642" s="240" t="s">
        <v>1035</v>
      </c>
      <c r="J642" s="235" t="s">
        <v>1040</v>
      </c>
      <c r="K642" s="236" t="s">
        <v>1040</v>
      </c>
      <c r="N642" s="248">
        <v>30.5</v>
      </c>
      <c r="O642" s="228">
        <v>60</v>
      </c>
      <c r="P642" s="249">
        <v>32.83</v>
      </c>
      <c r="Q642" s="252">
        <v>20.91</v>
      </c>
      <c r="R642" s="253" t="s">
        <v>64</v>
      </c>
      <c r="S642" s="20" t="str">
        <f t="shared" si="60"/>
        <v>s316:1.5_s316:0.1_ptfe:0.1</v>
      </c>
      <c r="T642" s="20" t="str">
        <f t="shared" si="61"/>
        <v>s316:1.5</v>
      </c>
      <c r="U642" s="20" t="str">
        <f t="shared" si="62"/>
        <v>s316:0.1</v>
      </c>
      <c r="V642" s="20" t="str">
        <f t="shared" si="63"/>
        <v>ptfe:0.1</v>
      </c>
      <c r="W642" s="20" t="str">
        <f t="shared" si="64"/>
        <v/>
      </c>
      <c r="X642" s="20" t="str">
        <f t="shared" si="65"/>
        <v/>
      </c>
    </row>
    <row r="643" spans="1:24">
      <c r="A643" s="20">
        <v>642</v>
      </c>
      <c r="B643" s="20" t="s">
        <v>594</v>
      </c>
      <c r="C643" s="68">
        <v>4</v>
      </c>
      <c r="D643" s="231" t="s">
        <v>903</v>
      </c>
      <c r="E643" s="232" t="s">
        <v>1028</v>
      </c>
      <c r="F643" s="235" t="s">
        <v>903</v>
      </c>
      <c r="G643" s="236" t="s">
        <v>1035</v>
      </c>
      <c r="H643" s="239" t="s">
        <v>477</v>
      </c>
      <c r="I643" s="240" t="s">
        <v>1035</v>
      </c>
      <c r="J643" s="235" t="s">
        <v>1040</v>
      </c>
      <c r="K643" s="236" t="s">
        <v>1040</v>
      </c>
      <c r="N643" s="248">
        <v>30.5</v>
      </c>
      <c r="O643" s="228">
        <v>60</v>
      </c>
      <c r="P643" s="249">
        <v>30.08</v>
      </c>
      <c r="Q643" s="252">
        <v>20.91</v>
      </c>
      <c r="R643" s="253" t="s">
        <v>65</v>
      </c>
      <c r="S643" s="20" t="str">
        <f t="shared" si="60"/>
        <v>s316:1.5_s316:0.1_ptfe:0.1</v>
      </c>
      <c r="T643" s="20" t="str">
        <f t="shared" si="61"/>
        <v>s316:1.5</v>
      </c>
      <c r="U643" s="20" t="str">
        <f t="shared" si="62"/>
        <v>s316:0.1</v>
      </c>
      <c r="V643" s="20" t="str">
        <f t="shared" si="63"/>
        <v>ptfe:0.1</v>
      </c>
      <c r="W643" s="20" t="str">
        <f t="shared" si="64"/>
        <v/>
      </c>
      <c r="X643" s="20" t="str">
        <f t="shared" si="65"/>
        <v/>
      </c>
    </row>
    <row r="644" spans="1:24">
      <c r="A644" s="20">
        <v>643</v>
      </c>
      <c r="B644" s="20" t="s">
        <v>594</v>
      </c>
      <c r="C644" s="68">
        <v>4</v>
      </c>
      <c r="D644" s="231" t="s">
        <v>903</v>
      </c>
      <c r="E644" s="232" t="s">
        <v>1028</v>
      </c>
      <c r="F644" s="235" t="s">
        <v>903</v>
      </c>
      <c r="G644" s="236" t="s">
        <v>1035</v>
      </c>
      <c r="H644" s="239" t="s">
        <v>477</v>
      </c>
      <c r="I644" s="240" t="s">
        <v>1035</v>
      </c>
      <c r="J644" s="235" t="s">
        <v>1040</v>
      </c>
      <c r="K644" s="236" t="s">
        <v>1040</v>
      </c>
      <c r="N644" s="248">
        <v>30.5</v>
      </c>
      <c r="O644" s="228">
        <v>60</v>
      </c>
      <c r="P644" s="249">
        <v>30.15</v>
      </c>
      <c r="Q644" s="252">
        <v>20.91</v>
      </c>
      <c r="R644" s="253" t="s">
        <v>65</v>
      </c>
      <c r="S644" s="20" t="str">
        <f t="shared" si="60"/>
        <v>s316:1.5_s316:0.1_ptfe:0.1</v>
      </c>
      <c r="T644" s="20" t="str">
        <f t="shared" si="61"/>
        <v>s316:1.5</v>
      </c>
      <c r="U644" s="20" t="str">
        <f t="shared" si="62"/>
        <v>s316:0.1</v>
      </c>
      <c r="V644" s="20" t="str">
        <f t="shared" si="63"/>
        <v>ptfe:0.1</v>
      </c>
      <c r="W644" s="20" t="str">
        <f t="shared" si="64"/>
        <v/>
      </c>
      <c r="X644" s="20" t="str">
        <f t="shared" si="65"/>
        <v/>
      </c>
    </row>
    <row r="645" spans="1:24">
      <c r="A645" s="20">
        <v>644</v>
      </c>
      <c r="B645" s="20" t="s">
        <v>594</v>
      </c>
      <c r="C645" s="68">
        <v>4</v>
      </c>
      <c r="D645" s="231" t="s">
        <v>903</v>
      </c>
      <c r="E645" s="232" t="s">
        <v>1031</v>
      </c>
      <c r="F645" s="235" t="s">
        <v>903</v>
      </c>
      <c r="G645" s="236" t="s">
        <v>1035</v>
      </c>
      <c r="H645" s="239" t="s">
        <v>477</v>
      </c>
      <c r="I645" s="240" t="s">
        <v>1035</v>
      </c>
      <c r="J645" s="235" t="s">
        <v>1040</v>
      </c>
      <c r="K645" s="236" t="s">
        <v>1040</v>
      </c>
      <c r="N645" s="248">
        <v>30.5</v>
      </c>
      <c r="O645" s="228">
        <v>60</v>
      </c>
      <c r="P645" s="249">
        <v>30.04</v>
      </c>
      <c r="Q645" s="252">
        <v>20.91</v>
      </c>
      <c r="R645" s="253" t="s">
        <v>66</v>
      </c>
      <c r="S645" s="20" t="str">
        <f t="shared" si="60"/>
        <v>s316:2.5_s316:0.1_ptfe:0.1</v>
      </c>
      <c r="T645" s="20" t="str">
        <f t="shared" si="61"/>
        <v>s316:2.5</v>
      </c>
      <c r="U645" s="20" t="str">
        <f t="shared" si="62"/>
        <v>s316:0.1</v>
      </c>
      <c r="V645" s="20" t="str">
        <f t="shared" si="63"/>
        <v>ptfe:0.1</v>
      </c>
      <c r="W645" s="20" t="str">
        <f t="shared" si="64"/>
        <v/>
      </c>
      <c r="X645" s="20" t="str">
        <f t="shared" si="65"/>
        <v/>
      </c>
    </row>
    <row r="646" spans="1:24">
      <c r="A646" s="20">
        <v>645</v>
      </c>
      <c r="B646" s="20" t="s">
        <v>594</v>
      </c>
      <c r="C646" s="68">
        <v>4</v>
      </c>
      <c r="D646" s="231" t="s">
        <v>903</v>
      </c>
      <c r="E646" s="232" t="s">
        <v>1031</v>
      </c>
      <c r="F646" s="235" t="s">
        <v>903</v>
      </c>
      <c r="G646" s="236" t="s">
        <v>1035</v>
      </c>
      <c r="H646" s="239" t="s">
        <v>477</v>
      </c>
      <c r="I646" s="240" t="s">
        <v>1035</v>
      </c>
      <c r="J646" s="235" t="s">
        <v>1040</v>
      </c>
      <c r="K646" s="236" t="s">
        <v>1040</v>
      </c>
      <c r="N646" s="248">
        <v>30.5</v>
      </c>
      <c r="O646" s="228">
        <v>60</v>
      </c>
      <c r="P646" s="249">
        <v>25.5</v>
      </c>
      <c r="Q646" s="252">
        <v>20.91</v>
      </c>
      <c r="R646" s="253" t="s">
        <v>67</v>
      </c>
      <c r="S646" s="20" t="str">
        <f t="shared" si="60"/>
        <v>s316:2.5_s316:0.1_ptfe:0.1</v>
      </c>
      <c r="T646" s="20" t="str">
        <f t="shared" si="61"/>
        <v>s316:2.5</v>
      </c>
      <c r="U646" s="20" t="str">
        <f t="shared" si="62"/>
        <v>s316:0.1</v>
      </c>
      <c r="V646" s="20" t="str">
        <f t="shared" si="63"/>
        <v>ptfe:0.1</v>
      </c>
      <c r="W646" s="20" t="str">
        <f t="shared" si="64"/>
        <v/>
      </c>
      <c r="X646" s="20" t="str">
        <f t="shared" si="65"/>
        <v/>
      </c>
    </row>
    <row r="647" spans="1:24">
      <c r="A647" s="20">
        <v>646</v>
      </c>
      <c r="B647" s="20" t="s">
        <v>594</v>
      </c>
      <c r="C647" s="68">
        <v>4</v>
      </c>
      <c r="D647" s="231" t="s">
        <v>903</v>
      </c>
      <c r="E647" s="232" t="s">
        <v>1031</v>
      </c>
      <c r="F647" s="235" t="s">
        <v>903</v>
      </c>
      <c r="G647" s="236" t="s">
        <v>1035</v>
      </c>
      <c r="H647" s="239" t="s">
        <v>477</v>
      </c>
      <c r="I647" s="240" t="s">
        <v>1035</v>
      </c>
      <c r="J647" s="235" t="s">
        <v>1040</v>
      </c>
      <c r="K647" s="236" t="s">
        <v>1040</v>
      </c>
      <c r="N647" s="248">
        <v>30.5</v>
      </c>
      <c r="O647" s="228">
        <v>60</v>
      </c>
      <c r="P647" s="249">
        <v>29.3</v>
      </c>
      <c r="Q647" s="252">
        <v>20.91</v>
      </c>
      <c r="R647" s="253" t="s">
        <v>68</v>
      </c>
      <c r="S647" s="20" t="str">
        <f t="shared" si="60"/>
        <v>s316:2.5_s316:0.1_ptfe:0.1</v>
      </c>
      <c r="T647" s="20" t="str">
        <f t="shared" si="61"/>
        <v>s316:2.5</v>
      </c>
      <c r="U647" s="20" t="str">
        <f t="shared" si="62"/>
        <v>s316:0.1</v>
      </c>
      <c r="V647" s="20" t="str">
        <f t="shared" si="63"/>
        <v>ptfe:0.1</v>
      </c>
      <c r="W647" s="20" t="str">
        <f t="shared" si="64"/>
        <v/>
      </c>
      <c r="X647" s="20" t="str">
        <f t="shared" si="65"/>
        <v/>
      </c>
    </row>
    <row r="648" spans="1:24">
      <c r="A648" s="20">
        <v>647</v>
      </c>
      <c r="B648" s="20" t="s">
        <v>594</v>
      </c>
      <c r="C648" s="68">
        <v>4</v>
      </c>
      <c r="D648" s="231" t="s">
        <v>903</v>
      </c>
      <c r="E648" s="232" t="s">
        <v>1031</v>
      </c>
      <c r="F648" s="235" t="s">
        <v>903</v>
      </c>
      <c r="G648" s="236" t="s">
        <v>1035</v>
      </c>
      <c r="H648" s="239" t="s">
        <v>477</v>
      </c>
      <c r="I648" s="240" t="s">
        <v>1035</v>
      </c>
      <c r="J648" s="235" t="s">
        <v>1040</v>
      </c>
      <c r="K648" s="236" t="s">
        <v>1040</v>
      </c>
      <c r="N648" s="248">
        <v>30.5</v>
      </c>
      <c r="O648" s="228">
        <v>60</v>
      </c>
      <c r="P648" s="249">
        <v>30.3</v>
      </c>
      <c r="Q648" s="252">
        <v>20.91</v>
      </c>
      <c r="R648" s="253" t="s">
        <v>66</v>
      </c>
      <c r="S648" s="20" t="str">
        <f t="shared" si="60"/>
        <v>s316:2.5_s316:0.1_ptfe:0.1</v>
      </c>
      <c r="T648" s="20" t="str">
        <f t="shared" si="61"/>
        <v>s316:2.5</v>
      </c>
      <c r="U648" s="20" t="str">
        <f t="shared" si="62"/>
        <v>s316:0.1</v>
      </c>
      <c r="V648" s="20" t="str">
        <f t="shared" si="63"/>
        <v>ptfe:0.1</v>
      </c>
      <c r="W648" s="20" t="str">
        <f t="shared" si="64"/>
        <v/>
      </c>
      <c r="X648" s="20" t="str">
        <f t="shared" si="65"/>
        <v/>
      </c>
    </row>
    <row r="649" spans="1:24">
      <c r="A649" s="20">
        <v>648</v>
      </c>
      <c r="B649" s="20" t="s">
        <v>594</v>
      </c>
      <c r="C649" s="68">
        <v>4</v>
      </c>
      <c r="D649" s="231" t="s">
        <v>903</v>
      </c>
      <c r="E649" s="232" t="s">
        <v>1031</v>
      </c>
      <c r="F649" s="235" t="s">
        <v>903</v>
      </c>
      <c r="G649" s="236" t="s">
        <v>1035</v>
      </c>
      <c r="H649" s="239" t="s">
        <v>477</v>
      </c>
      <c r="I649" s="240" t="s">
        <v>1035</v>
      </c>
      <c r="J649" s="235" t="s">
        <v>1040</v>
      </c>
      <c r="K649" s="236" t="s">
        <v>1040</v>
      </c>
      <c r="N649" s="248">
        <v>30.5</v>
      </c>
      <c r="O649" s="228">
        <v>60</v>
      </c>
      <c r="P649" s="249">
        <v>29</v>
      </c>
      <c r="Q649" s="252">
        <v>20.91</v>
      </c>
      <c r="R649" s="253" t="s">
        <v>68</v>
      </c>
      <c r="S649" s="20" t="str">
        <f t="shared" si="60"/>
        <v>s316:2.5_s316:0.1_ptfe:0.1</v>
      </c>
      <c r="T649" s="20" t="str">
        <f t="shared" si="61"/>
        <v>s316:2.5</v>
      </c>
      <c r="U649" s="20" t="str">
        <f t="shared" si="62"/>
        <v>s316:0.1</v>
      </c>
      <c r="V649" s="20" t="str">
        <f t="shared" si="63"/>
        <v>ptfe:0.1</v>
      </c>
      <c r="W649" s="20" t="str">
        <f t="shared" si="64"/>
        <v/>
      </c>
      <c r="X649" s="20" t="str">
        <f t="shared" si="65"/>
        <v/>
      </c>
    </row>
    <row r="650" spans="1:24">
      <c r="A650" s="20">
        <v>649</v>
      </c>
      <c r="B650" s="20" t="s">
        <v>594</v>
      </c>
      <c r="C650" s="68">
        <v>4</v>
      </c>
      <c r="D650" s="231" t="s">
        <v>903</v>
      </c>
      <c r="E650" s="232" t="s">
        <v>1031</v>
      </c>
      <c r="F650" s="235" t="s">
        <v>903</v>
      </c>
      <c r="G650" s="236" t="s">
        <v>1035</v>
      </c>
      <c r="H650" s="239" t="s">
        <v>477</v>
      </c>
      <c r="I650" s="240" t="s">
        <v>1035</v>
      </c>
      <c r="J650" s="235" t="s">
        <v>1040</v>
      </c>
      <c r="K650" s="236" t="s">
        <v>1040</v>
      </c>
      <c r="N650" s="248">
        <v>30.5</v>
      </c>
      <c r="O650" s="228">
        <v>60</v>
      </c>
      <c r="P650" s="249">
        <v>29</v>
      </c>
      <c r="Q650" s="252">
        <v>20.91</v>
      </c>
      <c r="R650" s="253" t="s">
        <v>69</v>
      </c>
      <c r="S650" s="20" t="str">
        <f t="shared" si="60"/>
        <v>s316:2.5_s316:0.1_ptfe:0.1</v>
      </c>
      <c r="T650" s="20" t="str">
        <f t="shared" si="61"/>
        <v>s316:2.5</v>
      </c>
      <c r="U650" s="20" t="str">
        <f t="shared" si="62"/>
        <v>s316:0.1</v>
      </c>
      <c r="V650" s="20" t="str">
        <f t="shared" si="63"/>
        <v>ptfe:0.1</v>
      </c>
      <c r="W650" s="20" t="str">
        <f t="shared" si="64"/>
        <v/>
      </c>
      <c r="X650" s="20" t="str">
        <f t="shared" si="65"/>
        <v/>
      </c>
    </row>
    <row r="651" spans="1:24">
      <c r="A651" s="20">
        <v>650</v>
      </c>
      <c r="B651" s="20" t="s">
        <v>594</v>
      </c>
      <c r="C651" s="68">
        <v>4</v>
      </c>
      <c r="D651" s="231" t="s">
        <v>903</v>
      </c>
      <c r="E651" s="232" t="s">
        <v>1032</v>
      </c>
      <c r="F651" s="235" t="s">
        <v>903</v>
      </c>
      <c r="G651" s="236" t="s">
        <v>1035</v>
      </c>
      <c r="H651" s="239" t="s">
        <v>477</v>
      </c>
      <c r="I651" s="240" t="s">
        <v>1035</v>
      </c>
      <c r="J651" s="235" t="s">
        <v>1040</v>
      </c>
      <c r="K651" s="236" t="s">
        <v>1040</v>
      </c>
      <c r="N651" s="248">
        <v>30.5</v>
      </c>
      <c r="O651" s="228">
        <v>60</v>
      </c>
      <c r="P651" s="249">
        <v>26.76</v>
      </c>
      <c r="Q651" s="252">
        <v>20.91</v>
      </c>
      <c r="R651" s="253" t="s">
        <v>21</v>
      </c>
      <c r="S651" s="20" t="str">
        <f t="shared" ref="S651:S714" si="66">_xlfn.TEXTJOIN("_",TRUE,T651:X651)</f>
        <v>s316:2_s316:0.1_ptfe:0.1</v>
      </c>
      <c r="T651" s="20" t="str">
        <f t="shared" ref="T651:T714" si="67">_xlfn.TEXTJOIN(":",TRUE,D651,E651)</f>
        <v>s316:2</v>
      </c>
      <c r="U651" s="20" t="str">
        <f t="shared" ref="U651:U714" si="68">_xlfn.TEXTJOIN(":",TRUE,F651,G651)</f>
        <v>s316:0.1</v>
      </c>
      <c r="V651" s="20" t="str">
        <f t="shared" ref="V651:V714" si="69">_xlfn.TEXTJOIN(":",TRUE,H651,I651)</f>
        <v>ptfe:0.1</v>
      </c>
      <c r="W651" s="20" t="str">
        <f t="shared" ref="W651:W714" si="70">_xlfn.TEXTJOIN(":",TRUE,J651,K651)</f>
        <v/>
      </c>
      <c r="X651" s="20" t="str">
        <f t="shared" ref="X651:X714" si="71">_xlfn.TEXTJOIN(":",TRUE,L651,M651)</f>
        <v/>
      </c>
    </row>
    <row r="652" spans="1:24">
      <c r="A652" s="20">
        <v>651</v>
      </c>
      <c r="B652" s="20" t="s">
        <v>594</v>
      </c>
      <c r="C652" s="68">
        <v>4</v>
      </c>
      <c r="D652" s="231" t="s">
        <v>903</v>
      </c>
      <c r="E652" s="232" t="s">
        <v>1032</v>
      </c>
      <c r="F652" s="235" t="s">
        <v>903</v>
      </c>
      <c r="G652" s="236" t="s">
        <v>1035</v>
      </c>
      <c r="H652" s="239" t="s">
        <v>477</v>
      </c>
      <c r="I652" s="240" t="s">
        <v>1035</v>
      </c>
      <c r="J652" s="235" t="s">
        <v>1040</v>
      </c>
      <c r="K652" s="236" t="s">
        <v>1040</v>
      </c>
      <c r="N652" s="248">
        <v>30.5</v>
      </c>
      <c r="O652" s="228">
        <v>60</v>
      </c>
      <c r="P652" s="249">
        <v>29.16</v>
      </c>
      <c r="Q652" s="252">
        <v>20.91</v>
      </c>
      <c r="R652" s="253" t="s">
        <v>71</v>
      </c>
      <c r="S652" s="20" t="str">
        <f t="shared" si="66"/>
        <v>s316:2_s316:0.1_ptfe:0.1</v>
      </c>
      <c r="T652" s="20" t="str">
        <f t="shared" si="67"/>
        <v>s316:2</v>
      </c>
      <c r="U652" s="20" t="str">
        <f t="shared" si="68"/>
        <v>s316:0.1</v>
      </c>
      <c r="V652" s="20" t="str">
        <f t="shared" si="69"/>
        <v>ptfe:0.1</v>
      </c>
      <c r="W652" s="20" t="str">
        <f t="shared" si="70"/>
        <v/>
      </c>
      <c r="X652" s="20" t="str">
        <f t="shared" si="71"/>
        <v/>
      </c>
    </row>
    <row r="653" spans="1:24">
      <c r="A653" s="20">
        <v>652</v>
      </c>
      <c r="B653" s="20" t="s">
        <v>594</v>
      </c>
      <c r="C653" s="68">
        <v>4</v>
      </c>
      <c r="D653" s="231" t="s">
        <v>903</v>
      </c>
      <c r="E653" s="232" t="s">
        <v>1029</v>
      </c>
      <c r="F653" s="235" t="s">
        <v>903</v>
      </c>
      <c r="G653" s="236" t="s">
        <v>1047</v>
      </c>
      <c r="H653" s="239" t="s">
        <v>477</v>
      </c>
      <c r="I653" s="240" t="s">
        <v>1035</v>
      </c>
      <c r="J653" s="235" t="s">
        <v>1040</v>
      </c>
      <c r="K653" s="236" t="s">
        <v>1040</v>
      </c>
      <c r="N653" s="248">
        <v>11</v>
      </c>
      <c r="O653" s="228">
        <v>45</v>
      </c>
      <c r="P653" s="249">
        <v>8.32</v>
      </c>
      <c r="Q653" s="252">
        <v>21</v>
      </c>
      <c r="R653" s="253" t="s">
        <v>110</v>
      </c>
      <c r="S653" s="20" t="str">
        <f t="shared" si="66"/>
        <v>s316:1_s316:0.05_ptfe:0.1</v>
      </c>
      <c r="T653" s="20" t="str">
        <f t="shared" si="67"/>
        <v>s316:1</v>
      </c>
      <c r="U653" s="20" t="str">
        <f t="shared" si="68"/>
        <v>s316:0.05</v>
      </c>
      <c r="V653" s="20" t="str">
        <f t="shared" si="69"/>
        <v>ptfe:0.1</v>
      </c>
      <c r="W653" s="20" t="str">
        <f t="shared" si="70"/>
        <v/>
      </c>
      <c r="X653" s="20" t="str">
        <f t="shared" si="71"/>
        <v/>
      </c>
    </row>
    <row r="654" spans="1:24">
      <c r="A654" s="20">
        <v>653</v>
      </c>
      <c r="B654" s="20" t="s">
        <v>594</v>
      </c>
      <c r="C654" s="68">
        <v>4</v>
      </c>
      <c r="D654" s="231" t="s">
        <v>903</v>
      </c>
      <c r="E654" s="232" t="s">
        <v>1029</v>
      </c>
      <c r="F654" s="235" t="s">
        <v>903</v>
      </c>
      <c r="G654" s="236" t="s">
        <v>1047</v>
      </c>
      <c r="H654" s="239" t="s">
        <v>477</v>
      </c>
      <c r="I654" s="240" t="s">
        <v>1035</v>
      </c>
      <c r="J654" s="235" t="s">
        <v>1040</v>
      </c>
      <c r="K654" s="236" t="s">
        <v>1040</v>
      </c>
      <c r="N654" s="248">
        <v>11</v>
      </c>
      <c r="O654" s="228">
        <v>45</v>
      </c>
      <c r="P654" s="249">
        <v>11.75</v>
      </c>
      <c r="Q654" s="252">
        <v>21</v>
      </c>
      <c r="R654" s="253" t="s">
        <v>111</v>
      </c>
      <c r="S654" s="20" t="str">
        <f t="shared" si="66"/>
        <v>s316:1_s316:0.05_ptfe:0.1</v>
      </c>
      <c r="T654" s="20" t="str">
        <f t="shared" si="67"/>
        <v>s316:1</v>
      </c>
      <c r="U654" s="20" t="str">
        <f t="shared" si="68"/>
        <v>s316:0.05</v>
      </c>
      <c r="V654" s="20" t="str">
        <f t="shared" si="69"/>
        <v>ptfe:0.1</v>
      </c>
      <c r="W654" s="20" t="str">
        <f t="shared" si="70"/>
        <v/>
      </c>
      <c r="X654" s="20" t="str">
        <f t="shared" si="71"/>
        <v/>
      </c>
    </row>
    <row r="655" spans="1:24">
      <c r="A655" s="20">
        <v>654</v>
      </c>
      <c r="B655" s="20" t="s">
        <v>594</v>
      </c>
      <c r="C655" s="68">
        <v>4</v>
      </c>
      <c r="D655" s="231" t="s">
        <v>903</v>
      </c>
      <c r="E655" s="232" t="s">
        <v>1029</v>
      </c>
      <c r="F655" s="235" t="s">
        <v>903</v>
      </c>
      <c r="G655" s="236" t="s">
        <v>1047</v>
      </c>
      <c r="H655" s="239" t="s">
        <v>477</v>
      </c>
      <c r="I655" s="240" t="s">
        <v>1035</v>
      </c>
      <c r="J655" s="235" t="s">
        <v>1040</v>
      </c>
      <c r="K655" s="236" t="s">
        <v>1040</v>
      </c>
      <c r="N655" s="248">
        <v>11</v>
      </c>
      <c r="O655" s="228">
        <v>45</v>
      </c>
      <c r="P655" s="249">
        <v>11.75</v>
      </c>
      <c r="Q655" s="252">
        <v>21</v>
      </c>
      <c r="R655" s="253" t="s">
        <v>110</v>
      </c>
      <c r="S655" s="20" t="str">
        <f t="shared" si="66"/>
        <v>s316:1_s316:0.05_ptfe:0.1</v>
      </c>
      <c r="T655" s="20" t="str">
        <f t="shared" si="67"/>
        <v>s316:1</v>
      </c>
      <c r="U655" s="20" t="str">
        <f t="shared" si="68"/>
        <v>s316:0.05</v>
      </c>
      <c r="V655" s="20" t="str">
        <f t="shared" si="69"/>
        <v>ptfe:0.1</v>
      </c>
      <c r="W655" s="20" t="str">
        <f t="shared" si="70"/>
        <v/>
      </c>
      <c r="X655" s="20" t="str">
        <f t="shared" si="71"/>
        <v/>
      </c>
    </row>
    <row r="656" spans="1:24">
      <c r="A656" s="20">
        <v>655</v>
      </c>
      <c r="B656" s="20" t="s">
        <v>594</v>
      </c>
      <c r="C656" s="68">
        <v>4</v>
      </c>
      <c r="D656" s="231" t="s">
        <v>903</v>
      </c>
      <c r="E656" s="232" t="s">
        <v>1029</v>
      </c>
      <c r="F656" s="235" t="s">
        <v>903</v>
      </c>
      <c r="G656" s="236" t="s">
        <v>1047</v>
      </c>
      <c r="H656" s="239" t="s">
        <v>477</v>
      </c>
      <c r="I656" s="240" t="s">
        <v>1035</v>
      </c>
      <c r="J656" s="235" t="s">
        <v>1040</v>
      </c>
      <c r="K656" s="236" t="s">
        <v>1040</v>
      </c>
      <c r="N656" s="248">
        <v>11</v>
      </c>
      <c r="O656" s="228">
        <v>45</v>
      </c>
      <c r="P656" s="249">
        <v>15.4</v>
      </c>
      <c r="Q656" s="252">
        <v>21</v>
      </c>
      <c r="R656" s="253" t="s">
        <v>110</v>
      </c>
      <c r="S656" s="20" t="str">
        <f t="shared" si="66"/>
        <v>s316:1_s316:0.05_ptfe:0.1</v>
      </c>
      <c r="T656" s="20" t="str">
        <f t="shared" si="67"/>
        <v>s316:1</v>
      </c>
      <c r="U656" s="20" t="str">
        <f t="shared" si="68"/>
        <v>s316:0.05</v>
      </c>
      <c r="V656" s="20" t="str">
        <f t="shared" si="69"/>
        <v>ptfe:0.1</v>
      </c>
      <c r="W656" s="20" t="str">
        <f t="shared" si="70"/>
        <v/>
      </c>
      <c r="X656" s="20" t="str">
        <f t="shared" si="71"/>
        <v/>
      </c>
    </row>
    <row r="657" spans="1:24">
      <c r="A657" s="20">
        <v>656</v>
      </c>
      <c r="B657" s="20" t="s">
        <v>594</v>
      </c>
      <c r="C657" s="68">
        <v>4</v>
      </c>
      <c r="D657" s="231" t="s">
        <v>427</v>
      </c>
      <c r="E657" s="232" t="s">
        <v>1029</v>
      </c>
      <c r="F657" s="235" t="s">
        <v>1260</v>
      </c>
      <c r="G657" s="236" t="s">
        <v>1047</v>
      </c>
      <c r="H657" s="239" t="s">
        <v>477</v>
      </c>
      <c r="I657" s="240" t="s">
        <v>1035</v>
      </c>
      <c r="J657" s="235" t="s">
        <v>1040</v>
      </c>
      <c r="K657" s="236" t="s">
        <v>1040</v>
      </c>
      <c r="N657" s="248">
        <v>11</v>
      </c>
      <c r="O657" s="228">
        <v>45</v>
      </c>
      <c r="P657" s="249">
        <v>11.23</v>
      </c>
      <c r="Q657" s="252">
        <v>21</v>
      </c>
      <c r="R657" s="253" t="s">
        <v>112</v>
      </c>
      <c r="S657" s="20" t="str">
        <f t="shared" si="66"/>
        <v>hastelloy:1_ hastelloy:0.05_ptfe:0.1</v>
      </c>
      <c r="T657" s="20" t="str">
        <f t="shared" si="67"/>
        <v>hastelloy:1</v>
      </c>
      <c r="U657" s="20" t="str">
        <f t="shared" si="68"/>
        <v xml:space="preserve"> hastelloy:0.05</v>
      </c>
      <c r="V657" s="20" t="str">
        <f t="shared" si="69"/>
        <v>ptfe:0.1</v>
      </c>
      <c r="W657" s="20" t="str">
        <f t="shared" si="70"/>
        <v/>
      </c>
      <c r="X657" s="20" t="str">
        <f t="shared" si="71"/>
        <v/>
      </c>
    </row>
    <row r="658" spans="1:24">
      <c r="A658" s="20">
        <v>657</v>
      </c>
      <c r="B658" s="20" t="s">
        <v>594</v>
      </c>
      <c r="C658" s="68">
        <v>4</v>
      </c>
      <c r="D658" s="231" t="s">
        <v>427</v>
      </c>
      <c r="E658" s="232" t="s">
        <v>1029</v>
      </c>
      <c r="F658" s="235" t="s">
        <v>1260</v>
      </c>
      <c r="G658" s="236" t="s">
        <v>1047</v>
      </c>
      <c r="H658" s="239" t="s">
        <v>477</v>
      </c>
      <c r="I658" s="240" t="s">
        <v>1035</v>
      </c>
      <c r="J658" s="235" t="s">
        <v>1040</v>
      </c>
      <c r="K658" s="236" t="s">
        <v>1040</v>
      </c>
      <c r="N658" s="248">
        <v>11</v>
      </c>
      <c r="O658" s="228">
        <v>45</v>
      </c>
      <c r="P658" s="249">
        <v>12</v>
      </c>
      <c r="Q658" s="252">
        <v>21</v>
      </c>
      <c r="R658" s="253" t="s">
        <v>24</v>
      </c>
      <c r="S658" s="20" t="str">
        <f t="shared" si="66"/>
        <v>hastelloy:1_ hastelloy:0.05_ptfe:0.1</v>
      </c>
      <c r="T658" s="20" t="str">
        <f t="shared" si="67"/>
        <v>hastelloy:1</v>
      </c>
      <c r="U658" s="20" t="str">
        <f t="shared" si="68"/>
        <v xml:space="preserve"> hastelloy:0.05</v>
      </c>
      <c r="V658" s="20" t="str">
        <f t="shared" si="69"/>
        <v>ptfe:0.1</v>
      </c>
      <c r="W658" s="20" t="str">
        <f t="shared" si="70"/>
        <v/>
      </c>
      <c r="X658" s="20" t="str">
        <f t="shared" si="71"/>
        <v/>
      </c>
    </row>
    <row r="659" spans="1:24">
      <c r="A659" s="20">
        <v>658</v>
      </c>
      <c r="B659" s="20" t="s">
        <v>594</v>
      </c>
      <c r="C659" s="68">
        <v>4</v>
      </c>
      <c r="D659" s="231" t="s">
        <v>903</v>
      </c>
      <c r="E659" s="232" t="s">
        <v>1029</v>
      </c>
      <c r="F659" s="235" t="s">
        <v>903</v>
      </c>
      <c r="G659" s="236" t="s">
        <v>1047</v>
      </c>
      <c r="H659" s="239" t="s">
        <v>477</v>
      </c>
      <c r="I659" s="240" t="s">
        <v>1035</v>
      </c>
      <c r="J659" s="235" t="s">
        <v>1040</v>
      </c>
      <c r="K659" s="236" t="s">
        <v>1040</v>
      </c>
      <c r="N659" s="248">
        <v>7</v>
      </c>
      <c r="O659" s="228">
        <v>63.6</v>
      </c>
      <c r="P659" s="249">
        <v>5</v>
      </c>
      <c r="Q659" s="252">
        <v>19.68</v>
      </c>
      <c r="R659" s="253" t="s">
        <v>128</v>
      </c>
      <c r="S659" s="20" t="str">
        <f t="shared" si="66"/>
        <v>s316:1_s316:0.05_ptfe:0.1</v>
      </c>
      <c r="T659" s="20" t="str">
        <f t="shared" si="67"/>
        <v>s316:1</v>
      </c>
      <c r="U659" s="20" t="str">
        <f t="shared" si="68"/>
        <v>s316:0.05</v>
      </c>
      <c r="V659" s="20" t="str">
        <f t="shared" si="69"/>
        <v>ptfe:0.1</v>
      </c>
      <c r="W659" s="20" t="str">
        <f t="shared" si="70"/>
        <v/>
      </c>
      <c r="X659" s="20" t="str">
        <f t="shared" si="71"/>
        <v/>
      </c>
    </row>
    <row r="660" spans="1:24">
      <c r="A660" s="20">
        <v>659</v>
      </c>
      <c r="B660" s="20" t="s">
        <v>594</v>
      </c>
      <c r="C660" s="68">
        <v>4</v>
      </c>
      <c r="D660" s="231" t="s">
        <v>903</v>
      </c>
      <c r="E660" s="232" t="s">
        <v>1029</v>
      </c>
      <c r="F660" s="235" t="s">
        <v>903</v>
      </c>
      <c r="G660" s="236" t="s">
        <v>1047</v>
      </c>
      <c r="H660" s="239" t="s">
        <v>477</v>
      </c>
      <c r="I660" s="240" t="s">
        <v>1035</v>
      </c>
      <c r="J660" s="235" t="s">
        <v>1040</v>
      </c>
      <c r="K660" s="236" t="s">
        <v>1040</v>
      </c>
      <c r="N660" s="248">
        <v>7</v>
      </c>
      <c r="O660" s="228">
        <v>63.6</v>
      </c>
      <c r="P660" s="249">
        <v>5.7</v>
      </c>
      <c r="Q660" s="252">
        <v>19.64</v>
      </c>
      <c r="R660" s="253" t="s">
        <v>128</v>
      </c>
      <c r="S660" s="20" t="str">
        <f t="shared" si="66"/>
        <v>s316:1_s316:0.05_ptfe:0.1</v>
      </c>
      <c r="T660" s="20" t="str">
        <f t="shared" si="67"/>
        <v>s316:1</v>
      </c>
      <c r="U660" s="20" t="str">
        <f t="shared" si="68"/>
        <v>s316:0.05</v>
      </c>
      <c r="V660" s="20" t="str">
        <f t="shared" si="69"/>
        <v>ptfe:0.1</v>
      </c>
      <c r="W660" s="20" t="str">
        <f t="shared" si="70"/>
        <v/>
      </c>
      <c r="X660" s="20" t="str">
        <f t="shared" si="71"/>
        <v/>
      </c>
    </row>
    <row r="661" spans="1:24">
      <c r="A661" s="20">
        <v>660</v>
      </c>
      <c r="B661" s="20" t="s">
        <v>594</v>
      </c>
      <c r="C661" s="68">
        <v>4</v>
      </c>
      <c r="D661" s="231" t="s">
        <v>903</v>
      </c>
      <c r="E661" s="232" t="s">
        <v>1029</v>
      </c>
      <c r="F661" s="235" t="s">
        <v>903</v>
      </c>
      <c r="G661" s="236" t="s">
        <v>1047</v>
      </c>
      <c r="H661" s="239" t="s">
        <v>477</v>
      </c>
      <c r="I661" s="240" t="s">
        <v>1035</v>
      </c>
      <c r="J661" s="235" t="s">
        <v>1040</v>
      </c>
      <c r="K661" s="236" t="s">
        <v>1040</v>
      </c>
      <c r="N661" s="248">
        <v>7</v>
      </c>
      <c r="O661" s="228">
        <v>63.6</v>
      </c>
      <c r="P661" s="249">
        <v>6.02</v>
      </c>
      <c r="Q661" s="252">
        <v>19.7</v>
      </c>
      <c r="R661" s="253" t="s">
        <v>129</v>
      </c>
      <c r="S661" s="20" t="str">
        <f t="shared" si="66"/>
        <v>s316:1_s316:0.05_ptfe:0.1</v>
      </c>
      <c r="T661" s="20" t="str">
        <f t="shared" si="67"/>
        <v>s316:1</v>
      </c>
      <c r="U661" s="20" t="str">
        <f t="shared" si="68"/>
        <v>s316:0.05</v>
      </c>
      <c r="V661" s="20" t="str">
        <f t="shared" si="69"/>
        <v>ptfe:0.1</v>
      </c>
      <c r="W661" s="20" t="str">
        <f t="shared" si="70"/>
        <v/>
      </c>
      <c r="X661" s="20" t="str">
        <f t="shared" si="71"/>
        <v/>
      </c>
    </row>
    <row r="662" spans="1:24">
      <c r="A662" s="20">
        <v>661</v>
      </c>
      <c r="B662" s="20" t="s">
        <v>594</v>
      </c>
      <c r="C662" s="68">
        <v>4</v>
      </c>
      <c r="D662" s="231" t="s">
        <v>903</v>
      </c>
      <c r="E662" s="232" t="s">
        <v>1029</v>
      </c>
      <c r="F662" s="235" t="s">
        <v>903</v>
      </c>
      <c r="G662" s="236" t="s">
        <v>1047</v>
      </c>
      <c r="H662" s="239" t="s">
        <v>477</v>
      </c>
      <c r="I662" s="240" t="s">
        <v>1035</v>
      </c>
      <c r="J662" s="235" t="s">
        <v>1040</v>
      </c>
      <c r="K662" s="236" t="s">
        <v>1040</v>
      </c>
      <c r="N662" s="248">
        <v>7</v>
      </c>
      <c r="O662" s="228">
        <v>63.6</v>
      </c>
      <c r="P662" s="249">
        <v>6</v>
      </c>
      <c r="Q662" s="252">
        <v>19.7</v>
      </c>
      <c r="R662" s="253" t="s">
        <v>129</v>
      </c>
      <c r="S662" s="20" t="str">
        <f t="shared" si="66"/>
        <v>s316:1_s316:0.05_ptfe:0.1</v>
      </c>
      <c r="T662" s="20" t="str">
        <f t="shared" si="67"/>
        <v>s316:1</v>
      </c>
      <c r="U662" s="20" t="str">
        <f t="shared" si="68"/>
        <v>s316:0.05</v>
      </c>
      <c r="V662" s="20" t="str">
        <f t="shared" si="69"/>
        <v>ptfe:0.1</v>
      </c>
      <c r="W662" s="20" t="str">
        <f t="shared" si="70"/>
        <v/>
      </c>
      <c r="X662" s="20" t="str">
        <f t="shared" si="71"/>
        <v/>
      </c>
    </row>
    <row r="663" spans="1:24">
      <c r="A663" s="20">
        <v>662</v>
      </c>
      <c r="B663" s="20" t="s">
        <v>594</v>
      </c>
      <c r="C663" s="68">
        <v>4</v>
      </c>
      <c r="D663" s="231" t="s">
        <v>903</v>
      </c>
      <c r="E663" s="232" t="s">
        <v>1029</v>
      </c>
      <c r="F663" s="235" t="s">
        <v>903</v>
      </c>
      <c r="G663" s="236" t="s">
        <v>1047</v>
      </c>
      <c r="H663" s="239" t="s">
        <v>477</v>
      </c>
      <c r="I663" s="240" t="s">
        <v>1035</v>
      </c>
      <c r="J663" s="235" t="s">
        <v>1040</v>
      </c>
      <c r="K663" s="236" t="s">
        <v>1040</v>
      </c>
      <c r="N663" s="248">
        <v>7</v>
      </c>
      <c r="O663" s="228">
        <v>63.6</v>
      </c>
      <c r="P663" s="249">
        <v>7.6</v>
      </c>
      <c r="Q663" s="252">
        <v>19.7</v>
      </c>
      <c r="R663" s="253" t="s">
        <v>130</v>
      </c>
      <c r="S663" s="20" t="str">
        <f t="shared" si="66"/>
        <v>s316:1_s316:0.05_ptfe:0.1</v>
      </c>
      <c r="T663" s="20" t="str">
        <f t="shared" si="67"/>
        <v>s316:1</v>
      </c>
      <c r="U663" s="20" t="str">
        <f t="shared" si="68"/>
        <v>s316:0.05</v>
      </c>
      <c r="V663" s="20" t="str">
        <f t="shared" si="69"/>
        <v>ptfe:0.1</v>
      </c>
      <c r="W663" s="20" t="str">
        <f t="shared" si="70"/>
        <v/>
      </c>
      <c r="X663" s="20" t="str">
        <f t="shared" si="71"/>
        <v/>
      </c>
    </row>
    <row r="664" spans="1:24">
      <c r="A664" s="20">
        <v>663</v>
      </c>
      <c r="B664" s="20" t="s">
        <v>594</v>
      </c>
      <c r="C664" s="68">
        <v>4</v>
      </c>
      <c r="D664" s="231" t="s">
        <v>903</v>
      </c>
      <c r="E664" s="232" t="s">
        <v>1029</v>
      </c>
      <c r="F664" s="235" t="s">
        <v>903</v>
      </c>
      <c r="G664" s="236" t="s">
        <v>1047</v>
      </c>
      <c r="H664" s="239" t="s">
        <v>477</v>
      </c>
      <c r="I664" s="240" t="s">
        <v>1035</v>
      </c>
      <c r="J664" s="235" t="s">
        <v>1040</v>
      </c>
      <c r="K664" s="236" t="s">
        <v>1040</v>
      </c>
      <c r="N664" s="248">
        <v>7</v>
      </c>
      <c r="O664" s="228">
        <v>63.6</v>
      </c>
      <c r="P664" s="249">
        <v>7.4</v>
      </c>
      <c r="Q664" s="252">
        <v>19.7</v>
      </c>
      <c r="R664" s="253" t="s">
        <v>100</v>
      </c>
      <c r="S664" s="20" t="str">
        <f t="shared" si="66"/>
        <v>s316:1_s316:0.05_ptfe:0.1</v>
      </c>
      <c r="T664" s="20" t="str">
        <f t="shared" si="67"/>
        <v>s316:1</v>
      </c>
      <c r="U664" s="20" t="str">
        <f t="shared" si="68"/>
        <v>s316:0.05</v>
      </c>
      <c r="V664" s="20" t="str">
        <f t="shared" si="69"/>
        <v>ptfe:0.1</v>
      </c>
      <c r="W664" s="20" t="str">
        <f t="shared" si="70"/>
        <v/>
      </c>
      <c r="X664" s="20" t="str">
        <f t="shared" si="71"/>
        <v/>
      </c>
    </row>
    <row r="665" spans="1:24">
      <c r="A665" s="20">
        <v>664</v>
      </c>
      <c r="B665" s="20" t="s">
        <v>594</v>
      </c>
      <c r="C665" s="68">
        <v>4</v>
      </c>
      <c r="D665" s="231" t="s">
        <v>903</v>
      </c>
      <c r="E665" s="232" t="s">
        <v>1029</v>
      </c>
      <c r="F665" s="235" t="s">
        <v>903</v>
      </c>
      <c r="G665" s="236" t="s">
        <v>1047</v>
      </c>
      <c r="H665" s="239" t="s">
        <v>477</v>
      </c>
      <c r="I665" s="240" t="s">
        <v>1035</v>
      </c>
      <c r="J665" s="235" t="s">
        <v>1040</v>
      </c>
      <c r="K665" s="236" t="s">
        <v>1040</v>
      </c>
      <c r="N665" s="248">
        <v>7</v>
      </c>
      <c r="O665" s="228">
        <v>63.6</v>
      </c>
      <c r="P665" s="249">
        <v>6.64</v>
      </c>
      <c r="Q665" s="252">
        <v>19.7</v>
      </c>
      <c r="R665" s="253" t="s">
        <v>100</v>
      </c>
      <c r="S665" s="20" t="str">
        <f t="shared" si="66"/>
        <v>s316:1_s316:0.05_ptfe:0.1</v>
      </c>
      <c r="T665" s="20" t="str">
        <f t="shared" si="67"/>
        <v>s316:1</v>
      </c>
      <c r="U665" s="20" t="str">
        <f t="shared" si="68"/>
        <v>s316:0.05</v>
      </c>
      <c r="V665" s="20" t="str">
        <f t="shared" si="69"/>
        <v>ptfe:0.1</v>
      </c>
      <c r="W665" s="20" t="str">
        <f t="shared" si="70"/>
        <v/>
      </c>
      <c r="X665" s="20" t="str">
        <f t="shared" si="71"/>
        <v/>
      </c>
    </row>
    <row r="666" spans="1:24">
      <c r="A666" s="20">
        <v>665</v>
      </c>
      <c r="B666" s="20" t="s">
        <v>594</v>
      </c>
      <c r="C666" s="68">
        <v>4</v>
      </c>
      <c r="D666" s="231" t="s">
        <v>903</v>
      </c>
      <c r="E666" s="232" t="s">
        <v>1029</v>
      </c>
      <c r="F666" s="235" t="s">
        <v>903</v>
      </c>
      <c r="G666" s="236" t="s">
        <v>1047</v>
      </c>
      <c r="H666" s="239" t="s">
        <v>477</v>
      </c>
      <c r="I666" s="240" t="s">
        <v>1035</v>
      </c>
      <c r="J666" s="235" t="s">
        <v>1040</v>
      </c>
      <c r="K666" s="236" t="s">
        <v>1040</v>
      </c>
      <c r="N666" s="248">
        <v>7</v>
      </c>
      <c r="O666" s="228">
        <v>63.6</v>
      </c>
      <c r="P666" s="249">
        <v>7.45</v>
      </c>
      <c r="Q666" s="252">
        <v>19.7</v>
      </c>
      <c r="R666" s="253" t="s">
        <v>130</v>
      </c>
      <c r="S666" s="20" t="str">
        <f t="shared" si="66"/>
        <v>s316:1_s316:0.05_ptfe:0.1</v>
      </c>
      <c r="T666" s="20" t="str">
        <f t="shared" si="67"/>
        <v>s316:1</v>
      </c>
      <c r="U666" s="20" t="str">
        <f t="shared" si="68"/>
        <v>s316:0.05</v>
      </c>
      <c r="V666" s="20" t="str">
        <f t="shared" si="69"/>
        <v>ptfe:0.1</v>
      </c>
      <c r="W666" s="20" t="str">
        <f t="shared" si="70"/>
        <v/>
      </c>
      <c r="X666" s="20" t="str">
        <f t="shared" si="71"/>
        <v/>
      </c>
    </row>
    <row r="667" spans="1:24">
      <c r="A667" s="20">
        <v>666</v>
      </c>
      <c r="B667" s="20" t="s">
        <v>594</v>
      </c>
      <c r="C667" s="68">
        <v>4</v>
      </c>
      <c r="D667" s="231" t="s">
        <v>903</v>
      </c>
      <c r="E667" s="232" t="s">
        <v>1029</v>
      </c>
      <c r="F667" s="235" t="s">
        <v>903</v>
      </c>
      <c r="G667" s="236" t="s">
        <v>1047</v>
      </c>
      <c r="H667" s="239" t="s">
        <v>477</v>
      </c>
      <c r="I667" s="240" t="s">
        <v>1035</v>
      </c>
      <c r="J667" s="235" t="s">
        <v>1040</v>
      </c>
      <c r="K667" s="236" t="s">
        <v>1040</v>
      </c>
      <c r="N667" s="248">
        <v>7</v>
      </c>
      <c r="O667" s="228">
        <v>63.6</v>
      </c>
      <c r="P667" s="249">
        <v>7.45</v>
      </c>
      <c r="Q667" s="252">
        <v>19.7</v>
      </c>
      <c r="R667" s="253" t="s">
        <v>130</v>
      </c>
      <c r="S667" s="20" t="str">
        <f t="shared" si="66"/>
        <v>s316:1_s316:0.05_ptfe:0.1</v>
      </c>
      <c r="T667" s="20" t="str">
        <f t="shared" si="67"/>
        <v>s316:1</v>
      </c>
      <c r="U667" s="20" t="str">
        <f t="shared" si="68"/>
        <v>s316:0.05</v>
      </c>
      <c r="V667" s="20" t="str">
        <f t="shared" si="69"/>
        <v>ptfe:0.1</v>
      </c>
      <c r="W667" s="20" t="str">
        <f t="shared" si="70"/>
        <v/>
      </c>
      <c r="X667" s="20" t="str">
        <f t="shared" si="71"/>
        <v/>
      </c>
    </row>
    <row r="668" spans="1:24">
      <c r="A668" s="20">
        <v>667</v>
      </c>
      <c r="B668" s="20" t="s">
        <v>594</v>
      </c>
      <c r="C668" s="68">
        <v>4</v>
      </c>
      <c r="D668" s="231" t="s">
        <v>903</v>
      </c>
      <c r="E668" s="232" t="s">
        <v>1034</v>
      </c>
      <c r="F668" s="235" t="s">
        <v>903</v>
      </c>
      <c r="G668" s="236" t="s">
        <v>1034</v>
      </c>
      <c r="H668" s="239" t="s">
        <v>477</v>
      </c>
      <c r="I668" s="240" t="s">
        <v>1035</v>
      </c>
      <c r="J668" s="235" t="s">
        <v>1040</v>
      </c>
      <c r="K668" s="236" t="s">
        <v>1040</v>
      </c>
      <c r="N668" s="248">
        <v>0.17</v>
      </c>
      <c r="O668" s="228">
        <v>22</v>
      </c>
      <c r="P668" s="249">
        <v>0.30199999999999999</v>
      </c>
      <c r="Q668" s="252">
        <v>17.87</v>
      </c>
      <c r="R668" s="253" t="s">
        <v>144</v>
      </c>
      <c r="S668" s="20" t="str">
        <f t="shared" si="66"/>
        <v>s316:0.3_s316:0.3_ptfe:0.1</v>
      </c>
      <c r="T668" s="20" t="str">
        <f t="shared" si="67"/>
        <v>s316:0.3</v>
      </c>
      <c r="U668" s="20" t="str">
        <f t="shared" si="68"/>
        <v>s316:0.3</v>
      </c>
      <c r="V668" s="20" t="str">
        <f t="shared" si="69"/>
        <v>ptfe:0.1</v>
      </c>
      <c r="W668" s="20" t="str">
        <f t="shared" si="70"/>
        <v/>
      </c>
      <c r="X668" s="20" t="str">
        <f t="shared" si="71"/>
        <v/>
      </c>
    </row>
    <row r="669" spans="1:24">
      <c r="A669" s="20">
        <v>668</v>
      </c>
      <c r="B669" s="20" t="s">
        <v>594</v>
      </c>
      <c r="C669" s="68">
        <v>4</v>
      </c>
      <c r="D669" s="231" t="s">
        <v>903</v>
      </c>
      <c r="E669" s="232" t="s">
        <v>1029</v>
      </c>
      <c r="F669" s="235" t="s">
        <v>903</v>
      </c>
      <c r="G669" s="236" t="s">
        <v>1035</v>
      </c>
      <c r="H669" s="239" t="s">
        <v>477</v>
      </c>
      <c r="I669" s="240" t="s">
        <v>1035</v>
      </c>
      <c r="J669" s="235" t="s">
        <v>1040</v>
      </c>
      <c r="K669" s="236" t="s">
        <v>1040</v>
      </c>
      <c r="N669" s="248">
        <v>9</v>
      </c>
      <c r="O669" s="228">
        <v>80</v>
      </c>
      <c r="P669" s="249">
        <v>8.1</v>
      </c>
      <c r="Q669" s="252">
        <v>32.92</v>
      </c>
      <c r="S669" s="20" t="str">
        <f t="shared" si="66"/>
        <v>s316:1_s316:0.1_ptfe:0.1</v>
      </c>
      <c r="T669" s="20" t="str">
        <f t="shared" si="67"/>
        <v>s316:1</v>
      </c>
      <c r="U669" s="20" t="str">
        <f t="shared" si="68"/>
        <v>s316:0.1</v>
      </c>
      <c r="V669" s="20" t="str">
        <f t="shared" si="69"/>
        <v>ptfe:0.1</v>
      </c>
      <c r="W669" s="20" t="str">
        <f t="shared" si="70"/>
        <v/>
      </c>
      <c r="X669" s="20" t="str">
        <f t="shared" si="71"/>
        <v/>
      </c>
    </row>
    <row r="670" spans="1:24">
      <c r="A670" s="20">
        <v>669</v>
      </c>
      <c r="B670" s="20" t="s">
        <v>594</v>
      </c>
      <c r="C670" s="68">
        <v>4</v>
      </c>
      <c r="D670" s="231" t="s">
        <v>903</v>
      </c>
      <c r="E670" s="232" t="s">
        <v>1029</v>
      </c>
      <c r="F670" s="235" t="s">
        <v>903</v>
      </c>
      <c r="G670" s="236" t="s">
        <v>1035</v>
      </c>
      <c r="H670" s="239" t="s">
        <v>477</v>
      </c>
      <c r="I670" s="240" t="s">
        <v>1035</v>
      </c>
      <c r="J670" s="235" t="s">
        <v>1040</v>
      </c>
      <c r="K670" s="236" t="s">
        <v>1040</v>
      </c>
      <c r="N670" s="248">
        <v>9</v>
      </c>
      <c r="O670" s="228">
        <v>80</v>
      </c>
      <c r="P670" s="249">
        <v>7.15</v>
      </c>
      <c r="Q670" s="252">
        <v>21.57</v>
      </c>
      <c r="S670" s="20" t="str">
        <f t="shared" si="66"/>
        <v>s316:1_s316:0.1_ptfe:0.1</v>
      </c>
      <c r="T670" s="20" t="str">
        <f t="shared" si="67"/>
        <v>s316:1</v>
      </c>
      <c r="U670" s="20" t="str">
        <f t="shared" si="68"/>
        <v>s316:0.1</v>
      </c>
      <c r="V670" s="20" t="str">
        <f t="shared" si="69"/>
        <v>ptfe:0.1</v>
      </c>
      <c r="W670" s="20" t="str">
        <f t="shared" si="70"/>
        <v/>
      </c>
      <c r="X670" s="20" t="str">
        <f t="shared" si="71"/>
        <v/>
      </c>
    </row>
    <row r="671" spans="1:24">
      <c r="A671" s="20">
        <v>670</v>
      </c>
      <c r="B671" s="20" t="s">
        <v>594</v>
      </c>
      <c r="C671" s="68">
        <v>4</v>
      </c>
      <c r="D671" s="231" t="s">
        <v>903</v>
      </c>
      <c r="E671" s="232" t="s">
        <v>1029</v>
      </c>
      <c r="F671" s="235" t="s">
        <v>903</v>
      </c>
      <c r="G671" s="236" t="s">
        <v>1035</v>
      </c>
      <c r="H671" s="239" t="s">
        <v>477</v>
      </c>
      <c r="I671" s="240" t="s">
        <v>1035</v>
      </c>
      <c r="J671" s="235" t="s">
        <v>1040</v>
      </c>
      <c r="K671" s="236" t="s">
        <v>1040</v>
      </c>
      <c r="N671" s="248">
        <v>9</v>
      </c>
      <c r="O671" s="228">
        <v>80</v>
      </c>
      <c r="P671" s="249">
        <v>8.93</v>
      </c>
      <c r="Q671" s="252">
        <v>21.57</v>
      </c>
      <c r="S671" s="20" t="str">
        <f t="shared" si="66"/>
        <v>s316:1_s316:0.1_ptfe:0.1</v>
      </c>
      <c r="T671" s="20" t="str">
        <f t="shared" si="67"/>
        <v>s316:1</v>
      </c>
      <c r="U671" s="20" t="str">
        <f t="shared" si="68"/>
        <v>s316:0.1</v>
      </c>
      <c r="V671" s="20" t="str">
        <f t="shared" si="69"/>
        <v>ptfe:0.1</v>
      </c>
      <c r="W671" s="20" t="str">
        <f t="shared" si="70"/>
        <v/>
      </c>
      <c r="X671" s="20" t="str">
        <f t="shared" si="71"/>
        <v/>
      </c>
    </row>
    <row r="672" spans="1:24">
      <c r="A672" s="20">
        <v>671</v>
      </c>
      <c r="B672" s="20" t="s">
        <v>594</v>
      </c>
      <c r="C672" s="68">
        <v>4</v>
      </c>
      <c r="D672" s="231" t="s">
        <v>903</v>
      </c>
      <c r="E672" s="232" t="s">
        <v>1029</v>
      </c>
      <c r="F672" s="235" t="s">
        <v>903</v>
      </c>
      <c r="G672" s="236" t="s">
        <v>1035</v>
      </c>
      <c r="H672" s="239" t="s">
        <v>477</v>
      </c>
      <c r="I672" s="240" t="s">
        <v>1035</v>
      </c>
      <c r="J672" s="235" t="s">
        <v>1040</v>
      </c>
      <c r="K672" s="236" t="s">
        <v>1040</v>
      </c>
      <c r="N672" s="248">
        <v>9</v>
      </c>
      <c r="O672" s="228">
        <v>80</v>
      </c>
      <c r="P672" s="249">
        <v>8.9</v>
      </c>
      <c r="Q672" s="252">
        <v>21.57</v>
      </c>
      <c r="S672" s="20" t="str">
        <f t="shared" si="66"/>
        <v>s316:1_s316:0.1_ptfe:0.1</v>
      </c>
      <c r="T672" s="20" t="str">
        <f t="shared" si="67"/>
        <v>s316:1</v>
      </c>
      <c r="U672" s="20" t="str">
        <f t="shared" si="68"/>
        <v>s316:0.1</v>
      </c>
      <c r="V672" s="20" t="str">
        <f t="shared" si="69"/>
        <v>ptfe:0.1</v>
      </c>
      <c r="W672" s="20" t="str">
        <f t="shared" si="70"/>
        <v/>
      </c>
      <c r="X672" s="20" t="str">
        <f t="shared" si="71"/>
        <v/>
      </c>
    </row>
    <row r="673" spans="1:24">
      <c r="A673" s="20">
        <v>672</v>
      </c>
      <c r="B673" s="20" t="s">
        <v>594</v>
      </c>
      <c r="C673" s="68">
        <v>4</v>
      </c>
      <c r="D673" s="231" t="s">
        <v>903</v>
      </c>
      <c r="E673" s="232" t="s">
        <v>1029</v>
      </c>
      <c r="F673" s="235" t="s">
        <v>903</v>
      </c>
      <c r="G673" s="236" t="s">
        <v>1035</v>
      </c>
      <c r="H673" s="239" t="s">
        <v>477</v>
      </c>
      <c r="I673" s="240" t="s">
        <v>1035</v>
      </c>
      <c r="J673" s="235" t="s">
        <v>1040</v>
      </c>
      <c r="K673" s="236" t="s">
        <v>1040</v>
      </c>
      <c r="N673" s="248">
        <v>9</v>
      </c>
      <c r="O673" s="228">
        <v>80</v>
      </c>
      <c r="P673" s="249">
        <v>7.74</v>
      </c>
      <c r="Q673" s="252">
        <v>21.57</v>
      </c>
      <c r="S673" s="20" t="str">
        <f t="shared" si="66"/>
        <v>s316:1_s316:0.1_ptfe:0.1</v>
      </c>
      <c r="T673" s="20" t="str">
        <f t="shared" si="67"/>
        <v>s316:1</v>
      </c>
      <c r="U673" s="20" t="str">
        <f t="shared" si="68"/>
        <v>s316:0.1</v>
      </c>
      <c r="V673" s="20" t="str">
        <f t="shared" si="69"/>
        <v>ptfe:0.1</v>
      </c>
      <c r="W673" s="20" t="str">
        <f t="shared" si="70"/>
        <v/>
      </c>
      <c r="X673" s="20" t="str">
        <f t="shared" si="71"/>
        <v/>
      </c>
    </row>
    <row r="674" spans="1:24">
      <c r="A674" s="20">
        <v>673</v>
      </c>
      <c r="B674" s="20" t="s">
        <v>594</v>
      </c>
      <c r="C674" s="68">
        <v>4</v>
      </c>
      <c r="D674" s="231" t="s">
        <v>903</v>
      </c>
      <c r="E674" s="232" t="s">
        <v>1029</v>
      </c>
      <c r="F674" s="235" t="s">
        <v>903</v>
      </c>
      <c r="G674" s="236" t="s">
        <v>1035</v>
      </c>
      <c r="H674" s="239" t="s">
        <v>477</v>
      </c>
      <c r="I674" s="240" t="s">
        <v>1035</v>
      </c>
      <c r="J674" s="235" t="s">
        <v>1040</v>
      </c>
      <c r="K674" s="236" t="s">
        <v>1040</v>
      </c>
      <c r="N674" s="248">
        <v>9</v>
      </c>
      <c r="O674" s="228">
        <v>80</v>
      </c>
      <c r="P674" s="249">
        <v>8.5</v>
      </c>
      <c r="Q674" s="252">
        <v>21.57</v>
      </c>
      <c r="S674" s="20" t="str">
        <f t="shared" si="66"/>
        <v>s316:1_s316:0.1_ptfe:0.1</v>
      </c>
      <c r="T674" s="20" t="str">
        <f t="shared" si="67"/>
        <v>s316:1</v>
      </c>
      <c r="U674" s="20" t="str">
        <f t="shared" si="68"/>
        <v>s316:0.1</v>
      </c>
      <c r="V674" s="20" t="str">
        <f t="shared" si="69"/>
        <v>ptfe:0.1</v>
      </c>
      <c r="W674" s="20" t="str">
        <f t="shared" si="70"/>
        <v/>
      </c>
      <c r="X674" s="20" t="str">
        <f t="shared" si="71"/>
        <v/>
      </c>
    </row>
    <row r="675" spans="1:24">
      <c r="A675" s="20">
        <v>674</v>
      </c>
      <c r="B675" s="20" t="s">
        <v>594</v>
      </c>
      <c r="C675" s="68">
        <v>4</v>
      </c>
      <c r="D675" s="231" t="s">
        <v>903</v>
      </c>
      <c r="E675" s="232" t="s">
        <v>1029</v>
      </c>
      <c r="F675" s="235" t="s">
        <v>903</v>
      </c>
      <c r="G675" s="236" t="s">
        <v>1035</v>
      </c>
      <c r="H675" s="239" t="s">
        <v>477</v>
      </c>
      <c r="I675" s="240" t="s">
        <v>1035</v>
      </c>
      <c r="J675" s="235" t="s">
        <v>1040</v>
      </c>
      <c r="K675" s="236" t="s">
        <v>1040</v>
      </c>
      <c r="N675" s="248">
        <v>11</v>
      </c>
      <c r="O675" s="228">
        <v>45</v>
      </c>
      <c r="P675" s="249">
        <v>10.55</v>
      </c>
      <c r="Q675" s="252">
        <v>38.619999999999997</v>
      </c>
      <c r="S675" s="20" t="str">
        <f t="shared" si="66"/>
        <v>s316:1_s316:0.1_ptfe:0.1</v>
      </c>
      <c r="T675" s="20" t="str">
        <f t="shared" si="67"/>
        <v>s316:1</v>
      </c>
      <c r="U675" s="20" t="str">
        <f t="shared" si="68"/>
        <v>s316:0.1</v>
      </c>
      <c r="V675" s="20" t="str">
        <f t="shared" si="69"/>
        <v>ptfe:0.1</v>
      </c>
      <c r="W675" s="20" t="str">
        <f t="shared" si="70"/>
        <v/>
      </c>
      <c r="X675" s="20" t="str">
        <f t="shared" si="71"/>
        <v/>
      </c>
    </row>
    <row r="676" spans="1:24">
      <c r="A676" s="20">
        <v>675</v>
      </c>
      <c r="B676" s="20" t="s">
        <v>594</v>
      </c>
      <c r="C676" s="68">
        <v>4</v>
      </c>
      <c r="D676" s="231" t="s">
        <v>903</v>
      </c>
      <c r="E676" s="232" t="s">
        <v>1029</v>
      </c>
      <c r="F676" s="235" t="s">
        <v>903</v>
      </c>
      <c r="G676" s="236" t="s">
        <v>1035</v>
      </c>
      <c r="H676" s="239" t="s">
        <v>477</v>
      </c>
      <c r="I676" s="240" t="s">
        <v>1035</v>
      </c>
      <c r="J676" s="235" t="s">
        <v>1040</v>
      </c>
      <c r="K676" s="236" t="s">
        <v>1040</v>
      </c>
      <c r="N676" s="248">
        <v>11</v>
      </c>
      <c r="O676" s="228">
        <v>45</v>
      </c>
      <c r="P676" s="249">
        <v>9.6999999999999993</v>
      </c>
      <c r="Q676" s="252">
        <v>19.82</v>
      </c>
      <c r="S676" s="20" t="str">
        <f t="shared" si="66"/>
        <v>s316:1_s316:0.1_ptfe:0.1</v>
      </c>
      <c r="T676" s="20" t="str">
        <f t="shared" si="67"/>
        <v>s316:1</v>
      </c>
      <c r="U676" s="20" t="str">
        <f t="shared" si="68"/>
        <v>s316:0.1</v>
      </c>
      <c r="V676" s="20" t="str">
        <f t="shared" si="69"/>
        <v>ptfe:0.1</v>
      </c>
      <c r="W676" s="20" t="str">
        <f t="shared" si="70"/>
        <v/>
      </c>
      <c r="X676" s="20" t="str">
        <f t="shared" si="71"/>
        <v/>
      </c>
    </row>
    <row r="677" spans="1:24">
      <c r="A677" s="20">
        <v>676</v>
      </c>
      <c r="B677" s="20" t="s">
        <v>594</v>
      </c>
      <c r="C677" s="68">
        <v>4</v>
      </c>
      <c r="D677" s="231" t="s">
        <v>903</v>
      </c>
      <c r="E677" s="232" t="s">
        <v>1029</v>
      </c>
      <c r="F677" s="235" t="s">
        <v>903</v>
      </c>
      <c r="G677" s="236" t="s">
        <v>1035</v>
      </c>
      <c r="H677" s="239" t="s">
        <v>477</v>
      </c>
      <c r="I677" s="240" t="s">
        <v>1035</v>
      </c>
      <c r="J677" s="235" t="s">
        <v>1040</v>
      </c>
      <c r="K677" s="236" t="s">
        <v>1040</v>
      </c>
      <c r="N677" s="248">
        <v>11</v>
      </c>
      <c r="O677" s="228">
        <v>45</v>
      </c>
      <c r="P677" s="249">
        <v>11</v>
      </c>
      <c r="Q677" s="252">
        <v>19.82</v>
      </c>
      <c r="S677" s="20" t="str">
        <f t="shared" si="66"/>
        <v>s316:1_s316:0.1_ptfe:0.1</v>
      </c>
      <c r="T677" s="20" t="str">
        <f t="shared" si="67"/>
        <v>s316:1</v>
      </c>
      <c r="U677" s="20" t="str">
        <f t="shared" si="68"/>
        <v>s316:0.1</v>
      </c>
      <c r="V677" s="20" t="str">
        <f t="shared" si="69"/>
        <v>ptfe:0.1</v>
      </c>
      <c r="W677" s="20" t="str">
        <f t="shared" si="70"/>
        <v/>
      </c>
      <c r="X677" s="20" t="str">
        <f t="shared" si="71"/>
        <v/>
      </c>
    </row>
    <row r="678" spans="1:24">
      <c r="A678" s="20">
        <v>677</v>
      </c>
      <c r="B678" s="20" t="s">
        <v>594</v>
      </c>
      <c r="C678" s="68">
        <v>4</v>
      </c>
      <c r="D678" s="231" t="s">
        <v>903</v>
      </c>
      <c r="E678" s="232" t="s">
        <v>1029</v>
      </c>
      <c r="F678" s="235" t="s">
        <v>903</v>
      </c>
      <c r="G678" s="236" t="s">
        <v>1035</v>
      </c>
      <c r="H678" s="239" t="s">
        <v>477</v>
      </c>
      <c r="I678" s="240" t="s">
        <v>1035</v>
      </c>
      <c r="J678" s="235" t="s">
        <v>1040</v>
      </c>
      <c r="K678" s="236" t="s">
        <v>1040</v>
      </c>
      <c r="N678" s="248">
        <v>11</v>
      </c>
      <c r="O678" s="228">
        <v>45</v>
      </c>
      <c r="P678" s="249">
        <v>8.9</v>
      </c>
      <c r="Q678" s="252">
        <v>19.82</v>
      </c>
      <c r="S678" s="20" t="str">
        <f t="shared" si="66"/>
        <v>s316:1_s316:0.1_ptfe:0.1</v>
      </c>
      <c r="T678" s="20" t="str">
        <f t="shared" si="67"/>
        <v>s316:1</v>
      </c>
      <c r="U678" s="20" t="str">
        <f t="shared" si="68"/>
        <v>s316:0.1</v>
      </c>
      <c r="V678" s="20" t="str">
        <f t="shared" si="69"/>
        <v>ptfe:0.1</v>
      </c>
      <c r="W678" s="20" t="str">
        <f t="shared" si="70"/>
        <v/>
      </c>
      <c r="X678" s="20" t="str">
        <f t="shared" si="71"/>
        <v/>
      </c>
    </row>
    <row r="679" spans="1:24">
      <c r="A679" s="20">
        <v>678</v>
      </c>
      <c r="B679" s="20" t="s">
        <v>594</v>
      </c>
      <c r="C679" s="68">
        <v>4</v>
      </c>
      <c r="D679" s="231" t="s">
        <v>903</v>
      </c>
      <c r="E679" s="232" t="s">
        <v>1029</v>
      </c>
      <c r="F679" s="235" t="s">
        <v>903</v>
      </c>
      <c r="G679" s="236" t="s">
        <v>1035</v>
      </c>
      <c r="H679" s="239" t="s">
        <v>477</v>
      </c>
      <c r="I679" s="240" t="s">
        <v>1035</v>
      </c>
      <c r="J679" s="235" t="s">
        <v>1040</v>
      </c>
      <c r="K679" s="236" t="s">
        <v>1040</v>
      </c>
      <c r="N679" s="248">
        <v>11</v>
      </c>
      <c r="O679" s="228">
        <v>45</v>
      </c>
      <c r="P679" s="249">
        <v>10.28</v>
      </c>
      <c r="Q679" s="252">
        <v>19.82</v>
      </c>
      <c r="S679" s="20" t="str">
        <f t="shared" si="66"/>
        <v>s316:1_s316:0.1_ptfe:0.1</v>
      </c>
      <c r="T679" s="20" t="str">
        <f t="shared" si="67"/>
        <v>s316:1</v>
      </c>
      <c r="U679" s="20" t="str">
        <f t="shared" si="68"/>
        <v>s316:0.1</v>
      </c>
      <c r="V679" s="20" t="str">
        <f t="shared" si="69"/>
        <v>ptfe:0.1</v>
      </c>
      <c r="W679" s="20" t="str">
        <f t="shared" si="70"/>
        <v/>
      </c>
      <c r="X679" s="20" t="str">
        <f t="shared" si="71"/>
        <v/>
      </c>
    </row>
    <row r="680" spans="1:24">
      <c r="A680" s="20">
        <v>679</v>
      </c>
      <c r="B680" s="20" t="s">
        <v>594</v>
      </c>
      <c r="C680" s="68">
        <v>4</v>
      </c>
      <c r="D680" s="231" t="s">
        <v>903</v>
      </c>
      <c r="E680" s="232" t="s">
        <v>1029</v>
      </c>
      <c r="F680" s="235" t="s">
        <v>903</v>
      </c>
      <c r="G680" s="236" t="s">
        <v>1035</v>
      </c>
      <c r="H680" s="239" t="s">
        <v>477</v>
      </c>
      <c r="I680" s="240" t="s">
        <v>1035</v>
      </c>
      <c r="J680" s="235" t="s">
        <v>1040</v>
      </c>
      <c r="K680" s="236" t="s">
        <v>1040</v>
      </c>
      <c r="N680" s="248">
        <v>11</v>
      </c>
      <c r="O680" s="228">
        <v>45</v>
      </c>
      <c r="P680" s="249">
        <v>9.5399999999999991</v>
      </c>
      <c r="Q680" s="252">
        <v>19.82</v>
      </c>
      <c r="S680" s="20" t="str">
        <f t="shared" si="66"/>
        <v>s316:1_s316:0.1_ptfe:0.1</v>
      </c>
      <c r="T680" s="20" t="str">
        <f t="shared" si="67"/>
        <v>s316:1</v>
      </c>
      <c r="U680" s="20" t="str">
        <f t="shared" si="68"/>
        <v>s316:0.1</v>
      </c>
      <c r="V680" s="20" t="str">
        <f t="shared" si="69"/>
        <v>ptfe:0.1</v>
      </c>
      <c r="W680" s="20" t="str">
        <f t="shared" si="70"/>
        <v/>
      </c>
      <c r="X680" s="20" t="str">
        <f t="shared" si="71"/>
        <v/>
      </c>
    </row>
    <row r="681" spans="1:24">
      <c r="A681" s="20">
        <v>680</v>
      </c>
      <c r="B681" s="20" t="s">
        <v>594</v>
      </c>
      <c r="C681" s="68">
        <v>4</v>
      </c>
      <c r="D681" s="231" t="s">
        <v>903</v>
      </c>
      <c r="E681" s="232" t="s">
        <v>1029</v>
      </c>
      <c r="F681" s="235" t="s">
        <v>903</v>
      </c>
      <c r="G681" s="236" t="s">
        <v>1035</v>
      </c>
      <c r="H681" s="239" t="s">
        <v>477</v>
      </c>
      <c r="I681" s="240" t="s">
        <v>1035</v>
      </c>
      <c r="J681" s="235" t="s">
        <v>1040</v>
      </c>
      <c r="K681" s="236" t="s">
        <v>1040</v>
      </c>
      <c r="N681" s="248">
        <v>11</v>
      </c>
      <c r="O681" s="228">
        <v>45</v>
      </c>
      <c r="P681" s="249">
        <v>9.2799999999999994</v>
      </c>
      <c r="Q681" s="252">
        <v>19.82</v>
      </c>
      <c r="S681" s="20" t="str">
        <f t="shared" si="66"/>
        <v>s316:1_s316:0.1_ptfe:0.1</v>
      </c>
      <c r="T681" s="20" t="str">
        <f t="shared" si="67"/>
        <v>s316:1</v>
      </c>
      <c r="U681" s="20" t="str">
        <f t="shared" si="68"/>
        <v>s316:0.1</v>
      </c>
      <c r="V681" s="20" t="str">
        <f t="shared" si="69"/>
        <v>ptfe:0.1</v>
      </c>
      <c r="W681" s="20" t="str">
        <f t="shared" si="70"/>
        <v/>
      </c>
      <c r="X681" s="20" t="str">
        <f t="shared" si="71"/>
        <v/>
      </c>
    </row>
    <row r="682" spans="1:24">
      <c r="A682" s="20">
        <v>681</v>
      </c>
      <c r="B682" s="20" t="s">
        <v>594</v>
      </c>
      <c r="C682" s="68">
        <v>4</v>
      </c>
      <c r="D682" s="231" t="s">
        <v>903</v>
      </c>
      <c r="E682" s="232" t="s">
        <v>1029</v>
      </c>
      <c r="F682" s="235" t="s">
        <v>903</v>
      </c>
      <c r="G682" s="236" t="s">
        <v>1035</v>
      </c>
      <c r="H682" s="239" t="s">
        <v>477</v>
      </c>
      <c r="I682" s="240" t="s">
        <v>1035</v>
      </c>
      <c r="J682" s="235" t="s">
        <v>1040</v>
      </c>
      <c r="K682" s="236" t="s">
        <v>1040</v>
      </c>
      <c r="N682" s="248">
        <v>12.8</v>
      </c>
      <c r="O682" s="228">
        <v>120</v>
      </c>
      <c r="P682" s="249">
        <v>12.6</v>
      </c>
      <c r="Q682" s="252">
        <v>5.88</v>
      </c>
      <c r="S682" s="20" t="str">
        <f t="shared" si="66"/>
        <v>s316:1_s316:0.1_ptfe:0.1</v>
      </c>
      <c r="T682" s="20" t="str">
        <f t="shared" si="67"/>
        <v>s316:1</v>
      </c>
      <c r="U682" s="20" t="str">
        <f t="shared" si="68"/>
        <v>s316:0.1</v>
      </c>
      <c r="V682" s="20" t="str">
        <f t="shared" si="69"/>
        <v>ptfe:0.1</v>
      </c>
      <c r="W682" s="20" t="str">
        <f t="shared" si="70"/>
        <v/>
      </c>
      <c r="X682" s="20" t="str">
        <f t="shared" si="71"/>
        <v/>
      </c>
    </row>
    <row r="683" spans="1:24">
      <c r="A683" s="20">
        <v>682</v>
      </c>
      <c r="B683" s="20" t="s">
        <v>594</v>
      </c>
      <c r="C683" s="68">
        <v>4</v>
      </c>
      <c r="D683" s="231" t="s">
        <v>903</v>
      </c>
      <c r="E683" s="232" t="s">
        <v>1029</v>
      </c>
      <c r="F683" s="235" t="s">
        <v>903</v>
      </c>
      <c r="G683" s="236" t="s">
        <v>1035</v>
      </c>
      <c r="H683" s="239" t="s">
        <v>477</v>
      </c>
      <c r="I683" s="240" t="s">
        <v>1035</v>
      </c>
      <c r="J683" s="235" t="s">
        <v>1040</v>
      </c>
      <c r="K683" s="236" t="s">
        <v>1040</v>
      </c>
      <c r="N683" s="248">
        <v>12.8</v>
      </c>
      <c r="O683" s="228">
        <v>120</v>
      </c>
      <c r="P683" s="249">
        <v>9.9</v>
      </c>
      <c r="Q683" s="252">
        <v>24.68</v>
      </c>
      <c r="S683" s="20" t="str">
        <f t="shared" si="66"/>
        <v>s316:1_s316:0.1_ptfe:0.1</v>
      </c>
      <c r="T683" s="20" t="str">
        <f t="shared" si="67"/>
        <v>s316:1</v>
      </c>
      <c r="U683" s="20" t="str">
        <f t="shared" si="68"/>
        <v>s316:0.1</v>
      </c>
      <c r="V683" s="20" t="str">
        <f t="shared" si="69"/>
        <v>ptfe:0.1</v>
      </c>
      <c r="W683" s="20" t="str">
        <f t="shared" si="70"/>
        <v/>
      </c>
      <c r="X683" s="20" t="str">
        <f t="shared" si="71"/>
        <v/>
      </c>
    </row>
    <row r="684" spans="1:24">
      <c r="A684" s="20">
        <v>683</v>
      </c>
      <c r="B684" s="20" t="s">
        <v>594</v>
      </c>
      <c r="C684" s="68">
        <v>4</v>
      </c>
      <c r="D684" s="231" t="s">
        <v>903</v>
      </c>
      <c r="E684" s="232" t="s">
        <v>1029</v>
      </c>
      <c r="F684" s="235" t="s">
        <v>903</v>
      </c>
      <c r="G684" s="236" t="s">
        <v>1035</v>
      </c>
      <c r="H684" s="239" t="s">
        <v>477</v>
      </c>
      <c r="I684" s="240" t="s">
        <v>1035</v>
      </c>
      <c r="J684" s="235" t="s">
        <v>1040</v>
      </c>
      <c r="K684" s="236" t="s">
        <v>1040</v>
      </c>
      <c r="N684" s="248">
        <v>12.8</v>
      </c>
      <c r="O684" s="228">
        <v>120</v>
      </c>
      <c r="P684" s="249">
        <v>12.9</v>
      </c>
      <c r="Q684" s="252">
        <v>24.68</v>
      </c>
      <c r="S684" s="20" t="str">
        <f t="shared" si="66"/>
        <v>s316:1_s316:0.1_ptfe:0.1</v>
      </c>
      <c r="T684" s="20" t="str">
        <f t="shared" si="67"/>
        <v>s316:1</v>
      </c>
      <c r="U684" s="20" t="str">
        <f t="shared" si="68"/>
        <v>s316:0.1</v>
      </c>
      <c r="V684" s="20" t="str">
        <f t="shared" si="69"/>
        <v>ptfe:0.1</v>
      </c>
      <c r="W684" s="20" t="str">
        <f t="shared" si="70"/>
        <v/>
      </c>
      <c r="X684" s="20" t="str">
        <f t="shared" si="71"/>
        <v/>
      </c>
    </row>
    <row r="685" spans="1:24">
      <c r="A685" s="20">
        <v>684</v>
      </c>
      <c r="B685" s="20" t="s">
        <v>594</v>
      </c>
      <c r="C685" s="68">
        <v>4</v>
      </c>
      <c r="D685" s="231" t="s">
        <v>903</v>
      </c>
      <c r="E685" s="232" t="s">
        <v>1029</v>
      </c>
      <c r="F685" s="235" t="s">
        <v>903</v>
      </c>
      <c r="G685" s="236" t="s">
        <v>1035</v>
      </c>
      <c r="H685" s="239" t="s">
        <v>477</v>
      </c>
      <c r="I685" s="240" t="s">
        <v>1035</v>
      </c>
      <c r="J685" s="235" t="s">
        <v>1040</v>
      </c>
      <c r="K685" s="236" t="s">
        <v>1040</v>
      </c>
      <c r="N685" s="248">
        <v>12.8</v>
      </c>
      <c r="O685" s="228">
        <v>120</v>
      </c>
      <c r="P685" s="249">
        <v>12.6</v>
      </c>
      <c r="Q685" s="252">
        <v>24.68</v>
      </c>
      <c r="S685" s="20" t="str">
        <f t="shared" si="66"/>
        <v>s316:1_s316:0.1_ptfe:0.1</v>
      </c>
      <c r="T685" s="20" t="str">
        <f t="shared" si="67"/>
        <v>s316:1</v>
      </c>
      <c r="U685" s="20" t="str">
        <f t="shared" si="68"/>
        <v>s316:0.1</v>
      </c>
      <c r="V685" s="20" t="str">
        <f t="shared" si="69"/>
        <v>ptfe:0.1</v>
      </c>
      <c r="W685" s="20" t="str">
        <f t="shared" si="70"/>
        <v/>
      </c>
      <c r="X685" s="20" t="str">
        <f t="shared" si="71"/>
        <v/>
      </c>
    </row>
    <row r="686" spans="1:24">
      <c r="A686" s="20">
        <v>685</v>
      </c>
      <c r="B686" s="20" t="s">
        <v>594</v>
      </c>
      <c r="C686" s="68">
        <v>4</v>
      </c>
      <c r="D686" s="231" t="s">
        <v>903</v>
      </c>
      <c r="E686" s="232" t="s">
        <v>1029</v>
      </c>
      <c r="F686" s="235" t="s">
        <v>903</v>
      </c>
      <c r="G686" s="236" t="s">
        <v>1035</v>
      </c>
      <c r="H686" s="239" t="s">
        <v>477</v>
      </c>
      <c r="I686" s="240" t="s">
        <v>1035</v>
      </c>
      <c r="J686" s="235" t="s">
        <v>1040</v>
      </c>
      <c r="K686" s="236" t="s">
        <v>1040</v>
      </c>
      <c r="N686" s="248">
        <v>12.8</v>
      </c>
      <c r="O686" s="228">
        <v>120</v>
      </c>
      <c r="P686" s="249">
        <v>16</v>
      </c>
      <c r="Q686" s="252">
        <v>24.68</v>
      </c>
      <c r="S686" s="20" t="str">
        <f t="shared" si="66"/>
        <v>s316:1_s316:0.1_ptfe:0.1</v>
      </c>
      <c r="T686" s="20" t="str">
        <f t="shared" si="67"/>
        <v>s316:1</v>
      </c>
      <c r="U686" s="20" t="str">
        <f t="shared" si="68"/>
        <v>s316:0.1</v>
      </c>
      <c r="V686" s="20" t="str">
        <f t="shared" si="69"/>
        <v>ptfe:0.1</v>
      </c>
      <c r="W686" s="20" t="str">
        <f t="shared" si="70"/>
        <v/>
      </c>
      <c r="X686" s="20" t="str">
        <f t="shared" si="71"/>
        <v/>
      </c>
    </row>
    <row r="687" spans="1:24">
      <c r="A687" s="20">
        <v>686</v>
      </c>
      <c r="B687" s="20" t="s">
        <v>594</v>
      </c>
      <c r="C687" s="68">
        <v>4</v>
      </c>
      <c r="D687" s="231" t="s">
        <v>903</v>
      </c>
      <c r="E687" s="232" t="s">
        <v>1029</v>
      </c>
      <c r="F687" s="235" t="s">
        <v>903</v>
      </c>
      <c r="G687" s="236" t="s">
        <v>1035</v>
      </c>
      <c r="H687" s="239" t="s">
        <v>477</v>
      </c>
      <c r="I687" s="240" t="s">
        <v>1035</v>
      </c>
      <c r="J687" s="235" t="s">
        <v>1040</v>
      </c>
      <c r="K687" s="236" t="s">
        <v>1040</v>
      </c>
      <c r="N687" s="248">
        <v>12.8</v>
      </c>
      <c r="O687" s="228">
        <v>120</v>
      </c>
      <c r="P687" s="249">
        <v>15.55</v>
      </c>
      <c r="Q687" s="252">
        <v>24.68</v>
      </c>
      <c r="S687" s="20" t="str">
        <f t="shared" si="66"/>
        <v>s316:1_s316:0.1_ptfe:0.1</v>
      </c>
      <c r="T687" s="20" t="str">
        <f t="shared" si="67"/>
        <v>s316:1</v>
      </c>
      <c r="U687" s="20" t="str">
        <f t="shared" si="68"/>
        <v>s316:0.1</v>
      </c>
      <c r="V687" s="20" t="str">
        <f t="shared" si="69"/>
        <v>ptfe:0.1</v>
      </c>
      <c r="W687" s="20" t="str">
        <f t="shared" si="70"/>
        <v/>
      </c>
      <c r="X687" s="20" t="str">
        <f t="shared" si="71"/>
        <v/>
      </c>
    </row>
    <row r="688" spans="1:24">
      <c r="A688" s="20">
        <v>687</v>
      </c>
      <c r="B688" s="20" t="s">
        <v>594</v>
      </c>
      <c r="C688" s="68">
        <v>4</v>
      </c>
      <c r="D688" s="231" t="s">
        <v>903</v>
      </c>
      <c r="E688" s="232" t="s">
        <v>1029</v>
      </c>
      <c r="F688" s="235" t="s">
        <v>903</v>
      </c>
      <c r="G688" s="236" t="s">
        <v>1035</v>
      </c>
      <c r="H688" s="239" t="s">
        <v>477</v>
      </c>
      <c r="I688" s="240" t="s">
        <v>1035</v>
      </c>
      <c r="J688" s="235" t="s">
        <v>1040</v>
      </c>
      <c r="K688" s="236" t="s">
        <v>1040</v>
      </c>
      <c r="N688" s="248">
        <v>12.8</v>
      </c>
      <c r="O688" s="228">
        <v>120</v>
      </c>
      <c r="P688" s="249">
        <v>11.43</v>
      </c>
      <c r="Q688" s="252">
        <v>24.68</v>
      </c>
      <c r="S688" s="20" t="str">
        <f t="shared" si="66"/>
        <v>s316:1_s316:0.1_ptfe:0.1</v>
      </c>
      <c r="T688" s="20" t="str">
        <f t="shared" si="67"/>
        <v>s316:1</v>
      </c>
      <c r="U688" s="20" t="str">
        <f t="shared" si="68"/>
        <v>s316:0.1</v>
      </c>
      <c r="V688" s="20" t="str">
        <f t="shared" si="69"/>
        <v>ptfe:0.1</v>
      </c>
      <c r="W688" s="20" t="str">
        <f t="shared" si="70"/>
        <v/>
      </c>
      <c r="X688" s="20" t="str">
        <f t="shared" si="71"/>
        <v/>
      </c>
    </row>
    <row r="689" spans="1:24">
      <c r="A689" s="20">
        <v>688</v>
      </c>
      <c r="B689" s="20" t="s">
        <v>594</v>
      </c>
      <c r="C689" s="68">
        <v>4</v>
      </c>
      <c r="D689" s="231" t="s">
        <v>903</v>
      </c>
      <c r="E689" s="232" t="s">
        <v>1027</v>
      </c>
      <c r="F689" s="235" t="s">
        <v>903</v>
      </c>
      <c r="G689" s="236" t="s">
        <v>1027</v>
      </c>
      <c r="H689" s="239" t="s">
        <v>477</v>
      </c>
      <c r="I689" s="240" t="s">
        <v>1035</v>
      </c>
      <c r="J689" s="235" t="s">
        <v>1040</v>
      </c>
      <c r="K689" s="236" t="s">
        <v>1040</v>
      </c>
      <c r="N689" s="248">
        <v>7</v>
      </c>
      <c r="O689" s="228">
        <v>280</v>
      </c>
      <c r="P689" s="249">
        <v>7.65</v>
      </c>
      <c r="Q689" s="252">
        <v>39.299999999999997</v>
      </c>
      <c r="S689" s="20" t="str">
        <f t="shared" si="66"/>
        <v>s316:0.5_s316:0.5_ptfe:0.1</v>
      </c>
      <c r="T689" s="20" t="str">
        <f t="shared" si="67"/>
        <v>s316:0.5</v>
      </c>
      <c r="U689" s="20" t="str">
        <f t="shared" si="68"/>
        <v>s316:0.5</v>
      </c>
      <c r="V689" s="20" t="str">
        <f t="shared" si="69"/>
        <v>ptfe:0.1</v>
      </c>
      <c r="W689" s="20" t="str">
        <f t="shared" si="70"/>
        <v/>
      </c>
      <c r="X689" s="20" t="str">
        <f t="shared" si="71"/>
        <v/>
      </c>
    </row>
    <row r="690" spans="1:24">
      <c r="A690" s="20">
        <v>689</v>
      </c>
      <c r="B690" s="20" t="s">
        <v>594</v>
      </c>
      <c r="C690" s="68">
        <v>4</v>
      </c>
      <c r="D690" s="231" t="s">
        <v>903</v>
      </c>
      <c r="E690" s="232" t="s">
        <v>1027</v>
      </c>
      <c r="F690" s="235" t="s">
        <v>903</v>
      </c>
      <c r="G690" s="236" t="s">
        <v>1027</v>
      </c>
      <c r="H690" s="239" t="s">
        <v>477</v>
      </c>
      <c r="I690" s="240" t="s">
        <v>1035</v>
      </c>
      <c r="J690" s="235" t="s">
        <v>1040</v>
      </c>
      <c r="K690" s="236" t="s">
        <v>1040</v>
      </c>
      <c r="N690" s="248">
        <v>7</v>
      </c>
      <c r="O690" s="228">
        <v>280</v>
      </c>
      <c r="P690" s="249">
        <v>6.78</v>
      </c>
      <c r="Q690" s="252">
        <v>19.71</v>
      </c>
      <c r="S690" s="20" t="str">
        <f t="shared" si="66"/>
        <v>s316:0.5_s316:0.5_ptfe:0.1</v>
      </c>
      <c r="T690" s="20" t="str">
        <f t="shared" si="67"/>
        <v>s316:0.5</v>
      </c>
      <c r="U690" s="20" t="str">
        <f t="shared" si="68"/>
        <v>s316:0.5</v>
      </c>
      <c r="V690" s="20" t="str">
        <f t="shared" si="69"/>
        <v>ptfe:0.1</v>
      </c>
      <c r="W690" s="20" t="str">
        <f t="shared" si="70"/>
        <v/>
      </c>
      <c r="X690" s="20" t="str">
        <f t="shared" si="71"/>
        <v/>
      </c>
    </row>
    <row r="691" spans="1:24">
      <c r="A691" s="20">
        <v>690</v>
      </c>
      <c r="B691" s="20" t="s">
        <v>594</v>
      </c>
      <c r="C691" s="68">
        <v>4</v>
      </c>
      <c r="D691" s="231" t="s">
        <v>903</v>
      </c>
      <c r="E691" s="232" t="s">
        <v>1027</v>
      </c>
      <c r="F691" s="235" t="s">
        <v>903</v>
      </c>
      <c r="G691" s="236" t="s">
        <v>1027</v>
      </c>
      <c r="H691" s="239" t="s">
        <v>477</v>
      </c>
      <c r="I691" s="240" t="s">
        <v>1035</v>
      </c>
      <c r="J691" s="235" t="s">
        <v>1040</v>
      </c>
      <c r="K691" s="236" t="s">
        <v>1040</v>
      </c>
      <c r="N691" s="248">
        <v>7</v>
      </c>
      <c r="O691" s="228">
        <v>280</v>
      </c>
      <c r="P691" s="249">
        <v>7.16</v>
      </c>
      <c r="Q691" s="252">
        <v>19.71</v>
      </c>
      <c r="S691" s="20" t="str">
        <f t="shared" si="66"/>
        <v>s316:0.5_s316:0.5_ptfe:0.1</v>
      </c>
      <c r="T691" s="20" t="str">
        <f t="shared" si="67"/>
        <v>s316:0.5</v>
      </c>
      <c r="U691" s="20" t="str">
        <f t="shared" si="68"/>
        <v>s316:0.5</v>
      </c>
      <c r="V691" s="20" t="str">
        <f t="shared" si="69"/>
        <v>ptfe:0.1</v>
      </c>
      <c r="W691" s="20" t="str">
        <f t="shared" si="70"/>
        <v/>
      </c>
      <c r="X691" s="20" t="str">
        <f t="shared" si="71"/>
        <v/>
      </c>
    </row>
    <row r="692" spans="1:24">
      <c r="A692" s="20">
        <v>691</v>
      </c>
      <c r="B692" s="20" t="s">
        <v>594</v>
      </c>
      <c r="C692" s="68">
        <v>4</v>
      </c>
      <c r="D692" s="231" t="s">
        <v>903</v>
      </c>
      <c r="E692" s="232" t="s">
        <v>1027</v>
      </c>
      <c r="F692" s="235" t="s">
        <v>903</v>
      </c>
      <c r="G692" s="236" t="s">
        <v>1027</v>
      </c>
      <c r="H692" s="239" t="s">
        <v>477</v>
      </c>
      <c r="I692" s="240" t="s">
        <v>1035</v>
      </c>
      <c r="J692" s="235" t="s">
        <v>1040</v>
      </c>
      <c r="K692" s="236" t="s">
        <v>1040</v>
      </c>
      <c r="N692" s="248">
        <v>7</v>
      </c>
      <c r="O692" s="228">
        <v>280</v>
      </c>
      <c r="P692" s="249">
        <v>7.8</v>
      </c>
      <c r="Q692" s="252">
        <v>19.71</v>
      </c>
      <c r="S692" s="20" t="str">
        <f t="shared" si="66"/>
        <v>s316:0.5_s316:0.5_ptfe:0.1</v>
      </c>
      <c r="T692" s="20" t="str">
        <f t="shared" si="67"/>
        <v>s316:0.5</v>
      </c>
      <c r="U692" s="20" t="str">
        <f t="shared" si="68"/>
        <v>s316:0.5</v>
      </c>
      <c r="V692" s="20" t="str">
        <f t="shared" si="69"/>
        <v>ptfe:0.1</v>
      </c>
      <c r="W692" s="20" t="str">
        <f t="shared" si="70"/>
        <v/>
      </c>
      <c r="X692" s="20" t="str">
        <f t="shared" si="71"/>
        <v/>
      </c>
    </row>
    <row r="693" spans="1:24">
      <c r="A693" s="20">
        <v>692</v>
      </c>
      <c r="B693" s="20" t="s">
        <v>594</v>
      </c>
      <c r="C693" s="68">
        <v>4</v>
      </c>
      <c r="D693" s="231" t="s">
        <v>903</v>
      </c>
      <c r="E693" s="232" t="s">
        <v>1027</v>
      </c>
      <c r="F693" s="235" t="s">
        <v>903</v>
      </c>
      <c r="G693" s="236" t="s">
        <v>1027</v>
      </c>
      <c r="H693" s="239" t="s">
        <v>477</v>
      </c>
      <c r="I693" s="240" t="s">
        <v>1035</v>
      </c>
      <c r="J693" s="235" t="s">
        <v>1040</v>
      </c>
      <c r="K693" s="236" t="s">
        <v>1040</v>
      </c>
      <c r="N693" s="248">
        <v>7</v>
      </c>
      <c r="O693" s="228">
        <v>280</v>
      </c>
      <c r="P693" s="249">
        <v>6.2</v>
      </c>
      <c r="Q693" s="252">
        <v>19.71</v>
      </c>
      <c r="S693" s="20" t="str">
        <f t="shared" si="66"/>
        <v>s316:0.5_s316:0.5_ptfe:0.1</v>
      </c>
      <c r="T693" s="20" t="str">
        <f t="shared" si="67"/>
        <v>s316:0.5</v>
      </c>
      <c r="U693" s="20" t="str">
        <f t="shared" si="68"/>
        <v>s316:0.5</v>
      </c>
      <c r="V693" s="20" t="str">
        <f t="shared" si="69"/>
        <v>ptfe:0.1</v>
      </c>
      <c r="W693" s="20" t="str">
        <f t="shared" si="70"/>
        <v/>
      </c>
      <c r="X693" s="20" t="str">
        <f t="shared" si="71"/>
        <v/>
      </c>
    </row>
    <row r="694" spans="1:24">
      <c r="A694" s="20">
        <v>693</v>
      </c>
      <c r="B694" s="20" t="s">
        <v>594</v>
      </c>
      <c r="C694" s="68">
        <v>4</v>
      </c>
      <c r="D694" s="231" t="s">
        <v>903</v>
      </c>
      <c r="E694" s="232" t="s">
        <v>1027</v>
      </c>
      <c r="F694" s="235" t="s">
        <v>903</v>
      </c>
      <c r="G694" s="236" t="s">
        <v>1027</v>
      </c>
      <c r="H694" s="239" t="s">
        <v>477</v>
      </c>
      <c r="I694" s="240" t="s">
        <v>1035</v>
      </c>
      <c r="J694" s="235" t="s">
        <v>1040</v>
      </c>
      <c r="K694" s="236" t="s">
        <v>1040</v>
      </c>
      <c r="N694" s="248">
        <v>7</v>
      </c>
      <c r="O694" s="228">
        <v>280</v>
      </c>
      <c r="P694" s="249">
        <v>8.1999999999999993</v>
      </c>
      <c r="Q694" s="252">
        <v>19.71</v>
      </c>
      <c r="S694" s="20" t="str">
        <f t="shared" si="66"/>
        <v>s316:0.5_s316:0.5_ptfe:0.1</v>
      </c>
      <c r="T694" s="20" t="str">
        <f t="shared" si="67"/>
        <v>s316:0.5</v>
      </c>
      <c r="U694" s="20" t="str">
        <f t="shared" si="68"/>
        <v>s316:0.5</v>
      </c>
      <c r="V694" s="20" t="str">
        <f t="shared" si="69"/>
        <v>ptfe:0.1</v>
      </c>
      <c r="W694" s="20" t="str">
        <f t="shared" si="70"/>
        <v/>
      </c>
      <c r="X694" s="20" t="str">
        <f t="shared" si="71"/>
        <v/>
      </c>
    </row>
    <row r="695" spans="1:24">
      <c r="A695" s="20">
        <v>694</v>
      </c>
      <c r="B695" s="20" t="s">
        <v>594</v>
      </c>
      <c r="C695" s="68">
        <v>4</v>
      </c>
      <c r="D695" s="231" t="s">
        <v>427</v>
      </c>
      <c r="E695" s="232" t="s">
        <v>1029</v>
      </c>
      <c r="F695" s="235" t="s">
        <v>903</v>
      </c>
      <c r="G695" s="236" t="s">
        <v>1035</v>
      </c>
      <c r="H695" s="239" t="s">
        <v>477</v>
      </c>
      <c r="I695" s="240" t="s">
        <v>1035</v>
      </c>
      <c r="J695" s="235" t="s">
        <v>1040</v>
      </c>
      <c r="K695" s="236" t="s">
        <v>1040</v>
      </c>
      <c r="N695" s="248">
        <v>50</v>
      </c>
      <c r="O695" s="228">
        <v>320</v>
      </c>
      <c r="P695" s="249">
        <v>42</v>
      </c>
      <c r="Q695" s="252">
        <v>15.62</v>
      </c>
      <c r="S695" s="20" t="str">
        <f t="shared" si="66"/>
        <v>hastelloy:1_s316:0.1_ptfe:0.1</v>
      </c>
      <c r="T695" s="20" t="str">
        <f t="shared" si="67"/>
        <v>hastelloy:1</v>
      </c>
      <c r="U695" s="20" t="str">
        <f t="shared" si="68"/>
        <v>s316:0.1</v>
      </c>
      <c r="V695" s="20" t="str">
        <f t="shared" si="69"/>
        <v>ptfe:0.1</v>
      </c>
      <c r="W695" s="20" t="str">
        <f t="shared" si="70"/>
        <v/>
      </c>
      <c r="X695" s="20" t="str">
        <f t="shared" si="71"/>
        <v/>
      </c>
    </row>
    <row r="696" spans="1:24">
      <c r="A696" s="20">
        <v>695</v>
      </c>
      <c r="B696" s="20" t="s">
        <v>594</v>
      </c>
      <c r="C696" s="68">
        <v>4</v>
      </c>
      <c r="D696" s="231" t="s">
        <v>427</v>
      </c>
      <c r="E696" s="232" t="s">
        <v>1029</v>
      </c>
      <c r="F696" s="235" t="s">
        <v>903</v>
      </c>
      <c r="G696" s="236" t="s">
        <v>1035</v>
      </c>
      <c r="H696" s="239" t="s">
        <v>477</v>
      </c>
      <c r="I696" s="240" t="s">
        <v>1035</v>
      </c>
      <c r="J696" s="235" t="s">
        <v>1040</v>
      </c>
      <c r="K696" s="236" t="s">
        <v>1040</v>
      </c>
      <c r="N696" s="248">
        <v>50</v>
      </c>
      <c r="O696" s="228">
        <v>320</v>
      </c>
      <c r="P696" s="249">
        <v>48.5</v>
      </c>
      <c r="Q696" s="252">
        <v>23.36</v>
      </c>
      <c r="S696" s="20" t="str">
        <f t="shared" si="66"/>
        <v>hastelloy:1_s316:0.1_ptfe:0.1</v>
      </c>
      <c r="T696" s="20" t="str">
        <f t="shared" si="67"/>
        <v>hastelloy:1</v>
      </c>
      <c r="U696" s="20" t="str">
        <f t="shared" si="68"/>
        <v>s316:0.1</v>
      </c>
      <c r="V696" s="20" t="str">
        <f t="shared" si="69"/>
        <v>ptfe:0.1</v>
      </c>
      <c r="W696" s="20" t="str">
        <f t="shared" si="70"/>
        <v/>
      </c>
      <c r="X696" s="20" t="str">
        <f t="shared" si="71"/>
        <v/>
      </c>
    </row>
    <row r="697" spans="1:24">
      <c r="A697" s="20">
        <v>696</v>
      </c>
      <c r="B697" s="20" t="s">
        <v>594</v>
      </c>
      <c r="C697" s="68">
        <v>4</v>
      </c>
      <c r="D697" s="231" t="s">
        <v>427</v>
      </c>
      <c r="E697" s="232" t="s">
        <v>1029</v>
      </c>
      <c r="F697" s="235" t="s">
        <v>903</v>
      </c>
      <c r="G697" s="236" t="s">
        <v>1035</v>
      </c>
      <c r="H697" s="239" t="s">
        <v>477</v>
      </c>
      <c r="I697" s="240" t="s">
        <v>1035</v>
      </c>
      <c r="J697" s="235" t="s">
        <v>1040</v>
      </c>
      <c r="K697" s="236" t="s">
        <v>1040</v>
      </c>
      <c r="N697" s="248">
        <v>50</v>
      </c>
      <c r="O697" s="228">
        <v>320</v>
      </c>
      <c r="P697" s="249">
        <v>45</v>
      </c>
      <c r="Q697" s="252">
        <v>23.36</v>
      </c>
      <c r="S697" s="20" t="str">
        <f t="shared" si="66"/>
        <v>hastelloy:1_s316:0.1_ptfe:0.1</v>
      </c>
      <c r="T697" s="20" t="str">
        <f t="shared" si="67"/>
        <v>hastelloy:1</v>
      </c>
      <c r="U697" s="20" t="str">
        <f t="shared" si="68"/>
        <v>s316:0.1</v>
      </c>
      <c r="V697" s="20" t="str">
        <f t="shared" si="69"/>
        <v>ptfe:0.1</v>
      </c>
      <c r="W697" s="20" t="str">
        <f t="shared" si="70"/>
        <v/>
      </c>
      <c r="X697" s="20" t="str">
        <f t="shared" si="71"/>
        <v/>
      </c>
    </row>
    <row r="698" spans="1:24">
      <c r="A698" s="20">
        <v>697</v>
      </c>
      <c r="B698" s="20" t="s">
        <v>594</v>
      </c>
      <c r="C698" s="68">
        <v>4</v>
      </c>
      <c r="D698" s="231" t="s">
        <v>427</v>
      </c>
      <c r="E698" s="232" t="s">
        <v>1029</v>
      </c>
      <c r="F698" s="235" t="s">
        <v>903</v>
      </c>
      <c r="G698" s="236" t="s">
        <v>1035</v>
      </c>
      <c r="H698" s="239" t="s">
        <v>477</v>
      </c>
      <c r="I698" s="240" t="s">
        <v>1035</v>
      </c>
      <c r="J698" s="235" t="s">
        <v>1040</v>
      </c>
      <c r="K698" s="236" t="s">
        <v>1040</v>
      </c>
      <c r="N698" s="248">
        <v>50</v>
      </c>
      <c r="O698" s="228">
        <v>320</v>
      </c>
      <c r="P698" s="249">
        <v>31</v>
      </c>
      <c r="Q698" s="252">
        <v>23.36</v>
      </c>
      <c r="S698" s="20" t="str">
        <f t="shared" si="66"/>
        <v>hastelloy:1_s316:0.1_ptfe:0.1</v>
      </c>
      <c r="T698" s="20" t="str">
        <f t="shared" si="67"/>
        <v>hastelloy:1</v>
      </c>
      <c r="U698" s="20" t="str">
        <f t="shared" si="68"/>
        <v>s316:0.1</v>
      </c>
      <c r="V698" s="20" t="str">
        <f t="shared" si="69"/>
        <v>ptfe:0.1</v>
      </c>
      <c r="W698" s="20" t="str">
        <f t="shared" si="70"/>
        <v/>
      </c>
      <c r="X698" s="20" t="str">
        <f t="shared" si="71"/>
        <v/>
      </c>
    </row>
    <row r="699" spans="1:24">
      <c r="A699" s="20">
        <v>698</v>
      </c>
      <c r="B699" s="20" t="s">
        <v>594</v>
      </c>
      <c r="C699" s="68">
        <v>4</v>
      </c>
      <c r="D699" s="231" t="s">
        <v>1042</v>
      </c>
      <c r="E699" s="232" t="s">
        <v>1027</v>
      </c>
      <c r="F699" s="235" t="s">
        <v>903</v>
      </c>
      <c r="G699" s="236" t="s">
        <v>1035</v>
      </c>
      <c r="H699" s="239" t="s">
        <v>477</v>
      </c>
      <c r="I699" s="240" t="s">
        <v>1035</v>
      </c>
      <c r="J699" s="235" t="s">
        <v>1040</v>
      </c>
      <c r="K699" s="236" t="s">
        <v>1040</v>
      </c>
      <c r="N699" s="248">
        <v>10.5</v>
      </c>
      <c r="O699" s="228">
        <v>180</v>
      </c>
      <c r="P699" s="249">
        <v>11.4</v>
      </c>
      <c r="Q699" s="252">
        <v>51.13</v>
      </c>
      <c r="S699" s="20" t="str">
        <f t="shared" si="66"/>
        <v>inconel:0.5_s316:0.1_ptfe:0.1</v>
      </c>
      <c r="T699" s="20" t="str">
        <f t="shared" si="67"/>
        <v>inconel:0.5</v>
      </c>
      <c r="U699" s="20" t="str">
        <f t="shared" si="68"/>
        <v>s316:0.1</v>
      </c>
      <c r="V699" s="20" t="str">
        <f t="shared" si="69"/>
        <v>ptfe:0.1</v>
      </c>
      <c r="W699" s="20" t="str">
        <f t="shared" si="70"/>
        <v/>
      </c>
      <c r="X699" s="20" t="str">
        <f t="shared" si="71"/>
        <v/>
      </c>
    </row>
    <row r="700" spans="1:24">
      <c r="A700" s="20">
        <v>699</v>
      </c>
      <c r="B700" s="20" t="s">
        <v>594</v>
      </c>
      <c r="C700" s="68">
        <v>4</v>
      </c>
      <c r="D700" s="231" t="s">
        <v>1042</v>
      </c>
      <c r="E700" s="232" t="s">
        <v>1027</v>
      </c>
      <c r="F700" s="235" t="s">
        <v>903</v>
      </c>
      <c r="G700" s="236" t="s">
        <v>1035</v>
      </c>
      <c r="H700" s="239" t="s">
        <v>477</v>
      </c>
      <c r="I700" s="240" t="s">
        <v>1035</v>
      </c>
      <c r="J700" s="235" t="s">
        <v>1040</v>
      </c>
      <c r="K700" s="236" t="s">
        <v>1040</v>
      </c>
      <c r="N700" s="248">
        <v>10.5</v>
      </c>
      <c r="O700" s="228">
        <v>180</v>
      </c>
      <c r="P700" s="249">
        <v>11.2</v>
      </c>
      <c r="Q700" s="252">
        <v>16.28</v>
      </c>
      <c r="S700" s="20" t="str">
        <f t="shared" si="66"/>
        <v>inconel:0.5_s316:0.1_ptfe:0.1</v>
      </c>
      <c r="T700" s="20" t="str">
        <f t="shared" si="67"/>
        <v>inconel:0.5</v>
      </c>
      <c r="U700" s="20" t="str">
        <f t="shared" si="68"/>
        <v>s316:0.1</v>
      </c>
      <c r="V700" s="20" t="str">
        <f t="shared" si="69"/>
        <v>ptfe:0.1</v>
      </c>
      <c r="W700" s="20" t="str">
        <f t="shared" si="70"/>
        <v/>
      </c>
      <c r="X700" s="20" t="str">
        <f t="shared" si="71"/>
        <v/>
      </c>
    </row>
    <row r="701" spans="1:24">
      <c r="A701" s="20">
        <v>700</v>
      </c>
      <c r="B701" s="20" t="s">
        <v>594</v>
      </c>
      <c r="C701" s="68">
        <v>4</v>
      </c>
      <c r="D701" s="231" t="s">
        <v>1042</v>
      </c>
      <c r="E701" s="232" t="s">
        <v>1027</v>
      </c>
      <c r="F701" s="235" t="s">
        <v>903</v>
      </c>
      <c r="G701" s="236" t="s">
        <v>1035</v>
      </c>
      <c r="H701" s="239" t="s">
        <v>477</v>
      </c>
      <c r="I701" s="240" t="s">
        <v>1035</v>
      </c>
      <c r="J701" s="235" t="s">
        <v>1040</v>
      </c>
      <c r="K701" s="236" t="s">
        <v>1040</v>
      </c>
      <c r="N701" s="248">
        <v>10.5</v>
      </c>
      <c r="O701" s="228">
        <v>180</v>
      </c>
      <c r="P701" s="249">
        <v>11.55</v>
      </c>
      <c r="Q701" s="252">
        <v>17.3</v>
      </c>
      <c r="S701" s="20" t="str">
        <f t="shared" si="66"/>
        <v>inconel:0.5_s316:0.1_ptfe:0.1</v>
      </c>
      <c r="T701" s="20" t="str">
        <f t="shared" si="67"/>
        <v>inconel:0.5</v>
      </c>
      <c r="U701" s="20" t="str">
        <f t="shared" si="68"/>
        <v>s316:0.1</v>
      </c>
      <c r="V701" s="20" t="str">
        <f t="shared" si="69"/>
        <v>ptfe:0.1</v>
      </c>
      <c r="W701" s="20" t="str">
        <f t="shared" si="70"/>
        <v/>
      </c>
      <c r="X701" s="20" t="str">
        <f t="shared" si="71"/>
        <v/>
      </c>
    </row>
    <row r="702" spans="1:24">
      <c r="A702" s="20">
        <v>701</v>
      </c>
      <c r="B702" s="20" t="s">
        <v>594</v>
      </c>
      <c r="C702" s="68">
        <v>4</v>
      </c>
      <c r="D702" s="231" t="s">
        <v>1042</v>
      </c>
      <c r="E702" s="232" t="s">
        <v>1027</v>
      </c>
      <c r="F702" s="235" t="s">
        <v>903</v>
      </c>
      <c r="G702" s="236" t="s">
        <v>1035</v>
      </c>
      <c r="H702" s="239" t="s">
        <v>477</v>
      </c>
      <c r="I702" s="240" t="s">
        <v>1035</v>
      </c>
      <c r="J702" s="235" t="s">
        <v>1040</v>
      </c>
      <c r="K702" s="236" t="s">
        <v>1040</v>
      </c>
      <c r="N702" s="248">
        <v>10.5</v>
      </c>
      <c r="O702" s="228">
        <v>180</v>
      </c>
      <c r="P702" s="249">
        <v>11.05</v>
      </c>
      <c r="Q702" s="252">
        <v>18.600000000000001</v>
      </c>
      <c r="S702" s="20" t="str">
        <f t="shared" si="66"/>
        <v>inconel:0.5_s316:0.1_ptfe:0.1</v>
      </c>
      <c r="T702" s="20" t="str">
        <f t="shared" si="67"/>
        <v>inconel:0.5</v>
      </c>
      <c r="U702" s="20" t="str">
        <f t="shared" si="68"/>
        <v>s316:0.1</v>
      </c>
      <c r="V702" s="20" t="str">
        <f t="shared" si="69"/>
        <v>ptfe:0.1</v>
      </c>
      <c r="W702" s="20" t="str">
        <f t="shared" si="70"/>
        <v/>
      </c>
      <c r="X702" s="20" t="str">
        <f t="shared" si="71"/>
        <v/>
      </c>
    </row>
    <row r="703" spans="1:24">
      <c r="A703" s="20">
        <v>702</v>
      </c>
      <c r="B703" s="20" t="s">
        <v>594</v>
      </c>
      <c r="C703" s="68">
        <v>4</v>
      </c>
      <c r="D703" s="231" t="s">
        <v>1042</v>
      </c>
      <c r="E703" s="232" t="s">
        <v>1027</v>
      </c>
      <c r="F703" s="235" t="s">
        <v>903</v>
      </c>
      <c r="G703" s="236" t="s">
        <v>1035</v>
      </c>
      <c r="H703" s="239" t="s">
        <v>477</v>
      </c>
      <c r="I703" s="240" t="s">
        <v>1035</v>
      </c>
      <c r="J703" s="235" t="s">
        <v>1040</v>
      </c>
      <c r="K703" s="236" t="s">
        <v>1040</v>
      </c>
      <c r="N703" s="248">
        <v>10.5</v>
      </c>
      <c r="O703" s="228">
        <v>180</v>
      </c>
      <c r="P703" s="249">
        <v>8</v>
      </c>
      <c r="Q703" s="252">
        <v>19.62</v>
      </c>
      <c r="S703" s="20" t="str">
        <f t="shared" si="66"/>
        <v>inconel:0.5_s316:0.1_ptfe:0.1</v>
      </c>
      <c r="T703" s="20" t="str">
        <f t="shared" si="67"/>
        <v>inconel:0.5</v>
      </c>
      <c r="U703" s="20" t="str">
        <f t="shared" si="68"/>
        <v>s316:0.1</v>
      </c>
      <c r="V703" s="20" t="str">
        <f t="shared" si="69"/>
        <v>ptfe:0.1</v>
      </c>
      <c r="W703" s="20" t="str">
        <f t="shared" si="70"/>
        <v/>
      </c>
      <c r="X703" s="20" t="str">
        <f t="shared" si="71"/>
        <v/>
      </c>
    </row>
    <row r="704" spans="1:24">
      <c r="A704" s="20">
        <v>703</v>
      </c>
      <c r="B704" s="20" t="s">
        <v>594</v>
      </c>
      <c r="C704" s="68">
        <v>4</v>
      </c>
      <c r="D704" s="231" t="s">
        <v>1042</v>
      </c>
      <c r="E704" s="232" t="s">
        <v>1027</v>
      </c>
      <c r="F704" s="235" t="s">
        <v>903</v>
      </c>
      <c r="G704" s="236" t="s">
        <v>1035</v>
      </c>
      <c r="H704" s="239" t="s">
        <v>477</v>
      </c>
      <c r="I704" s="240" t="s">
        <v>1035</v>
      </c>
      <c r="J704" s="235" t="s">
        <v>1040</v>
      </c>
      <c r="K704" s="236" t="s">
        <v>1040</v>
      </c>
      <c r="N704" s="248">
        <v>10.5</v>
      </c>
      <c r="O704" s="228">
        <v>180</v>
      </c>
      <c r="P704" s="249">
        <v>8.5</v>
      </c>
      <c r="Q704" s="252">
        <v>22.14</v>
      </c>
      <c r="S704" s="20" t="str">
        <f t="shared" si="66"/>
        <v>inconel:0.5_s316:0.1_ptfe:0.1</v>
      </c>
      <c r="T704" s="20" t="str">
        <f t="shared" si="67"/>
        <v>inconel:0.5</v>
      </c>
      <c r="U704" s="20" t="str">
        <f t="shared" si="68"/>
        <v>s316:0.1</v>
      </c>
      <c r="V704" s="20" t="str">
        <f t="shared" si="69"/>
        <v>ptfe:0.1</v>
      </c>
      <c r="W704" s="20" t="str">
        <f t="shared" si="70"/>
        <v/>
      </c>
      <c r="X704" s="20" t="str">
        <f t="shared" si="71"/>
        <v/>
      </c>
    </row>
    <row r="705" spans="1:24">
      <c r="A705" s="20">
        <v>704</v>
      </c>
      <c r="B705" s="20" t="s">
        <v>594</v>
      </c>
      <c r="C705" s="68">
        <v>4</v>
      </c>
      <c r="D705" s="231" t="s">
        <v>1042</v>
      </c>
      <c r="E705" s="232" t="s">
        <v>1027</v>
      </c>
      <c r="F705" s="235" t="s">
        <v>903</v>
      </c>
      <c r="G705" s="236" t="s">
        <v>1035</v>
      </c>
      <c r="H705" s="239" t="s">
        <v>477</v>
      </c>
      <c r="I705" s="240" t="s">
        <v>1035</v>
      </c>
      <c r="J705" s="235" t="s">
        <v>1040</v>
      </c>
      <c r="K705" s="236" t="s">
        <v>1040</v>
      </c>
      <c r="N705" s="248">
        <v>10.5</v>
      </c>
      <c r="O705" s="228">
        <v>180</v>
      </c>
      <c r="P705" s="249">
        <v>8.6</v>
      </c>
      <c r="Q705" s="252">
        <v>22.13</v>
      </c>
      <c r="S705" s="20" t="str">
        <f t="shared" si="66"/>
        <v>inconel:0.5_s316:0.1_ptfe:0.1</v>
      </c>
      <c r="T705" s="20" t="str">
        <f t="shared" si="67"/>
        <v>inconel:0.5</v>
      </c>
      <c r="U705" s="20" t="str">
        <f t="shared" si="68"/>
        <v>s316:0.1</v>
      </c>
      <c r="V705" s="20" t="str">
        <f t="shared" si="69"/>
        <v>ptfe:0.1</v>
      </c>
      <c r="W705" s="20" t="str">
        <f t="shared" si="70"/>
        <v/>
      </c>
      <c r="X705" s="20" t="str">
        <f t="shared" si="71"/>
        <v/>
      </c>
    </row>
    <row r="706" spans="1:24">
      <c r="A706" s="20">
        <v>705</v>
      </c>
      <c r="B706" s="20" t="s">
        <v>594</v>
      </c>
      <c r="C706" s="68">
        <v>4</v>
      </c>
      <c r="D706" s="231" t="s">
        <v>1042</v>
      </c>
      <c r="E706" s="232" t="s">
        <v>1027</v>
      </c>
      <c r="F706" s="235" t="s">
        <v>903</v>
      </c>
      <c r="G706" s="236" t="s">
        <v>1035</v>
      </c>
      <c r="H706" s="239" t="s">
        <v>477</v>
      </c>
      <c r="I706" s="240" t="s">
        <v>1035</v>
      </c>
      <c r="J706" s="235" t="s">
        <v>1040</v>
      </c>
      <c r="K706" s="236" t="s">
        <v>1040</v>
      </c>
      <c r="N706" s="248">
        <v>10.5</v>
      </c>
      <c r="O706" s="228">
        <v>180</v>
      </c>
      <c r="P706" s="249">
        <v>10.5</v>
      </c>
      <c r="Q706" s="252">
        <v>20.6</v>
      </c>
      <c r="S706" s="20" t="str">
        <f t="shared" si="66"/>
        <v>inconel:0.5_s316:0.1_ptfe:0.1</v>
      </c>
      <c r="T706" s="20" t="str">
        <f t="shared" si="67"/>
        <v>inconel:0.5</v>
      </c>
      <c r="U706" s="20" t="str">
        <f t="shared" si="68"/>
        <v>s316:0.1</v>
      </c>
      <c r="V706" s="20" t="str">
        <f t="shared" si="69"/>
        <v>ptfe:0.1</v>
      </c>
      <c r="W706" s="20" t="str">
        <f t="shared" si="70"/>
        <v/>
      </c>
      <c r="X706" s="20" t="str">
        <f t="shared" si="71"/>
        <v/>
      </c>
    </row>
    <row r="707" spans="1:24">
      <c r="A707" s="20">
        <v>706</v>
      </c>
      <c r="B707" s="20" t="s">
        <v>594</v>
      </c>
      <c r="C707" s="68">
        <v>4</v>
      </c>
      <c r="D707" s="231" t="s">
        <v>1042</v>
      </c>
      <c r="E707" s="232" t="s">
        <v>1027</v>
      </c>
      <c r="F707" s="235" t="s">
        <v>903</v>
      </c>
      <c r="G707" s="236" t="s">
        <v>1035</v>
      </c>
      <c r="H707" s="239" t="s">
        <v>477</v>
      </c>
      <c r="I707" s="240" t="s">
        <v>1035</v>
      </c>
      <c r="J707" s="235" t="s">
        <v>1040</v>
      </c>
      <c r="K707" s="236" t="s">
        <v>1040</v>
      </c>
      <c r="N707" s="248">
        <v>10.5</v>
      </c>
      <c r="O707" s="228">
        <v>180</v>
      </c>
      <c r="P707" s="249">
        <v>9</v>
      </c>
      <c r="Q707" s="252">
        <v>15.58</v>
      </c>
      <c r="S707" s="20" t="str">
        <f t="shared" si="66"/>
        <v>inconel:0.5_s316:0.1_ptfe:0.1</v>
      </c>
      <c r="T707" s="20" t="str">
        <f t="shared" si="67"/>
        <v>inconel:0.5</v>
      </c>
      <c r="U707" s="20" t="str">
        <f t="shared" si="68"/>
        <v>s316:0.1</v>
      </c>
      <c r="V707" s="20" t="str">
        <f t="shared" si="69"/>
        <v>ptfe:0.1</v>
      </c>
      <c r="W707" s="20" t="str">
        <f t="shared" si="70"/>
        <v/>
      </c>
      <c r="X707" s="20" t="str">
        <f t="shared" si="71"/>
        <v/>
      </c>
    </row>
    <row r="708" spans="1:24">
      <c r="A708" s="20">
        <v>707</v>
      </c>
      <c r="B708" s="20" t="s">
        <v>594</v>
      </c>
      <c r="C708" s="68">
        <v>4</v>
      </c>
      <c r="D708" s="231" t="s">
        <v>1042</v>
      </c>
      <c r="E708" s="232" t="s">
        <v>1027</v>
      </c>
      <c r="F708" s="235" t="s">
        <v>903</v>
      </c>
      <c r="G708" s="236" t="s">
        <v>1035</v>
      </c>
      <c r="H708" s="239" t="s">
        <v>477</v>
      </c>
      <c r="I708" s="240" t="s">
        <v>1035</v>
      </c>
      <c r="J708" s="235" t="s">
        <v>1040</v>
      </c>
      <c r="K708" s="236" t="s">
        <v>1040</v>
      </c>
      <c r="N708" s="248">
        <v>10.5</v>
      </c>
      <c r="O708" s="228">
        <v>180</v>
      </c>
      <c r="P708" s="249">
        <v>9</v>
      </c>
      <c r="Q708" s="252">
        <v>20.6</v>
      </c>
      <c r="S708" s="20" t="str">
        <f t="shared" si="66"/>
        <v>inconel:0.5_s316:0.1_ptfe:0.1</v>
      </c>
      <c r="T708" s="20" t="str">
        <f t="shared" si="67"/>
        <v>inconel:0.5</v>
      </c>
      <c r="U708" s="20" t="str">
        <f t="shared" si="68"/>
        <v>s316:0.1</v>
      </c>
      <c r="V708" s="20" t="str">
        <f t="shared" si="69"/>
        <v>ptfe:0.1</v>
      </c>
      <c r="W708" s="20" t="str">
        <f t="shared" si="70"/>
        <v/>
      </c>
      <c r="X708" s="20" t="str">
        <f t="shared" si="71"/>
        <v/>
      </c>
    </row>
    <row r="709" spans="1:24">
      <c r="A709" s="20">
        <v>708</v>
      </c>
      <c r="B709" s="20" t="s">
        <v>594</v>
      </c>
      <c r="C709" s="68">
        <v>4</v>
      </c>
      <c r="D709" s="231" t="s">
        <v>1042</v>
      </c>
      <c r="E709" s="232" t="s">
        <v>1035</v>
      </c>
      <c r="F709" s="235" t="s">
        <v>1259</v>
      </c>
      <c r="G709" s="236" t="s">
        <v>1039</v>
      </c>
      <c r="H709" s="239" t="s">
        <v>477</v>
      </c>
      <c r="I709" s="240" t="s">
        <v>1035</v>
      </c>
      <c r="J709" s="235" t="s">
        <v>1040</v>
      </c>
      <c r="K709" s="236" t="s">
        <v>1040</v>
      </c>
      <c r="N709" s="248">
        <v>22</v>
      </c>
      <c r="O709" s="228">
        <v>210</v>
      </c>
      <c r="P709" s="249">
        <v>24.2</v>
      </c>
      <c r="Q709" s="252">
        <v>13.67</v>
      </c>
      <c r="S709" s="20" t="str">
        <f t="shared" si="66"/>
        <v>inconel:0.1_ inconel:1.2_ptfe:0.1</v>
      </c>
      <c r="T709" s="20" t="str">
        <f t="shared" si="67"/>
        <v>inconel:0.1</v>
      </c>
      <c r="U709" s="20" t="str">
        <f t="shared" si="68"/>
        <v xml:space="preserve"> inconel:1.2</v>
      </c>
      <c r="V709" s="20" t="str">
        <f t="shared" si="69"/>
        <v>ptfe:0.1</v>
      </c>
      <c r="W709" s="20" t="str">
        <f t="shared" si="70"/>
        <v/>
      </c>
      <c r="X709" s="20" t="str">
        <f t="shared" si="71"/>
        <v/>
      </c>
    </row>
    <row r="710" spans="1:24">
      <c r="A710" s="20">
        <v>709</v>
      </c>
      <c r="B710" s="20" t="s">
        <v>594</v>
      </c>
      <c r="C710" s="68">
        <v>4</v>
      </c>
      <c r="D710" s="231" t="s">
        <v>1042</v>
      </c>
      <c r="E710" s="232" t="s">
        <v>1035</v>
      </c>
      <c r="F710" s="235" t="s">
        <v>1259</v>
      </c>
      <c r="G710" s="236" t="s">
        <v>1039</v>
      </c>
      <c r="H710" s="239" t="s">
        <v>477</v>
      </c>
      <c r="I710" s="240" t="s">
        <v>1035</v>
      </c>
      <c r="J710" s="235" t="s">
        <v>1040</v>
      </c>
      <c r="K710" s="236" t="s">
        <v>1040</v>
      </c>
      <c r="N710" s="248">
        <v>22</v>
      </c>
      <c r="O710" s="228">
        <v>210</v>
      </c>
      <c r="P710" s="249">
        <v>22.5</v>
      </c>
      <c r="Q710" s="252">
        <v>16.54</v>
      </c>
      <c r="S710" s="20" t="str">
        <f t="shared" si="66"/>
        <v>inconel:0.1_ inconel:1.2_ptfe:0.1</v>
      </c>
      <c r="T710" s="20" t="str">
        <f t="shared" si="67"/>
        <v>inconel:0.1</v>
      </c>
      <c r="U710" s="20" t="str">
        <f t="shared" si="68"/>
        <v xml:space="preserve"> inconel:1.2</v>
      </c>
      <c r="V710" s="20" t="str">
        <f t="shared" si="69"/>
        <v>ptfe:0.1</v>
      </c>
      <c r="W710" s="20" t="str">
        <f t="shared" si="70"/>
        <v/>
      </c>
      <c r="X710" s="20" t="str">
        <f t="shared" si="71"/>
        <v/>
      </c>
    </row>
    <row r="711" spans="1:24">
      <c r="A711" s="20">
        <v>710</v>
      </c>
      <c r="B711" s="20" t="s">
        <v>594</v>
      </c>
      <c r="C711" s="68">
        <v>4</v>
      </c>
      <c r="D711" s="231" t="s">
        <v>1042</v>
      </c>
      <c r="E711" s="232" t="s">
        <v>1035</v>
      </c>
      <c r="F711" s="235" t="s">
        <v>1259</v>
      </c>
      <c r="G711" s="236" t="s">
        <v>1039</v>
      </c>
      <c r="H711" s="239" t="s">
        <v>477</v>
      </c>
      <c r="I711" s="240" t="s">
        <v>1035</v>
      </c>
      <c r="J711" s="235" t="s">
        <v>1040</v>
      </c>
      <c r="K711" s="236" t="s">
        <v>1040</v>
      </c>
      <c r="N711" s="248">
        <v>22</v>
      </c>
      <c r="O711" s="228">
        <v>210</v>
      </c>
      <c r="P711" s="249">
        <v>18.2</v>
      </c>
      <c r="Q711" s="252">
        <v>16.54</v>
      </c>
      <c r="S711" s="20" t="str">
        <f t="shared" si="66"/>
        <v>inconel:0.1_ inconel:1.2_ptfe:0.1</v>
      </c>
      <c r="T711" s="20" t="str">
        <f t="shared" si="67"/>
        <v>inconel:0.1</v>
      </c>
      <c r="U711" s="20" t="str">
        <f t="shared" si="68"/>
        <v xml:space="preserve"> inconel:1.2</v>
      </c>
      <c r="V711" s="20" t="str">
        <f t="shared" si="69"/>
        <v>ptfe:0.1</v>
      </c>
      <c r="W711" s="20" t="str">
        <f t="shared" si="70"/>
        <v/>
      </c>
      <c r="X711" s="20" t="str">
        <f t="shared" si="71"/>
        <v/>
      </c>
    </row>
    <row r="712" spans="1:24">
      <c r="A712" s="20">
        <v>711</v>
      </c>
      <c r="B712" s="20" t="s">
        <v>594</v>
      </c>
      <c r="C712" s="68">
        <v>4</v>
      </c>
      <c r="D712" s="231" t="s">
        <v>1042</v>
      </c>
      <c r="E712" s="232" t="s">
        <v>1035</v>
      </c>
      <c r="F712" s="235" t="s">
        <v>1259</v>
      </c>
      <c r="G712" s="236" t="s">
        <v>1039</v>
      </c>
      <c r="H712" s="239" t="s">
        <v>477</v>
      </c>
      <c r="I712" s="240" t="s">
        <v>1035</v>
      </c>
      <c r="J712" s="235" t="s">
        <v>1040</v>
      </c>
      <c r="K712" s="236" t="s">
        <v>1040</v>
      </c>
      <c r="N712" s="248">
        <v>22</v>
      </c>
      <c r="O712" s="228">
        <v>210</v>
      </c>
      <c r="P712" s="249">
        <v>24.5</v>
      </c>
      <c r="Q712" s="252">
        <v>16.54</v>
      </c>
      <c r="S712" s="20" t="str">
        <f t="shared" si="66"/>
        <v>inconel:0.1_ inconel:1.2_ptfe:0.1</v>
      </c>
      <c r="T712" s="20" t="str">
        <f t="shared" si="67"/>
        <v>inconel:0.1</v>
      </c>
      <c r="U712" s="20" t="str">
        <f t="shared" si="68"/>
        <v xml:space="preserve"> inconel:1.2</v>
      </c>
      <c r="V712" s="20" t="str">
        <f t="shared" si="69"/>
        <v>ptfe:0.1</v>
      </c>
      <c r="W712" s="20" t="str">
        <f t="shared" si="70"/>
        <v/>
      </c>
      <c r="X712" s="20" t="str">
        <f t="shared" si="71"/>
        <v/>
      </c>
    </row>
    <row r="713" spans="1:24">
      <c r="A713" s="20">
        <v>712</v>
      </c>
      <c r="B713" s="20" t="s">
        <v>594</v>
      </c>
      <c r="C713" s="68">
        <v>4</v>
      </c>
      <c r="D713" s="231" t="s">
        <v>1042</v>
      </c>
      <c r="E713" s="232" t="s">
        <v>1035</v>
      </c>
      <c r="F713" s="235" t="s">
        <v>1259</v>
      </c>
      <c r="G713" s="236" t="s">
        <v>1039</v>
      </c>
      <c r="H713" s="239" t="s">
        <v>477</v>
      </c>
      <c r="I713" s="240" t="s">
        <v>1035</v>
      </c>
      <c r="J713" s="235" t="s">
        <v>1040</v>
      </c>
      <c r="K713" s="236" t="s">
        <v>1040</v>
      </c>
      <c r="N713" s="248">
        <v>22</v>
      </c>
      <c r="O713" s="228">
        <v>210</v>
      </c>
      <c r="P713" s="249">
        <v>18.37</v>
      </c>
      <c r="Q713" s="252">
        <v>16.54</v>
      </c>
      <c r="S713" s="20" t="str">
        <f t="shared" si="66"/>
        <v>inconel:0.1_ inconel:1.2_ptfe:0.1</v>
      </c>
      <c r="T713" s="20" t="str">
        <f t="shared" si="67"/>
        <v>inconel:0.1</v>
      </c>
      <c r="U713" s="20" t="str">
        <f t="shared" si="68"/>
        <v xml:space="preserve"> inconel:1.2</v>
      </c>
      <c r="V713" s="20" t="str">
        <f t="shared" si="69"/>
        <v>ptfe:0.1</v>
      </c>
      <c r="W713" s="20" t="str">
        <f t="shared" si="70"/>
        <v/>
      </c>
      <c r="X713" s="20" t="str">
        <f t="shared" si="71"/>
        <v/>
      </c>
    </row>
    <row r="714" spans="1:24">
      <c r="A714" s="20">
        <v>713</v>
      </c>
      <c r="B714" s="20" t="s">
        <v>594</v>
      </c>
      <c r="C714" s="68">
        <v>4</v>
      </c>
      <c r="D714" s="231" t="s">
        <v>1042</v>
      </c>
      <c r="E714" s="232" t="s">
        <v>1035</v>
      </c>
      <c r="F714" s="235" t="s">
        <v>1259</v>
      </c>
      <c r="G714" s="236" t="s">
        <v>1039</v>
      </c>
      <c r="H714" s="239" t="s">
        <v>477</v>
      </c>
      <c r="I714" s="240" t="s">
        <v>1035</v>
      </c>
      <c r="J714" s="235" t="s">
        <v>1040</v>
      </c>
      <c r="K714" s="236" t="s">
        <v>1040</v>
      </c>
      <c r="N714" s="248">
        <v>22</v>
      </c>
      <c r="O714" s="228">
        <v>210</v>
      </c>
      <c r="P714" s="249">
        <v>18.760000000000002</v>
      </c>
      <c r="Q714" s="252">
        <v>16.54</v>
      </c>
      <c r="S714" s="20" t="str">
        <f t="shared" si="66"/>
        <v>inconel:0.1_ inconel:1.2_ptfe:0.1</v>
      </c>
      <c r="T714" s="20" t="str">
        <f t="shared" si="67"/>
        <v>inconel:0.1</v>
      </c>
      <c r="U714" s="20" t="str">
        <f t="shared" si="68"/>
        <v xml:space="preserve"> inconel:1.2</v>
      </c>
      <c r="V714" s="20" t="str">
        <f t="shared" si="69"/>
        <v>ptfe:0.1</v>
      </c>
      <c r="W714" s="20" t="str">
        <f t="shared" si="70"/>
        <v/>
      </c>
      <c r="X714" s="20" t="str">
        <f t="shared" si="71"/>
        <v/>
      </c>
    </row>
    <row r="715" spans="1:24">
      <c r="A715" s="20">
        <v>714</v>
      </c>
      <c r="B715" s="20" t="s">
        <v>594</v>
      </c>
      <c r="C715" s="68">
        <v>4</v>
      </c>
      <c r="D715" s="231" t="s">
        <v>1042</v>
      </c>
      <c r="E715" s="232" t="s">
        <v>1035</v>
      </c>
      <c r="F715" s="235" t="s">
        <v>1259</v>
      </c>
      <c r="G715" s="236" t="s">
        <v>1039</v>
      </c>
      <c r="H715" s="239" t="s">
        <v>477</v>
      </c>
      <c r="I715" s="240" t="s">
        <v>1035</v>
      </c>
      <c r="J715" s="235" t="s">
        <v>1040</v>
      </c>
      <c r="K715" s="236" t="s">
        <v>1040</v>
      </c>
      <c r="N715" s="248">
        <v>22</v>
      </c>
      <c r="O715" s="228">
        <v>210</v>
      </c>
      <c r="P715" s="249">
        <v>18.45</v>
      </c>
      <c r="Q715" s="252">
        <v>16.54</v>
      </c>
      <c r="S715" s="20" t="str">
        <f t="shared" ref="S715:S778" si="72">_xlfn.TEXTJOIN("_",TRUE,T715:X715)</f>
        <v>inconel:0.1_ inconel:1.2_ptfe:0.1</v>
      </c>
      <c r="T715" s="20" t="str">
        <f t="shared" ref="T715:T778" si="73">_xlfn.TEXTJOIN(":",TRUE,D715,E715)</f>
        <v>inconel:0.1</v>
      </c>
      <c r="U715" s="20" t="str">
        <f t="shared" ref="U715:U778" si="74">_xlfn.TEXTJOIN(":",TRUE,F715,G715)</f>
        <v xml:space="preserve"> inconel:1.2</v>
      </c>
      <c r="V715" s="20" t="str">
        <f t="shared" ref="V715:V778" si="75">_xlfn.TEXTJOIN(":",TRUE,H715,I715)</f>
        <v>ptfe:0.1</v>
      </c>
      <c r="W715" s="20" t="str">
        <f t="shared" ref="W715:W778" si="76">_xlfn.TEXTJOIN(":",TRUE,J715,K715)</f>
        <v/>
      </c>
      <c r="X715" s="20" t="str">
        <f t="shared" ref="X715:X778" si="77">_xlfn.TEXTJOIN(":",TRUE,L715,M715)</f>
        <v/>
      </c>
    </row>
    <row r="716" spans="1:24">
      <c r="A716" s="20">
        <v>715</v>
      </c>
      <c r="B716" s="20" t="s">
        <v>594</v>
      </c>
      <c r="C716" s="68">
        <v>4</v>
      </c>
      <c r="D716" s="231" t="s">
        <v>1042</v>
      </c>
      <c r="E716" s="232" t="s">
        <v>1035</v>
      </c>
      <c r="F716" s="235" t="s">
        <v>1259</v>
      </c>
      <c r="G716" s="236" t="s">
        <v>1039</v>
      </c>
      <c r="H716" s="239" t="s">
        <v>477</v>
      </c>
      <c r="I716" s="240" t="s">
        <v>1035</v>
      </c>
      <c r="J716" s="235" t="s">
        <v>1040</v>
      </c>
      <c r="K716" s="236" t="s">
        <v>1040</v>
      </c>
      <c r="N716" s="248">
        <v>22</v>
      </c>
      <c r="O716" s="228">
        <v>210</v>
      </c>
      <c r="P716" s="249">
        <v>21.85</v>
      </c>
      <c r="Q716" s="252">
        <v>16.54</v>
      </c>
      <c r="S716" s="20" t="str">
        <f t="shared" si="72"/>
        <v>inconel:0.1_ inconel:1.2_ptfe:0.1</v>
      </c>
      <c r="T716" s="20" t="str">
        <f t="shared" si="73"/>
        <v>inconel:0.1</v>
      </c>
      <c r="U716" s="20" t="str">
        <f t="shared" si="74"/>
        <v xml:space="preserve"> inconel:1.2</v>
      </c>
      <c r="V716" s="20" t="str">
        <f t="shared" si="75"/>
        <v>ptfe:0.1</v>
      </c>
      <c r="W716" s="20" t="str">
        <f t="shared" si="76"/>
        <v/>
      </c>
      <c r="X716" s="20" t="str">
        <f t="shared" si="77"/>
        <v/>
      </c>
    </row>
    <row r="717" spans="1:24">
      <c r="A717" s="20">
        <v>716</v>
      </c>
      <c r="B717" s="20" t="s">
        <v>594</v>
      </c>
      <c r="C717" s="68">
        <v>4</v>
      </c>
      <c r="D717" s="231" t="s">
        <v>1042</v>
      </c>
      <c r="E717" s="232" t="s">
        <v>1035</v>
      </c>
      <c r="F717" s="235" t="s">
        <v>1259</v>
      </c>
      <c r="G717" s="236" t="s">
        <v>1039</v>
      </c>
      <c r="H717" s="239" t="s">
        <v>477</v>
      </c>
      <c r="I717" s="240" t="s">
        <v>1035</v>
      </c>
      <c r="J717" s="235" t="s">
        <v>1040</v>
      </c>
      <c r="K717" s="236" t="s">
        <v>1040</v>
      </c>
      <c r="N717" s="248">
        <v>22</v>
      </c>
      <c r="O717" s="228">
        <v>210</v>
      </c>
      <c r="P717" s="249">
        <v>21.4</v>
      </c>
      <c r="Q717" s="252">
        <v>16.54</v>
      </c>
      <c r="S717" s="20" t="str">
        <f t="shared" si="72"/>
        <v>inconel:0.1_ inconel:1.2_ptfe:0.1</v>
      </c>
      <c r="T717" s="20" t="str">
        <f t="shared" si="73"/>
        <v>inconel:0.1</v>
      </c>
      <c r="U717" s="20" t="str">
        <f t="shared" si="74"/>
        <v xml:space="preserve"> inconel:1.2</v>
      </c>
      <c r="V717" s="20" t="str">
        <f t="shared" si="75"/>
        <v>ptfe:0.1</v>
      </c>
      <c r="W717" s="20" t="str">
        <f t="shared" si="76"/>
        <v/>
      </c>
      <c r="X717" s="20" t="str">
        <f t="shared" si="77"/>
        <v/>
      </c>
    </row>
    <row r="718" spans="1:24">
      <c r="A718" s="20">
        <v>717</v>
      </c>
      <c r="B718" s="20" t="s">
        <v>594</v>
      </c>
      <c r="C718" s="68">
        <v>4</v>
      </c>
      <c r="D718" s="231" t="s">
        <v>1042</v>
      </c>
      <c r="E718" s="232" t="s">
        <v>1035</v>
      </c>
      <c r="F718" s="235" t="s">
        <v>1259</v>
      </c>
      <c r="G718" s="236" t="s">
        <v>1039</v>
      </c>
      <c r="H718" s="239" t="s">
        <v>477</v>
      </c>
      <c r="I718" s="240" t="s">
        <v>1035</v>
      </c>
      <c r="J718" s="235" t="s">
        <v>1040</v>
      </c>
      <c r="K718" s="236" t="s">
        <v>1040</v>
      </c>
      <c r="N718" s="248">
        <v>22</v>
      </c>
      <c r="O718" s="228">
        <v>210</v>
      </c>
      <c r="P718" s="249">
        <v>16.5</v>
      </c>
      <c r="Q718" s="252">
        <v>16.54</v>
      </c>
      <c r="S718" s="20" t="str">
        <f t="shared" si="72"/>
        <v>inconel:0.1_ inconel:1.2_ptfe:0.1</v>
      </c>
      <c r="T718" s="20" t="str">
        <f t="shared" si="73"/>
        <v>inconel:0.1</v>
      </c>
      <c r="U718" s="20" t="str">
        <f t="shared" si="74"/>
        <v xml:space="preserve"> inconel:1.2</v>
      </c>
      <c r="V718" s="20" t="str">
        <f t="shared" si="75"/>
        <v>ptfe:0.1</v>
      </c>
      <c r="W718" s="20" t="str">
        <f t="shared" si="76"/>
        <v/>
      </c>
      <c r="X718" s="20" t="str">
        <f t="shared" si="77"/>
        <v/>
      </c>
    </row>
    <row r="719" spans="1:24">
      <c r="A719" s="20">
        <v>718</v>
      </c>
      <c r="B719" s="20" t="s">
        <v>594</v>
      </c>
      <c r="C719" s="68">
        <v>4</v>
      </c>
      <c r="D719" s="231" t="s">
        <v>1042</v>
      </c>
      <c r="E719" s="232" t="s">
        <v>1035</v>
      </c>
      <c r="F719" s="235" t="s">
        <v>1259</v>
      </c>
      <c r="G719" s="236" t="s">
        <v>1039</v>
      </c>
      <c r="H719" s="239" t="s">
        <v>477</v>
      </c>
      <c r="I719" s="240" t="s">
        <v>1035</v>
      </c>
      <c r="J719" s="235" t="s">
        <v>1040</v>
      </c>
      <c r="K719" s="236" t="s">
        <v>1040</v>
      </c>
      <c r="N719" s="248">
        <v>22</v>
      </c>
      <c r="O719" s="228">
        <v>210</v>
      </c>
      <c r="P719" s="249">
        <v>16</v>
      </c>
      <c r="Q719" s="252">
        <v>16.54</v>
      </c>
      <c r="S719" s="20" t="str">
        <f t="shared" si="72"/>
        <v>inconel:0.1_ inconel:1.2_ptfe:0.1</v>
      </c>
      <c r="T719" s="20" t="str">
        <f t="shared" si="73"/>
        <v>inconel:0.1</v>
      </c>
      <c r="U719" s="20" t="str">
        <f t="shared" si="74"/>
        <v xml:space="preserve"> inconel:1.2</v>
      </c>
      <c r="V719" s="20" t="str">
        <f t="shared" si="75"/>
        <v>ptfe:0.1</v>
      </c>
      <c r="W719" s="20" t="str">
        <f t="shared" si="76"/>
        <v/>
      </c>
      <c r="X719" s="20" t="str">
        <f t="shared" si="77"/>
        <v/>
      </c>
    </row>
    <row r="720" spans="1:24">
      <c r="A720" s="20">
        <v>719</v>
      </c>
      <c r="B720" s="20" t="s">
        <v>594</v>
      </c>
      <c r="C720" s="68">
        <v>6</v>
      </c>
      <c r="D720" s="231" t="s">
        <v>1042</v>
      </c>
      <c r="E720" s="232" t="s">
        <v>1028</v>
      </c>
      <c r="F720" s="235" t="s">
        <v>903</v>
      </c>
      <c r="G720" s="236" t="s">
        <v>1035</v>
      </c>
      <c r="H720" s="239" t="s">
        <v>477</v>
      </c>
      <c r="I720" s="240" t="s">
        <v>1035</v>
      </c>
      <c r="J720" s="235" t="s">
        <v>1040</v>
      </c>
      <c r="K720" s="236" t="s">
        <v>1040</v>
      </c>
      <c r="N720" s="248">
        <v>19</v>
      </c>
      <c r="O720" s="228">
        <v>100</v>
      </c>
      <c r="P720" s="249">
        <v>18.64</v>
      </c>
      <c r="Q720" s="252">
        <v>31.41</v>
      </c>
      <c r="R720" s="253" t="s">
        <v>21</v>
      </c>
      <c r="S720" s="20" t="str">
        <f t="shared" si="72"/>
        <v>inconel:1.5_s316:0.1_ptfe:0.1</v>
      </c>
      <c r="T720" s="20" t="str">
        <f t="shared" si="73"/>
        <v>inconel:1.5</v>
      </c>
      <c r="U720" s="20" t="str">
        <f t="shared" si="74"/>
        <v>s316:0.1</v>
      </c>
      <c r="V720" s="20" t="str">
        <f t="shared" si="75"/>
        <v>ptfe:0.1</v>
      </c>
      <c r="W720" s="20" t="str">
        <f t="shared" si="76"/>
        <v/>
      </c>
      <c r="X720" s="20" t="str">
        <f t="shared" si="77"/>
        <v/>
      </c>
    </row>
    <row r="721" spans="1:24">
      <c r="A721" s="20">
        <v>720</v>
      </c>
      <c r="B721" s="20" t="s">
        <v>594</v>
      </c>
      <c r="C721" s="68">
        <v>6</v>
      </c>
      <c r="D721" s="231" t="s">
        <v>1042</v>
      </c>
      <c r="E721" s="232" t="s">
        <v>1028</v>
      </c>
      <c r="F721" s="235" t="s">
        <v>903</v>
      </c>
      <c r="G721" s="236" t="s">
        <v>1035</v>
      </c>
      <c r="H721" s="239" t="s">
        <v>477</v>
      </c>
      <c r="I721" s="240" t="s">
        <v>1035</v>
      </c>
      <c r="J721" s="235" t="s">
        <v>1040</v>
      </c>
      <c r="K721" s="236" t="s">
        <v>1040</v>
      </c>
      <c r="N721" s="248">
        <v>19</v>
      </c>
      <c r="O721" s="228">
        <v>100</v>
      </c>
      <c r="P721" s="249">
        <v>19.2</v>
      </c>
      <c r="Q721" s="252">
        <v>31.41</v>
      </c>
      <c r="R721" s="253" t="s">
        <v>22</v>
      </c>
      <c r="S721" s="20" t="str">
        <f t="shared" si="72"/>
        <v>inconel:1.5_s316:0.1_ptfe:0.1</v>
      </c>
      <c r="T721" s="20" t="str">
        <f t="shared" si="73"/>
        <v>inconel:1.5</v>
      </c>
      <c r="U721" s="20" t="str">
        <f t="shared" si="74"/>
        <v>s316:0.1</v>
      </c>
      <c r="V721" s="20" t="str">
        <f t="shared" si="75"/>
        <v>ptfe:0.1</v>
      </c>
      <c r="W721" s="20" t="str">
        <f t="shared" si="76"/>
        <v/>
      </c>
      <c r="X721" s="20" t="str">
        <f t="shared" si="77"/>
        <v/>
      </c>
    </row>
    <row r="722" spans="1:24">
      <c r="A722" s="20">
        <v>721</v>
      </c>
      <c r="B722" s="20" t="s">
        <v>594</v>
      </c>
      <c r="C722" s="68">
        <v>6</v>
      </c>
      <c r="D722" s="231" t="s">
        <v>903</v>
      </c>
      <c r="E722" s="232" t="s">
        <v>1025</v>
      </c>
      <c r="F722" s="235" t="s">
        <v>903</v>
      </c>
      <c r="G722" s="236" t="s">
        <v>1048</v>
      </c>
      <c r="H722" s="239" t="s">
        <v>477</v>
      </c>
      <c r="I722" s="240" t="s">
        <v>1035</v>
      </c>
      <c r="J722" s="235" t="s">
        <v>1040</v>
      </c>
      <c r="K722" s="236" t="s">
        <v>1040</v>
      </c>
      <c r="N722" s="248">
        <v>3</v>
      </c>
      <c r="O722" s="228">
        <v>144</v>
      </c>
      <c r="P722" s="249">
        <v>2.66</v>
      </c>
      <c r="Q722" s="252">
        <v>31.9</v>
      </c>
      <c r="R722" s="253" t="s">
        <v>51</v>
      </c>
      <c r="S722" s="20" t="str">
        <f t="shared" si="72"/>
        <v>s316:0.8_s316:.05_ptfe:0.1</v>
      </c>
      <c r="T722" s="20" t="str">
        <f t="shared" si="73"/>
        <v>s316:0.8</v>
      </c>
      <c r="U722" s="20" t="str">
        <f t="shared" si="74"/>
        <v>s316:.05</v>
      </c>
      <c r="V722" s="20" t="str">
        <f t="shared" si="75"/>
        <v>ptfe:0.1</v>
      </c>
      <c r="W722" s="20" t="str">
        <f t="shared" si="76"/>
        <v/>
      </c>
      <c r="X722" s="20" t="str">
        <f t="shared" si="77"/>
        <v/>
      </c>
    </row>
    <row r="723" spans="1:24">
      <c r="A723" s="20">
        <v>722</v>
      </c>
      <c r="B723" s="20" t="s">
        <v>594</v>
      </c>
      <c r="C723" s="68">
        <v>6</v>
      </c>
      <c r="D723" s="231" t="s">
        <v>903</v>
      </c>
      <c r="E723" s="232" t="s">
        <v>1025</v>
      </c>
      <c r="F723" s="235" t="s">
        <v>903</v>
      </c>
      <c r="G723" s="236" t="s">
        <v>1048</v>
      </c>
      <c r="H723" s="239" t="s">
        <v>477</v>
      </c>
      <c r="I723" s="240" t="s">
        <v>1035</v>
      </c>
      <c r="J723" s="235" t="s">
        <v>1040</v>
      </c>
      <c r="K723" s="236" t="s">
        <v>1040</v>
      </c>
      <c r="N723" s="248">
        <v>3</v>
      </c>
      <c r="O723" s="228">
        <v>144</v>
      </c>
      <c r="P723" s="249">
        <v>2.86</v>
      </c>
      <c r="Q723" s="252">
        <v>31.9</v>
      </c>
      <c r="R723" s="253" t="s">
        <v>52</v>
      </c>
      <c r="S723" s="20" t="str">
        <f t="shared" si="72"/>
        <v>s316:0.8_s316:.05_ptfe:0.1</v>
      </c>
      <c r="T723" s="20" t="str">
        <f t="shared" si="73"/>
        <v>s316:0.8</v>
      </c>
      <c r="U723" s="20" t="str">
        <f t="shared" si="74"/>
        <v>s316:.05</v>
      </c>
      <c r="V723" s="20" t="str">
        <f t="shared" si="75"/>
        <v>ptfe:0.1</v>
      </c>
      <c r="W723" s="20" t="str">
        <f t="shared" si="76"/>
        <v/>
      </c>
      <c r="X723" s="20" t="str">
        <f t="shared" si="77"/>
        <v/>
      </c>
    </row>
    <row r="724" spans="1:24">
      <c r="A724" s="20">
        <v>723</v>
      </c>
      <c r="B724" s="20" t="s">
        <v>594</v>
      </c>
      <c r="C724" s="68">
        <v>6</v>
      </c>
      <c r="D724" s="231" t="s">
        <v>903</v>
      </c>
      <c r="E724" s="232" t="s">
        <v>1025</v>
      </c>
      <c r="F724" s="235" t="s">
        <v>903</v>
      </c>
      <c r="G724" s="236" t="s">
        <v>1048</v>
      </c>
      <c r="H724" s="239" t="s">
        <v>477</v>
      </c>
      <c r="I724" s="240" t="s">
        <v>1035</v>
      </c>
      <c r="J724" s="235" t="s">
        <v>1040</v>
      </c>
      <c r="K724" s="236" t="s">
        <v>1040</v>
      </c>
      <c r="N724" s="248">
        <v>3</v>
      </c>
      <c r="O724" s="228">
        <v>144</v>
      </c>
      <c r="P724" s="249">
        <v>3.02</v>
      </c>
      <c r="Q724" s="252">
        <v>31.9</v>
      </c>
      <c r="R724" s="253" t="s">
        <v>52</v>
      </c>
      <c r="S724" s="20" t="str">
        <f t="shared" si="72"/>
        <v>s316:0.8_s316:.05_ptfe:0.1</v>
      </c>
      <c r="T724" s="20" t="str">
        <f t="shared" si="73"/>
        <v>s316:0.8</v>
      </c>
      <c r="U724" s="20" t="str">
        <f t="shared" si="74"/>
        <v>s316:.05</v>
      </c>
      <c r="V724" s="20" t="str">
        <f t="shared" si="75"/>
        <v>ptfe:0.1</v>
      </c>
      <c r="W724" s="20" t="str">
        <f t="shared" si="76"/>
        <v/>
      </c>
      <c r="X724" s="20" t="str">
        <f t="shared" si="77"/>
        <v/>
      </c>
    </row>
    <row r="725" spans="1:24">
      <c r="A725" s="20">
        <v>724</v>
      </c>
      <c r="B725" s="20" t="s">
        <v>594</v>
      </c>
      <c r="C725" s="68">
        <v>6</v>
      </c>
      <c r="D725" s="231" t="s">
        <v>421</v>
      </c>
      <c r="E725" s="232" t="s">
        <v>1030</v>
      </c>
      <c r="F725" s="235" t="s">
        <v>1041</v>
      </c>
      <c r="G725" s="236" t="s">
        <v>1047</v>
      </c>
      <c r="H725" s="239" t="s">
        <v>477</v>
      </c>
      <c r="I725" s="240" t="s">
        <v>1035</v>
      </c>
      <c r="J725" s="235" t="s">
        <v>1040</v>
      </c>
      <c r="K725" s="236" t="s">
        <v>1040</v>
      </c>
      <c r="N725" s="248">
        <v>0.3</v>
      </c>
      <c r="O725" s="228">
        <v>70</v>
      </c>
      <c r="P725" s="249">
        <v>0.52500000000000002</v>
      </c>
      <c r="Q725" s="252">
        <v>26.81</v>
      </c>
      <c r="R725" s="253" t="s">
        <v>54</v>
      </c>
      <c r="S725" s="20" t="str">
        <f t="shared" si="72"/>
        <v>monel :04_ s316:0.05_ptfe:0.1</v>
      </c>
      <c r="T725" s="20" t="str">
        <f t="shared" si="73"/>
        <v>monel :04</v>
      </c>
      <c r="U725" s="20" t="str">
        <f t="shared" si="74"/>
        <v xml:space="preserve"> s316:0.05</v>
      </c>
      <c r="V725" s="20" t="str">
        <f t="shared" si="75"/>
        <v>ptfe:0.1</v>
      </c>
      <c r="W725" s="20" t="str">
        <f t="shared" si="76"/>
        <v/>
      </c>
      <c r="X725" s="20" t="str">
        <f t="shared" si="77"/>
        <v/>
      </c>
    </row>
    <row r="726" spans="1:24">
      <c r="A726" s="20">
        <v>725</v>
      </c>
      <c r="B726" s="20" t="s">
        <v>594</v>
      </c>
      <c r="C726" s="68">
        <v>6</v>
      </c>
      <c r="D726" s="231" t="s">
        <v>421</v>
      </c>
      <c r="E726" s="232" t="s">
        <v>1030</v>
      </c>
      <c r="F726" s="235" t="s">
        <v>1041</v>
      </c>
      <c r="G726" s="236" t="s">
        <v>1047</v>
      </c>
      <c r="H726" s="239" t="s">
        <v>477</v>
      </c>
      <c r="I726" s="240" t="s">
        <v>1035</v>
      </c>
      <c r="J726" s="235" t="s">
        <v>1040</v>
      </c>
      <c r="K726" s="236" t="s">
        <v>1040</v>
      </c>
      <c r="N726" s="248">
        <v>0.3</v>
      </c>
      <c r="O726" s="228">
        <v>70</v>
      </c>
      <c r="P726" s="249">
        <v>0.44500000000000001</v>
      </c>
      <c r="Q726" s="252">
        <v>26.81</v>
      </c>
      <c r="R726" s="253" t="s">
        <v>55</v>
      </c>
      <c r="S726" s="20" t="str">
        <f t="shared" si="72"/>
        <v>monel :04_ s316:0.05_ptfe:0.1</v>
      </c>
      <c r="T726" s="20" t="str">
        <f t="shared" si="73"/>
        <v>monel :04</v>
      </c>
      <c r="U726" s="20" t="str">
        <f t="shared" si="74"/>
        <v xml:space="preserve"> s316:0.05</v>
      </c>
      <c r="V726" s="20" t="str">
        <f t="shared" si="75"/>
        <v>ptfe:0.1</v>
      </c>
      <c r="W726" s="20" t="str">
        <f t="shared" si="76"/>
        <v/>
      </c>
      <c r="X726" s="20" t="str">
        <f t="shared" si="77"/>
        <v/>
      </c>
    </row>
    <row r="727" spans="1:24">
      <c r="A727" s="20">
        <v>726</v>
      </c>
      <c r="B727" s="20" t="s">
        <v>594</v>
      </c>
      <c r="C727" s="68">
        <v>6</v>
      </c>
      <c r="D727" s="231" t="s">
        <v>421</v>
      </c>
      <c r="E727" s="232" t="s">
        <v>1030</v>
      </c>
      <c r="F727" s="235" t="s">
        <v>1041</v>
      </c>
      <c r="G727" s="236" t="s">
        <v>1047</v>
      </c>
      <c r="H727" s="239" t="s">
        <v>477</v>
      </c>
      <c r="I727" s="240" t="s">
        <v>1035</v>
      </c>
      <c r="J727" s="235" t="s">
        <v>1040</v>
      </c>
      <c r="K727" s="236" t="s">
        <v>1040</v>
      </c>
      <c r="N727" s="248">
        <v>0.3</v>
      </c>
      <c r="O727" s="228">
        <v>70</v>
      </c>
      <c r="P727" s="249">
        <v>0.39200000000000002</v>
      </c>
      <c r="Q727" s="252">
        <v>26.81</v>
      </c>
      <c r="R727" s="253" t="s">
        <v>56</v>
      </c>
      <c r="S727" s="20" t="str">
        <f t="shared" si="72"/>
        <v>monel :04_ s316:0.05_ptfe:0.1</v>
      </c>
      <c r="T727" s="20" t="str">
        <f t="shared" si="73"/>
        <v>monel :04</v>
      </c>
      <c r="U727" s="20" t="str">
        <f t="shared" si="74"/>
        <v xml:space="preserve"> s316:0.05</v>
      </c>
      <c r="V727" s="20" t="str">
        <f t="shared" si="75"/>
        <v>ptfe:0.1</v>
      </c>
      <c r="W727" s="20" t="str">
        <f t="shared" si="76"/>
        <v/>
      </c>
      <c r="X727" s="20" t="str">
        <f t="shared" si="77"/>
        <v/>
      </c>
    </row>
    <row r="728" spans="1:24">
      <c r="A728" s="20">
        <v>727</v>
      </c>
      <c r="B728" s="20" t="s">
        <v>594</v>
      </c>
      <c r="C728" s="68">
        <v>6</v>
      </c>
      <c r="D728" s="231" t="s">
        <v>421</v>
      </c>
      <c r="E728" s="232" t="s">
        <v>1030</v>
      </c>
      <c r="F728" s="235" t="s">
        <v>1041</v>
      </c>
      <c r="G728" s="236" t="s">
        <v>1047</v>
      </c>
      <c r="H728" s="239" t="s">
        <v>477</v>
      </c>
      <c r="I728" s="240" t="s">
        <v>1035</v>
      </c>
      <c r="J728" s="235" t="s">
        <v>1040</v>
      </c>
      <c r="K728" s="236" t="s">
        <v>1040</v>
      </c>
      <c r="N728" s="248">
        <v>0.3</v>
      </c>
      <c r="O728" s="228">
        <v>70</v>
      </c>
      <c r="P728" s="249">
        <v>0.40400000000000003</v>
      </c>
      <c r="Q728" s="252">
        <v>26.81</v>
      </c>
      <c r="R728" s="253" t="s">
        <v>57</v>
      </c>
      <c r="S728" s="20" t="str">
        <f t="shared" si="72"/>
        <v>monel :04_ s316:0.05_ptfe:0.1</v>
      </c>
      <c r="T728" s="20" t="str">
        <f t="shared" si="73"/>
        <v>monel :04</v>
      </c>
      <c r="U728" s="20" t="str">
        <f t="shared" si="74"/>
        <v xml:space="preserve"> s316:0.05</v>
      </c>
      <c r="V728" s="20" t="str">
        <f t="shared" si="75"/>
        <v>ptfe:0.1</v>
      </c>
      <c r="W728" s="20" t="str">
        <f t="shared" si="76"/>
        <v/>
      </c>
      <c r="X728" s="20" t="str">
        <f t="shared" si="77"/>
        <v/>
      </c>
    </row>
    <row r="729" spans="1:24">
      <c r="A729" s="20">
        <v>728</v>
      </c>
      <c r="B729" s="20" t="s">
        <v>594</v>
      </c>
      <c r="C729" s="68">
        <v>6</v>
      </c>
      <c r="D729" s="231" t="s">
        <v>903</v>
      </c>
      <c r="E729" s="232" t="s">
        <v>1028</v>
      </c>
      <c r="F729" s="235" t="s">
        <v>903</v>
      </c>
      <c r="G729" s="236" t="s">
        <v>1035</v>
      </c>
      <c r="H729" s="239" t="s">
        <v>477</v>
      </c>
      <c r="I729" s="240" t="s">
        <v>1035</v>
      </c>
      <c r="J729" s="235" t="s">
        <v>1040</v>
      </c>
      <c r="K729" s="236" t="s">
        <v>1040</v>
      </c>
      <c r="N729" s="248">
        <v>9.4</v>
      </c>
      <c r="O729" s="228">
        <v>40</v>
      </c>
      <c r="P729" s="249">
        <v>9.5299999999999994</v>
      </c>
      <c r="Q729" s="252">
        <v>28.6</v>
      </c>
      <c r="R729" s="253" t="s">
        <v>99</v>
      </c>
      <c r="S729" s="20" t="str">
        <f t="shared" si="72"/>
        <v>s316:1.5_s316:0.1_ptfe:0.1</v>
      </c>
      <c r="T729" s="20" t="str">
        <f t="shared" si="73"/>
        <v>s316:1.5</v>
      </c>
      <c r="U729" s="20" t="str">
        <f t="shared" si="74"/>
        <v>s316:0.1</v>
      </c>
      <c r="V729" s="20" t="str">
        <f t="shared" si="75"/>
        <v>ptfe:0.1</v>
      </c>
      <c r="W729" s="20" t="str">
        <f t="shared" si="76"/>
        <v/>
      </c>
      <c r="X729" s="20" t="str">
        <f t="shared" si="77"/>
        <v/>
      </c>
    </row>
    <row r="730" spans="1:24">
      <c r="A730" s="20">
        <v>729</v>
      </c>
      <c r="B730" s="20" t="s">
        <v>594</v>
      </c>
      <c r="C730" s="68">
        <v>6</v>
      </c>
      <c r="D730" s="231" t="s">
        <v>903</v>
      </c>
      <c r="E730" s="232" t="s">
        <v>1028</v>
      </c>
      <c r="F730" s="235" t="s">
        <v>903</v>
      </c>
      <c r="G730" s="236" t="s">
        <v>1035</v>
      </c>
      <c r="H730" s="239" t="s">
        <v>477</v>
      </c>
      <c r="I730" s="240" t="s">
        <v>1035</v>
      </c>
      <c r="J730" s="235" t="s">
        <v>1040</v>
      </c>
      <c r="K730" s="236" t="s">
        <v>1040</v>
      </c>
      <c r="N730" s="248">
        <v>9.4</v>
      </c>
      <c r="O730" s="228">
        <v>40</v>
      </c>
      <c r="P730" s="249">
        <v>9.3699999999999992</v>
      </c>
      <c r="Q730" s="252">
        <v>28.7</v>
      </c>
      <c r="R730" s="253" t="s">
        <v>100</v>
      </c>
      <c r="S730" s="20" t="str">
        <f t="shared" si="72"/>
        <v>s316:1.5_s316:0.1_ptfe:0.1</v>
      </c>
      <c r="T730" s="20" t="str">
        <f t="shared" si="73"/>
        <v>s316:1.5</v>
      </c>
      <c r="U730" s="20" t="str">
        <f t="shared" si="74"/>
        <v>s316:0.1</v>
      </c>
      <c r="V730" s="20" t="str">
        <f t="shared" si="75"/>
        <v>ptfe:0.1</v>
      </c>
      <c r="W730" s="20" t="str">
        <f t="shared" si="76"/>
        <v/>
      </c>
      <c r="X730" s="20" t="str">
        <f t="shared" si="77"/>
        <v/>
      </c>
    </row>
    <row r="731" spans="1:24">
      <c r="A731" s="20">
        <v>730</v>
      </c>
      <c r="B731" s="20" t="s">
        <v>594</v>
      </c>
      <c r="C731" s="68">
        <v>6</v>
      </c>
      <c r="D731" s="231" t="s">
        <v>903</v>
      </c>
      <c r="E731" s="232" t="s">
        <v>1028</v>
      </c>
      <c r="F731" s="235" t="s">
        <v>903</v>
      </c>
      <c r="G731" s="236" t="s">
        <v>1035</v>
      </c>
      <c r="H731" s="239" t="s">
        <v>477</v>
      </c>
      <c r="I731" s="240" t="s">
        <v>1035</v>
      </c>
      <c r="J731" s="235" t="s">
        <v>1040</v>
      </c>
      <c r="K731" s="236" t="s">
        <v>1040</v>
      </c>
      <c r="N731" s="248">
        <v>9.4</v>
      </c>
      <c r="O731" s="228">
        <v>40</v>
      </c>
      <c r="P731" s="249">
        <v>9.3000000000000007</v>
      </c>
      <c r="Q731" s="252">
        <v>28.8</v>
      </c>
      <c r="R731" s="253" t="s">
        <v>101</v>
      </c>
      <c r="S731" s="20" t="str">
        <f t="shared" si="72"/>
        <v>s316:1.5_s316:0.1_ptfe:0.1</v>
      </c>
      <c r="T731" s="20" t="str">
        <f t="shared" si="73"/>
        <v>s316:1.5</v>
      </c>
      <c r="U731" s="20" t="str">
        <f t="shared" si="74"/>
        <v>s316:0.1</v>
      </c>
      <c r="V731" s="20" t="str">
        <f t="shared" si="75"/>
        <v>ptfe:0.1</v>
      </c>
      <c r="W731" s="20" t="str">
        <f t="shared" si="76"/>
        <v/>
      </c>
      <c r="X731" s="20" t="str">
        <f t="shared" si="77"/>
        <v/>
      </c>
    </row>
    <row r="732" spans="1:24">
      <c r="A732" s="20">
        <v>731</v>
      </c>
      <c r="B732" s="20" t="s">
        <v>594</v>
      </c>
      <c r="C732" s="68">
        <v>6</v>
      </c>
      <c r="D732" s="231" t="s">
        <v>903</v>
      </c>
      <c r="E732" s="232" t="s">
        <v>1024</v>
      </c>
      <c r="F732" s="235" t="s">
        <v>1261</v>
      </c>
      <c r="G732" s="236" t="s">
        <v>1047</v>
      </c>
      <c r="H732" s="239" t="s">
        <v>477</v>
      </c>
      <c r="I732" s="240" t="s">
        <v>1035</v>
      </c>
      <c r="J732" s="235" t="s">
        <v>1040</v>
      </c>
      <c r="K732" s="236" t="s">
        <v>1040</v>
      </c>
      <c r="N732" s="248">
        <v>0.5</v>
      </c>
      <c r="O732" s="228">
        <v>22</v>
      </c>
      <c r="P732" s="249">
        <v>0.43099999999999999</v>
      </c>
      <c r="Q732" s="252">
        <v>50</v>
      </c>
      <c r="R732" s="253" t="s">
        <v>113</v>
      </c>
      <c r="S732" s="20" t="str">
        <f t="shared" si="72"/>
        <v>s316:0.4_monel:0.05_ptfe:0.1</v>
      </c>
      <c r="T732" s="20" t="str">
        <f t="shared" si="73"/>
        <v>s316:0.4</v>
      </c>
      <c r="U732" s="20" t="str">
        <f t="shared" si="74"/>
        <v>monel:0.05</v>
      </c>
      <c r="V732" s="20" t="str">
        <f t="shared" si="75"/>
        <v>ptfe:0.1</v>
      </c>
      <c r="W732" s="20" t="str">
        <f t="shared" si="76"/>
        <v/>
      </c>
      <c r="X732" s="20" t="str">
        <f t="shared" si="77"/>
        <v/>
      </c>
    </row>
    <row r="733" spans="1:24">
      <c r="A733" s="20">
        <v>732</v>
      </c>
      <c r="B733" s="20" t="s">
        <v>594</v>
      </c>
      <c r="C733" s="68">
        <v>6</v>
      </c>
      <c r="D733" s="231" t="s">
        <v>903</v>
      </c>
      <c r="E733" s="232" t="s">
        <v>1028</v>
      </c>
      <c r="F733" s="235" t="s">
        <v>903</v>
      </c>
      <c r="G733" s="236" t="s">
        <v>1035</v>
      </c>
      <c r="H733" s="239" t="s">
        <v>477</v>
      </c>
      <c r="I733" s="240" t="s">
        <v>1035</v>
      </c>
      <c r="J733" s="235" t="s">
        <v>1040</v>
      </c>
      <c r="K733" s="236" t="s">
        <v>1040</v>
      </c>
      <c r="N733" s="248">
        <v>6.9</v>
      </c>
      <c r="O733" s="228">
        <v>56</v>
      </c>
      <c r="P733" s="249">
        <v>6.53</v>
      </c>
      <c r="Q733" s="252">
        <v>28.37</v>
      </c>
      <c r="R733" s="253" t="s">
        <v>119</v>
      </c>
      <c r="S733" s="20" t="str">
        <f t="shared" si="72"/>
        <v>s316:1.5_s316:0.1_ptfe:0.1</v>
      </c>
      <c r="T733" s="20" t="str">
        <f t="shared" si="73"/>
        <v>s316:1.5</v>
      </c>
      <c r="U733" s="20" t="str">
        <f t="shared" si="74"/>
        <v>s316:0.1</v>
      </c>
      <c r="V733" s="20" t="str">
        <f t="shared" si="75"/>
        <v>ptfe:0.1</v>
      </c>
      <c r="W733" s="20" t="str">
        <f t="shared" si="76"/>
        <v/>
      </c>
      <c r="X733" s="20" t="str">
        <f t="shared" si="77"/>
        <v/>
      </c>
    </row>
    <row r="734" spans="1:24">
      <c r="A734" s="20">
        <v>733</v>
      </c>
      <c r="B734" s="20" t="s">
        <v>594</v>
      </c>
      <c r="C734" s="68">
        <v>6</v>
      </c>
      <c r="D734" s="231" t="s">
        <v>903</v>
      </c>
      <c r="E734" s="232" t="s">
        <v>1028</v>
      </c>
      <c r="F734" s="235" t="s">
        <v>903</v>
      </c>
      <c r="G734" s="236" t="s">
        <v>1035</v>
      </c>
      <c r="H734" s="239" t="s">
        <v>477</v>
      </c>
      <c r="I734" s="240" t="s">
        <v>1035</v>
      </c>
      <c r="J734" s="235" t="s">
        <v>1040</v>
      </c>
      <c r="K734" s="236" t="s">
        <v>1040</v>
      </c>
      <c r="N734" s="248">
        <v>6.9</v>
      </c>
      <c r="O734" s="228">
        <v>56</v>
      </c>
      <c r="P734" s="249">
        <v>6.25</v>
      </c>
      <c r="Q734" s="252">
        <v>28.51</v>
      </c>
      <c r="R734" s="253" t="s">
        <v>120</v>
      </c>
      <c r="S734" s="20" t="str">
        <f t="shared" si="72"/>
        <v>s316:1.5_s316:0.1_ptfe:0.1</v>
      </c>
      <c r="T734" s="20" t="str">
        <f t="shared" si="73"/>
        <v>s316:1.5</v>
      </c>
      <c r="U734" s="20" t="str">
        <f t="shared" si="74"/>
        <v>s316:0.1</v>
      </c>
      <c r="V734" s="20" t="str">
        <f t="shared" si="75"/>
        <v>ptfe:0.1</v>
      </c>
      <c r="W734" s="20" t="str">
        <f t="shared" si="76"/>
        <v/>
      </c>
      <c r="X734" s="20" t="str">
        <f t="shared" si="77"/>
        <v/>
      </c>
    </row>
    <row r="735" spans="1:24">
      <c r="A735" s="20">
        <v>734</v>
      </c>
      <c r="B735" s="20" t="s">
        <v>594</v>
      </c>
      <c r="C735" s="68">
        <v>6</v>
      </c>
      <c r="D735" s="231" t="s">
        <v>903</v>
      </c>
      <c r="E735" s="232" t="s">
        <v>1028</v>
      </c>
      <c r="F735" s="235" t="s">
        <v>903</v>
      </c>
      <c r="G735" s="236" t="s">
        <v>1035</v>
      </c>
      <c r="H735" s="239" t="s">
        <v>477</v>
      </c>
      <c r="I735" s="240" t="s">
        <v>1035</v>
      </c>
      <c r="J735" s="235" t="s">
        <v>1040</v>
      </c>
      <c r="K735" s="236" t="s">
        <v>1040</v>
      </c>
      <c r="N735" s="248">
        <v>6.9</v>
      </c>
      <c r="O735" s="228">
        <v>56</v>
      </c>
      <c r="P735" s="249">
        <v>8.15</v>
      </c>
      <c r="Q735" s="252">
        <v>28.51</v>
      </c>
      <c r="R735" s="253" t="s">
        <v>121</v>
      </c>
      <c r="S735" s="20" t="str">
        <f t="shared" si="72"/>
        <v>s316:1.5_s316:0.1_ptfe:0.1</v>
      </c>
      <c r="T735" s="20" t="str">
        <f t="shared" si="73"/>
        <v>s316:1.5</v>
      </c>
      <c r="U735" s="20" t="str">
        <f t="shared" si="74"/>
        <v>s316:0.1</v>
      </c>
      <c r="V735" s="20" t="str">
        <f t="shared" si="75"/>
        <v>ptfe:0.1</v>
      </c>
      <c r="W735" s="20" t="str">
        <f t="shared" si="76"/>
        <v/>
      </c>
      <c r="X735" s="20" t="str">
        <f t="shared" si="77"/>
        <v/>
      </c>
    </row>
    <row r="736" spans="1:24">
      <c r="A736" s="20">
        <v>735</v>
      </c>
      <c r="B736" s="20" t="s">
        <v>594</v>
      </c>
      <c r="C736" s="68">
        <v>6</v>
      </c>
      <c r="D736" s="231" t="s">
        <v>903</v>
      </c>
      <c r="E736" s="232" t="s">
        <v>1028</v>
      </c>
      <c r="F736" s="235" t="s">
        <v>903</v>
      </c>
      <c r="G736" s="236" t="s">
        <v>1035</v>
      </c>
      <c r="H736" s="239" t="s">
        <v>477</v>
      </c>
      <c r="I736" s="240" t="s">
        <v>1035</v>
      </c>
      <c r="J736" s="235" t="s">
        <v>1040</v>
      </c>
      <c r="K736" s="236" t="s">
        <v>1040</v>
      </c>
      <c r="N736" s="248">
        <v>6.9</v>
      </c>
      <c r="O736" s="228">
        <v>56</v>
      </c>
      <c r="P736" s="249">
        <v>8.75</v>
      </c>
      <c r="Q736" s="252">
        <v>28.51</v>
      </c>
      <c r="R736" s="253" t="s">
        <v>122</v>
      </c>
      <c r="S736" s="20" t="str">
        <f t="shared" si="72"/>
        <v>s316:1.5_s316:0.1_ptfe:0.1</v>
      </c>
      <c r="T736" s="20" t="str">
        <f t="shared" si="73"/>
        <v>s316:1.5</v>
      </c>
      <c r="U736" s="20" t="str">
        <f t="shared" si="74"/>
        <v>s316:0.1</v>
      </c>
      <c r="V736" s="20" t="str">
        <f t="shared" si="75"/>
        <v>ptfe:0.1</v>
      </c>
      <c r="W736" s="20" t="str">
        <f t="shared" si="76"/>
        <v/>
      </c>
      <c r="X736" s="20" t="str">
        <f t="shared" si="77"/>
        <v/>
      </c>
    </row>
    <row r="737" spans="1:24">
      <c r="A737" s="20">
        <v>736</v>
      </c>
      <c r="B737" s="20" t="s">
        <v>594</v>
      </c>
      <c r="C737" s="68">
        <v>6</v>
      </c>
      <c r="D737" s="231" t="s">
        <v>903</v>
      </c>
      <c r="E737" s="232" t="s">
        <v>1028</v>
      </c>
      <c r="F737" s="235" t="s">
        <v>903</v>
      </c>
      <c r="G737" s="236" t="s">
        <v>1035</v>
      </c>
      <c r="H737" s="239" t="s">
        <v>477</v>
      </c>
      <c r="I737" s="240" t="s">
        <v>1035</v>
      </c>
      <c r="J737" s="235" t="s">
        <v>1040</v>
      </c>
      <c r="K737" s="236" t="s">
        <v>1040</v>
      </c>
      <c r="N737" s="248">
        <v>6.9</v>
      </c>
      <c r="O737" s="228">
        <v>56</v>
      </c>
      <c r="P737" s="249">
        <v>8.5399999999999991</v>
      </c>
      <c r="Q737" s="252">
        <v>28.51</v>
      </c>
      <c r="R737" s="253" t="s">
        <v>123</v>
      </c>
      <c r="S737" s="20" t="str">
        <f t="shared" si="72"/>
        <v>s316:1.5_s316:0.1_ptfe:0.1</v>
      </c>
      <c r="T737" s="20" t="str">
        <f t="shared" si="73"/>
        <v>s316:1.5</v>
      </c>
      <c r="U737" s="20" t="str">
        <f t="shared" si="74"/>
        <v>s316:0.1</v>
      </c>
      <c r="V737" s="20" t="str">
        <f t="shared" si="75"/>
        <v>ptfe:0.1</v>
      </c>
      <c r="W737" s="20" t="str">
        <f t="shared" si="76"/>
        <v/>
      </c>
      <c r="X737" s="20" t="str">
        <f t="shared" si="77"/>
        <v/>
      </c>
    </row>
    <row r="738" spans="1:24">
      <c r="A738" s="20">
        <v>737</v>
      </c>
      <c r="B738" s="20" t="s">
        <v>594</v>
      </c>
      <c r="C738" s="68">
        <v>6</v>
      </c>
      <c r="D738" s="231" t="s">
        <v>903</v>
      </c>
      <c r="E738" s="232" t="s">
        <v>1028</v>
      </c>
      <c r="F738" s="235" t="s">
        <v>903</v>
      </c>
      <c r="G738" s="236" t="s">
        <v>1035</v>
      </c>
      <c r="H738" s="239" t="s">
        <v>477</v>
      </c>
      <c r="I738" s="240" t="s">
        <v>1035</v>
      </c>
      <c r="J738" s="235" t="s">
        <v>1040</v>
      </c>
      <c r="K738" s="236" t="s">
        <v>1040</v>
      </c>
      <c r="N738" s="248">
        <v>6.9</v>
      </c>
      <c r="O738" s="228">
        <v>56</v>
      </c>
      <c r="P738" s="249">
        <v>7.8</v>
      </c>
      <c r="Q738" s="252">
        <v>28.51</v>
      </c>
      <c r="R738" s="253" t="s">
        <v>124</v>
      </c>
      <c r="S738" s="20" t="str">
        <f t="shared" si="72"/>
        <v>s316:1.5_s316:0.1_ptfe:0.1</v>
      </c>
      <c r="T738" s="20" t="str">
        <f t="shared" si="73"/>
        <v>s316:1.5</v>
      </c>
      <c r="U738" s="20" t="str">
        <f t="shared" si="74"/>
        <v>s316:0.1</v>
      </c>
      <c r="V738" s="20" t="str">
        <f t="shared" si="75"/>
        <v>ptfe:0.1</v>
      </c>
      <c r="W738" s="20" t="str">
        <f t="shared" si="76"/>
        <v/>
      </c>
      <c r="X738" s="20" t="str">
        <f t="shared" si="77"/>
        <v/>
      </c>
    </row>
    <row r="739" spans="1:24">
      <c r="A739" s="20">
        <v>738</v>
      </c>
      <c r="B739" s="20" t="s">
        <v>594</v>
      </c>
      <c r="C739" s="68">
        <v>6</v>
      </c>
      <c r="D739" s="231" t="s">
        <v>903</v>
      </c>
      <c r="E739" s="232" t="s">
        <v>1025</v>
      </c>
      <c r="F739" s="235" t="s">
        <v>903</v>
      </c>
      <c r="G739" s="236" t="s">
        <v>1047</v>
      </c>
      <c r="H739" s="239" t="s">
        <v>477</v>
      </c>
      <c r="I739" s="240" t="s">
        <v>1035</v>
      </c>
      <c r="J739" s="235" t="s">
        <v>1040</v>
      </c>
      <c r="K739" s="236" t="s">
        <v>1040</v>
      </c>
      <c r="N739" s="248">
        <v>2.5</v>
      </c>
      <c r="O739" s="228">
        <v>22</v>
      </c>
      <c r="P739" s="249">
        <v>2.1</v>
      </c>
      <c r="Q739" s="252">
        <v>29.71</v>
      </c>
      <c r="R739" s="253" t="s">
        <v>127</v>
      </c>
      <c r="S739" s="20" t="str">
        <f t="shared" si="72"/>
        <v>s316:0.8_s316:0.05_ptfe:0.1</v>
      </c>
      <c r="T739" s="20" t="str">
        <f t="shared" si="73"/>
        <v>s316:0.8</v>
      </c>
      <c r="U739" s="20" t="str">
        <f t="shared" si="74"/>
        <v>s316:0.05</v>
      </c>
      <c r="V739" s="20" t="str">
        <f t="shared" si="75"/>
        <v>ptfe:0.1</v>
      </c>
      <c r="W739" s="20" t="str">
        <f t="shared" si="76"/>
        <v/>
      </c>
      <c r="X739" s="20" t="str">
        <f t="shared" si="77"/>
        <v/>
      </c>
    </row>
    <row r="740" spans="1:24">
      <c r="A740" s="20">
        <v>739</v>
      </c>
      <c r="B740" s="20" t="s">
        <v>594</v>
      </c>
      <c r="C740" s="68">
        <v>6</v>
      </c>
      <c r="D740" s="231" t="s">
        <v>903</v>
      </c>
      <c r="E740" s="232" t="s">
        <v>1024</v>
      </c>
      <c r="F740" s="235" t="s">
        <v>1261</v>
      </c>
      <c r="G740" s="236" t="s">
        <v>1047</v>
      </c>
      <c r="H740" s="239" t="s">
        <v>477</v>
      </c>
      <c r="I740" s="240" t="s">
        <v>1035</v>
      </c>
      <c r="J740" s="235" t="s">
        <v>1040</v>
      </c>
      <c r="K740" s="236" t="s">
        <v>1040</v>
      </c>
      <c r="N740" s="248">
        <v>0.5</v>
      </c>
      <c r="O740" s="228">
        <v>22</v>
      </c>
      <c r="P740" s="249">
        <v>0.39400000000000002</v>
      </c>
      <c r="Q740" s="252">
        <v>29.81</v>
      </c>
      <c r="R740" s="253" t="s">
        <v>131</v>
      </c>
      <c r="S740" s="20" t="str">
        <f t="shared" si="72"/>
        <v>s316:0.4_monel:0.05_ptfe:0.1</v>
      </c>
      <c r="T740" s="20" t="str">
        <f t="shared" si="73"/>
        <v>s316:0.4</v>
      </c>
      <c r="U740" s="20" t="str">
        <f t="shared" si="74"/>
        <v>monel:0.05</v>
      </c>
      <c r="V740" s="20" t="str">
        <f t="shared" si="75"/>
        <v>ptfe:0.1</v>
      </c>
      <c r="W740" s="20" t="str">
        <f t="shared" si="76"/>
        <v/>
      </c>
      <c r="X740" s="20" t="str">
        <f t="shared" si="77"/>
        <v/>
      </c>
    </row>
    <row r="741" spans="1:24">
      <c r="A741" s="20">
        <v>740</v>
      </c>
      <c r="B741" s="20" t="s">
        <v>594</v>
      </c>
      <c r="C741" s="68">
        <v>6</v>
      </c>
      <c r="D741" s="231" t="s">
        <v>903</v>
      </c>
      <c r="E741" s="232" t="s">
        <v>1024</v>
      </c>
      <c r="F741" s="235" t="s">
        <v>1261</v>
      </c>
      <c r="G741" s="236" t="s">
        <v>1047</v>
      </c>
      <c r="H741" s="239" t="s">
        <v>477</v>
      </c>
      <c r="I741" s="240" t="s">
        <v>1035</v>
      </c>
      <c r="J741" s="235" t="s">
        <v>1040</v>
      </c>
      <c r="K741" s="236" t="s">
        <v>1040</v>
      </c>
      <c r="N741" s="248">
        <v>0.5</v>
      </c>
      <c r="O741" s="228">
        <v>22</v>
      </c>
      <c r="P741" s="249">
        <v>0.39</v>
      </c>
      <c r="Q741" s="252">
        <v>29.81</v>
      </c>
      <c r="R741" s="253" t="s">
        <v>131</v>
      </c>
      <c r="S741" s="20" t="str">
        <f t="shared" si="72"/>
        <v>s316:0.4_monel:0.05_ptfe:0.1</v>
      </c>
      <c r="T741" s="20" t="str">
        <f t="shared" si="73"/>
        <v>s316:0.4</v>
      </c>
      <c r="U741" s="20" t="str">
        <f t="shared" si="74"/>
        <v>monel:0.05</v>
      </c>
      <c r="V741" s="20" t="str">
        <f t="shared" si="75"/>
        <v>ptfe:0.1</v>
      </c>
      <c r="W741" s="20" t="str">
        <f t="shared" si="76"/>
        <v/>
      </c>
      <c r="X741" s="20" t="str">
        <f t="shared" si="77"/>
        <v/>
      </c>
    </row>
    <row r="742" spans="1:24">
      <c r="A742" s="20">
        <v>741</v>
      </c>
      <c r="B742" s="20" t="s">
        <v>594</v>
      </c>
      <c r="C742" s="68">
        <v>6</v>
      </c>
      <c r="D742" s="231" t="s">
        <v>903</v>
      </c>
      <c r="E742" s="232" t="s">
        <v>1024</v>
      </c>
      <c r="F742" s="235" t="s">
        <v>1261</v>
      </c>
      <c r="G742" s="236" t="s">
        <v>1047</v>
      </c>
      <c r="H742" s="239" t="s">
        <v>477</v>
      </c>
      <c r="I742" s="240" t="s">
        <v>1035</v>
      </c>
      <c r="J742" s="235" t="s">
        <v>1040</v>
      </c>
      <c r="K742" s="236" t="s">
        <v>1040</v>
      </c>
      <c r="N742" s="248">
        <v>0.5</v>
      </c>
      <c r="O742" s="228">
        <v>22</v>
      </c>
      <c r="P742" s="249">
        <v>0.434</v>
      </c>
      <c r="Q742" s="252">
        <v>29.81</v>
      </c>
      <c r="R742" s="253" t="s">
        <v>132</v>
      </c>
      <c r="S742" s="20" t="str">
        <f t="shared" si="72"/>
        <v>s316:0.4_monel:0.05_ptfe:0.1</v>
      </c>
      <c r="T742" s="20" t="str">
        <f t="shared" si="73"/>
        <v>s316:0.4</v>
      </c>
      <c r="U742" s="20" t="str">
        <f t="shared" si="74"/>
        <v>monel:0.05</v>
      </c>
      <c r="V742" s="20" t="str">
        <f t="shared" si="75"/>
        <v>ptfe:0.1</v>
      </c>
      <c r="W742" s="20" t="str">
        <f t="shared" si="76"/>
        <v/>
      </c>
      <c r="X742" s="20" t="str">
        <f t="shared" si="77"/>
        <v/>
      </c>
    </row>
    <row r="743" spans="1:24">
      <c r="A743" s="20">
        <v>742</v>
      </c>
      <c r="B743" s="20" t="s">
        <v>594</v>
      </c>
      <c r="C743" s="68">
        <v>6</v>
      </c>
      <c r="D743" s="231" t="s">
        <v>903</v>
      </c>
      <c r="E743" s="232" t="s">
        <v>1024</v>
      </c>
      <c r="F743" s="235" t="s">
        <v>1261</v>
      </c>
      <c r="G743" s="236" t="s">
        <v>1047</v>
      </c>
      <c r="H743" s="239" t="s">
        <v>477</v>
      </c>
      <c r="I743" s="240" t="s">
        <v>1035</v>
      </c>
      <c r="J743" s="235" t="s">
        <v>1040</v>
      </c>
      <c r="K743" s="236" t="s">
        <v>1040</v>
      </c>
      <c r="N743" s="248">
        <v>0.5</v>
      </c>
      <c r="O743" s="228">
        <v>22</v>
      </c>
      <c r="P743" s="249">
        <v>0.434</v>
      </c>
      <c r="Q743" s="252">
        <v>29.81</v>
      </c>
      <c r="R743" s="253" t="s">
        <v>100</v>
      </c>
      <c r="S743" s="20" t="str">
        <f t="shared" si="72"/>
        <v>s316:0.4_monel:0.05_ptfe:0.1</v>
      </c>
      <c r="T743" s="20" t="str">
        <f t="shared" si="73"/>
        <v>s316:0.4</v>
      </c>
      <c r="U743" s="20" t="str">
        <f t="shared" si="74"/>
        <v>monel:0.05</v>
      </c>
      <c r="V743" s="20" t="str">
        <f t="shared" si="75"/>
        <v>ptfe:0.1</v>
      </c>
      <c r="W743" s="20" t="str">
        <f t="shared" si="76"/>
        <v/>
      </c>
      <c r="X743" s="20" t="str">
        <f t="shared" si="77"/>
        <v/>
      </c>
    </row>
    <row r="744" spans="1:24">
      <c r="A744" s="20">
        <v>743</v>
      </c>
      <c r="B744" s="20" t="s">
        <v>594</v>
      </c>
      <c r="C744" s="68">
        <v>6</v>
      </c>
      <c r="D744" s="231" t="s">
        <v>903</v>
      </c>
      <c r="E744" s="232" t="s">
        <v>1024</v>
      </c>
      <c r="F744" s="235" t="s">
        <v>1261</v>
      </c>
      <c r="G744" s="236" t="s">
        <v>1047</v>
      </c>
      <c r="H744" s="239" t="s">
        <v>477</v>
      </c>
      <c r="I744" s="240" t="s">
        <v>1035</v>
      </c>
      <c r="J744" s="235" t="s">
        <v>1040</v>
      </c>
      <c r="K744" s="236" t="s">
        <v>1040</v>
      </c>
      <c r="N744" s="248">
        <v>0.5</v>
      </c>
      <c r="O744" s="228">
        <v>22</v>
      </c>
      <c r="P744" s="249">
        <v>0.42</v>
      </c>
      <c r="Q744" s="252">
        <v>29.81</v>
      </c>
      <c r="R744" s="253" t="s">
        <v>113</v>
      </c>
      <c r="S744" s="20" t="str">
        <f t="shared" si="72"/>
        <v>s316:0.4_monel:0.05_ptfe:0.1</v>
      </c>
      <c r="T744" s="20" t="str">
        <f t="shared" si="73"/>
        <v>s316:0.4</v>
      </c>
      <c r="U744" s="20" t="str">
        <f t="shared" si="74"/>
        <v>monel:0.05</v>
      </c>
      <c r="V744" s="20" t="str">
        <f t="shared" si="75"/>
        <v>ptfe:0.1</v>
      </c>
      <c r="W744" s="20" t="str">
        <f t="shared" si="76"/>
        <v/>
      </c>
      <c r="X744" s="20" t="str">
        <f t="shared" si="77"/>
        <v/>
      </c>
    </row>
    <row r="745" spans="1:24">
      <c r="A745" s="20">
        <v>744</v>
      </c>
      <c r="B745" s="20" t="s">
        <v>594</v>
      </c>
      <c r="C745" s="68">
        <v>6</v>
      </c>
      <c r="D745" s="231" t="s">
        <v>903</v>
      </c>
      <c r="E745" s="232" t="s">
        <v>1029</v>
      </c>
      <c r="F745" s="235" t="s">
        <v>903</v>
      </c>
      <c r="G745" s="236" t="s">
        <v>1035</v>
      </c>
      <c r="H745" s="239" t="s">
        <v>477</v>
      </c>
      <c r="I745" s="240" t="s">
        <v>1035</v>
      </c>
      <c r="J745" s="235" t="s">
        <v>1040</v>
      </c>
      <c r="K745" s="236" t="s">
        <v>1040</v>
      </c>
      <c r="N745" s="248">
        <v>5.19</v>
      </c>
      <c r="O745" s="228">
        <v>66</v>
      </c>
      <c r="P745" s="249">
        <v>6.61</v>
      </c>
      <c r="Q745" s="252">
        <v>28.84</v>
      </c>
      <c r="R745" s="253" t="s">
        <v>155</v>
      </c>
      <c r="S745" s="20" t="str">
        <f t="shared" si="72"/>
        <v>s316:1_s316:0.1_ptfe:0.1</v>
      </c>
      <c r="T745" s="20" t="str">
        <f t="shared" si="73"/>
        <v>s316:1</v>
      </c>
      <c r="U745" s="20" t="str">
        <f t="shared" si="74"/>
        <v>s316:0.1</v>
      </c>
      <c r="V745" s="20" t="str">
        <f t="shared" si="75"/>
        <v>ptfe:0.1</v>
      </c>
      <c r="W745" s="20" t="str">
        <f t="shared" si="76"/>
        <v/>
      </c>
      <c r="X745" s="20" t="str">
        <f t="shared" si="77"/>
        <v/>
      </c>
    </row>
    <row r="746" spans="1:24">
      <c r="A746" s="20">
        <v>745</v>
      </c>
      <c r="B746" s="20" t="s">
        <v>594</v>
      </c>
      <c r="C746" s="68">
        <v>6</v>
      </c>
      <c r="D746" s="231" t="s">
        <v>903</v>
      </c>
      <c r="E746" s="232" t="s">
        <v>1029</v>
      </c>
      <c r="F746" s="235" t="s">
        <v>903</v>
      </c>
      <c r="G746" s="236" t="s">
        <v>1035</v>
      </c>
      <c r="H746" s="239" t="s">
        <v>477</v>
      </c>
      <c r="I746" s="240" t="s">
        <v>1035</v>
      </c>
      <c r="J746" s="235" t="s">
        <v>1040</v>
      </c>
      <c r="K746" s="236" t="s">
        <v>1040</v>
      </c>
      <c r="N746" s="248">
        <v>5.19</v>
      </c>
      <c r="O746" s="228">
        <v>66</v>
      </c>
      <c r="P746" s="249">
        <v>5.23</v>
      </c>
      <c r="Q746" s="252">
        <v>28.84</v>
      </c>
      <c r="R746" s="253" t="s">
        <v>156</v>
      </c>
      <c r="S746" s="20" t="str">
        <f t="shared" si="72"/>
        <v>s316:1_s316:0.1_ptfe:0.1</v>
      </c>
      <c r="T746" s="20" t="str">
        <f t="shared" si="73"/>
        <v>s316:1</v>
      </c>
      <c r="U746" s="20" t="str">
        <f t="shared" si="74"/>
        <v>s316:0.1</v>
      </c>
      <c r="V746" s="20" t="str">
        <f t="shared" si="75"/>
        <v>ptfe:0.1</v>
      </c>
      <c r="W746" s="20" t="str">
        <f t="shared" si="76"/>
        <v/>
      </c>
      <c r="X746" s="20" t="str">
        <f t="shared" si="77"/>
        <v/>
      </c>
    </row>
    <row r="747" spans="1:24">
      <c r="A747" s="20">
        <v>746</v>
      </c>
      <c r="B747" s="20" t="s">
        <v>594</v>
      </c>
      <c r="C747" s="68">
        <v>6</v>
      </c>
      <c r="D747" s="231" t="s">
        <v>903</v>
      </c>
      <c r="E747" s="232" t="s">
        <v>1029</v>
      </c>
      <c r="F747" s="235" t="s">
        <v>903</v>
      </c>
      <c r="G747" s="236" t="s">
        <v>1035</v>
      </c>
      <c r="H747" s="239" t="s">
        <v>477</v>
      </c>
      <c r="I747" s="240" t="s">
        <v>1035</v>
      </c>
      <c r="J747" s="235" t="s">
        <v>1040</v>
      </c>
      <c r="K747" s="236" t="s">
        <v>1040</v>
      </c>
      <c r="N747" s="248">
        <v>5.19</v>
      </c>
      <c r="O747" s="228">
        <v>66</v>
      </c>
      <c r="P747" s="249">
        <v>5.34</v>
      </c>
      <c r="Q747" s="252">
        <v>28.84</v>
      </c>
      <c r="R747" s="253" t="s">
        <v>100</v>
      </c>
      <c r="S747" s="20" t="str">
        <f t="shared" si="72"/>
        <v>s316:1_s316:0.1_ptfe:0.1</v>
      </c>
      <c r="T747" s="20" t="str">
        <f t="shared" si="73"/>
        <v>s316:1</v>
      </c>
      <c r="U747" s="20" t="str">
        <f t="shared" si="74"/>
        <v>s316:0.1</v>
      </c>
      <c r="V747" s="20" t="str">
        <f t="shared" si="75"/>
        <v>ptfe:0.1</v>
      </c>
      <c r="W747" s="20" t="str">
        <f t="shared" si="76"/>
        <v/>
      </c>
      <c r="X747" s="20" t="str">
        <f t="shared" si="77"/>
        <v/>
      </c>
    </row>
    <row r="748" spans="1:24">
      <c r="A748" s="20">
        <v>747</v>
      </c>
      <c r="B748" s="20" t="s">
        <v>594</v>
      </c>
      <c r="C748" s="68">
        <v>6</v>
      </c>
      <c r="D748" s="231" t="s">
        <v>903</v>
      </c>
      <c r="E748" s="232" t="s">
        <v>1029</v>
      </c>
      <c r="F748" s="235" t="s">
        <v>903</v>
      </c>
      <c r="G748" s="236" t="s">
        <v>1035</v>
      </c>
      <c r="H748" s="239" t="s">
        <v>477</v>
      </c>
      <c r="I748" s="240" t="s">
        <v>1035</v>
      </c>
      <c r="J748" s="235" t="s">
        <v>1040</v>
      </c>
      <c r="K748" s="236" t="s">
        <v>1040</v>
      </c>
      <c r="N748" s="248">
        <v>5.19</v>
      </c>
      <c r="O748" s="228">
        <v>66</v>
      </c>
      <c r="P748" s="249">
        <v>5.93</v>
      </c>
      <c r="Q748" s="252">
        <v>28.84</v>
      </c>
      <c r="R748" s="253" t="s">
        <v>157</v>
      </c>
      <c r="S748" s="20" t="str">
        <f t="shared" si="72"/>
        <v>s316:1_s316:0.1_ptfe:0.1</v>
      </c>
      <c r="T748" s="20" t="str">
        <f t="shared" si="73"/>
        <v>s316:1</v>
      </c>
      <c r="U748" s="20" t="str">
        <f t="shared" si="74"/>
        <v>s316:0.1</v>
      </c>
      <c r="V748" s="20" t="str">
        <f t="shared" si="75"/>
        <v>ptfe:0.1</v>
      </c>
      <c r="W748" s="20" t="str">
        <f t="shared" si="76"/>
        <v/>
      </c>
      <c r="X748" s="20" t="str">
        <f t="shared" si="77"/>
        <v/>
      </c>
    </row>
    <row r="749" spans="1:24">
      <c r="A749" s="20">
        <v>748</v>
      </c>
      <c r="B749" s="20" t="s">
        <v>594</v>
      </c>
      <c r="C749" s="68">
        <v>6</v>
      </c>
      <c r="D749" s="231" t="s">
        <v>903</v>
      </c>
      <c r="E749" s="232" t="s">
        <v>1029</v>
      </c>
      <c r="F749" s="235" t="s">
        <v>903</v>
      </c>
      <c r="G749" s="236" t="s">
        <v>1035</v>
      </c>
      <c r="H749" s="239" t="s">
        <v>477</v>
      </c>
      <c r="I749" s="240" t="s">
        <v>1035</v>
      </c>
      <c r="J749" s="235" t="s">
        <v>1040</v>
      </c>
      <c r="K749" s="236" t="s">
        <v>1040</v>
      </c>
      <c r="N749" s="248">
        <v>5.19</v>
      </c>
      <c r="O749" s="228">
        <v>66</v>
      </c>
      <c r="P749" s="249">
        <v>5.49</v>
      </c>
      <c r="Q749" s="252">
        <v>28.84</v>
      </c>
      <c r="R749" s="253" t="s">
        <v>157</v>
      </c>
      <c r="S749" s="20" t="str">
        <f t="shared" si="72"/>
        <v>s316:1_s316:0.1_ptfe:0.1</v>
      </c>
      <c r="T749" s="20" t="str">
        <f t="shared" si="73"/>
        <v>s316:1</v>
      </c>
      <c r="U749" s="20" t="str">
        <f t="shared" si="74"/>
        <v>s316:0.1</v>
      </c>
      <c r="V749" s="20" t="str">
        <f t="shared" si="75"/>
        <v>ptfe:0.1</v>
      </c>
      <c r="W749" s="20" t="str">
        <f t="shared" si="76"/>
        <v/>
      </c>
      <c r="X749" s="20" t="str">
        <f t="shared" si="77"/>
        <v/>
      </c>
    </row>
    <row r="750" spans="1:24">
      <c r="A750" s="20">
        <v>749</v>
      </c>
      <c r="B750" s="20" t="s">
        <v>594</v>
      </c>
      <c r="C750" s="68">
        <v>6</v>
      </c>
      <c r="D750" s="231" t="s">
        <v>903</v>
      </c>
      <c r="E750" s="232" t="s">
        <v>1029</v>
      </c>
      <c r="F750" s="235" t="s">
        <v>903</v>
      </c>
      <c r="G750" s="236" t="s">
        <v>1035</v>
      </c>
      <c r="H750" s="239" t="s">
        <v>477</v>
      </c>
      <c r="I750" s="240" t="s">
        <v>1035</v>
      </c>
      <c r="J750" s="235" t="s">
        <v>1040</v>
      </c>
      <c r="K750" s="236" t="s">
        <v>1040</v>
      </c>
      <c r="N750" s="248">
        <v>5.19</v>
      </c>
      <c r="O750" s="228">
        <v>66</v>
      </c>
      <c r="P750" s="249">
        <v>4.25</v>
      </c>
      <c r="Q750" s="252">
        <v>28.84</v>
      </c>
      <c r="R750" s="253" t="s">
        <v>158</v>
      </c>
      <c r="S750" s="20" t="str">
        <f t="shared" si="72"/>
        <v>s316:1_s316:0.1_ptfe:0.1</v>
      </c>
      <c r="T750" s="20" t="str">
        <f t="shared" si="73"/>
        <v>s316:1</v>
      </c>
      <c r="U750" s="20" t="str">
        <f t="shared" si="74"/>
        <v>s316:0.1</v>
      </c>
      <c r="V750" s="20" t="str">
        <f t="shared" si="75"/>
        <v>ptfe:0.1</v>
      </c>
      <c r="W750" s="20" t="str">
        <f t="shared" si="76"/>
        <v/>
      </c>
      <c r="X750" s="20" t="str">
        <f t="shared" si="77"/>
        <v/>
      </c>
    </row>
    <row r="751" spans="1:24">
      <c r="A751" s="20">
        <v>750</v>
      </c>
      <c r="B751" s="20" t="s">
        <v>594</v>
      </c>
      <c r="C751" s="68">
        <v>6</v>
      </c>
      <c r="D751" s="231" t="s">
        <v>903</v>
      </c>
      <c r="E751" s="232" t="s">
        <v>1035</v>
      </c>
      <c r="F751" s="235" t="s">
        <v>903</v>
      </c>
      <c r="G751" s="236" t="s">
        <v>1035</v>
      </c>
      <c r="H751" s="239" t="s">
        <v>903</v>
      </c>
      <c r="I751" s="240" t="s">
        <v>1047</v>
      </c>
      <c r="J751" s="235" t="s">
        <v>479</v>
      </c>
      <c r="K751" s="236" t="s">
        <v>1024</v>
      </c>
      <c r="N751" s="248">
        <v>6.19</v>
      </c>
      <c r="O751" s="228">
        <v>71.400000000000006</v>
      </c>
      <c r="P751" s="249">
        <v>6.23</v>
      </c>
      <c r="Q751" s="252">
        <v>28.84</v>
      </c>
      <c r="R751" s="253" t="s">
        <v>160</v>
      </c>
      <c r="S751" s="20" t="str">
        <f t="shared" si="72"/>
        <v>s316:0.1_s316:0.1_s316:0.05_tef:0.4</v>
      </c>
      <c r="T751" s="20" t="str">
        <f t="shared" si="73"/>
        <v>s316:0.1</v>
      </c>
      <c r="U751" s="20" t="str">
        <f t="shared" si="74"/>
        <v>s316:0.1</v>
      </c>
      <c r="V751" s="20" t="str">
        <f t="shared" si="75"/>
        <v>s316:0.05</v>
      </c>
      <c r="W751" s="20" t="str">
        <f t="shared" si="76"/>
        <v>tef:0.4</v>
      </c>
      <c r="X751" s="20" t="str">
        <f t="shared" si="77"/>
        <v/>
      </c>
    </row>
    <row r="752" spans="1:24">
      <c r="A752" s="20">
        <v>751</v>
      </c>
      <c r="B752" s="20" t="s">
        <v>594</v>
      </c>
      <c r="C752" s="68">
        <v>6</v>
      </c>
      <c r="D752" s="231" t="s">
        <v>903</v>
      </c>
      <c r="E752" s="232" t="s">
        <v>1035</v>
      </c>
      <c r="F752" s="235" t="s">
        <v>903</v>
      </c>
      <c r="G752" s="236" t="s">
        <v>1035</v>
      </c>
      <c r="H752" s="239" t="s">
        <v>903</v>
      </c>
      <c r="I752" s="240" t="s">
        <v>1047</v>
      </c>
      <c r="J752" s="235" t="s">
        <v>479</v>
      </c>
      <c r="K752" s="236" t="s">
        <v>1024</v>
      </c>
      <c r="N752" s="248">
        <v>6.19</v>
      </c>
      <c r="O752" s="228">
        <v>71.400000000000006</v>
      </c>
      <c r="P752" s="249">
        <v>6.1</v>
      </c>
      <c r="Q752" s="252">
        <v>32.92</v>
      </c>
      <c r="S752" s="20" t="str">
        <f t="shared" si="72"/>
        <v>s316:0.1_s316:0.1_s316:0.05_tef:0.4</v>
      </c>
      <c r="T752" s="20" t="str">
        <f t="shared" si="73"/>
        <v>s316:0.1</v>
      </c>
      <c r="U752" s="20" t="str">
        <f t="shared" si="74"/>
        <v>s316:0.1</v>
      </c>
      <c r="V752" s="20" t="str">
        <f t="shared" si="75"/>
        <v>s316:0.05</v>
      </c>
      <c r="W752" s="20" t="str">
        <f t="shared" si="76"/>
        <v>tef:0.4</v>
      </c>
      <c r="X752" s="20" t="str">
        <f t="shared" si="77"/>
        <v/>
      </c>
    </row>
    <row r="753" spans="1:24">
      <c r="A753" s="20">
        <v>752</v>
      </c>
      <c r="B753" s="20" t="s">
        <v>594</v>
      </c>
      <c r="C753" s="68">
        <v>6</v>
      </c>
      <c r="D753" s="231" t="s">
        <v>903</v>
      </c>
      <c r="E753" s="232" t="s">
        <v>1035</v>
      </c>
      <c r="F753" s="235" t="s">
        <v>903</v>
      </c>
      <c r="G753" s="236" t="s">
        <v>1035</v>
      </c>
      <c r="H753" s="239" t="s">
        <v>903</v>
      </c>
      <c r="I753" s="240" t="s">
        <v>1047</v>
      </c>
      <c r="J753" s="235" t="s">
        <v>479</v>
      </c>
      <c r="K753" s="236" t="s">
        <v>1024</v>
      </c>
      <c r="N753" s="248">
        <v>6.19</v>
      </c>
      <c r="O753" s="228">
        <v>71.400000000000006</v>
      </c>
      <c r="P753" s="249">
        <v>5.49</v>
      </c>
      <c r="Q753" s="252">
        <v>32.92</v>
      </c>
      <c r="S753" s="20" t="str">
        <f t="shared" si="72"/>
        <v>s316:0.1_s316:0.1_s316:0.05_tef:0.4</v>
      </c>
      <c r="T753" s="20" t="str">
        <f t="shared" si="73"/>
        <v>s316:0.1</v>
      </c>
      <c r="U753" s="20" t="str">
        <f t="shared" si="74"/>
        <v>s316:0.1</v>
      </c>
      <c r="V753" s="20" t="str">
        <f t="shared" si="75"/>
        <v>s316:0.05</v>
      </c>
      <c r="W753" s="20" t="str">
        <f t="shared" si="76"/>
        <v>tef:0.4</v>
      </c>
      <c r="X753" s="20" t="str">
        <f t="shared" si="77"/>
        <v/>
      </c>
    </row>
    <row r="754" spans="1:24">
      <c r="A754" s="20">
        <v>753</v>
      </c>
      <c r="B754" s="20" t="s">
        <v>594</v>
      </c>
      <c r="C754" s="68">
        <v>6</v>
      </c>
      <c r="D754" s="231" t="s">
        <v>903</v>
      </c>
      <c r="E754" s="232" t="s">
        <v>1035</v>
      </c>
      <c r="F754" s="235" t="s">
        <v>903</v>
      </c>
      <c r="G754" s="236" t="s">
        <v>1035</v>
      </c>
      <c r="H754" s="239" t="s">
        <v>903</v>
      </c>
      <c r="I754" s="240" t="s">
        <v>1047</v>
      </c>
      <c r="J754" s="235" t="s">
        <v>479</v>
      </c>
      <c r="K754" s="236" t="s">
        <v>1024</v>
      </c>
      <c r="N754" s="248">
        <v>6.19</v>
      </c>
      <c r="O754" s="228">
        <v>71.400000000000006</v>
      </c>
      <c r="P754" s="249">
        <v>5.95</v>
      </c>
      <c r="Q754" s="252">
        <v>32.92</v>
      </c>
      <c r="S754" s="20" t="str">
        <f t="shared" si="72"/>
        <v>s316:0.1_s316:0.1_s316:0.05_tef:0.4</v>
      </c>
      <c r="T754" s="20" t="str">
        <f t="shared" si="73"/>
        <v>s316:0.1</v>
      </c>
      <c r="U754" s="20" t="str">
        <f t="shared" si="74"/>
        <v>s316:0.1</v>
      </c>
      <c r="V754" s="20" t="str">
        <f t="shared" si="75"/>
        <v>s316:0.05</v>
      </c>
      <c r="W754" s="20" t="str">
        <f t="shared" si="76"/>
        <v>tef:0.4</v>
      </c>
      <c r="X754" s="20" t="str">
        <f t="shared" si="77"/>
        <v/>
      </c>
    </row>
    <row r="755" spans="1:24">
      <c r="A755" s="20">
        <v>754</v>
      </c>
      <c r="B755" s="20" t="s">
        <v>594</v>
      </c>
      <c r="C755" s="68">
        <v>6</v>
      </c>
      <c r="D755" s="231" t="s">
        <v>903</v>
      </c>
      <c r="E755" s="232" t="s">
        <v>1035</v>
      </c>
      <c r="F755" s="235" t="s">
        <v>903</v>
      </c>
      <c r="G755" s="236" t="s">
        <v>1035</v>
      </c>
      <c r="H755" s="239" t="s">
        <v>903</v>
      </c>
      <c r="I755" s="240" t="s">
        <v>1047</v>
      </c>
      <c r="J755" s="235" t="s">
        <v>479</v>
      </c>
      <c r="K755" s="236" t="s">
        <v>1024</v>
      </c>
      <c r="N755" s="248">
        <v>6.19</v>
      </c>
      <c r="O755" s="228">
        <v>71.400000000000006</v>
      </c>
      <c r="P755" s="249">
        <v>5</v>
      </c>
      <c r="Q755" s="252">
        <v>32.92</v>
      </c>
      <c r="S755" s="20" t="str">
        <f t="shared" si="72"/>
        <v>s316:0.1_s316:0.1_s316:0.05_tef:0.4</v>
      </c>
      <c r="T755" s="20" t="str">
        <f t="shared" si="73"/>
        <v>s316:0.1</v>
      </c>
      <c r="U755" s="20" t="str">
        <f t="shared" si="74"/>
        <v>s316:0.1</v>
      </c>
      <c r="V755" s="20" t="str">
        <f t="shared" si="75"/>
        <v>s316:0.05</v>
      </c>
      <c r="W755" s="20" t="str">
        <f t="shared" si="76"/>
        <v>tef:0.4</v>
      </c>
      <c r="X755" s="20" t="str">
        <f t="shared" si="77"/>
        <v/>
      </c>
    </row>
    <row r="756" spans="1:24">
      <c r="A756" s="20">
        <v>755</v>
      </c>
      <c r="B756" s="20" t="s">
        <v>594</v>
      </c>
      <c r="C756" s="68">
        <v>6</v>
      </c>
      <c r="D756" s="231" t="s">
        <v>903</v>
      </c>
      <c r="E756" s="232" t="s">
        <v>1035</v>
      </c>
      <c r="F756" s="235" t="s">
        <v>903</v>
      </c>
      <c r="G756" s="236" t="s">
        <v>1035</v>
      </c>
      <c r="H756" s="239" t="s">
        <v>903</v>
      </c>
      <c r="I756" s="240" t="s">
        <v>1047</v>
      </c>
      <c r="J756" s="235" t="s">
        <v>479</v>
      </c>
      <c r="K756" s="236" t="s">
        <v>1024</v>
      </c>
      <c r="N756" s="248">
        <v>6.19</v>
      </c>
      <c r="O756" s="228">
        <v>71.400000000000006</v>
      </c>
      <c r="P756" s="249">
        <v>6.8</v>
      </c>
      <c r="Q756" s="252">
        <v>32.92</v>
      </c>
      <c r="S756" s="20" t="str">
        <f t="shared" si="72"/>
        <v>s316:0.1_s316:0.1_s316:0.05_tef:0.4</v>
      </c>
      <c r="T756" s="20" t="str">
        <f t="shared" si="73"/>
        <v>s316:0.1</v>
      </c>
      <c r="U756" s="20" t="str">
        <f t="shared" si="74"/>
        <v>s316:0.1</v>
      </c>
      <c r="V756" s="20" t="str">
        <f t="shared" si="75"/>
        <v>s316:0.05</v>
      </c>
      <c r="W756" s="20" t="str">
        <f t="shared" si="76"/>
        <v>tef:0.4</v>
      </c>
      <c r="X756" s="20" t="str">
        <f t="shared" si="77"/>
        <v/>
      </c>
    </row>
    <row r="757" spans="1:24">
      <c r="A757" s="20">
        <v>756</v>
      </c>
      <c r="B757" s="20" t="s">
        <v>594</v>
      </c>
      <c r="C757" s="68">
        <v>6</v>
      </c>
      <c r="D757" s="231" t="s">
        <v>903</v>
      </c>
      <c r="E757" s="232" t="s">
        <v>1024</v>
      </c>
      <c r="F757" s="235" t="s">
        <v>903</v>
      </c>
      <c r="G757" s="236" t="s">
        <v>1035</v>
      </c>
      <c r="H757" s="239" t="s">
        <v>479</v>
      </c>
      <c r="I757" s="240" t="s">
        <v>1027</v>
      </c>
      <c r="J757" s="235" t="s">
        <v>1040</v>
      </c>
      <c r="K757" s="236" t="s">
        <v>1040</v>
      </c>
      <c r="N757" s="248">
        <v>3.15</v>
      </c>
      <c r="O757" s="228">
        <v>230</v>
      </c>
      <c r="P757" s="249">
        <v>4.5</v>
      </c>
      <c r="Q757" s="252">
        <v>24.68</v>
      </c>
      <c r="S757" s="20" t="str">
        <f t="shared" si="72"/>
        <v>s316:0.4_s316:0.1_tef:0.5</v>
      </c>
      <c r="T757" s="20" t="str">
        <f t="shared" si="73"/>
        <v>s316:0.4</v>
      </c>
      <c r="U757" s="20" t="str">
        <f t="shared" si="74"/>
        <v>s316:0.1</v>
      </c>
      <c r="V757" s="20" t="str">
        <f t="shared" si="75"/>
        <v>tef:0.5</v>
      </c>
      <c r="W757" s="20" t="str">
        <f t="shared" si="76"/>
        <v/>
      </c>
      <c r="X757" s="20" t="str">
        <f t="shared" si="77"/>
        <v/>
      </c>
    </row>
    <row r="758" spans="1:24">
      <c r="A758" s="20">
        <v>757</v>
      </c>
      <c r="B758" s="20" t="s">
        <v>594</v>
      </c>
      <c r="C758" s="68">
        <v>6</v>
      </c>
      <c r="D758" s="231" t="s">
        <v>903</v>
      </c>
      <c r="E758" s="232" t="s">
        <v>1024</v>
      </c>
      <c r="F758" s="235" t="s">
        <v>903</v>
      </c>
      <c r="G758" s="236" t="s">
        <v>1035</v>
      </c>
      <c r="H758" s="239" t="s">
        <v>479</v>
      </c>
      <c r="I758" s="240" t="s">
        <v>1027</v>
      </c>
      <c r="J758" s="235" t="s">
        <v>1040</v>
      </c>
      <c r="K758" s="236" t="s">
        <v>1040</v>
      </c>
      <c r="N758" s="248">
        <v>3.15</v>
      </c>
      <c r="O758" s="228">
        <v>230</v>
      </c>
      <c r="P758" s="249">
        <v>3.42</v>
      </c>
      <c r="Q758" s="252">
        <v>21.3</v>
      </c>
      <c r="S758" s="20" t="str">
        <f t="shared" si="72"/>
        <v>s316:0.4_s316:0.1_tef:0.5</v>
      </c>
      <c r="T758" s="20" t="str">
        <f t="shared" si="73"/>
        <v>s316:0.4</v>
      </c>
      <c r="U758" s="20" t="str">
        <f t="shared" si="74"/>
        <v>s316:0.1</v>
      </c>
      <c r="V758" s="20" t="str">
        <f t="shared" si="75"/>
        <v>tef:0.5</v>
      </c>
      <c r="W758" s="20" t="str">
        <f t="shared" si="76"/>
        <v/>
      </c>
      <c r="X758" s="20" t="str">
        <f t="shared" si="77"/>
        <v/>
      </c>
    </row>
    <row r="759" spans="1:24">
      <c r="A759" s="20">
        <v>758</v>
      </c>
      <c r="B759" s="20" t="s">
        <v>594</v>
      </c>
      <c r="C759" s="68">
        <v>6</v>
      </c>
      <c r="D759" s="231" t="s">
        <v>903</v>
      </c>
      <c r="E759" s="232" t="s">
        <v>1024</v>
      </c>
      <c r="F759" s="235" t="s">
        <v>903</v>
      </c>
      <c r="G759" s="236" t="s">
        <v>1035</v>
      </c>
      <c r="H759" s="239" t="s">
        <v>479</v>
      </c>
      <c r="I759" s="240" t="s">
        <v>1027</v>
      </c>
      <c r="J759" s="235" t="s">
        <v>1040</v>
      </c>
      <c r="K759" s="236" t="s">
        <v>1040</v>
      </c>
      <c r="N759" s="248">
        <v>3.15</v>
      </c>
      <c r="O759" s="228">
        <v>230</v>
      </c>
      <c r="P759" s="249">
        <v>3.45</v>
      </c>
      <c r="Q759" s="252">
        <v>21.3</v>
      </c>
      <c r="S759" s="20" t="str">
        <f t="shared" si="72"/>
        <v>s316:0.4_s316:0.1_tef:0.5</v>
      </c>
      <c r="T759" s="20" t="str">
        <f t="shared" si="73"/>
        <v>s316:0.4</v>
      </c>
      <c r="U759" s="20" t="str">
        <f t="shared" si="74"/>
        <v>s316:0.1</v>
      </c>
      <c r="V759" s="20" t="str">
        <f t="shared" si="75"/>
        <v>tef:0.5</v>
      </c>
      <c r="W759" s="20" t="str">
        <f t="shared" si="76"/>
        <v/>
      </c>
      <c r="X759" s="20" t="str">
        <f t="shared" si="77"/>
        <v/>
      </c>
    </row>
    <row r="760" spans="1:24">
      <c r="A760" s="20">
        <v>759</v>
      </c>
      <c r="B760" s="20" t="s">
        <v>594</v>
      </c>
      <c r="C760" s="68">
        <v>6</v>
      </c>
      <c r="D760" s="231" t="s">
        <v>903</v>
      </c>
      <c r="E760" s="232" t="s">
        <v>1024</v>
      </c>
      <c r="F760" s="235" t="s">
        <v>903</v>
      </c>
      <c r="G760" s="236" t="s">
        <v>1035</v>
      </c>
      <c r="H760" s="239" t="s">
        <v>479</v>
      </c>
      <c r="I760" s="240" t="s">
        <v>1027</v>
      </c>
      <c r="J760" s="235" t="s">
        <v>1040</v>
      </c>
      <c r="K760" s="236" t="s">
        <v>1040</v>
      </c>
      <c r="N760" s="248">
        <v>3.15</v>
      </c>
      <c r="O760" s="228">
        <v>230</v>
      </c>
      <c r="P760" s="249">
        <v>3.53</v>
      </c>
      <c r="Q760" s="252">
        <v>21.3</v>
      </c>
      <c r="S760" s="20" t="str">
        <f t="shared" si="72"/>
        <v>s316:0.4_s316:0.1_tef:0.5</v>
      </c>
      <c r="T760" s="20" t="str">
        <f t="shared" si="73"/>
        <v>s316:0.4</v>
      </c>
      <c r="U760" s="20" t="str">
        <f t="shared" si="74"/>
        <v>s316:0.1</v>
      </c>
      <c r="V760" s="20" t="str">
        <f t="shared" si="75"/>
        <v>tef:0.5</v>
      </c>
      <c r="W760" s="20" t="str">
        <f t="shared" si="76"/>
        <v/>
      </c>
      <c r="X760" s="20" t="str">
        <f t="shared" si="77"/>
        <v/>
      </c>
    </row>
    <row r="761" spans="1:24">
      <c r="A761" s="20">
        <v>760</v>
      </c>
      <c r="B761" s="20" t="s">
        <v>594</v>
      </c>
      <c r="C761" s="68">
        <v>6</v>
      </c>
      <c r="D761" s="231" t="s">
        <v>903</v>
      </c>
      <c r="E761" s="232" t="s">
        <v>1024</v>
      </c>
      <c r="F761" s="235" t="s">
        <v>903</v>
      </c>
      <c r="G761" s="236" t="s">
        <v>1035</v>
      </c>
      <c r="H761" s="239" t="s">
        <v>479</v>
      </c>
      <c r="I761" s="240" t="s">
        <v>1027</v>
      </c>
      <c r="J761" s="235" t="s">
        <v>1040</v>
      </c>
      <c r="K761" s="236" t="s">
        <v>1040</v>
      </c>
      <c r="N761" s="248">
        <v>3.15</v>
      </c>
      <c r="O761" s="228">
        <v>230</v>
      </c>
      <c r="P761" s="249">
        <v>3.54</v>
      </c>
      <c r="Q761" s="252">
        <v>21.3</v>
      </c>
      <c r="S761" s="20" t="str">
        <f t="shared" si="72"/>
        <v>s316:0.4_s316:0.1_tef:0.5</v>
      </c>
      <c r="T761" s="20" t="str">
        <f t="shared" si="73"/>
        <v>s316:0.4</v>
      </c>
      <c r="U761" s="20" t="str">
        <f t="shared" si="74"/>
        <v>s316:0.1</v>
      </c>
      <c r="V761" s="20" t="str">
        <f t="shared" si="75"/>
        <v>tef:0.5</v>
      </c>
      <c r="W761" s="20" t="str">
        <f t="shared" si="76"/>
        <v/>
      </c>
      <c r="X761" s="20" t="str">
        <f t="shared" si="77"/>
        <v/>
      </c>
    </row>
    <row r="762" spans="1:24">
      <c r="A762" s="20">
        <v>761</v>
      </c>
      <c r="B762" s="20" t="s">
        <v>594</v>
      </c>
      <c r="C762" s="68">
        <v>6</v>
      </c>
      <c r="D762" s="231" t="s">
        <v>903</v>
      </c>
      <c r="E762" s="232" t="s">
        <v>1024</v>
      </c>
      <c r="F762" s="235" t="s">
        <v>903</v>
      </c>
      <c r="G762" s="236" t="s">
        <v>1035</v>
      </c>
      <c r="H762" s="239" t="s">
        <v>479</v>
      </c>
      <c r="I762" s="240" t="s">
        <v>1027</v>
      </c>
      <c r="J762" s="235" t="s">
        <v>1040</v>
      </c>
      <c r="K762" s="236" t="s">
        <v>1040</v>
      </c>
      <c r="N762" s="248">
        <v>3.15</v>
      </c>
      <c r="O762" s="228">
        <v>230</v>
      </c>
      <c r="P762" s="249">
        <v>3.71</v>
      </c>
      <c r="Q762" s="252">
        <v>21.3</v>
      </c>
      <c r="S762" s="20" t="str">
        <f t="shared" si="72"/>
        <v>s316:0.4_s316:0.1_tef:0.5</v>
      </c>
      <c r="T762" s="20" t="str">
        <f t="shared" si="73"/>
        <v>s316:0.4</v>
      </c>
      <c r="U762" s="20" t="str">
        <f t="shared" si="74"/>
        <v>s316:0.1</v>
      </c>
      <c r="V762" s="20" t="str">
        <f t="shared" si="75"/>
        <v>tef:0.5</v>
      </c>
      <c r="W762" s="20" t="str">
        <f t="shared" si="76"/>
        <v/>
      </c>
      <c r="X762" s="20" t="str">
        <f t="shared" si="77"/>
        <v/>
      </c>
    </row>
    <row r="763" spans="1:24">
      <c r="A763" s="20">
        <v>762</v>
      </c>
      <c r="B763" s="20" t="s">
        <v>594</v>
      </c>
      <c r="C763" s="68">
        <v>6</v>
      </c>
      <c r="D763" s="231" t="s">
        <v>903</v>
      </c>
      <c r="E763" s="232" t="s">
        <v>1024</v>
      </c>
      <c r="F763" s="235" t="s">
        <v>903</v>
      </c>
      <c r="G763" s="236" t="s">
        <v>1035</v>
      </c>
      <c r="H763" s="239" t="s">
        <v>479</v>
      </c>
      <c r="I763" s="240" t="s">
        <v>1027</v>
      </c>
      <c r="J763" s="235" t="s">
        <v>1040</v>
      </c>
      <c r="K763" s="236" t="s">
        <v>1040</v>
      </c>
      <c r="N763" s="248">
        <v>3.15</v>
      </c>
      <c r="O763" s="228">
        <v>230</v>
      </c>
      <c r="P763" s="249">
        <v>3.43</v>
      </c>
      <c r="Q763" s="252">
        <v>21.3</v>
      </c>
      <c r="S763" s="20" t="str">
        <f t="shared" si="72"/>
        <v>s316:0.4_s316:0.1_tef:0.5</v>
      </c>
      <c r="T763" s="20" t="str">
        <f t="shared" si="73"/>
        <v>s316:0.4</v>
      </c>
      <c r="U763" s="20" t="str">
        <f t="shared" si="74"/>
        <v>s316:0.1</v>
      </c>
      <c r="V763" s="20" t="str">
        <f t="shared" si="75"/>
        <v>tef:0.5</v>
      </c>
      <c r="W763" s="20" t="str">
        <f t="shared" si="76"/>
        <v/>
      </c>
      <c r="X763" s="20" t="str">
        <f t="shared" si="77"/>
        <v/>
      </c>
    </row>
    <row r="764" spans="1:24">
      <c r="A764" s="20">
        <v>763</v>
      </c>
      <c r="B764" s="20" t="s">
        <v>594</v>
      </c>
      <c r="C764" s="68">
        <v>6</v>
      </c>
      <c r="D764" s="231" t="s">
        <v>903</v>
      </c>
      <c r="E764" s="232" t="s">
        <v>1024</v>
      </c>
      <c r="F764" s="235" t="s">
        <v>903</v>
      </c>
      <c r="G764" s="236" t="s">
        <v>1035</v>
      </c>
      <c r="H764" s="239" t="s">
        <v>479</v>
      </c>
      <c r="I764" s="240" t="s">
        <v>1027</v>
      </c>
      <c r="J764" s="235" t="s">
        <v>1040</v>
      </c>
      <c r="K764" s="236" t="s">
        <v>1040</v>
      </c>
      <c r="N764" s="248">
        <v>3.15</v>
      </c>
      <c r="O764" s="228">
        <v>230</v>
      </c>
      <c r="P764" s="249">
        <v>3.7</v>
      </c>
      <c r="Q764" s="252">
        <v>21.3</v>
      </c>
      <c r="S764" s="20" t="str">
        <f t="shared" si="72"/>
        <v>s316:0.4_s316:0.1_tef:0.5</v>
      </c>
      <c r="T764" s="20" t="str">
        <f t="shared" si="73"/>
        <v>s316:0.4</v>
      </c>
      <c r="U764" s="20" t="str">
        <f t="shared" si="74"/>
        <v>s316:0.1</v>
      </c>
      <c r="V764" s="20" t="str">
        <f t="shared" si="75"/>
        <v>tef:0.5</v>
      </c>
      <c r="W764" s="20" t="str">
        <f t="shared" si="76"/>
        <v/>
      </c>
      <c r="X764" s="20" t="str">
        <f t="shared" si="77"/>
        <v/>
      </c>
    </row>
    <row r="765" spans="1:24">
      <c r="A765" s="20">
        <v>764</v>
      </c>
      <c r="B765" s="20" t="s">
        <v>594</v>
      </c>
      <c r="C765" s="68">
        <v>6</v>
      </c>
      <c r="D765" s="231" t="s">
        <v>1042</v>
      </c>
      <c r="E765" s="232" t="s">
        <v>1027</v>
      </c>
      <c r="F765" s="235" t="s">
        <v>903</v>
      </c>
      <c r="G765" s="236" t="s">
        <v>1035</v>
      </c>
      <c r="H765" s="239" t="s">
        <v>479</v>
      </c>
      <c r="I765" s="240" t="s">
        <v>1027</v>
      </c>
      <c r="J765" s="235" t="s">
        <v>1040</v>
      </c>
      <c r="K765" s="236" t="s">
        <v>1040</v>
      </c>
      <c r="N765" s="248">
        <v>5.5</v>
      </c>
      <c r="O765" s="228">
        <v>38</v>
      </c>
      <c r="P765" s="249">
        <v>6.75</v>
      </c>
      <c r="Q765" s="252">
        <v>19.71</v>
      </c>
      <c r="S765" s="20" t="str">
        <f t="shared" si="72"/>
        <v>inconel:0.5_s316:0.1_tef:0.5</v>
      </c>
      <c r="T765" s="20" t="str">
        <f t="shared" si="73"/>
        <v>inconel:0.5</v>
      </c>
      <c r="U765" s="20" t="str">
        <f t="shared" si="74"/>
        <v>s316:0.1</v>
      </c>
      <c r="V765" s="20" t="str">
        <f t="shared" si="75"/>
        <v>tef:0.5</v>
      </c>
      <c r="W765" s="20" t="str">
        <f t="shared" si="76"/>
        <v/>
      </c>
      <c r="X765" s="20" t="str">
        <f t="shared" si="77"/>
        <v/>
      </c>
    </row>
    <row r="766" spans="1:24">
      <c r="A766" s="20">
        <v>765</v>
      </c>
      <c r="B766" s="20" t="s">
        <v>594</v>
      </c>
      <c r="C766" s="68">
        <v>6</v>
      </c>
      <c r="D766" s="231" t="s">
        <v>1042</v>
      </c>
      <c r="E766" s="232" t="s">
        <v>1027</v>
      </c>
      <c r="F766" s="235" t="s">
        <v>903</v>
      </c>
      <c r="G766" s="236" t="s">
        <v>1035</v>
      </c>
      <c r="H766" s="239" t="s">
        <v>479</v>
      </c>
      <c r="I766" s="240" t="s">
        <v>1027</v>
      </c>
      <c r="J766" s="235" t="s">
        <v>1040</v>
      </c>
      <c r="K766" s="236" t="s">
        <v>1040</v>
      </c>
      <c r="N766" s="248">
        <v>5.5</v>
      </c>
      <c r="O766" s="228">
        <v>38</v>
      </c>
      <c r="P766" s="249">
        <v>5.6</v>
      </c>
      <c r="Q766" s="252">
        <v>27.23</v>
      </c>
      <c r="S766" s="20" t="str">
        <f t="shared" si="72"/>
        <v>inconel:0.5_s316:0.1_tef:0.5</v>
      </c>
      <c r="T766" s="20" t="str">
        <f t="shared" si="73"/>
        <v>inconel:0.5</v>
      </c>
      <c r="U766" s="20" t="str">
        <f t="shared" si="74"/>
        <v>s316:0.1</v>
      </c>
      <c r="V766" s="20" t="str">
        <f t="shared" si="75"/>
        <v>tef:0.5</v>
      </c>
      <c r="W766" s="20" t="str">
        <f t="shared" si="76"/>
        <v/>
      </c>
      <c r="X766" s="20" t="str">
        <f t="shared" si="77"/>
        <v/>
      </c>
    </row>
    <row r="767" spans="1:24">
      <c r="A767" s="20">
        <v>766</v>
      </c>
      <c r="B767" s="20" t="s">
        <v>594</v>
      </c>
      <c r="C767" s="68">
        <v>6</v>
      </c>
      <c r="D767" s="231" t="s">
        <v>1042</v>
      </c>
      <c r="E767" s="232" t="s">
        <v>1027</v>
      </c>
      <c r="F767" s="235" t="s">
        <v>903</v>
      </c>
      <c r="G767" s="236" t="s">
        <v>1035</v>
      </c>
      <c r="H767" s="239" t="s">
        <v>479</v>
      </c>
      <c r="I767" s="240" t="s">
        <v>1027</v>
      </c>
      <c r="J767" s="235" t="s">
        <v>1040</v>
      </c>
      <c r="K767" s="236" t="s">
        <v>1040</v>
      </c>
      <c r="N767" s="248">
        <v>5.5</v>
      </c>
      <c r="O767" s="228">
        <v>38</v>
      </c>
      <c r="P767" s="249">
        <v>5.24</v>
      </c>
      <c r="Q767" s="252">
        <v>27.23</v>
      </c>
      <c r="S767" s="20" t="str">
        <f t="shared" si="72"/>
        <v>inconel:0.5_s316:0.1_tef:0.5</v>
      </c>
      <c r="T767" s="20" t="str">
        <f t="shared" si="73"/>
        <v>inconel:0.5</v>
      </c>
      <c r="U767" s="20" t="str">
        <f t="shared" si="74"/>
        <v>s316:0.1</v>
      </c>
      <c r="V767" s="20" t="str">
        <f t="shared" si="75"/>
        <v>tef:0.5</v>
      </c>
      <c r="W767" s="20" t="str">
        <f t="shared" si="76"/>
        <v/>
      </c>
      <c r="X767" s="20" t="str">
        <f t="shared" si="77"/>
        <v/>
      </c>
    </row>
    <row r="768" spans="1:24">
      <c r="A768" s="20">
        <v>767</v>
      </c>
      <c r="B768" s="20" t="s">
        <v>594</v>
      </c>
      <c r="C768" s="68">
        <v>6</v>
      </c>
      <c r="D768" s="231" t="s">
        <v>1042</v>
      </c>
      <c r="E768" s="232" t="s">
        <v>1027</v>
      </c>
      <c r="F768" s="235" t="s">
        <v>903</v>
      </c>
      <c r="G768" s="236" t="s">
        <v>1035</v>
      </c>
      <c r="H768" s="239" t="s">
        <v>479</v>
      </c>
      <c r="I768" s="240" t="s">
        <v>1027</v>
      </c>
      <c r="J768" s="235" t="s">
        <v>1040</v>
      </c>
      <c r="K768" s="236" t="s">
        <v>1040</v>
      </c>
      <c r="N768" s="248">
        <v>5.5</v>
      </c>
      <c r="O768" s="228">
        <v>38</v>
      </c>
      <c r="P768" s="249">
        <v>5.13</v>
      </c>
      <c r="Q768" s="252">
        <v>27.23</v>
      </c>
      <c r="S768" s="20" t="str">
        <f t="shared" si="72"/>
        <v>inconel:0.5_s316:0.1_tef:0.5</v>
      </c>
      <c r="T768" s="20" t="str">
        <f t="shared" si="73"/>
        <v>inconel:0.5</v>
      </c>
      <c r="U768" s="20" t="str">
        <f t="shared" si="74"/>
        <v>s316:0.1</v>
      </c>
      <c r="V768" s="20" t="str">
        <f t="shared" si="75"/>
        <v>tef:0.5</v>
      </c>
      <c r="W768" s="20" t="str">
        <f t="shared" si="76"/>
        <v/>
      </c>
      <c r="X768" s="20" t="str">
        <f t="shared" si="77"/>
        <v/>
      </c>
    </row>
    <row r="769" spans="1:24">
      <c r="A769" s="20">
        <v>768</v>
      </c>
      <c r="B769" s="20" t="s">
        <v>594</v>
      </c>
      <c r="C769" s="68">
        <v>6</v>
      </c>
      <c r="D769" s="231" t="s">
        <v>1042</v>
      </c>
      <c r="E769" s="232" t="s">
        <v>1027</v>
      </c>
      <c r="F769" s="235" t="s">
        <v>903</v>
      </c>
      <c r="G769" s="236" t="s">
        <v>1035</v>
      </c>
      <c r="H769" s="239" t="s">
        <v>479</v>
      </c>
      <c r="I769" s="240" t="s">
        <v>1027</v>
      </c>
      <c r="J769" s="235" t="s">
        <v>1040</v>
      </c>
      <c r="K769" s="236" t="s">
        <v>1040</v>
      </c>
      <c r="N769" s="248">
        <v>5.5</v>
      </c>
      <c r="O769" s="228">
        <v>38</v>
      </c>
      <c r="P769" s="249">
        <v>5.8</v>
      </c>
      <c r="Q769" s="252">
        <v>27.23</v>
      </c>
      <c r="S769" s="20" t="str">
        <f t="shared" si="72"/>
        <v>inconel:0.5_s316:0.1_tef:0.5</v>
      </c>
      <c r="T769" s="20" t="str">
        <f t="shared" si="73"/>
        <v>inconel:0.5</v>
      </c>
      <c r="U769" s="20" t="str">
        <f t="shared" si="74"/>
        <v>s316:0.1</v>
      </c>
      <c r="V769" s="20" t="str">
        <f t="shared" si="75"/>
        <v>tef:0.5</v>
      </c>
      <c r="W769" s="20" t="str">
        <f t="shared" si="76"/>
        <v/>
      </c>
      <c r="X769" s="20" t="str">
        <f t="shared" si="77"/>
        <v/>
      </c>
    </row>
    <row r="770" spans="1:24">
      <c r="A770" s="20">
        <v>769</v>
      </c>
      <c r="B770" s="20" t="s">
        <v>594</v>
      </c>
      <c r="C770" s="68">
        <v>6</v>
      </c>
      <c r="D770" s="231" t="s">
        <v>1042</v>
      </c>
      <c r="E770" s="232" t="s">
        <v>1027</v>
      </c>
      <c r="F770" s="235" t="s">
        <v>903</v>
      </c>
      <c r="G770" s="236" t="s">
        <v>1035</v>
      </c>
      <c r="H770" s="239" t="s">
        <v>479</v>
      </c>
      <c r="I770" s="240" t="s">
        <v>1027</v>
      </c>
      <c r="J770" s="235" t="s">
        <v>1040</v>
      </c>
      <c r="K770" s="236" t="s">
        <v>1040</v>
      </c>
      <c r="N770" s="248">
        <v>5.5</v>
      </c>
      <c r="O770" s="228">
        <v>38</v>
      </c>
      <c r="P770" s="249">
        <v>5.03</v>
      </c>
      <c r="Q770" s="252">
        <v>27.23</v>
      </c>
      <c r="S770" s="20" t="str">
        <f t="shared" si="72"/>
        <v>inconel:0.5_s316:0.1_tef:0.5</v>
      </c>
      <c r="T770" s="20" t="str">
        <f t="shared" si="73"/>
        <v>inconel:0.5</v>
      </c>
      <c r="U770" s="20" t="str">
        <f t="shared" si="74"/>
        <v>s316:0.1</v>
      </c>
      <c r="V770" s="20" t="str">
        <f t="shared" si="75"/>
        <v>tef:0.5</v>
      </c>
      <c r="W770" s="20" t="str">
        <f t="shared" si="76"/>
        <v/>
      </c>
      <c r="X770" s="20" t="str">
        <f t="shared" si="77"/>
        <v/>
      </c>
    </row>
    <row r="771" spans="1:24">
      <c r="A771" s="20">
        <v>770</v>
      </c>
      <c r="B771" s="20" t="s">
        <v>594</v>
      </c>
      <c r="C771" s="68">
        <v>6</v>
      </c>
      <c r="D771" s="231" t="s">
        <v>1042</v>
      </c>
      <c r="E771" s="232" t="s">
        <v>1027</v>
      </c>
      <c r="F771" s="235" t="s">
        <v>903</v>
      </c>
      <c r="G771" s="236" t="s">
        <v>1035</v>
      </c>
      <c r="H771" s="239" t="s">
        <v>479</v>
      </c>
      <c r="I771" s="240" t="s">
        <v>1027</v>
      </c>
      <c r="J771" s="235" t="s">
        <v>1040</v>
      </c>
      <c r="K771" s="236" t="s">
        <v>1040</v>
      </c>
      <c r="N771" s="248">
        <v>5.5</v>
      </c>
      <c r="O771" s="228">
        <v>38</v>
      </c>
      <c r="P771" s="249">
        <v>5.03</v>
      </c>
      <c r="Q771" s="252">
        <v>27.23</v>
      </c>
      <c r="S771" s="20" t="str">
        <f t="shared" si="72"/>
        <v>inconel:0.5_s316:0.1_tef:0.5</v>
      </c>
      <c r="T771" s="20" t="str">
        <f t="shared" si="73"/>
        <v>inconel:0.5</v>
      </c>
      <c r="U771" s="20" t="str">
        <f t="shared" si="74"/>
        <v>s316:0.1</v>
      </c>
      <c r="V771" s="20" t="str">
        <f t="shared" si="75"/>
        <v>tef:0.5</v>
      </c>
      <c r="W771" s="20" t="str">
        <f t="shared" si="76"/>
        <v/>
      </c>
      <c r="X771" s="20" t="str">
        <f t="shared" si="77"/>
        <v/>
      </c>
    </row>
    <row r="772" spans="1:24">
      <c r="A772" s="20">
        <v>771</v>
      </c>
      <c r="B772" s="20" t="s">
        <v>594</v>
      </c>
      <c r="C772" s="68">
        <v>6</v>
      </c>
      <c r="D772" s="231" t="s">
        <v>1042</v>
      </c>
      <c r="E772" s="232" t="s">
        <v>1027</v>
      </c>
      <c r="F772" s="235" t="s">
        <v>903</v>
      </c>
      <c r="G772" s="236" t="s">
        <v>1035</v>
      </c>
      <c r="H772" s="239" t="s">
        <v>479</v>
      </c>
      <c r="I772" s="240" t="s">
        <v>1027</v>
      </c>
      <c r="J772" s="235" t="s">
        <v>1040</v>
      </c>
      <c r="K772" s="236" t="s">
        <v>1040</v>
      </c>
      <c r="N772" s="248">
        <v>5.5</v>
      </c>
      <c r="O772" s="228">
        <v>38</v>
      </c>
      <c r="P772" s="249">
        <v>5.14</v>
      </c>
      <c r="Q772" s="252">
        <v>27.23</v>
      </c>
      <c r="S772" s="20" t="str">
        <f t="shared" si="72"/>
        <v>inconel:0.5_s316:0.1_tef:0.5</v>
      </c>
      <c r="T772" s="20" t="str">
        <f t="shared" si="73"/>
        <v>inconel:0.5</v>
      </c>
      <c r="U772" s="20" t="str">
        <f t="shared" si="74"/>
        <v>s316:0.1</v>
      </c>
      <c r="V772" s="20" t="str">
        <f t="shared" si="75"/>
        <v>tef:0.5</v>
      </c>
      <c r="W772" s="20" t="str">
        <f t="shared" si="76"/>
        <v/>
      </c>
      <c r="X772" s="20" t="str">
        <f t="shared" si="77"/>
        <v/>
      </c>
    </row>
    <row r="773" spans="1:24">
      <c r="A773" s="20">
        <v>772</v>
      </c>
      <c r="B773" s="20" t="s">
        <v>594</v>
      </c>
      <c r="C773" s="68">
        <v>6</v>
      </c>
      <c r="D773" s="231" t="s">
        <v>1042</v>
      </c>
      <c r="E773" s="232" t="s">
        <v>1027</v>
      </c>
      <c r="F773" s="235" t="s">
        <v>903</v>
      </c>
      <c r="G773" s="236" t="s">
        <v>1035</v>
      </c>
      <c r="H773" s="239" t="s">
        <v>479</v>
      </c>
      <c r="I773" s="240" t="s">
        <v>1027</v>
      </c>
      <c r="J773" s="235" t="s">
        <v>1040</v>
      </c>
      <c r="K773" s="236" t="s">
        <v>1040</v>
      </c>
      <c r="N773" s="248">
        <v>5.5</v>
      </c>
      <c r="O773" s="228">
        <v>38</v>
      </c>
      <c r="P773" s="249">
        <v>4.95</v>
      </c>
      <c r="Q773" s="252">
        <v>27.23</v>
      </c>
      <c r="S773" s="20" t="str">
        <f t="shared" si="72"/>
        <v>inconel:0.5_s316:0.1_tef:0.5</v>
      </c>
      <c r="T773" s="20" t="str">
        <f t="shared" si="73"/>
        <v>inconel:0.5</v>
      </c>
      <c r="U773" s="20" t="str">
        <f t="shared" si="74"/>
        <v>s316:0.1</v>
      </c>
      <c r="V773" s="20" t="str">
        <f t="shared" si="75"/>
        <v>tef:0.5</v>
      </c>
      <c r="W773" s="20" t="str">
        <f t="shared" si="76"/>
        <v/>
      </c>
      <c r="X773" s="20" t="str">
        <f t="shared" si="77"/>
        <v/>
      </c>
    </row>
    <row r="774" spans="1:24">
      <c r="A774" s="20">
        <v>773</v>
      </c>
      <c r="B774" s="20" t="s">
        <v>594</v>
      </c>
      <c r="C774" s="68">
        <v>6</v>
      </c>
      <c r="D774" s="231" t="s">
        <v>1042</v>
      </c>
      <c r="E774" s="232" t="s">
        <v>1027</v>
      </c>
      <c r="F774" s="235" t="s">
        <v>903</v>
      </c>
      <c r="G774" s="236" t="s">
        <v>1035</v>
      </c>
      <c r="H774" s="239" t="s">
        <v>479</v>
      </c>
      <c r="I774" s="240" t="s">
        <v>1027</v>
      </c>
      <c r="J774" s="235" t="s">
        <v>1040</v>
      </c>
      <c r="K774" s="236" t="s">
        <v>1040</v>
      </c>
      <c r="N774" s="248">
        <v>5.5</v>
      </c>
      <c r="O774" s="228">
        <v>38</v>
      </c>
      <c r="P774" s="249">
        <v>5.19</v>
      </c>
      <c r="Q774" s="252">
        <v>27.23</v>
      </c>
      <c r="S774" s="20" t="str">
        <f t="shared" si="72"/>
        <v>inconel:0.5_s316:0.1_tef:0.5</v>
      </c>
      <c r="T774" s="20" t="str">
        <f t="shared" si="73"/>
        <v>inconel:0.5</v>
      </c>
      <c r="U774" s="20" t="str">
        <f t="shared" si="74"/>
        <v>s316:0.1</v>
      </c>
      <c r="V774" s="20" t="str">
        <f t="shared" si="75"/>
        <v>tef:0.5</v>
      </c>
      <c r="W774" s="20" t="str">
        <f t="shared" si="76"/>
        <v/>
      </c>
      <c r="X774" s="20" t="str">
        <f t="shared" si="77"/>
        <v/>
      </c>
    </row>
    <row r="775" spans="1:24">
      <c r="A775" s="20">
        <v>774</v>
      </c>
      <c r="B775" s="20" t="s">
        <v>594</v>
      </c>
      <c r="C775" s="68">
        <v>6</v>
      </c>
      <c r="D775" s="231" t="s">
        <v>1042</v>
      </c>
      <c r="E775" s="232" t="s">
        <v>1027</v>
      </c>
      <c r="F775" s="235" t="s">
        <v>903</v>
      </c>
      <c r="G775" s="236" t="s">
        <v>1035</v>
      </c>
      <c r="H775" s="239" t="s">
        <v>479</v>
      </c>
      <c r="I775" s="240" t="s">
        <v>1027</v>
      </c>
      <c r="J775" s="235" t="s">
        <v>1040</v>
      </c>
      <c r="K775" s="236" t="s">
        <v>1040</v>
      </c>
      <c r="N775" s="248">
        <v>5.5</v>
      </c>
      <c r="O775" s="228">
        <v>38</v>
      </c>
      <c r="P775" s="249">
        <v>5.03</v>
      </c>
      <c r="Q775" s="252">
        <v>27.23</v>
      </c>
      <c r="S775" s="20" t="str">
        <f t="shared" si="72"/>
        <v>inconel:0.5_s316:0.1_tef:0.5</v>
      </c>
      <c r="T775" s="20" t="str">
        <f t="shared" si="73"/>
        <v>inconel:0.5</v>
      </c>
      <c r="U775" s="20" t="str">
        <f t="shared" si="74"/>
        <v>s316:0.1</v>
      </c>
      <c r="V775" s="20" t="str">
        <f t="shared" si="75"/>
        <v>tef:0.5</v>
      </c>
      <c r="W775" s="20" t="str">
        <f t="shared" si="76"/>
        <v/>
      </c>
      <c r="X775" s="20" t="str">
        <f t="shared" si="77"/>
        <v/>
      </c>
    </row>
    <row r="776" spans="1:24">
      <c r="A776" s="20">
        <v>775</v>
      </c>
      <c r="B776" s="20" t="s">
        <v>594</v>
      </c>
      <c r="C776" s="68">
        <v>6</v>
      </c>
      <c r="D776" s="231" t="s">
        <v>1042</v>
      </c>
      <c r="E776" s="232" t="s">
        <v>1027</v>
      </c>
      <c r="F776" s="235" t="s">
        <v>903</v>
      </c>
      <c r="G776" s="236" t="s">
        <v>1035</v>
      </c>
      <c r="H776" s="239" t="s">
        <v>479</v>
      </c>
      <c r="I776" s="240" t="s">
        <v>1027</v>
      </c>
      <c r="J776" s="235" t="s">
        <v>1040</v>
      </c>
      <c r="K776" s="236" t="s">
        <v>1040</v>
      </c>
      <c r="N776" s="248">
        <v>5.5</v>
      </c>
      <c r="O776" s="228">
        <v>38</v>
      </c>
      <c r="P776" s="249">
        <v>5.43</v>
      </c>
      <c r="Q776" s="252">
        <v>27.23</v>
      </c>
      <c r="S776" s="20" t="str">
        <f t="shared" si="72"/>
        <v>inconel:0.5_s316:0.1_tef:0.5</v>
      </c>
      <c r="T776" s="20" t="str">
        <f t="shared" si="73"/>
        <v>inconel:0.5</v>
      </c>
      <c r="U776" s="20" t="str">
        <f t="shared" si="74"/>
        <v>s316:0.1</v>
      </c>
      <c r="V776" s="20" t="str">
        <f t="shared" si="75"/>
        <v>tef:0.5</v>
      </c>
      <c r="W776" s="20" t="str">
        <f t="shared" si="76"/>
        <v/>
      </c>
      <c r="X776" s="20" t="str">
        <f t="shared" si="77"/>
        <v/>
      </c>
    </row>
    <row r="777" spans="1:24">
      <c r="A777" s="20">
        <v>776</v>
      </c>
      <c r="B777" s="20" t="s">
        <v>594</v>
      </c>
      <c r="C777" s="68">
        <v>6</v>
      </c>
      <c r="D777" s="231" t="s">
        <v>1042</v>
      </c>
      <c r="E777" s="232" t="s">
        <v>1027</v>
      </c>
      <c r="F777" s="235" t="s">
        <v>903</v>
      </c>
      <c r="G777" s="236" t="s">
        <v>1035</v>
      </c>
      <c r="H777" s="239" t="s">
        <v>479</v>
      </c>
      <c r="I777" s="240" t="s">
        <v>1027</v>
      </c>
      <c r="J777" s="235" t="s">
        <v>1040</v>
      </c>
      <c r="K777" s="236" t="s">
        <v>1040</v>
      </c>
      <c r="N777" s="248">
        <v>5.5</v>
      </c>
      <c r="O777" s="228">
        <v>38</v>
      </c>
      <c r="P777" s="249">
        <v>5.65</v>
      </c>
      <c r="Q777" s="252">
        <v>27.23</v>
      </c>
      <c r="S777" s="20" t="str">
        <f t="shared" si="72"/>
        <v>inconel:0.5_s316:0.1_tef:0.5</v>
      </c>
      <c r="T777" s="20" t="str">
        <f t="shared" si="73"/>
        <v>inconel:0.5</v>
      </c>
      <c r="U777" s="20" t="str">
        <f t="shared" si="74"/>
        <v>s316:0.1</v>
      </c>
      <c r="V777" s="20" t="str">
        <f t="shared" si="75"/>
        <v>tef:0.5</v>
      </c>
      <c r="W777" s="20" t="str">
        <f t="shared" si="76"/>
        <v/>
      </c>
      <c r="X777" s="20" t="str">
        <f t="shared" si="77"/>
        <v/>
      </c>
    </row>
    <row r="778" spans="1:24">
      <c r="A778" s="20">
        <v>777</v>
      </c>
      <c r="B778" s="20" t="s">
        <v>594</v>
      </c>
      <c r="C778" s="68">
        <v>6</v>
      </c>
      <c r="D778" s="231" t="s">
        <v>903</v>
      </c>
      <c r="E778" s="232" t="s">
        <v>1027</v>
      </c>
      <c r="F778" s="235" t="s">
        <v>903</v>
      </c>
      <c r="G778" s="236" t="s">
        <v>1035</v>
      </c>
      <c r="H778" s="239" t="s">
        <v>479</v>
      </c>
      <c r="I778" s="240" t="s">
        <v>1027</v>
      </c>
      <c r="J778" s="235" t="s">
        <v>1040</v>
      </c>
      <c r="K778" s="236" t="s">
        <v>1040</v>
      </c>
      <c r="N778" s="248">
        <v>6.9</v>
      </c>
      <c r="O778" s="228">
        <v>56</v>
      </c>
      <c r="P778" s="249">
        <v>7.05</v>
      </c>
      <c r="Q778" s="252">
        <v>27.23</v>
      </c>
      <c r="S778" s="20" t="str">
        <f t="shared" si="72"/>
        <v>s316:0.5_s316:0.1_tef:0.5</v>
      </c>
      <c r="T778" s="20" t="str">
        <f t="shared" si="73"/>
        <v>s316:0.5</v>
      </c>
      <c r="U778" s="20" t="str">
        <f t="shared" si="74"/>
        <v>s316:0.1</v>
      </c>
      <c r="V778" s="20" t="str">
        <f t="shared" si="75"/>
        <v>tef:0.5</v>
      </c>
      <c r="W778" s="20" t="str">
        <f t="shared" si="76"/>
        <v/>
      </c>
      <c r="X778" s="20" t="str">
        <f t="shared" si="77"/>
        <v/>
      </c>
    </row>
    <row r="779" spans="1:24">
      <c r="A779" s="20">
        <v>778</v>
      </c>
      <c r="B779" s="20" t="s">
        <v>594</v>
      </c>
      <c r="C779" s="68">
        <v>6</v>
      </c>
      <c r="D779" s="231" t="s">
        <v>903</v>
      </c>
      <c r="E779" s="232" t="s">
        <v>1027</v>
      </c>
      <c r="F779" s="235" t="s">
        <v>903</v>
      </c>
      <c r="G779" s="236" t="s">
        <v>1035</v>
      </c>
      <c r="H779" s="239" t="s">
        <v>479</v>
      </c>
      <c r="I779" s="240" t="s">
        <v>1027</v>
      </c>
      <c r="J779" s="235" t="s">
        <v>1040</v>
      </c>
      <c r="K779" s="236" t="s">
        <v>1040</v>
      </c>
      <c r="N779" s="248">
        <v>6.9</v>
      </c>
      <c r="O779" s="228">
        <v>56</v>
      </c>
      <c r="P779" s="249">
        <v>6.68</v>
      </c>
      <c r="Q779" s="252">
        <v>29.33</v>
      </c>
      <c r="S779" s="20" t="str">
        <f t="shared" ref="S779:S842" si="78">_xlfn.TEXTJOIN("_",TRUE,T779:X779)</f>
        <v>s316:0.5_s316:0.1_tef:0.5</v>
      </c>
      <c r="T779" s="20" t="str">
        <f t="shared" ref="T779:T842" si="79">_xlfn.TEXTJOIN(":",TRUE,D779,E779)</f>
        <v>s316:0.5</v>
      </c>
      <c r="U779" s="20" t="str">
        <f t="shared" ref="U779:U842" si="80">_xlfn.TEXTJOIN(":",TRUE,F779,G779)</f>
        <v>s316:0.1</v>
      </c>
      <c r="V779" s="20" t="str">
        <f t="shared" ref="V779:V842" si="81">_xlfn.TEXTJOIN(":",TRUE,H779,I779)</f>
        <v>tef:0.5</v>
      </c>
      <c r="W779" s="20" t="str">
        <f t="shared" ref="W779:W842" si="82">_xlfn.TEXTJOIN(":",TRUE,J779,K779)</f>
        <v/>
      </c>
      <c r="X779" s="20" t="str">
        <f t="shared" ref="X779:X842" si="83">_xlfn.TEXTJOIN(":",TRUE,L779,M779)</f>
        <v/>
      </c>
    </row>
    <row r="780" spans="1:24">
      <c r="A780" s="20">
        <v>779</v>
      </c>
      <c r="B780" s="20" t="s">
        <v>594</v>
      </c>
      <c r="C780" s="68">
        <v>6</v>
      </c>
      <c r="D780" s="231" t="s">
        <v>903</v>
      </c>
      <c r="E780" s="232" t="s">
        <v>1027</v>
      </c>
      <c r="F780" s="235" t="s">
        <v>903</v>
      </c>
      <c r="G780" s="236" t="s">
        <v>1035</v>
      </c>
      <c r="H780" s="239" t="s">
        <v>479</v>
      </c>
      <c r="I780" s="240" t="s">
        <v>1027</v>
      </c>
      <c r="J780" s="235" t="s">
        <v>1040</v>
      </c>
      <c r="K780" s="236" t="s">
        <v>1040</v>
      </c>
      <c r="N780" s="248">
        <v>6.9</v>
      </c>
      <c r="O780" s="228">
        <v>56</v>
      </c>
      <c r="P780" s="249">
        <v>6.32</v>
      </c>
      <c r="Q780" s="252">
        <v>29.33</v>
      </c>
      <c r="S780" s="20" t="str">
        <f t="shared" si="78"/>
        <v>s316:0.5_s316:0.1_tef:0.5</v>
      </c>
      <c r="T780" s="20" t="str">
        <f t="shared" si="79"/>
        <v>s316:0.5</v>
      </c>
      <c r="U780" s="20" t="str">
        <f t="shared" si="80"/>
        <v>s316:0.1</v>
      </c>
      <c r="V780" s="20" t="str">
        <f t="shared" si="81"/>
        <v>tef:0.5</v>
      </c>
      <c r="W780" s="20" t="str">
        <f t="shared" si="82"/>
        <v/>
      </c>
      <c r="X780" s="20" t="str">
        <f t="shared" si="83"/>
        <v/>
      </c>
    </row>
    <row r="781" spans="1:24">
      <c r="A781" s="20">
        <v>780</v>
      </c>
      <c r="B781" s="20" t="s">
        <v>594</v>
      </c>
      <c r="C781" s="68">
        <v>6</v>
      </c>
      <c r="D781" s="231" t="s">
        <v>903</v>
      </c>
      <c r="E781" s="232" t="s">
        <v>1027</v>
      </c>
      <c r="F781" s="235" t="s">
        <v>903</v>
      </c>
      <c r="G781" s="236" t="s">
        <v>1035</v>
      </c>
      <c r="H781" s="239" t="s">
        <v>479</v>
      </c>
      <c r="I781" s="240" t="s">
        <v>1027</v>
      </c>
      <c r="J781" s="235" t="s">
        <v>1040</v>
      </c>
      <c r="K781" s="236" t="s">
        <v>1040</v>
      </c>
      <c r="N781" s="248">
        <v>6.9</v>
      </c>
      <c r="O781" s="228">
        <v>56</v>
      </c>
      <c r="P781" s="249">
        <v>6.1</v>
      </c>
      <c r="Q781" s="252">
        <v>29.33</v>
      </c>
      <c r="S781" s="20" t="str">
        <f t="shared" si="78"/>
        <v>s316:0.5_s316:0.1_tef:0.5</v>
      </c>
      <c r="T781" s="20" t="str">
        <f t="shared" si="79"/>
        <v>s316:0.5</v>
      </c>
      <c r="U781" s="20" t="str">
        <f t="shared" si="80"/>
        <v>s316:0.1</v>
      </c>
      <c r="V781" s="20" t="str">
        <f t="shared" si="81"/>
        <v>tef:0.5</v>
      </c>
      <c r="W781" s="20" t="str">
        <f t="shared" si="82"/>
        <v/>
      </c>
      <c r="X781" s="20" t="str">
        <f t="shared" si="83"/>
        <v/>
      </c>
    </row>
    <row r="782" spans="1:24">
      <c r="A782" s="20">
        <v>781</v>
      </c>
      <c r="B782" s="20" t="s">
        <v>594</v>
      </c>
      <c r="C782" s="68">
        <v>6</v>
      </c>
      <c r="D782" s="231" t="s">
        <v>903</v>
      </c>
      <c r="E782" s="232" t="s">
        <v>1027</v>
      </c>
      <c r="F782" s="235" t="s">
        <v>903</v>
      </c>
      <c r="G782" s="236" t="s">
        <v>1035</v>
      </c>
      <c r="H782" s="239" t="s">
        <v>479</v>
      </c>
      <c r="I782" s="240" t="s">
        <v>1027</v>
      </c>
      <c r="J782" s="235" t="s">
        <v>1040</v>
      </c>
      <c r="K782" s="236" t="s">
        <v>1040</v>
      </c>
      <c r="N782" s="248">
        <v>6.9</v>
      </c>
      <c r="O782" s="228">
        <v>56</v>
      </c>
      <c r="P782" s="249">
        <v>6.78</v>
      </c>
      <c r="Q782" s="252">
        <v>29.33</v>
      </c>
      <c r="S782" s="20" t="str">
        <f t="shared" si="78"/>
        <v>s316:0.5_s316:0.1_tef:0.5</v>
      </c>
      <c r="T782" s="20" t="str">
        <f t="shared" si="79"/>
        <v>s316:0.5</v>
      </c>
      <c r="U782" s="20" t="str">
        <f t="shared" si="80"/>
        <v>s316:0.1</v>
      </c>
      <c r="V782" s="20" t="str">
        <f t="shared" si="81"/>
        <v>tef:0.5</v>
      </c>
      <c r="W782" s="20" t="str">
        <f t="shared" si="82"/>
        <v/>
      </c>
      <c r="X782" s="20" t="str">
        <f t="shared" si="83"/>
        <v/>
      </c>
    </row>
    <row r="783" spans="1:24">
      <c r="A783" s="20">
        <v>782</v>
      </c>
      <c r="B783" s="20" t="s">
        <v>594</v>
      </c>
      <c r="C783" s="68">
        <v>6</v>
      </c>
      <c r="D783" s="231" t="s">
        <v>903</v>
      </c>
      <c r="E783" s="232" t="s">
        <v>1027</v>
      </c>
      <c r="F783" s="235" t="s">
        <v>903</v>
      </c>
      <c r="G783" s="236" t="s">
        <v>1035</v>
      </c>
      <c r="H783" s="239" t="s">
        <v>479</v>
      </c>
      <c r="I783" s="240" t="s">
        <v>1027</v>
      </c>
      <c r="J783" s="235" t="s">
        <v>1040</v>
      </c>
      <c r="K783" s="236" t="s">
        <v>1040</v>
      </c>
      <c r="N783" s="248">
        <v>6.9</v>
      </c>
      <c r="O783" s="228">
        <v>56</v>
      </c>
      <c r="P783" s="249">
        <v>6.33</v>
      </c>
      <c r="Q783" s="252">
        <v>29.33</v>
      </c>
      <c r="S783" s="20" t="str">
        <f t="shared" si="78"/>
        <v>s316:0.5_s316:0.1_tef:0.5</v>
      </c>
      <c r="T783" s="20" t="str">
        <f t="shared" si="79"/>
        <v>s316:0.5</v>
      </c>
      <c r="U783" s="20" t="str">
        <f t="shared" si="80"/>
        <v>s316:0.1</v>
      </c>
      <c r="V783" s="20" t="str">
        <f t="shared" si="81"/>
        <v>tef:0.5</v>
      </c>
      <c r="W783" s="20" t="str">
        <f t="shared" si="82"/>
        <v/>
      </c>
      <c r="X783" s="20" t="str">
        <f t="shared" si="83"/>
        <v/>
      </c>
    </row>
    <row r="784" spans="1:24">
      <c r="A784" s="20">
        <v>783</v>
      </c>
      <c r="B784" s="20" t="s">
        <v>594</v>
      </c>
      <c r="C784" s="68">
        <v>6</v>
      </c>
      <c r="D784" s="231" t="s">
        <v>903</v>
      </c>
      <c r="E784" s="232" t="s">
        <v>1027</v>
      </c>
      <c r="F784" s="235" t="s">
        <v>903</v>
      </c>
      <c r="G784" s="236" t="s">
        <v>1035</v>
      </c>
      <c r="H784" s="239" t="s">
        <v>479</v>
      </c>
      <c r="I784" s="240" t="s">
        <v>1027</v>
      </c>
      <c r="J784" s="235" t="s">
        <v>1040</v>
      </c>
      <c r="K784" s="236" t="s">
        <v>1040</v>
      </c>
      <c r="N784" s="248">
        <v>6.9</v>
      </c>
      <c r="O784" s="228">
        <v>56</v>
      </c>
      <c r="P784" s="249">
        <v>6.14</v>
      </c>
      <c r="Q784" s="252">
        <v>29.33</v>
      </c>
      <c r="S784" s="20" t="str">
        <f t="shared" si="78"/>
        <v>s316:0.5_s316:0.1_tef:0.5</v>
      </c>
      <c r="T784" s="20" t="str">
        <f t="shared" si="79"/>
        <v>s316:0.5</v>
      </c>
      <c r="U784" s="20" t="str">
        <f t="shared" si="80"/>
        <v>s316:0.1</v>
      </c>
      <c r="V784" s="20" t="str">
        <f t="shared" si="81"/>
        <v>tef:0.5</v>
      </c>
      <c r="W784" s="20" t="str">
        <f t="shared" si="82"/>
        <v/>
      </c>
      <c r="X784" s="20" t="str">
        <f t="shared" si="83"/>
        <v/>
      </c>
    </row>
    <row r="785" spans="1:24">
      <c r="A785" s="20">
        <v>784</v>
      </c>
      <c r="B785" s="20" t="s">
        <v>594</v>
      </c>
      <c r="C785" s="68">
        <v>6</v>
      </c>
      <c r="D785" s="231" t="s">
        <v>903</v>
      </c>
      <c r="E785" s="232" t="s">
        <v>1027</v>
      </c>
      <c r="F785" s="235" t="s">
        <v>903</v>
      </c>
      <c r="G785" s="236" t="s">
        <v>1035</v>
      </c>
      <c r="H785" s="239" t="s">
        <v>479</v>
      </c>
      <c r="I785" s="240" t="s">
        <v>1027</v>
      </c>
      <c r="J785" s="235" t="s">
        <v>1040</v>
      </c>
      <c r="K785" s="236" t="s">
        <v>1040</v>
      </c>
      <c r="N785" s="248">
        <v>6.9</v>
      </c>
      <c r="O785" s="228">
        <v>56</v>
      </c>
      <c r="P785" s="249">
        <v>6.29</v>
      </c>
      <c r="Q785" s="252">
        <v>29.33</v>
      </c>
      <c r="S785" s="20" t="str">
        <f t="shared" si="78"/>
        <v>s316:0.5_s316:0.1_tef:0.5</v>
      </c>
      <c r="T785" s="20" t="str">
        <f t="shared" si="79"/>
        <v>s316:0.5</v>
      </c>
      <c r="U785" s="20" t="str">
        <f t="shared" si="80"/>
        <v>s316:0.1</v>
      </c>
      <c r="V785" s="20" t="str">
        <f t="shared" si="81"/>
        <v>tef:0.5</v>
      </c>
      <c r="W785" s="20" t="str">
        <f t="shared" si="82"/>
        <v/>
      </c>
      <c r="X785" s="20" t="str">
        <f t="shared" si="83"/>
        <v/>
      </c>
    </row>
    <row r="786" spans="1:24">
      <c r="A786" s="20">
        <v>785</v>
      </c>
      <c r="B786" s="20" t="s">
        <v>594</v>
      </c>
      <c r="C786" s="68">
        <v>8</v>
      </c>
      <c r="D786" s="231" t="s">
        <v>1042</v>
      </c>
      <c r="E786" s="232" t="s">
        <v>1025</v>
      </c>
      <c r="F786" s="235" t="s">
        <v>903</v>
      </c>
      <c r="G786" s="236" t="s">
        <v>1047</v>
      </c>
      <c r="H786" s="239" t="s">
        <v>479</v>
      </c>
      <c r="I786" s="240" t="s">
        <v>1027</v>
      </c>
      <c r="J786" s="235" t="s">
        <v>1040</v>
      </c>
      <c r="K786" s="236" t="s">
        <v>1040</v>
      </c>
      <c r="N786" s="248">
        <v>1</v>
      </c>
      <c r="O786" s="228">
        <v>40</v>
      </c>
      <c r="P786" s="249">
        <v>0.95599999999999996</v>
      </c>
      <c r="Q786" s="252">
        <v>35.880000000000003</v>
      </c>
      <c r="R786" s="253" t="s">
        <v>44</v>
      </c>
      <c r="S786" s="20" t="str">
        <f t="shared" si="78"/>
        <v>inconel:0.8_s316:0.05_tef:0.5</v>
      </c>
      <c r="T786" s="20" t="str">
        <f t="shared" si="79"/>
        <v>inconel:0.8</v>
      </c>
      <c r="U786" s="20" t="str">
        <f t="shared" si="80"/>
        <v>s316:0.05</v>
      </c>
      <c r="V786" s="20" t="str">
        <f t="shared" si="81"/>
        <v>tef:0.5</v>
      </c>
      <c r="W786" s="20" t="str">
        <f t="shared" si="82"/>
        <v/>
      </c>
      <c r="X786" s="20" t="str">
        <f t="shared" si="83"/>
        <v/>
      </c>
    </row>
    <row r="787" spans="1:24">
      <c r="A787" s="20">
        <v>786</v>
      </c>
      <c r="B787" s="20" t="s">
        <v>594</v>
      </c>
      <c r="C787" s="68">
        <v>8</v>
      </c>
      <c r="D787" s="231" t="s">
        <v>1042</v>
      </c>
      <c r="E787" s="232" t="s">
        <v>1025</v>
      </c>
      <c r="F787" s="235" t="s">
        <v>903</v>
      </c>
      <c r="G787" s="236" t="s">
        <v>1047</v>
      </c>
      <c r="H787" s="239" t="s">
        <v>479</v>
      </c>
      <c r="I787" s="240" t="s">
        <v>1027</v>
      </c>
      <c r="J787" s="235" t="s">
        <v>1040</v>
      </c>
      <c r="K787" s="236" t="s">
        <v>1040</v>
      </c>
      <c r="N787" s="248">
        <v>1</v>
      </c>
      <c r="O787" s="228">
        <v>40</v>
      </c>
      <c r="P787" s="249">
        <v>1.1220000000000001</v>
      </c>
      <c r="Q787" s="252">
        <v>35.880000000000003</v>
      </c>
      <c r="R787" s="253" t="s">
        <v>45</v>
      </c>
      <c r="S787" s="20" t="str">
        <f t="shared" si="78"/>
        <v>inconel:0.8_s316:0.05_tef:0.5</v>
      </c>
      <c r="T787" s="20" t="str">
        <f t="shared" si="79"/>
        <v>inconel:0.8</v>
      </c>
      <c r="U787" s="20" t="str">
        <f t="shared" si="80"/>
        <v>s316:0.05</v>
      </c>
      <c r="V787" s="20" t="str">
        <f t="shared" si="81"/>
        <v>tef:0.5</v>
      </c>
      <c r="W787" s="20" t="str">
        <f t="shared" si="82"/>
        <v/>
      </c>
      <c r="X787" s="20" t="str">
        <f t="shared" si="83"/>
        <v/>
      </c>
    </row>
    <row r="788" spans="1:24">
      <c r="A788" s="20">
        <v>787</v>
      </c>
      <c r="B788" s="20" t="s">
        <v>594</v>
      </c>
      <c r="C788" s="68">
        <v>8</v>
      </c>
      <c r="D788" s="231" t="s">
        <v>1042</v>
      </c>
      <c r="E788" s="232" t="s">
        <v>1025</v>
      </c>
      <c r="F788" s="235" t="s">
        <v>903</v>
      </c>
      <c r="G788" s="236" t="s">
        <v>1047</v>
      </c>
      <c r="H788" s="239" t="s">
        <v>479</v>
      </c>
      <c r="I788" s="240" t="s">
        <v>1027</v>
      </c>
      <c r="J788" s="235" t="s">
        <v>1040</v>
      </c>
      <c r="K788" s="236" t="s">
        <v>1040</v>
      </c>
      <c r="N788" s="248">
        <v>1</v>
      </c>
      <c r="O788" s="228">
        <v>40</v>
      </c>
      <c r="P788" s="249">
        <v>1.18</v>
      </c>
      <c r="Q788" s="252">
        <v>35.880000000000003</v>
      </c>
      <c r="R788" s="253" t="s">
        <v>46</v>
      </c>
      <c r="S788" s="20" t="str">
        <f t="shared" si="78"/>
        <v>inconel:0.8_s316:0.05_tef:0.5</v>
      </c>
      <c r="T788" s="20" t="str">
        <f t="shared" si="79"/>
        <v>inconel:0.8</v>
      </c>
      <c r="U788" s="20" t="str">
        <f t="shared" si="80"/>
        <v>s316:0.05</v>
      </c>
      <c r="V788" s="20" t="str">
        <f t="shared" si="81"/>
        <v>tef:0.5</v>
      </c>
      <c r="W788" s="20" t="str">
        <f t="shared" si="82"/>
        <v/>
      </c>
      <c r="X788" s="20" t="str">
        <f t="shared" si="83"/>
        <v/>
      </c>
    </row>
    <row r="789" spans="1:24">
      <c r="A789" s="20">
        <v>788</v>
      </c>
      <c r="B789" s="20" t="s">
        <v>594</v>
      </c>
      <c r="C789" s="68">
        <v>8</v>
      </c>
      <c r="D789" s="231" t="s">
        <v>1042</v>
      </c>
      <c r="E789" s="232" t="s">
        <v>1025</v>
      </c>
      <c r="F789" s="235" t="s">
        <v>903</v>
      </c>
      <c r="G789" s="236" t="s">
        <v>1047</v>
      </c>
      <c r="H789" s="239" t="s">
        <v>479</v>
      </c>
      <c r="I789" s="240" t="s">
        <v>1027</v>
      </c>
      <c r="J789" s="235" t="s">
        <v>1040</v>
      </c>
      <c r="K789" s="236" t="s">
        <v>1040</v>
      </c>
      <c r="N789" s="248">
        <v>1</v>
      </c>
      <c r="O789" s="228">
        <v>40</v>
      </c>
      <c r="P789" s="249">
        <v>1.214</v>
      </c>
      <c r="Q789" s="252">
        <v>35.880000000000003</v>
      </c>
      <c r="R789" s="253" t="s">
        <v>47</v>
      </c>
      <c r="S789" s="20" t="str">
        <f t="shared" si="78"/>
        <v>inconel:0.8_s316:0.05_tef:0.5</v>
      </c>
      <c r="T789" s="20" t="str">
        <f t="shared" si="79"/>
        <v>inconel:0.8</v>
      </c>
      <c r="U789" s="20" t="str">
        <f t="shared" si="80"/>
        <v>s316:0.05</v>
      </c>
      <c r="V789" s="20" t="str">
        <f t="shared" si="81"/>
        <v>tef:0.5</v>
      </c>
      <c r="W789" s="20" t="str">
        <f t="shared" si="82"/>
        <v/>
      </c>
      <c r="X789" s="20" t="str">
        <f t="shared" si="83"/>
        <v/>
      </c>
    </row>
    <row r="790" spans="1:24">
      <c r="A790" s="20">
        <v>789</v>
      </c>
      <c r="B790" s="20" t="s">
        <v>594</v>
      </c>
      <c r="C790" s="68">
        <v>8</v>
      </c>
      <c r="D790" s="231" t="s">
        <v>1042</v>
      </c>
      <c r="E790" s="232" t="s">
        <v>1025</v>
      </c>
      <c r="F790" s="235" t="s">
        <v>903</v>
      </c>
      <c r="G790" s="236" t="s">
        <v>1047</v>
      </c>
      <c r="H790" s="239" t="s">
        <v>479</v>
      </c>
      <c r="I790" s="240" t="s">
        <v>1027</v>
      </c>
      <c r="J790" s="235" t="s">
        <v>1040</v>
      </c>
      <c r="K790" s="236" t="s">
        <v>1040</v>
      </c>
      <c r="N790" s="248">
        <v>1</v>
      </c>
      <c r="O790" s="228">
        <v>40</v>
      </c>
      <c r="P790" s="249">
        <v>1.056</v>
      </c>
      <c r="Q790" s="252">
        <v>35.880000000000003</v>
      </c>
      <c r="R790" s="253" t="s">
        <v>48</v>
      </c>
      <c r="S790" s="20" t="str">
        <f t="shared" si="78"/>
        <v>inconel:0.8_s316:0.05_tef:0.5</v>
      </c>
      <c r="T790" s="20" t="str">
        <f t="shared" si="79"/>
        <v>inconel:0.8</v>
      </c>
      <c r="U790" s="20" t="str">
        <f t="shared" si="80"/>
        <v>s316:0.05</v>
      </c>
      <c r="V790" s="20" t="str">
        <f t="shared" si="81"/>
        <v>tef:0.5</v>
      </c>
      <c r="W790" s="20" t="str">
        <f t="shared" si="82"/>
        <v/>
      </c>
      <c r="X790" s="20" t="str">
        <f t="shared" si="83"/>
        <v/>
      </c>
    </row>
    <row r="791" spans="1:24">
      <c r="A791" s="20">
        <v>790</v>
      </c>
      <c r="B791" s="20" t="s">
        <v>594</v>
      </c>
      <c r="C791" s="68">
        <v>8</v>
      </c>
      <c r="D791" s="231" t="s">
        <v>1042</v>
      </c>
      <c r="E791" s="232" t="s">
        <v>1025</v>
      </c>
      <c r="F791" s="235" t="s">
        <v>903</v>
      </c>
      <c r="G791" s="236" t="s">
        <v>1047</v>
      </c>
      <c r="H791" s="239" t="s">
        <v>479</v>
      </c>
      <c r="I791" s="240" t="s">
        <v>1027</v>
      </c>
      <c r="J791" s="235" t="s">
        <v>1040</v>
      </c>
      <c r="K791" s="236" t="s">
        <v>1040</v>
      </c>
      <c r="N791" s="248">
        <v>1</v>
      </c>
      <c r="O791" s="228">
        <v>40</v>
      </c>
      <c r="P791" s="249">
        <v>1.1639999999999999</v>
      </c>
      <c r="Q791" s="252">
        <v>35.880000000000003</v>
      </c>
      <c r="R791" s="253" t="s">
        <v>49</v>
      </c>
      <c r="S791" s="20" t="str">
        <f t="shared" si="78"/>
        <v>inconel:0.8_s316:0.05_tef:0.5</v>
      </c>
      <c r="T791" s="20" t="str">
        <f t="shared" si="79"/>
        <v>inconel:0.8</v>
      </c>
      <c r="U791" s="20" t="str">
        <f t="shared" si="80"/>
        <v>s316:0.05</v>
      </c>
      <c r="V791" s="20" t="str">
        <f t="shared" si="81"/>
        <v>tef:0.5</v>
      </c>
      <c r="W791" s="20" t="str">
        <f t="shared" si="82"/>
        <v/>
      </c>
      <c r="X791" s="20" t="str">
        <f t="shared" si="83"/>
        <v/>
      </c>
    </row>
    <row r="792" spans="1:24">
      <c r="A792" s="20">
        <v>791</v>
      </c>
      <c r="B792" s="20" t="s">
        <v>594</v>
      </c>
      <c r="C792" s="68">
        <v>8</v>
      </c>
      <c r="D792" s="231" t="s">
        <v>903</v>
      </c>
      <c r="E792" s="232" t="s">
        <v>1028</v>
      </c>
      <c r="F792" s="235" t="s">
        <v>903</v>
      </c>
      <c r="G792" s="236" t="s">
        <v>1035</v>
      </c>
      <c r="H792" s="239" t="s">
        <v>479</v>
      </c>
      <c r="I792" s="240" t="s">
        <v>1027</v>
      </c>
      <c r="J792" s="235" t="s">
        <v>1040</v>
      </c>
      <c r="K792" s="236" t="s">
        <v>1040</v>
      </c>
      <c r="N792" s="248">
        <v>8</v>
      </c>
      <c r="O792" s="228">
        <v>175</v>
      </c>
      <c r="P792" s="249">
        <v>9.42</v>
      </c>
      <c r="Q792" s="252">
        <v>34.979999999999997</v>
      </c>
      <c r="R792" s="253" t="s">
        <v>147</v>
      </c>
      <c r="S792" s="20" t="str">
        <f t="shared" si="78"/>
        <v>s316:1.5_s316:0.1_tef:0.5</v>
      </c>
      <c r="T792" s="20" t="str">
        <f t="shared" si="79"/>
        <v>s316:1.5</v>
      </c>
      <c r="U792" s="20" t="str">
        <f t="shared" si="80"/>
        <v>s316:0.1</v>
      </c>
      <c r="V792" s="20" t="str">
        <f t="shared" si="81"/>
        <v>tef:0.5</v>
      </c>
      <c r="W792" s="20" t="str">
        <f t="shared" si="82"/>
        <v/>
      </c>
      <c r="X792" s="20" t="str">
        <f t="shared" si="83"/>
        <v/>
      </c>
    </row>
    <row r="793" spans="1:24">
      <c r="A793" s="20">
        <v>792</v>
      </c>
      <c r="B793" s="20" t="s">
        <v>594</v>
      </c>
      <c r="C793" s="68">
        <v>8</v>
      </c>
      <c r="D793" s="231" t="s">
        <v>903</v>
      </c>
      <c r="E793" s="232" t="s">
        <v>1028</v>
      </c>
      <c r="F793" s="235" t="s">
        <v>903</v>
      </c>
      <c r="G793" s="236" t="s">
        <v>1035</v>
      </c>
      <c r="H793" s="239" t="s">
        <v>479</v>
      </c>
      <c r="I793" s="240" t="s">
        <v>1027</v>
      </c>
      <c r="J793" s="235" t="s">
        <v>1040</v>
      </c>
      <c r="K793" s="236" t="s">
        <v>1040</v>
      </c>
      <c r="N793" s="248">
        <v>8</v>
      </c>
      <c r="O793" s="228">
        <v>175</v>
      </c>
      <c r="P793" s="249">
        <v>8.3000000000000007</v>
      </c>
      <c r="Q793" s="252">
        <v>34.979999999999997</v>
      </c>
      <c r="R793" s="253" t="s">
        <v>100</v>
      </c>
      <c r="S793" s="20" t="str">
        <f t="shared" si="78"/>
        <v>s316:1.5_s316:0.1_tef:0.5</v>
      </c>
      <c r="T793" s="20" t="str">
        <f t="shared" si="79"/>
        <v>s316:1.5</v>
      </c>
      <c r="U793" s="20" t="str">
        <f t="shared" si="80"/>
        <v>s316:0.1</v>
      </c>
      <c r="V793" s="20" t="str">
        <f t="shared" si="81"/>
        <v>tef:0.5</v>
      </c>
      <c r="W793" s="20" t="str">
        <f t="shared" si="82"/>
        <v/>
      </c>
      <c r="X793" s="20" t="str">
        <f t="shared" si="83"/>
        <v/>
      </c>
    </row>
    <row r="794" spans="1:24">
      <c r="A794" s="20">
        <v>793</v>
      </c>
      <c r="B794" s="20" t="s">
        <v>594</v>
      </c>
      <c r="C794" s="68">
        <v>8</v>
      </c>
      <c r="D794" s="231" t="s">
        <v>903</v>
      </c>
      <c r="E794" s="232" t="s">
        <v>1028</v>
      </c>
      <c r="F794" s="235" t="s">
        <v>903</v>
      </c>
      <c r="G794" s="236" t="s">
        <v>1035</v>
      </c>
      <c r="H794" s="239" t="s">
        <v>903</v>
      </c>
      <c r="I794" s="240" t="s">
        <v>1027</v>
      </c>
      <c r="J794" s="235" t="s">
        <v>479</v>
      </c>
      <c r="K794" s="236" t="s">
        <v>1027</v>
      </c>
      <c r="N794" s="248">
        <v>7</v>
      </c>
      <c r="O794" s="228">
        <v>40</v>
      </c>
      <c r="P794" s="249">
        <v>7.96</v>
      </c>
      <c r="Q794" s="252">
        <v>21.57</v>
      </c>
      <c r="S794" s="20" t="str">
        <f t="shared" si="78"/>
        <v>s316:1.5_s316:0.1_s316:0.5_tef:0.5</v>
      </c>
      <c r="T794" s="20" t="str">
        <f t="shared" si="79"/>
        <v>s316:1.5</v>
      </c>
      <c r="U794" s="20" t="str">
        <f t="shared" si="80"/>
        <v>s316:0.1</v>
      </c>
      <c r="V794" s="20" t="str">
        <f t="shared" si="81"/>
        <v>s316:0.5</v>
      </c>
      <c r="W794" s="20" t="str">
        <f t="shared" si="82"/>
        <v>tef:0.5</v>
      </c>
      <c r="X794" s="20" t="str">
        <f t="shared" si="83"/>
        <v/>
      </c>
    </row>
    <row r="795" spans="1:24">
      <c r="A795" s="20">
        <v>794</v>
      </c>
      <c r="B795" s="20" t="s">
        <v>594</v>
      </c>
      <c r="C795" s="68">
        <v>8</v>
      </c>
      <c r="D795" s="231" t="s">
        <v>903</v>
      </c>
      <c r="E795" s="232" t="s">
        <v>1028</v>
      </c>
      <c r="F795" s="235" t="s">
        <v>903</v>
      </c>
      <c r="G795" s="236" t="s">
        <v>1035</v>
      </c>
      <c r="H795" s="239" t="s">
        <v>903</v>
      </c>
      <c r="I795" s="240" t="s">
        <v>1027</v>
      </c>
      <c r="J795" s="235" t="s">
        <v>479</v>
      </c>
      <c r="K795" s="236" t="s">
        <v>1027</v>
      </c>
      <c r="N795" s="248">
        <v>7</v>
      </c>
      <c r="O795" s="228">
        <v>40</v>
      </c>
      <c r="P795" s="249">
        <v>6.09</v>
      </c>
      <c r="Q795" s="252">
        <v>39.1</v>
      </c>
      <c r="S795" s="20" t="str">
        <f t="shared" si="78"/>
        <v>s316:1.5_s316:0.1_s316:0.5_tef:0.5</v>
      </c>
      <c r="T795" s="20" t="str">
        <f t="shared" si="79"/>
        <v>s316:1.5</v>
      </c>
      <c r="U795" s="20" t="str">
        <f t="shared" si="80"/>
        <v>s316:0.1</v>
      </c>
      <c r="V795" s="20" t="str">
        <f t="shared" si="81"/>
        <v>s316:0.5</v>
      </c>
      <c r="W795" s="20" t="str">
        <f t="shared" si="82"/>
        <v>tef:0.5</v>
      </c>
      <c r="X795" s="20" t="str">
        <f t="shared" si="83"/>
        <v/>
      </c>
    </row>
    <row r="796" spans="1:24">
      <c r="A796" s="20">
        <v>795</v>
      </c>
      <c r="B796" s="20" t="s">
        <v>594</v>
      </c>
      <c r="C796" s="68">
        <v>8</v>
      </c>
      <c r="D796" s="231" t="s">
        <v>903</v>
      </c>
      <c r="E796" s="232" t="s">
        <v>1028</v>
      </c>
      <c r="F796" s="235" t="s">
        <v>903</v>
      </c>
      <c r="G796" s="236" t="s">
        <v>1035</v>
      </c>
      <c r="H796" s="239" t="s">
        <v>903</v>
      </c>
      <c r="I796" s="240" t="s">
        <v>1027</v>
      </c>
      <c r="J796" s="235" t="s">
        <v>479</v>
      </c>
      <c r="K796" s="236" t="s">
        <v>1027</v>
      </c>
      <c r="N796" s="248">
        <v>7</v>
      </c>
      <c r="O796" s="228">
        <v>40</v>
      </c>
      <c r="P796" s="249">
        <v>6.22</v>
      </c>
      <c r="Q796" s="252">
        <v>39.1</v>
      </c>
      <c r="S796" s="20" t="str">
        <f t="shared" si="78"/>
        <v>s316:1.5_s316:0.1_s316:0.5_tef:0.5</v>
      </c>
      <c r="T796" s="20" t="str">
        <f t="shared" si="79"/>
        <v>s316:1.5</v>
      </c>
      <c r="U796" s="20" t="str">
        <f t="shared" si="80"/>
        <v>s316:0.1</v>
      </c>
      <c r="V796" s="20" t="str">
        <f t="shared" si="81"/>
        <v>s316:0.5</v>
      </c>
      <c r="W796" s="20" t="str">
        <f t="shared" si="82"/>
        <v>tef:0.5</v>
      </c>
      <c r="X796" s="20" t="str">
        <f t="shared" si="83"/>
        <v/>
      </c>
    </row>
    <row r="797" spans="1:24">
      <c r="A797" s="20">
        <v>796</v>
      </c>
      <c r="B797" s="20" t="s">
        <v>594</v>
      </c>
      <c r="C797" s="68">
        <v>8</v>
      </c>
      <c r="D797" s="231" t="s">
        <v>903</v>
      </c>
      <c r="E797" s="232" t="s">
        <v>1028</v>
      </c>
      <c r="F797" s="235" t="s">
        <v>903</v>
      </c>
      <c r="G797" s="236" t="s">
        <v>1035</v>
      </c>
      <c r="H797" s="239" t="s">
        <v>903</v>
      </c>
      <c r="I797" s="240" t="s">
        <v>1027</v>
      </c>
      <c r="J797" s="235" t="s">
        <v>479</v>
      </c>
      <c r="K797" s="236" t="s">
        <v>1027</v>
      </c>
      <c r="N797" s="248">
        <v>7</v>
      </c>
      <c r="O797" s="228">
        <v>40</v>
      </c>
      <c r="P797" s="249">
        <v>6.15</v>
      </c>
      <c r="Q797" s="252">
        <v>39.1</v>
      </c>
      <c r="S797" s="20" t="str">
        <f t="shared" si="78"/>
        <v>s316:1.5_s316:0.1_s316:0.5_tef:0.5</v>
      </c>
      <c r="T797" s="20" t="str">
        <f t="shared" si="79"/>
        <v>s316:1.5</v>
      </c>
      <c r="U797" s="20" t="str">
        <f t="shared" si="80"/>
        <v>s316:0.1</v>
      </c>
      <c r="V797" s="20" t="str">
        <f t="shared" si="81"/>
        <v>s316:0.5</v>
      </c>
      <c r="W797" s="20" t="str">
        <f t="shared" si="82"/>
        <v>tef:0.5</v>
      </c>
      <c r="X797" s="20" t="str">
        <f t="shared" si="83"/>
        <v/>
      </c>
    </row>
    <row r="798" spans="1:24">
      <c r="A798" s="20">
        <v>797</v>
      </c>
      <c r="B798" s="20" t="s">
        <v>594</v>
      </c>
      <c r="C798" s="68">
        <v>8</v>
      </c>
      <c r="D798" s="231" t="s">
        <v>903</v>
      </c>
      <c r="E798" s="232" t="s">
        <v>1028</v>
      </c>
      <c r="F798" s="235" t="s">
        <v>903</v>
      </c>
      <c r="G798" s="236" t="s">
        <v>1035</v>
      </c>
      <c r="H798" s="239" t="s">
        <v>903</v>
      </c>
      <c r="I798" s="240" t="s">
        <v>1027</v>
      </c>
      <c r="J798" s="235" t="s">
        <v>479</v>
      </c>
      <c r="K798" s="236" t="s">
        <v>1027</v>
      </c>
      <c r="N798" s="248">
        <v>7</v>
      </c>
      <c r="O798" s="228">
        <v>40</v>
      </c>
      <c r="P798" s="249">
        <v>7.92</v>
      </c>
      <c r="Q798" s="252">
        <v>39.1</v>
      </c>
      <c r="S798" s="20" t="str">
        <f t="shared" si="78"/>
        <v>s316:1.5_s316:0.1_s316:0.5_tef:0.5</v>
      </c>
      <c r="T798" s="20" t="str">
        <f t="shared" si="79"/>
        <v>s316:1.5</v>
      </c>
      <c r="U798" s="20" t="str">
        <f t="shared" si="80"/>
        <v>s316:0.1</v>
      </c>
      <c r="V798" s="20" t="str">
        <f t="shared" si="81"/>
        <v>s316:0.5</v>
      </c>
      <c r="W798" s="20" t="str">
        <f t="shared" si="82"/>
        <v>tef:0.5</v>
      </c>
      <c r="X798" s="20" t="str">
        <f t="shared" si="83"/>
        <v/>
      </c>
    </row>
    <row r="799" spans="1:24">
      <c r="A799" s="20">
        <v>798</v>
      </c>
      <c r="B799" s="20" t="s">
        <v>594</v>
      </c>
      <c r="C799" s="68">
        <v>8</v>
      </c>
      <c r="D799" s="231" t="s">
        <v>903</v>
      </c>
      <c r="E799" s="232" t="s">
        <v>1028</v>
      </c>
      <c r="F799" s="235" t="s">
        <v>903</v>
      </c>
      <c r="G799" s="236" t="s">
        <v>1035</v>
      </c>
      <c r="H799" s="239" t="s">
        <v>903</v>
      </c>
      <c r="I799" s="240" t="s">
        <v>1027</v>
      </c>
      <c r="J799" s="235" t="s">
        <v>479</v>
      </c>
      <c r="K799" s="236" t="s">
        <v>1027</v>
      </c>
      <c r="N799" s="248">
        <v>7</v>
      </c>
      <c r="O799" s="228">
        <v>40</v>
      </c>
      <c r="P799" s="249">
        <v>7.6</v>
      </c>
      <c r="Q799" s="252">
        <v>39.1</v>
      </c>
      <c r="S799" s="20" t="str">
        <f t="shared" si="78"/>
        <v>s316:1.5_s316:0.1_s316:0.5_tef:0.5</v>
      </c>
      <c r="T799" s="20" t="str">
        <f t="shared" si="79"/>
        <v>s316:1.5</v>
      </c>
      <c r="U799" s="20" t="str">
        <f t="shared" si="80"/>
        <v>s316:0.1</v>
      </c>
      <c r="V799" s="20" t="str">
        <f t="shared" si="81"/>
        <v>s316:0.5</v>
      </c>
      <c r="W799" s="20" t="str">
        <f t="shared" si="82"/>
        <v>tef:0.5</v>
      </c>
      <c r="X799" s="20" t="str">
        <f t="shared" si="83"/>
        <v/>
      </c>
    </row>
    <row r="800" spans="1:24">
      <c r="A800" s="20">
        <v>799</v>
      </c>
      <c r="B800" s="20" t="s">
        <v>594</v>
      </c>
      <c r="C800" s="68">
        <v>8</v>
      </c>
      <c r="D800" s="231" t="s">
        <v>903</v>
      </c>
      <c r="E800" s="232" t="s">
        <v>1028</v>
      </c>
      <c r="F800" s="235" t="s">
        <v>903</v>
      </c>
      <c r="G800" s="236" t="s">
        <v>1035</v>
      </c>
      <c r="H800" s="239" t="s">
        <v>903</v>
      </c>
      <c r="I800" s="240" t="s">
        <v>1027</v>
      </c>
      <c r="J800" s="235" t="s">
        <v>479</v>
      </c>
      <c r="K800" s="236" t="s">
        <v>1027</v>
      </c>
      <c r="N800" s="248">
        <v>7</v>
      </c>
      <c r="O800" s="228">
        <v>40</v>
      </c>
      <c r="P800" s="249">
        <v>7.15</v>
      </c>
      <c r="Q800" s="252">
        <v>39.1</v>
      </c>
      <c r="S800" s="20" t="str">
        <f t="shared" si="78"/>
        <v>s316:1.5_s316:0.1_s316:0.5_tef:0.5</v>
      </c>
      <c r="T800" s="20" t="str">
        <f t="shared" si="79"/>
        <v>s316:1.5</v>
      </c>
      <c r="U800" s="20" t="str">
        <f t="shared" si="80"/>
        <v>s316:0.1</v>
      </c>
      <c r="V800" s="20" t="str">
        <f t="shared" si="81"/>
        <v>s316:0.5</v>
      </c>
      <c r="W800" s="20" t="str">
        <f t="shared" si="82"/>
        <v>tef:0.5</v>
      </c>
      <c r="X800" s="20" t="str">
        <f t="shared" si="83"/>
        <v/>
      </c>
    </row>
    <row r="801" spans="1:24">
      <c r="A801" s="20">
        <v>800</v>
      </c>
      <c r="B801" s="20" t="s">
        <v>594</v>
      </c>
      <c r="C801" s="68">
        <v>8</v>
      </c>
      <c r="D801" s="231" t="s">
        <v>903</v>
      </c>
      <c r="E801" s="232" t="s">
        <v>1028</v>
      </c>
      <c r="F801" s="235" t="s">
        <v>903</v>
      </c>
      <c r="G801" s="236" t="s">
        <v>1035</v>
      </c>
      <c r="H801" s="239" t="s">
        <v>903</v>
      </c>
      <c r="I801" s="240" t="s">
        <v>1027</v>
      </c>
      <c r="J801" s="235" t="s">
        <v>479</v>
      </c>
      <c r="K801" s="236" t="s">
        <v>1027</v>
      </c>
      <c r="N801" s="248">
        <v>7</v>
      </c>
      <c r="O801" s="228">
        <v>40</v>
      </c>
      <c r="P801" s="249">
        <v>8.2799999999999994</v>
      </c>
      <c r="Q801" s="252">
        <v>39.1</v>
      </c>
      <c r="S801" s="20" t="str">
        <f t="shared" si="78"/>
        <v>s316:1.5_s316:0.1_s316:0.5_tef:0.5</v>
      </c>
      <c r="T801" s="20" t="str">
        <f t="shared" si="79"/>
        <v>s316:1.5</v>
      </c>
      <c r="U801" s="20" t="str">
        <f t="shared" si="80"/>
        <v>s316:0.1</v>
      </c>
      <c r="V801" s="20" t="str">
        <f t="shared" si="81"/>
        <v>s316:0.5</v>
      </c>
      <c r="W801" s="20" t="str">
        <f t="shared" si="82"/>
        <v>tef:0.5</v>
      </c>
      <c r="X801" s="20" t="str">
        <f t="shared" si="83"/>
        <v/>
      </c>
    </row>
    <row r="802" spans="1:24">
      <c r="A802" s="20">
        <v>801</v>
      </c>
      <c r="B802" s="20" t="s">
        <v>594</v>
      </c>
      <c r="C802" s="68">
        <v>8</v>
      </c>
      <c r="D802" s="231" t="s">
        <v>903</v>
      </c>
      <c r="E802" s="232" t="s">
        <v>1028</v>
      </c>
      <c r="F802" s="235" t="s">
        <v>903</v>
      </c>
      <c r="G802" s="236" t="s">
        <v>1035</v>
      </c>
      <c r="H802" s="239" t="s">
        <v>903</v>
      </c>
      <c r="I802" s="240" t="s">
        <v>1027</v>
      </c>
      <c r="J802" s="235" t="s">
        <v>479</v>
      </c>
      <c r="K802" s="236" t="s">
        <v>1027</v>
      </c>
      <c r="N802" s="248">
        <v>7</v>
      </c>
      <c r="O802" s="228">
        <v>40</v>
      </c>
      <c r="P802" s="249">
        <v>9</v>
      </c>
      <c r="Q802" s="252">
        <v>39.1</v>
      </c>
      <c r="S802" s="20" t="str">
        <f t="shared" si="78"/>
        <v>s316:1.5_s316:0.1_s316:0.5_tef:0.5</v>
      </c>
      <c r="T802" s="20" t="str">
        <f t="shared" si="79"/>
        <v>s316:1.5</v>
      </c>
      <c r="U802" s="20" t="str">
        <f t="shared" si="80"/>
        <v>s316:0.1</v>
      </c>
      <c r="V802" s="20" t="str">
        <f t="shared" si="81"/>
        <v>s316:0.5</v>
      </c>
      <c r="W802" s="20" t="str">
        <f t="shared" si="82"/>
        <v>tef:0.5</v>
      </c>
      <c r="X802" s="20" t="str">
        <f t="shared" si="83"/>
        <v/>
      </c>
    </row>
    <row r="803" spans="1:24">
      <c r="A803" s="20">
        <v>802</v>
      </c>
      <c r="B803" s="20" t="s">
        <v>594</v>
      </c>
      <c r="C803" s="68">
        <v>8</v>
      </c>
      <c r="D803" s="231" t="s">
        <v>903</v>
      </c>
      <c r="E803" s="232" t="s">
        <v>1028</v>
      </c>
      <c r="F803" s="235" t="s">
        <v>903</v>
      </c>
      <c r="G803" s="236" t="s">
        <v>1035</v>
      </c>
      <c r="H803" s="239" t="s">
        <v>903</v>
      </c>
      <c r="I803" s="240" t="s">
        <v>1027</v>
      </c>
      <c r="J803" s="235" t="s">
        <v>479</v>
      </c>
      <c r="K803" s="236" t="s">
        <v>1027</v>
      </c>
      <c r="N803" s="248">
        <v>7</v>
      </c>
      <c r="O803" s="228">
        <v>40</v>
      </c>
      <c r="P803" s="249">
        <v>6.24</v>
      </c>
      <c r="Q803" s="252">
        <v>39.1</v>
      </c>
      <c r="S803" s="20" t="str">
        <f t="shared" si="78"/>
        <v>s316:1.5_s316:0.1_s316:0.5_tef:0.5</v>
      </c>
      <c r="T803" s="20" t="str">
        <f t="shared" si="79"/>
        <v>s316:1.5</v>
      </c>
      <c r="U803" s="20" t="str">
        <f t="shared" si="80"/>
        <v>s316:0.1</v>
      </c>
      <c r="V803" s="20" t="str">
        <f t="shared" si="81"/>
        <v>s316:0.5</v>
      </c>
      <c r="W803" s="20" t="str">
        <f t="shared" si="82"/>
        <v>tef:0.5</v>
      </c>
      <c r="X803" s="20" t="str">
        <f t="shared" si="83"/>
        <v/>
      </c>
    </row>
    <row r="804" spans="1:24">
      <c r="A804" s="20">
        <v>803</v>
      </c>
      <c r="B804" s="20" t="s">
        <v>594</v>
      </c>
      <c r="C804" s="68">
        <v>8</v>
      </c>
      <c r="D804" s="231" t="s">
        <v>903</v>
      </c>
      <c r="E804" s="232" t="s">
        <v>1028</v>
      </c>
      <c r="F804" s="235" t="s">
        <v>903</v>
      </c>
      <c r="G804" s="236" t="s">
        <v>1035</v>
      </c>
      <c r="H804" s="239" t="s">
        <v>903</v>
      </c>
      <c r="I804" s="240" t="s">
        <v>1027</v>
      </c>
      <c r="J804" s="235" t="s">
        <v>479</v>
      </c>
      <c r="K804" s="236" t="s">
        <v>1027</v>
      </c>
      <c r="N804" s="248">
        <v>7</v>
      </c>
      <c r="O804" s="228">
        <v>40</v>
      </c>
      <c r="P804" s="249">
        <v>8.58</v>
      </c>
      <c r="Q804" s="252">
        <v>39.1</v>
      </c>
      <c r="S804" s="20" t="str">
        <f t="shared" si="78"/>
        <v>s316:1.5_s316:0.1_s316:0.5_tef:0.5</v>
      </c>
      <c r="T804" s="20" t="str">
        <f t="shared" si="79"/>
        <v>s316:1.5</v>
      </c>
      <c r="U804" s="20" t="str">
        <f t="shared" si="80"/>
        <v>s316:0.1</v>
      </c>
      <c r="V804" s="20" t="str">
        <f t="shared" si="81"/>
        <v>s316:0.5</v>
      </c>
      <c r="W804" s="20" t="str">
        <f t="shared" si="82"/>
        <v>tef:0.5</v>
      </c>
      <c r="X804" s="20" t="str">
        <f t="shared" si="83"/>
        <v/>
      </c>
    </row>
    <row r="805" spans="1:24">
      <c r="A805" s="20">
        <v>804</v>
      </c>
      <c r="B805" s="20" t="s">
        <v>594</v>
      </c>
      <c r="C805" s="68">
        <v>8</v>
      </c>
      <c r="D805" s="231" t="s">
        <v>903</v>
      </c>
      <c r="E805" s="232" t="s">
        <v>1028</v>
      </c>
      <c r="F805" s="235" t="s">
        <v>903</v>
      </c>
      <c r="G805" s="236" t="s">
        <v>1035</v>
      </c>
      <c r="H805" s="239" t="s">
        <v>903</v>
      </c>
      <c r="I805" s="240" t="s">
        <v>1027</v>
      </c>
      <c r="J805" s="235" t="s">
        <v>479</v>
      </c>
      <c r="K805" s="236" t="s">
        <v>1027</v>
      </c>
      <c r="N805" s="248">
        <v>7</v>
      </c>
      <c r="O805" s="228">
        <v>40</v>
      </c>
      <c r="P805" s="249">
        <v>7.31</v>
      </c>
      <c r="Q805" s="252">
        <v>39.1</v>
      </c>
      <c r="S805" s="20" t="str">
        <f t="shared" si="78"/>
        <v>s316:1.5_s316:0.1_s316:0.5_tef:0.5</v>
      </c>
      <c r="T805" s="20" t="str">
        <f t="shared" si="79"/>
        <v>s316:1.5</v>
      </c>
      <c r="U805" s="20" t="str">
        <f t="shared" si="80"/>
        <v>s316:0.1</v>
      </c>
      <c r="V805" s="20" t="str">
        <f t="shared" si="81"/>
        <v>s316:0.5</v>
      </c>
      <c r="W805" s="20" t="str">
        <f t="shared" si="82"/>
        <v>tef:0.5</v>
      </c>
      <c r="X805" s="20" t="str">
        <f t="shared" si="83"/>
        <v/>
      </c>
    </row>
    <row r="806" spans="1:24">
      <c r="A806" s="20">
        <v>805</v>
      </c>
      <c r="B806" s="20" t="s">
        <v>594</v>
      </c>
      <c r="C806" s="68">
        <v>8</v>
      </c>
      <c r="D806" s="231" t="s">
        <v>903</v>
      </c>
      <c r="E806" s="232" t="s">
        <v>1028</v>
      </c>
      <c r="F806" s="235" t="s">
        <v>903</v>
      </c>
      <c r="G806" s="236" t="s">
        <v>1035</v>
      </c>
      <c r="H806" s="239" t="s">
        <v>903</v>
      </c>
      <c r="I806" s="240" t="s">
        <v>1027</v>
      </c>
      <c r="J806" s="235" t="s">
        <v>479</v>
      </c>
      <c r="K806" s="236" t="s">
        <v>1027</v>
      </c>
      <c r="N806" s="248">
        <v>7</v>
      </c>
      <c r="O806" s="228">
        <v>40</v>
      </c>
      <c r="P806" s="249">
        <v>6.9</v>
      </c>
      <c r="Q806" s="252">
        <v>39.1</v>
      </c>
      <c r="S806" s="20" t="str">
        <f t="shared" si="78"/>
        <v>s316:1.5_s316:0.1_s316:0.5_tef:0.5</v>
      </c>
      <c r="T806" s="20" t="str">
        <f t="shared" si="79"/>
        <v>s316:1.5</v>
      </c>
      <c r="U806" s="20" t="str">
        <f t="shared" si="80"/>
        <v>s316:0.1</v>
      </c>
      <c r="V806" s="20" t="str">
        <f t="shared" si="81"/>
        <v>s316:0.5</v>
      </c>
      <c r="W806" s="20" t="str">
        <f t="shared" si="82"/>
        <v>tef:0.5</v>
      </c>
      <c r="X806" s="20" t="str">
        <f t="shared" si="83"/>
        <v/>
      </c>
    </row>
    <row r="807" spans="1:24">
      <c r="A807" s="20">
        <v>806</v>
      </c>
      <c r="B807" s="20" t="s">
        <v>594</v>
      </c>
      <c r="C807" s="68">
        <v>8</v>
      </c>
      <c r="D807" s="231" t="s">
        <v>903</v>
      </c>
      <c r="E807" s="232" t="s">
        <v>1028</v>
      </c>
      <c r="F807" s="235" t="s">
        <v>903</v>
      </c>
      <c r="G807" s="236" t="s">
        <v>1027</v>
      </c>
      <c r="H807" s="239" t="s">
        <v>477</v>
      </c>
      <c r="I807" s="240" t="s">
        <v>1034</v>
      </c>
      <c r="J807" s="235" t="s">
        <v>1040</v>
      </c>
      <c r="K807" s="236" t="s">
        <v>1040</v>
      </c>
      <c r="N807" s="248">
        <v>13.5</v>
      </c>
      <c r="O807" s="228">
        <v>90</v>
      </c>
      <c r="P807" s="249">
        <v>10</v>
      </c>
      <c r="Q807" s="252">
        <v>16.899999999999999</v>
      </c>
      <c r="S807" s="20" t="str">
        <f t="shared" si="78"/>
        <v>s316:1.5_s316:0.5_ptfe:0.3</v>
      </c>
      <c r="T807" s="20" t="str">
        <f t="shared" si="79"/>
        <v>s316:1.5</v>
      </c>
      <c r="U807" s="20" t="str">
        <f t="shared" si="80"/>
        <v>s316:0.5</v>
      </c>
      <c r="V807" s="20" t="str">
        <f t="shared" si="81"/>
        <v>ptfe:0.3</v>
      </c>
      <c r="W807" s="20" t="str">
        <f t="shared" si="82"/>
        <v/>
      </c>
      <c r="X807" s="20" t="str">
        <f t="shared" si="83"/>
        <v/>
      </c>
    </row>
    <row r="808" spans="1:24">
      <c r="A808" s="20">
        <v>807</v>
      </c>
      <c r="B808" s="20" t="s">
        <v>594</v>
      </c>
      <c r="C808" s="68">
        <v>8</v>
      </c>
      <c r="D808" s="231" t="s">
        <v>903</v>
      </c>
      <c r="E808" s="232" t="s">
        <v>1028</v>
      </c>
      <c r="F808" s="235" t="s">
        <v>903</v>
      </c>
      <c r="G808" s="236" t="s">
        <v>1027</v>
      </c>
      <c r="H808" s="239" t="s">
        <v>477</v>
      </c>
      <c r="I808" s="240" t="s">
        <v>1034</v>
      </c>
      <c r="J808" s="235" t="s">
        <v>1040</v>
      </c>
      <c r="K808" s="236" t="s">
        <v>1040</v>
      </c>
      <c r="N808" s="248">
        <v>13.5</v>
      </c>
      <c r="O808" s="228">
        <v>90</v>
      </c>
      <c r="P808" s="249">
        <v>12</v>
      </c>
      <c r="Q808" s="252">
        <v>39.299999999999997</v>
      </c>
      <c r="S808" s="20" t="str">
        <f t="shared" si="78"/>
        <v>s316:1.5_s316:0.5_ptfe:0.3</v>
      </c>
      <c r="T808" s="20" t="str">
        <f t="shared" si="79"/>
        <v>s316:1.5</v>
      </c>
      <c r="U808" s="20" t="str">
        <f t="shared" si="80"/>
        <v>s316:0.5</v>
      </c>
      <c r="V808" s="20" t="str">
        <f t="shared" si="81"/>
        <v>ptfe:0.3</v>
      </c>
      <c r="W808" s="20" t="str">
        <f t="shared" si="82"/>
        <v/>
      </c>
      <c r="X808" s="20" t="str">
        <f t="shared" si="83"/>
        <v/>
      </c>
    </row>
    <row r="809" spans="1:24">
      <c r="A809" s="20">
        <v>808</v>
      </c>
      <c r="B809" s="20" t="s">
        <v>594</v>
      </c>
      <c r="C809" s="68">
        <v>8</v>
      </c>
      <c r="D809" s="231" t="s">
        <v>903</v>
      </c>
      <c r="E809" s="232" t="s">
        <v>1028</v>
      </c>
      <c r="F809" s="235" t="s">
        <v>903</v>
      </c>
      <c r="G809" s="236" t="s">
        <v>1027</v>
      </c>
      <c r="H809" s="239" t="s">
        <v>477</v>
      </c>
      <c r="I809" s="240" t="s">
        <v>1034</v>
      </c>
      <c r="J809" s="235" t="s">
        <v>1040</v>
      </c>
      <c r="K809" s="236" t="s">
        <v>1040</v>
      </c>
      <c r="N809" s="248">
        <v>13.5</v>
      </c>
      <c r="O809" s="228">
        <v>90</v>
      </c>
      <c r="P809" s="249">
        <v>13.7</v>
      </c>
      <c r="Q809" s="252">
        <v>39.299999999999997</v>
      </c>
      <c r="S809" s="20" t="str">
        <f t="shared" si="78"/>
        <v>s316:1.5_s316:0.5_ptfe:0.3</v>
      </c>
      <c r="T809" s="20" t="str">
        <f t="shared" si="79"/>
        <v>s316:1.5</v>
      </c>
      <c r="U809" s="20" t="str">
        <f t="shared" si="80"/>
        <v>s316:0.5</v>
      </c>
      <c r="V809" s="20" t="str">
        <f t="shared" si="81"/>
        <v>ptfe:0.3</v>
      </c>
      <c r="W809" s="20" t="str">
        <f t="shared" si="82"/>
        <v/>
      </c>
      <c r="X809" s="20" t="str">
        <f t="shared" si="83"/>
        <v/>
      </c>
    </row>
    <row r="810" spans="1:24">
      <c r="A810" s="20">
        <v>809</v>
      </c>
      <c r="B810" s="20" t="s">
        <v>594</v>
      </c>
      <c r="C810" s="68">
        <v>8</v>
      </c>
      <c r="D810" s="231" t="s">
        <v>903</v>
      </c>
      <c r="E810" s="232" t="s">
        <v>1028</v>
      </c>
      <c r="F810" s="235" t="s">
        <v>903</v>
      </c>
      <c r="G810" s="236" t="s">
        <v>1027</v>
      </c>
      <c r="H810" s="239" t="s">
        <v>477</v>
      </c>
      <c r="I810" s="240" t="s">
        <v>1034</v>
      </c>
      <c r="J810" s="235" t="s">
        <v>1040</v>
      </c>
      <c r="K810" s="236" t="s">
        <v>1040</v>
      </c>
      <c r="N810" s="248">
        <v>13.5</v>
      </c>
      <c r="O810" s="228">
        <v>90</v>
      </c>
      <c r="P810" s="249">
        <v>13.3</v>
      </c>
      <c r="Q810" s="252">
        <v>39.299999999999997</v>
      </c>
      <c r="S810" s="20" t="str">
        <f t="shared" si="78"/>
        <v>s316:1.5_s316:0.5_ptfe:0.3</v>
      </c>
      <c r="T810" s="20" t="str">
        <f t="shared" si="79"/>
        <v>s316:1.5</v>
      </c>
      <c r="U810" s="20" t="str">
        <f t="shared" si="80"/>
        <v>s316:0.5</v>
      </c>
      <c r="V810" s="20" t="str">
        <f t="shared" si="81"/>
        <v>ptfe:0.3</v>
      </c>
      <c r="W810" s="20" t="str">
        <f t="shared" si="82"/>
        <v/>
      </c>
      <c r="X810" s="20" t="str">
        <f t="shared" si="83"/>
        <v/>
      </c>
    </row>
    <row r="811" spans="1:24">
      <c r="A811" s="20">
        <v>810</v>
      </c>
      <c r="B811" s="20" t="s">
        <v>594</v>
      </c>
      <c r="C811" s="68">
        <v>8</v>
      </c>
      <c r="D811" s="231" t="s">
        <v>903</v>
      </c>
      <c r="E811" s="232" t="s">
        <v>1028</v>
      </c>
      <c r="F811" s="235" t="s">
        <v>903</v>
      </c>
      <c r="G811" s="236" t="s">
        <v>1027</v>
      </c>
      <c r="H811" s="239" t="s">
        <v>477</v>
      </c>
      <c r="I811" s="240" t="s">
        <v>1034</v>
      </c>
      <c r="J811" s="235" t="s">
        <v>1040</v>
      </c>
      <c r="K811" s="236" t="s">
        <v>1040</v>
      </c>
      <c r="N811" s="248">
        <v>13.5</v>
      </c>
      <c r="O811" s="228">
        <v>90</v>
      </c>
      <c r="P811" s="249">
        <v>14</v>
      </c>
      <c r="Q811" s="252">
        <v>39.299999999999997</v>
      </c>
      <c r="S811" s="20" t="str">
        <f t="shared" si="78"/>
        <v>s316:1.5_s316:0.5_ptfe:0.3</v>
      </c>
      <c r="T811" s="20" t="str">
        <f t="shared" si="79"/>
        <v>s316:1.5</v>
      </c>
      <c r="U811" s="20" t="str">
        <f t="shared" si="80"/>
        <v>s316:0.5</v>
      </c>
      <c r="V811" s="20" t="str">
        <f t="shared" si="81"/>
        <v>ptfe:0.3</v>
      </c>
      <c r="W811" s="20" t="str">
        <f t="shared" si="82"/>
        <v/>
      </c>
      <c r="X811" s="20" t="str">
        <f t="shared" si="83"/>
        <v/>
      </c>
    </row>
    <row r="812" spans="1:24">
      <c r="A812" s="20">
        <v>811</v>
      </c>
      <c r="B812" s="20" t="s">
        <v>594</v>
      </c>
      <c r="C812" s="68">
        <v>8</v>
      </c>
      <c r="D812" s="231" t="s">
        <v>903</v>
      </c>
      <c r="E812" s="232" t="s">
        <v>1028</v>
      </c>
      <c r="F812" s="235" t="s">
        <v>903</v>
      </c>
      <c r="G812" s="236" t="s">
        <v>1027</v>
      </c>
      <c r="H812" s="239" t="s">
        <v>477</v>
      </c>
      <c r="I812" s="240" t="s">
        <v>1034</v>
      </c>
      <c r="J812" s="235" t="s">
        <v>1040</v>
      </c>
      <c r="K812" s="236" t="s">
        <v>1040</v>
      </c>
      <c r="N812" s="248">
        <v>13.5</v>
      </c>
      <c r="O812" s="228">
        <v>90</v>
      </c>
      <c r="P812" s="249">
        <v>11.25</v>
      </c>
      <c r="Q812" s="252">
        <v>39.299999999999997</v>
      </c>
      <c r="S812" s="20" t="str">
        <f t="shared" si="78"/>
        <v>s316:1.5_s316:0.5_ptfe:0.3</v>
      </c>
      <c r="T812" s="20" t="str">
        <f t="shared" si="79"/>
        <v>s316:1.5</v>
      </c>
      <c r="U812" s="20" t="str">
        <f t="shared" si="80"/>
        <v>s316:0.5</v>
      </c>
      <c r="V812" s="20" t="str">
        <f t="shared" si="81"/>
        <v>ptfe:0.3</v>
      </c>
      <c r="W812" s="20" t="str">
        <f t="shared" si="82"/>
        <v/>
      </c>
      <c r="X812" s="20" t="str">
        <f t="shared" si="83"/>
        <v/>
      </c>
    </row>
    <row r="813" spans="1:24">
      <c r="A813" s="20">
        <v>812</v>
      </c>
      <c r="B813" s="20" t="s">
        <v>594</v>
      </c>
      <c r="C813" s="68">
        <v>8</v>
      </c>
      <c r="D813" s="231" t="s">
        <v>903</v>
      </c>
      <c r="E813" s="232" t="s">
        <v>1028</v>
      </c>
      <c r="F813" s="235" t="s">
        <v>903</v>
      </c>
      <c r="G813" s="236" t="s">
        <v>1027</v>
      </c>
      <c r="H813" s="239" t="s">
        <v>477</v>
      </c>
      <c r="I813" s="240" t="s">
        <v>1034</v>
      </c>
      <c r="J813" s="235" t="s">
        <v>1040</v>
      </c>
      <c r="K813" s="236" t="s">
        <v>1040</v>
      </c>
      <c r="N813" s="248">
        <v>13.5</v>
      </c>
      <c r="O813" s="228">
        <v>90</v>
      </c>
      <c r="P813" s="249">
        <v>9.9</v>
      </c>
      <c r="Q813" s="252">
        <v>39.299999999999997</v>
      </c>
      <c r="S813" s="20" t="str">
        <f t="shared" si="78"/>
        <v>s316:1.5_s316:0.5_ptfe:0.3</v>
      </c>
      <c r="T813" s="20" t="str">
        <f t="shared" si="79"/>
        <v>s316:1.5</v>
      </c>
      <c r="U813" s="20" t="str">
        <f t="shared" si="80"/>
        <v>s316:0.5</v>
      </c>
      <c r="V813" s="20" t="str">
        <f t="shared" si="81"/>
        <v>ptfe:0.3</v>
      </c>
      <c r="W813" s="20" t="str">
        <f t="shared" si="82"/>
        <v/>
      </c>
      <c r="X813" s="20" t="str">
        <f t="shared" si="83"/>
        <v/>
      </c>
    </row>
    <row r="814" spans="1:24">
      <c r="A814" s="20">
        <v>813</v>
      </c>
      <c r="B814" s="20" t="s">
        <v>594</v>
      </c>
      <c r="C814" s="68">
        <v>8</v>
      </c>
      <c r="D814" s="231" t="s">
        <v>903</v>
      </c>
      <c r="E814" s="232" t="s">
        <v>1028</v>
      </c>
      <c r="F814" s="235" t="s">
        <v>903</v>
      </c>
      <c r="G814" s="236" t="s">
        <v>1027</v>
      </c>
      <c r="H814" s="239" t="s">
        <v>477</v>
      </c>
      <c r="I814" s="240" t="s">
        <v>1034</v>
      </c>
      <c r="J814" s="235" t="s">
        <v>1040</v>
      </c>
      <c r="K814" s="236" t="s">
        <v>1040</v>
      </c>
      <c r="N814" s="248">
        <v>13.5</v>
      </c>
      <c r="O814" s="228">
        <v>90</v>
      </c>
      <c r="P814" s="249">
        <v>9.1</v>
      </c>
      <c r="Q814" s="252">
        <v>39.299999999999997</v>
      </c>
      <c r="S814" s="20" t="str">
        <f t="shared" si="78"/>
        <v>s316:1.5_s316:0.5_ptfe:0.3</v>
      </c>
      <c r="T814" s="20" t="str">
        <f t="shared" si="79"/>
        <v>s316:1.5</v>
      </c>
      <c r="U814" s="20" t="str">
        <f t="shared" si="80"/>
        <v>s316:0.5</v>
      </c>
      <c r="V814" s="20" t="str">
        <f t="shared" si="81"/>
        <v>ptfe:0.3</v>
      </c>
      <c r="W814" s="20" t="str">
        <f t="shared" si="82"/>
        <v/>
      </c>
      <c r="X814" s="20" t="str">
        <f t="shared" si="83"/>
        <v/>
      </c>
    </row>
    <row r="815" spans="1:24">
      <c r="A815" s="20">
        <v>814</v>
      </c>
      <c r="B815" s="20" t="s">
        <v>594</v>
      </c>
      <c r="C815" s="68">
        <v>8</v>
      </c>
      <c r="D815" s="231" t="s">
        <v>903</v>
      </c>
      <c r="E815" s="232" t="s">
        <v>1028</v>
      </c>
      <c r="F815" s="235" t="s">
        <v>903</v>
      </c>
      <c r="G815" s="236" t="s">
        <v>1027</v>
      </c>
      <c r="H815" s="239" t="s">
        <v>477</v>
      </c>
      <c r="I815" s="240" t="s">
        <v>1034</v>
      </c>
      <c r="J815" s="235" t="s">
        <v>1040</v>
      </c>
      <c r="K815" s="236" t="s">
        <v>1040</v>
      </c>
      <c r="N815" s="248">
        <v>13.5</v>
      </c>
      <c r="O815" s="228">
        <v>90</v>
      </c>
      <c r="P815" s="249">
        <v>13.56</v>
      </c>
      <c r="Q815" s="252">
        <v>39.299999999999997</v>
      </c>
      <c r="S815" s="20" t="str">
        <f t="shared" si="78"/>
        <v>s316:1.5_s316:0.5_ptfe:0.3</v>
      </c>
      <c r="T815" s="20" t="str">
        <f t="shared" si="79"/>
        <v>s316:1.5</v>
      </c>
      <c r="U815" s="20" t="str">
        <f t="shared" si="80"/>
        <v>s316:0.5</v>
      </c>
      <c r="V815" s="20" t="str">
        <f t="shared" si="81"/>
        <v>ptfe:0.3</v>
      </c>
      <c r="W815" s="20" t="str">
        <f t="shared" si="82"/>
        <v/>
      </c>
      <c r="X815" s="20" t="str">
        <f t="shared" si="83"/>
        <v/>
      </c>
    </row>
    <row r="816" spans="1:24">
      <c r="A816" s="20">
        <v>815</v>
      </c>
      <c r="B816" s="20" t="s">
        <v>594</v>
      </c>
      <c r="C816" s="68">
        <v>8</v>
      </c>
      <c r="D816" s="231" t="s">
        <v>903</v>
      </c>
      <c r="E816" s="232" t="s">
        <v>1028</v>
      </c>
      <c r="F816" s="235" t="s">
        <v>903</v>
      </c>
      <c r="G816" s="236" t="s">
        <v>1027</v>
      </c>
      <c r="H816" s="239" t="s">
        <v>477</v>
      </c>
      <c r="I816" s="240" t="s">
        <v>1034</v>
      </c>
      <c r="J816" s="235" t="s">
        <v>1040</v>
      </c>
      <c r="K816" s="236" t="s">
        <v>1040</v>
      </c>
      <c r="N816" s="248">
        <v>13.5</v>
      </c>
      <c r="O816" s="228">
        <v>90</v>
      </c>
      <c r="P816" s="249">
        <v>11.4</v>
      </c>
      <c r="Q816" s="252">
        <v>39.299999999999997</v>
      </c>
      <c r="S816" s="20" t="str">
        <f t="shared" si="78"/>
        <v>s316:1.5_s316:0.5_ptfe:0.3</v>
      </c>
      <c r="T816" s="20" t="str">
        <f t="shared" si="79"/>
        <v>s316:1.5</v>
      </c>
      <c r="U816" s="20" t="str">
        <f t="shared" si="80"/>
        <v>s316:0.5</v>
      </c>
      <c r="V816" s="20" t="str">
        <f t="shared" si="81"/>
        <v>ptfe:0.3</v>
      </c>
      <c r="W816" s="20" t="str">
        <f t="shared" si="82"/>
        <v/>
      </c>
      <c r="X816" s="20" t="str">
        <f t="shared" si="83"/>
        <v/>
      </c>
    </row>
    <row r="817" spans="1:24">
      <c r="A817" s="20">
        <v>816</v>
      </c>
      <c r="B817" s="20" t="s">
        <v>594</v>
      </c>
      <c r="C817" s="68">
        <v>10</v>
      </c>
      <c r="D817" s="231" t="s">
        <v>903</v>
      </c>
      <c r="E817" s="232" t="s">
        <v>1028</v>
      </c>
      <c r="F817" s="235" t="s">
        <v>903</v>
      </c>
      <c r="G817" s="236" t="s">
        <v>1035</v>
      </c>
      <c r="H817" s="239" t="s">
        <v>477</v>
      </c>
      <c r="I817" s="240" t="s">
        <v>1034</v>
      </c>
      <c r="J817" s="235" t="s">
        <v>1040</v>
      </c>
      <c r="K817" s="236" t="s">
        <v>1040</v>
      </c>
      <c r="N817" s="248">
        <v>22.8</v>
      </c>
      <c r="O817" s="228">
        <v>33</v>
      </c>
      <c r="P817" s="249">
        <v>8</v>
      </c>
      <c r="Q817" s="252">
        <v>50</v>
      </c>
      <c r="R817" s="253" t="s">
        <v>102</v>
      </c>
      <c r="S817" s="20" t="str">
        <f t="shared" si="78"/>
        <v>s316:1.5_s316:0.1_ptfe:0.3</v>
      </c>
      <c r="T817" s="20" t="str">
        <f t="shared" si="79"/>
        <v>s316:1.5</v>
      </c>
      <c r="U817" s="20" t="str">
        <f t="shared" si="80"/>
        <v>s316:0.1</v>
      </c>
      <c r="V817" s="20" t="str">
        <f t="shared" si="81"/>
        <v>ptfe:0.3</v>
      </c>
      <c r="W817" s="20" t="str">
        <f t="shared" si="82"/>
        <v/>
      </c>
      <c r="X817" s="20" t="str">
        <f t="shared" si="83"/>
        <v/>
      </c>
    </row>
    <row r="818" spans="1:24">
      <c r="A818" s="20">
        <v>817</v>
      </c>
      <c r="B818" s="20" t="s">
        <v>594</v>
      </c>
      <c r="C818" s="68">
        <v>10</v>
      </c>
      <c r="D818" s="231" t="s">
        <v>903</v>
      </c>
      <c r="E818" s="232" t="s">
        <v>1031</v>
      </c>
      <c r="F818" s="235" t="s">
        <v>903</v>
      </c>
      <c r="G818" s="236" t="s">
        <v>1035</v>
      </c>
      <c r="H818" s="239" t="s">
        <v>477</v>
      </c>
      <c r="I818" s="240" t="s">
        <v>1034</v>
      </c>
      <c r="J818" s="235" t="s">
        <v>1040</v>
      </c>
      <c r="K818" s="236" t="s">
        <v>1040</v>
      </c>
      <c r="N818" s="248">
        <v>22.8</v>
      </c>
      <c r="O818" s="228">
        <v>33</v>
      </c>
      <c r="P818" s="249">
        <v>13.8</v>
      </c>
      <c r="Q818" s="252">
        <v>50</v>
      </c>
      <c r="R818" s="253" t="s">
        <v>103</v>
      </c>
      <c r="S818" s="20" t="str">
        <f t="shared" si="78"/>
        <v>s316:2.5_s316:0.1_ptfe:0.3</v>
      </c>
      <c r="T818" s="20" t="str">
        <f t="shared" si="79"/>
        <v>s316:2.5</v>
      </c>
      <c r="U818" s="20" t="str">
        <f t="shared" si="80"/>
        <v>s316:0.1</v>
      </c>
      <c r="V818" s="20" t="str">
        <f t="shared" si="81"/>
        <v>ptfe:0.3</v>
      </c>
      <c r="W818" s="20" t="str">
        <f t="shared" si="82"/>
        <v/>
      </c>
      <c r="X818" s="20" t="str">
        <f t="shared" si="83"/>
        <v/>
      </c>
    </row>
    <row r="819" spans="1:24">
      <c r="A819" s="20">
        <v>818</v>
      </c>
      <c r="B819" s="20" t="s">
        <v>594</v>
      </c>
      <c r="C819" s="68">
        <v>10</v>
      </c>
      <c r="D819" s="231" t="s">
        <v>903</v>
      </c>
      <c r="E819" s="232" t="s">
        <v>1031</v>
      </c>
      <c r="F819" s="235" t="s">
        <v>903</v>
      </c>
      <c r="G819" s="236" t="s">
        <v>1035</v>
      </c>
      <c r="H819" s="239" t="s">
        <v>477</v>
      </c>
      <c r="I819" s="240" t="s">
        <v>1034</v>
      </c>
      <c r="J819" s="235" t="s">
        <v>1040</v>
      </c>
      <c r="K819" s="236" t="s">
        <v>1040</v>
      </c>
      <c r="N819" s="248">
        <v>22.8</v>
      </c>
      <c r="O819" s="228">
        <v>33</v>
      </c>
      <c r="P819" s="249">
        <v>18.13</v>
      </c>
      <c r="Q819" s="252">
        <v>50</v>
      </c>
      <c r="R819" s="253" t="s">
        <v>104</v>
      </c>
      <c r="S819" s="20" t="str">
        <f t="shared" si="78"/>
        <v>s316:2.5_s316:0.1_ptfe:0.3</v>
      </c>
      <c r="T819" s="20" t="str">
        <f t="shared" si="79"/>
        <v>s316:2.5</v>
      </c>
      <c r="U819" s="20" t="str">
        <f t="shared" si="80"/>
        <v>s316:0.1</v>
      </c>
      <c r="V819" s="20" t="str">
        <f t="shared" si="81"/>
        <v>ptfe:0.3</v>
      </c>
      <c r="W819" s="20" t="str">
        <f t="shared" si="82"/>
        <v/>
      </c>
      <c r="X819" s="20" t="str">
        <f t="shared" si="83"/>
        <v/>
      </c>
    </row>
    <row r="820" spans="1:24">
      <c r="A820" s="20">
        <v>819</v>
      </c>
      <c r="B820" s="20" t="s">
        <v>594</v>
      </c>
      <c r="C820" s="68">
        <v>10</v>
      </c>
      <c r="D820" s="231" t="s">
        <v>903</v>
      </c>
      <c r="E820" s="232" t="s">
        <v>1031</v>
      </c>
      <c r="F820" s="235" t="s">
        <v>903</v>
      </c>
      <c r="G820" s="236" t="s">
        <v>1035</v>
      </c>
      <c r="H820" s="239" t="s">
        <v>477</v>
      </c>
      <c r="I820" s="240" t="s">
        <v>1034</v>
      </c>
      <c r="J820" s="235" t="s">
        <v>1040</v>
      </c>
      <c r="K820" s="236" t="s">
        <v>1040</v>
      </c>
      <c r="N820" s="248">
        <v>22.8</v>
      </c>
      <c r="O820" s="228">
        <v>33</v>
      </c>
      <c r="P820" s="249">
        <v>26.5</v>
      </c>
      <c r="Q820" s="252">
        <v>50</v>
      </c>
      <c r="R820" s="253" t="s">
        <v>105</v>
      </c>
      <c r="S820" s="20" t="str">
        <f t="shared" si="78"/>
        <v>s316:2.5_s316:0.1_ptfe:0.3</v>
      </c>
      <c r="T820" s="20" t="str">
        <f t="shared" si="79"/>
        <v>s316:2.5</v>
      </c>
      <c r="U820" s="20" t="str">
        <f t="shared" si="80"/>
        <v>s316:0.1</v>
      </c>
      <c r="V820" s="20" t="str">
        <f t="shared" si="81"/>
        <v>ptfe:0.3</v>
      </c>
      <c r="W820" s="20" t="str">
        <f t="shared" si="82"/>
        <v/>
      </c>
      <c r="X820" s="20" t="str">
        <f t="shared" si="83"/>
        <v/>
      </c>
    </row>
    <row r="821" spans="1:24">
      <c r="A821" s="20">
        <v>820</v>
      </c>
      <c r="B821" s="20" t="s">
        <v>594</v>
      </c>
      <c r="C821" s="68">
        <v>10</v>
      </c>
      <c r="D821" s="231" t="s">
        <v>903</v>
      </c>
      <c r="E821" s="232" t="s">
        <v>1033</v>
      </c>
      <c r="F821" s="235" t="s">
        <v>903</v>
      </c>
      <c r="G821" s="236" t="s">
        <v>1035</v>
      </c>
      <c r="H821" s="239" t="s">
        <v>477</v>
      </c>
      <c r="I821" s="240" t="s">
        <v>1034</v>
      </c>
      <c r="J821" s="235" t="s">
        <v>1040</v>
      </c>
      <c r="K821" s="236" t="s">
        <v>1040</v>
      </c>
      <c r="N821" s="248">
        <v>22.8</v>
      </c>
      <c r="O821" s="228">
        <v>33</v>
      </c>
      <c r="P821" s="249">
        <v>20.54</v>
      </c>
      <c r="Q821" s="252">
        <v>50</v>
      </c>
      <c r="R821" s="253" t="s">
        <v>100</v>
      </c>
      <c r="S821" s="20" t="str">
        <f t="shared" si="78"/>
        <v>s316:3_s316:0.1_ptfe:0.3</v>
      </c>
      <c r="T821" s="20" t="str">
        <f t="shared" si="79"/>
        <v>s316:3</v>
      </c>
      <c r="U821" s="20" t="str">
        <f t="shared" si="80"/>
        <v>s316:0.1</v>
      </c>
      <c r="V821" s="20" t="str">
        <f t="shared" si="81"/>
        <v>ptfe:0.3</v>
      </c>
      <c r="W821" s="20" t="str">
        <f t="shared" si="82"/>
        <v/>
      </c>
      <c r="X821" s="20" t="str">
        <f t="shared" si="83"/>
        <v/>
      </c>
    </row>
    <row r="822" spans="1:24">
      <c r="A822" s="20">
        <v>821</v>
      </c>
      <c r="B822" s="20" t="s">
        <v>594</v>
      </c>
      <c r="C822" s="68">
        <v>10</v>
      </c>
      <c r="D822" s="231" t="s">
        <v>903</v>
      </c>
      <c r="E822" s="232" t="s">
        <v>1031</v>
      </c>
      <c r="F822" s="235" t="s">
        <v>903</v>
      </c>
      <c r="G822" s="236" t="s">
        <v>1035</v>
      </c>
      <c r="H822" s="239" t="s">
        <v>477</v>
      </c>
      <c r="I822" s="240" t="s">
        <v>1034</v>
      </c>
      <c r="J822" s="235" t="s">
        <v>1040</v>
      </c>
      <c r="K822" s="236" t="s">
        <v>1040</v>
      </c>
      <c r="N822" s="248">
        <v>22.8</v>
      </c>
      <c r="O822" s="228">
        <v>33</v>
      </c>
      <c r="P822" s="249">
        <v>16</v>
      </c>
      <c r="Q822" s="252">
        <v>50</v>
      </c>
      <c r="R822" s="253" t="s">
        <v>107</v>
      </c>
      <c r="S822" s="20" t="str">
        <f t="shared" si="78"/>
        <v>s316:2.5_s316:0.1_ptfe:0.3</v>
      </c>
      <c r="T822" s="20" t="str">
        <f t="shared" si="79"/>
        <v>s316:2.5</v>
      </c>
      <c r="U822" s="20" t="str">
        <f t="shared" si="80"/>
        <v>s316:0.1</v>
      </c>
      <c r="V822" s="20" t="str">
        <f t="shared" si="81"/>
        <v>ptfe:0.3</v>
      </c>
      <c r="W822" s="20" t="str">
        <f t="shared" si="82"/>
        <v/>
      </c>
      <c r="X822" s="20" t="str">
        <f t="shared" si="83"/>
        <v/>
      </c>
    </row>
    <row r="823" spans="1:24">
      <c r="A823" s="20">
        <v>822</v>
      </c>
      <c r="B823" s="20" t="s">
        <v>594</v>
      </c>
      <c r="C823" s="68">
        <v>10</v>
      </c>
      <c r="D823" s="231" t="s">
        <v>903</v>
      </c>
      <c r="E823" s="232" t="s">
        <v>1031</v>
      </c>
      <c r="F823" s="235" t="s">
        <v>903</v>
      </c>
      <c r="G823" s="236" t="s">
        <v>1035</v>
      </c>
      <c r="H823" s="239" t="s">
        <v>477</v>
      </c>
      <c r="I823" s="240" t="s">
        <v>1034</v>
      </c>
      <c r="J823" s="235" t="s">
        <v>1040</v>
      </c>
      <c r="K823" s="236" t="s">
        <v>1040</v>
      </c>
      <c r="N823" s="248">
        <v>22.8</v>
      </c>
      <c r="O823" s="228">
        <v>33</v>
      </c>
      <c r="P823" s="249">
        <v>13</v>
      </c>
      <c r="Q823" s="252">
        <v>50</v>
      </c>
      <c r="R823" s="253" t="s">
        <v>108</v>
      </c>
      <c r="S823" s="20" t="str">
        <f t="shared" si="78"/>
        <v>s316:2.5_s316:0.1_ptfe:0.3</v>
      </c>
      <c r="T823" s="20" t="str">
        <f t="shared" si="79"/>
        <v>s316:2.5</v>
      </c>
      <c r="U823" s="20" t="str">
        <f t="shared" si="80"/>
        <v>s316:0.1</v>
      </c>
      <c r="V823" s="20" t="str">
        <f t="shared" si="81"/>
        <v>ptfe:0.3</v>
      </c>
      <c r="W823" s="20" t="str">
        <f t="shared" si="82"/>
        <v/>
      </c>
      <c r="X823" s="20" t="str">
        <f t="shared" si="83"/>
        <v/>
      </c>
    </row>
    <row r="824" spans="1:24">
      <c r="A824" s="20">
        <v>823</v>
      </c>
      <c r="B824" s="20" t="s">
        <v>594</v>
      </c>
      <c r="C824" s="68">
        <v>10</v>
      </c>
      <c r="D824" s="231" t="s">
        <v>903</v>
      </c>
      <c r="E824" s="232" t="s">
        <v>1031</v>
      </c>
      <c r="F824" s="235" t="s">
        <v>903</v>
      </c>
      <c r="G824" s="236" t="s">
        <v>1035</v>
      </c>
      <c r="H824" s="239" t="s">
        <v>477</v>
      </c>
      <c r="I824" s="240" t="s">
        <v>1034</v>
      </c>
      <c r="J824" s="235" t="s">
        <v>1040</v>
      </c>
      <c r="K824" s="236" t="s">
        <v>1040</v>
      </c>
      <c r="N824" s="248">
        <v>22.8</v>
      </c>
      <c r="O824" s="228">
        <v>33</v>
      </c>
      <c r="P824" s="249">
        <v>20.2</v>
      </c>
      <c r="Q824" s="252">
        <v>50</v>
      </c>
      <c r="R824" s="253" t="s">
        <v>108</v>
      </c>
      <c r="S824" s="20" t="str">
        <f t="shared" si="78"/>
        <v>s316:2.5_s316:0.1_ptfe:0.3</v>
      </c>
      <c r="T824" s="20" t="str">
        <f t="shared" si="79"/>
        <v>s316:2.5</v>
      </c>
      <c r="U824" s="20" t="str">
        <f t="shared" si="80"/>
        <v>s316:0.1</v>
      </c>
      <c r="V824" s="20" t="str">
        <f t="shared" si="81"/>
        <v>ptfe:0.3</v>
      </c>
      <c r="W824" s="20" t="str">
        <f t="shared" si="82"/>
        <v/>
      </c>
      <c r="X824" s="20" t="str">
        <f t="shared" si="83"/>
        <v/>
      </c>
    </row>
    <row r="825" spans="1:24">
      <c r="A825" s="20">
        <v>824</v>
      </c>
      <c r="B825" s="20" t="s">
        <v>594</v>
      </c>
      <c r="C825" s="68">
        <v>10</v>
      </c>
      <c r="D825" s="231" t="s">
        <v>903</v>
      </c>
      <c r="E825" s="232" t="s">
        <v>1031</v>
      </c>
      <c r="F825" s="235" t="s">
        <v>903</v>
      </c>
      <c r="G825" s="236" t="s">
        <v>1035</v>
      </c>
      <c r="H825" s="239" t="s">
        <v>477</v>
      </c>
      <c r="I825" s="240" t="s">
        <v>1034</v>
      </c>
      <c r="J825" s="235" t="s">
        <v>1040</v>
      </c>
      <c r="K825" s="236" t="s">
        <v>1040</v>
      </c>
      <c r="N825" s="248">
        <v>22.8</v>
      </c>
      <c r="O825" s="228">
        <v>33</v>
      </c>
      <c r="P825" s="249">
        <v>22.7</v>
      </c>
      <c r="Q825" s="252">
        <v>50</v>
      </c>
      <c r="R825" s="253" t="s">
        <v>109</v>
      </c>
      <c r="S825" s="20" t="str">
        <f t="shared" si="78"/>
        <v>s316:2.5_s316:0.1_ptfe:0.3</v>
      </c>
      <c r="T825" s="20" t="str">
        <f t="shared" si="79"/>
        <v>s316:2.5</v>
      </c>
      <c r="U825" s="20" t="str">
        <f t="shared" si="80"/>
        <v>s316:0.1</v>
      </c>
      <c r="V825" s="20" t="str">
        <f t="shared" si="81"/>
        <v>ptfe:0.3</v>
      </c>
      <c r="W825" s="20" t="str">
        <f t="shared" si="82"/>
        <v/>
      </c>
      <c r="X825" s="20" t="str">
        <f t="shared" si="83"/>
        <v/>
      </c>
    </row>
    <row r="826" spans="1:24">
      <c r="A826" s="20">
        <v>825</v>
      </c>
      <c r="B826" s="20" t="s">
        <v>594</v>
      </c>
      <c r="C826" s="68">
        <v>10</v>
      </c>
      <c r="D826" s="231" t="s">
        <v>903</v>
      </c>
      <c r="E826" s="232" t="s">
        <v>1031</v>
      </c>
      <c r="F826" s="235" t="s">
        <v>903</v>
      </c>
      <c r="G826" s="236" t="s">
        <v>1035</v>
      </c>
      <c r="H826" s="239" t="s">
        <v>477</v>
      </c>
      <c r="I826" s="240" t="s">
        <v>1034</v>
      </c>
      <c r="J826" s="235" t="s">
        <v>1040</v>
      </c>
      <c r="K826" s="236" t="s">
        <v>1040</v>
      </c>
      <c r="N826" s="248">
        <v>22.8</v>
      </c>
      <c r="O826" s="228">
        <v>33</v>
      </c>
      <c r="P826" s="249">
        <v>23.54</v>
      </c>
      <c r="Q826" s="252">
        <v>50</v>
      </c>
      <c r="R826" s="253" t="s">
        <v>100</v>
      </c>
      <c r="S826" s="20" t="str">
        <f t="shared" si="78"/>
        <v>s316:2.5_s316:0.1_ptfe:0.3</v>
      </c>
      <c r="T826" s="20" t="str">
        <f t="shared" si="79"/>
        <v>s316:2.5</v>
      </c>
      <c r="U826" s="20" t="str">
        <f t="shared" si="80"/>
        <v>s316:0.1</v>
      </c>
      <c r="V826" s="20" t="str">
        <f t="shared" si="81"/>
        <v>ptfe:0.3</v>
      </c>
      <c r="W826" s="20" t="str">
        <f t="shared" si="82"/>
        <v/>
      </c>
      <c r="X826" s="20" t="str">
        <f t="shared" si="83"/>
        <v/>
      </c>
    </row>
    <row r="827" spans="1:24">
      <c r="A827" s="20">
        <v>826</v>
      </c>
      <c r="B827" s="20" t="s">
        <v>594</v>
      </c>
      <c r="C827" s="68">
        <v>10</v>
      </c>
      <c r="D827" s="231" t="s">
        <v>903</v>
      </c>
      <c r="E827" s="232" t="s">
        <v>1031</v>
      </c>
      <c r="F827" s="235" t="s">
        <v>903</v>
      </c>
      <c r="G827" s="236" t="s">
        <v>1035</v>
      </c>
      <c r="H827" s="239" t="s">
        <v>477</v>
      </c>
      <c r="I827" s="240" t="s">
        <v>1034</v>
      </c>
      <c r="J827" s="235" t="s">
        <v>1040</v>
      </c>
      <c r="K827" s="236" t="s">
        <v>1040</v>
      </c>
      <c r="N827" s="248">
        <v>22.8</v>
      </c>
      <c r="O827" s="228">
        <v>33</v>
      </c>
      <c r="P827" s="249">
        <v>22.9</v>
      </c>
      <c r="Q827" s="252">
        <v>50</v>
      </c>
      <c r="R827" s="253" t="s">
        <v>100</v>
      </c>
      <c r="S827" s="20" t="str">
        <f t="shared" si="78"/>
        <v>s316:2.5_s316:0.1_ptfe:0.3</v>
      </c>
      <c r="T827" s="20" t="str">
        <f t="shared" si="79"/>
        <v>s316:2.5</v>
      </c>
      <c r="U827" s="20" t="str">
        <f t="shared" si="80"/>
        <v>s316:0.1</v>
      </c>
      <c r="V827" s="20" t="str">
        <f t="shared" si="81"/>
        <v>ptfe:0.3</v>
      </c>
      <c r="W827" s="20" t="str">
        <f t="shared" si="82"/>
        <v/>
      </c>
      <c r="X827" s="20" t="str">
        <f t="shared" si="83"/>
        <v/>
      </c>
    </row>
    <row r="828" spans="1:24">
      <c r="A828" s="20">
        <v>827</v>
      </c>
      <c r="B828" s="20" t="s">
        <v>594</v>
      </c>
      <c r="C828" s="68">
        <v>10</v>
      </c>
      <c r="D828" s="231" t="s">
        <v>903</v>
      </c>
      <c r="E828" s="232" t="s">
        <v>1031</v>
      </c>
      <c r="F828" s="235" t="s">
        <v>903</v>
      </c>
      <c r="G828" s="236" t="s">
        <v>1035</v>
      </c>
      <c r="H828" s="239" t="s">
        <v>477</v>
      </c>
      <c r="I828" s="240" t="s">
        <v>1034</v>
      </c>
      <c r="J828" s="235" t="s">
        <v>1040</v>
      </c>
      <c r="K828" s="236" t="s">
        <v>1040</v>
      </c>
      <c r="N828" s="248">
        <v>22.8</v>
      </c>
      <c r="O828" s="228">
        <v>33</v>
      </c>
      <c r="P828" s="249">
        <v>23.26</v>
      </c>
      <c r="Q828" s="252">
        <v>50</v>
      </c>
      <c r="R828" s="253" t="s">
        <v>100</v>
      </c>
      <c r="S828" s="20" t="str">
        <f t="shared" si="78"/>
        <v>s316:2.5_s316:0.1_ptfe:0.3</v>
      </c>
      <c r="T828" s="20" t="str">
        <f t="shared" si="79"/>
        <v>s316:2.5</v>
      </c>
      <c r="U828" s="20" t="str">
        <f t="shared" si="80"/>
        <v>s316:0.1</v>
      </c>
      <c r="V828" s="20" t="str">
        <f t="shared" si="81"/>
        <v>ptfe:0.3</v>
      </c>
      <c r="W828" s="20" t="str">
        <f t="shared" si="82"/>
        <v/>
      </c>
      <c r="X828" s="20" t="str">
        <f t="shared" si="83"/>
        <v/>
      </c>
    </row>
    <row r="829" spans="1:24">
      <c r="A829" s="20">
        <v>828</v>
      </c>
      <c r="B829" s="20" t="s">
        <v>594</v>
      </c>
      <c r="C829" s="68">
        <v>10</v>
      </c>
      <c r="D829" s="231" t="s">
        <v>903</v>
      </c>
      <c r="E829" s="232" t="s">
        <v>1028</v>
      </c>
      <c r="F829" s="235" t="s">
        <v>1042</v>
      </c>
      <c r="G829" s="236" t="s">
        <v>1035</v>
      </c>
      <c r="H829" s="239" t="s">
        <v>1042</v>
      </c>
      <c r="I829" s="240" t="s">
        <v>1029</v>
      </c>
      <c r="J829" s="235" t="s">
        <v>477</v>
      </c>
      <c r="K829" s="236" t="s">
        <v>1034</v>
      </c>
      <c r="N829" s="248">
        <v>1.76</v>
      </c>
      <c r="O829" s="228">
        <v>40</v>
      </c>
      <c r="P829" s="249">
        <v>2.34</v>
      </c>
      <c r="Q829" s="252">
        <v>49.81</v>
      </c>
      <c r="R829" s="253" t="s">
        <v>115</v>
      </c>
      <c r="S829" s="20" t="str">
        <f t="shared" si="78"/>
        <v>s316:1.5_inconel:0.1_inconel:1_ptfe:0.3</v>
      </c>
      <c r="T829" s="20" t="str">
        <f t="shared" si="79"/>
        <v>s316:1.5</v>
      </c>
      <c r="U829" s="20" t="str">
        <f t="shared" si="80"/>
        <v>inconel:0.1</v>
      </c>
      <c r="V829" s="20" t="str">
        <f t="shared" si="81"/>
        <v>inconel:1</v>
      </c>
      <c r="W829" s="20" t="str">
        <f t="shared" si="82"/>
        <v>ptfe:0.3</v>
      </c>
      <c r="X829" s="20" t="str">
        <f t="shared" si="83"/>
        <v/>
      </c>
    </row>
    <row r="830" spans="1:24">
      <c r="A830" s="20">
        <v>829</v>
      </c>
      <c r="B830" s="20" t="s">
        <v>594</v>
      </c>
      <c r="C830" s="68">
        <v>10</v>
      </c>
      <c r="D830" s="231" t="s">
        <v>903</v>
      </c>
      <c r="E830" s="232" t="s">
        <v>1028</v>
      </c>
      <c r="F830" s="235" t="s">
        <v>1042</v>
      </c>
      <c r="G830" s="236" t="s">
        <v>1035</v>
      </c>
      <c r="H830" s="239" t="s">
        <v>1042</v>
      </c>
      <c r="I830" s="240" t="s">
        <v>1029</v>
      </c>
      <c r="J830" s="235" t="s">
        <v>477</v>
      </c>
      <c r="K830" s="236" t="s">
        <v>1034</v>
      </c>
      <c r="N830" s="248">
        <v>1.76</v>
      </c>
      <c r="O830" s="228">
        <v>40</v>
      </c>
      <c r="P830" s="249">
        <v>1.194</v>
      </c>
      <c r="Q830" s="252">
        <v>49.81</v>
      </c>
      <c r="R830" s="253" t="s">
        <v>116</v>
      </c>
      <c r="S830" s="20" t="str">
        <f t="shared" si="78"/>
        <v>s316:1.5_inconel:0.1_inconel:1_ptfe:0.3</v>
      </c>
      <c r="T830" s="20" t="str">
        <f t="shared" si="79"/>
        <v>s316:1.5</v>
      </c>
      <c r="U830" s="20" t="str">
        <f t="shared" si="80"/>
        <v>inconel:0.1</v>
      </c>
      <c r="V830" s="20" t="str">
        <f t="shared" si="81"/>
        <v>inconel:1</v>
      </c>
      <c r="W830" s="20" t="str">
        <f t="shared" si="82"/>
        <v>ptfe:0.3</v>
      </c>
      <c r="X830" s="20" t="str">
        <f t="shared" si="83"/>
        <v/>
      </c>
    </row>
    <row r="831" spans="1:24">
      <c r="A831" s="20">
        <v>830</v>
      </c>
      <c r="B831" s="20" t="s">
        <v>594</v>
      </c>
      <c r="C831" s="68">
        <v>10</v>
      </c>
      <c r="D831" s="231" t="s">
        <v>903</v>
      </c>
      <c r="E831" s="232" t="s">
        <v>1028</v>
      </c>
      <c r="F831" s="235" t="s">
        <v>1042</v>
      </c>
      <c r="G831" s="236" t="s">
        <v>1035</v>
      </c>
      <c r="H831" s="239" t="s">
        <v>1042</v>
      </c>
      <c r="I831" s="240" t="s">
        <v>1029</v>
      </c>
      <c r="J831" s="235" t="s">
        <v>477</v>
      </c>
      <c r="K831" s="236" t="s">
        <v>1034</v>
      </c>
      <c r="N831" s="248">
        <v>1.76</v>
      </c>
      <c r="O831" s="228">
        <v>40</v>
      </c>
      <c r="P831" s="249">
        <v>1.92</v>
      </c>
      <c r="Q831" s="252">
        <v>49.81</v>
      </c>
      <c r="R831" s="253" t="s">
        <v>100</v>
      </c>
      <c r="S831" s="20" t="str">
        <f t="shared" si="78"/>
        <v>s316:1.5_inconel:0.1_inconel:1_ptfe:0.3</v>
      </c>
      <c r="T831" s="20" t="str">
        <f t="shared" si="79"/>
        <v>s316:1.5</v>
      </c>
      <c r="U831" s="20" t="str">
        <f t="shared" si="80"/>
        <v>inconel:0.1</v>
      </c>
      <c r="V831" s="20" t="str">
        <f t="shared" si="81"/>
        <v>inconel:1</v>
      </c>
      <c r="W831" s="20" t="str">
        <f t="shared" si="82"/>
        <v>ptfe:0.3</v>
      </c>
      <c r="X831" s="20" t="str">
        <f t="shared" si="83"/>
        <v/>
      </c>
    </row>
    <row r="832" spans="1:24">
      <c r="A832" s="20">
        <v>831</v>
      </c>
      <c r="B832" s="20" t="s">
        <v>594</v>
      </c>
      <c r="C832" s="68">
        <v>10</v>
      </c>
      <c r="D832" s="231" t="s">
        <v>903</v>
      </c>
      <c r="E832" s="232" t="s">
        <v>1028</v>
      </c>
      <c r="F832" s="235" t="s">
        <v>1042</v>
      </c>
      <c r="G832" s="236" t="s">
        <v>1035</v>
      </c>
      <c r="H832" s="239" t="s">
        <v>1042</v>
      </c>
      <c r="I832" s="240" t="s">
        <v>1029</v>
      </c>
      <c r="J832" s="235" t="s">
        <v>477</v>
      </c>
      <c r="K832" s="236" t="s">
        <v>1034</v>
      </c>
      <c r="N832" s="248">
        <v>1.76</v>
      </c>
      <c r="O832" s="228">
        <v>40</v>
      </c>
      <c r="P832" s="249">
        <v>2</v>
      </c>
      <c r="Q832" s="252">
        <v>49.81</v>
      </c>
      <c r="R832" s="253" t="s">
        <v>117</v>
      </c>
      <c r="S832" s="20" t="str">
        <f t="shared" si="78"/>
        <v>s316:1.5_inconel:0.1_inconel:1_ptfe:0.3</v>
      </c>
      <c r="T832" s="20" t="str">
        <f t="shared" si="79"/>
        <v>s316:1.5</v>
      </c>
      <c r="U832" s="20" t="str">
        <f t="shared" si="80"/>
        <v>inconel:0.1</v>
      </c>
      <c r="V832" s="20" t="str">
        <f t="shared" si="81"/>
        <v>inconel:1</v>
      </c>
      <c r="W832" s="20" t="str">
        <f t="shared" si="82"/>
        <v>ptfe:0.3</v>
      </c>
      <c r="X832" s="20" t="str">
        <f t="shared" si="83"/>
        <v/>
      </c>
    </row>
    <row r="833" spans="1:24">
      <c r="A833" s="20">
        <v>832</v>
      </c>
      <c r="B833" s="20" t="s">
        <v>594</v>
      </c>
      <c r="C833" s="68">
        <v>10</v>
      </c>
      <c r="D833" s="231" t="s">
        <v>903</v>
      </c>
      <c r="E833" s="232" t="s">
        <v>1028</v>
      </c>
      <c r="F833" s="235" t="s">
        <v>1042</v>
      </c>
      <c r="G833" s="236" t="s">
        <v>1035</v>
      </c>
      <c r="H833" s="239" t="s">
        <v>1042</v>
      </c>
      <c r="I833" s="240" t="s">
        <v>1029</v>
      </c>
      <c r="J833" s="235" t="s">
        <v>477</v>
      </c>
      <c r="K833" s="236" t="s">
        <v>1034</v>
      </c>
      <c r="N833" s="248">
        <v>1.76</v>
      </c>
      <c r="O833" s="228">
        <v>40</v>
      </c>
      <c r="P833" s="249">
        <v>1.9</v>
      </c>
      <c r="Q833" s="252">
        <v>49.81</v>
      </c>
      <c r="R833" s="253" t="s">
        <v>118</v>
      </c>
      <c r="S833" s="20" t="str">
        <f t="shared" si="78"/>
        <v>s316:1.5_inconel:0.1_inconel:1_ptfe:0.3</v>
      </c>
      <c r="T833" s="20" t="str">
        <f t="shared" si="79"/>
        <v>s316:1.5</v>
      </c>
      <c r="U833" s="20" t="str">
        <f t="shared" si="80"/>
        <v>inconel:0.1</v>
      </c>
      <c r="V833" s="20" t="str">
        <f t="shared" si="81"/>
        <v>inconel:1</v>
      </c>
      <c r="W833" s="20" t="str">
        <f t="shared" si="82"/>
        <v>ptfe:0.3</v>
      </c>
      <c r="X833" s="20" t="str">
        <f t="shared" si="83"/>
        <v/>
      </c>
    </row>
    <row r="834" spans="1:24">
      <c r="A834" s="20">
        <v>833</v>
      </c>
      <c r="B834" s="20" t="s">
        <v>594</v>
      </c>
      <c r="C834" s="68">
        <v>10</v>
      </c>
      <c r="D834" s="231" t="s">
        <v>903</v>
      </c>
      <c r="E834" s="232" t="s">
        <v>1029</v>
      </c>
      <c r="F834" s="235" t="s">
        <v>903</v>
      </c>
      <c r="G834" s="236" t="s">
        <v>1035</v>
      </c>
      <c r="H834" s="239" t="s">
        <v>903</v>
      </c>
      <c r="I834" s="240" t="s">
        <v>1027</v>
      </c>
      <c r="J834" s="235" t="s">
        <v>479</v>
      </c>
      <c r="K834" s="236" t="s">
        <v>1027</v>
      </c>
      <c r="N834" s="248">
        <v>7</v>
      </c>
      <c r="O834" s="228">
        <v>40</v>
      </c>
      <c r="P834" s="249">
        <v>6.92</v>
      </c>
      <c r="Q834" s="252">
        <v>39.1</v>
      </c>
      <c r="S834" s="20" t="str">
        <f t="shared" si="78"/>
        <v>s316:1_s316:0.1_s316:0.5_tef:0.5</v>
      </c>
      <c r="T834" s="20" t="str">
        <f t="shared" si="79"/>
        <v>s316:1</v>
      </c>
      <c r="U834" s="20" t="str">
        <f t="shared" si="80"/>
        <v>s316:0.1</v>
      </c>
      <c r="V834" s="20" t="str">
        <f t="shared" si="81"/>
        <v>s316:0.5</v>
      </c>
      <c r="W834" s="20" t="str">
        <f t="shared" si="82"/>
        <v>tef:0.5</v>
      </c>
      <c r="X834" s="20" t="str">
        <f t="shared" si="83"/>
        <v/>
      </c>
    </row>
    <row r="835" spans="1:24">
      <c r="A835" s="20">
        <v>834</v>
      </c>
      <c r="B835" s="20" t="s">
        <v>594</v>
      </c>
      <c r="C835" s="68">
        <v>10</v>
      </c>
      <c r="D835" s="231" t="s">
        <v>903</v>
      </c>
      <c r="E835" s="232" t="s">
        <v>1029</v>
      </c>
      <c r="F835" s="235" t="s">
        <v>903</v>
      </c>
      <c r="G835" s="236" t="s">
        <v>1035</v>
      </c>
      <c r="H835" s="239" t="s">
        <v>903</v>
      </c>
      <c r="I835" s="240" t="s">
        <v>1027</v>
      </c>
      <c r="J835" s="235" t="s">
        <v>479</v>
      </c>
      <c r="K835" s="236" t="s">
        <v>1027</v>
      </c>
      <c r="N835" s="248">
        <v>7</v>
      </c>
      <c r="O835" s="228">
        <v>40</v>
      </c>
      <c r="P835" s="249">
        <v>6.79</v>
      </c>
      <c r="Q835" s="252">
        <v>38.619999999999997</v>
      </c>
      <c r="S835" s="20" t="str">
        <f t="shared" si="78"/>
        <v>s316:1_s316:0.1_s316:0.5_tef:0.5</v>
      </c>
      <c r="T835" s="20" t="str">
        <f t="shared" si="79"/>
        <v>s316:1</v>
      </c>
      <c r="U835" s="20" t="str">
        <f t="shared" si="80"/>
        <v>s316:0.1</v>
      </c>
      <c r="V835" s="20" t="str">
        <f t="shared" si="81"/>
        <v>s316:0.5</v>
      </c>
      <c r="W835" s="20" t="str">
        <f t="shared" si="82"/>
        <v>tef:0.5</v>
      </c>
      <c r="X835" s="20" t="str">
        <f t="shared" si="83"/>
        <v/>
      </c>
    </row>
    <row r="836" spans="1:24">
      <c r="A836" s="20">
        <v>835</v>
      </c>
      <c r="B836" s="20" t="s">
        <v>594</v>
      </c>
      <c r="C836" s="68">
        <v>10</v>
      </c>
      <c r="D836" s="231" t="s">
        <v>903</v>
      </c>
      <c r="E836" s="232" t="s">
        <v>1029</v>
      </c>
      <c r="F836" s="235" t="s">
        <v>903</v>
      </c>
      <c r="G836" s="236" t="s">
        <v>1035</v>
      </c>
      <c r="H836" s="239" t="s">
        <v>903</v>
      </c>
      <c r="I836" s="240" t="s">
        <v>1027</v>
      </c>
      <c r="J836" s="235" t="s">
        <v>479</v>
      </c>
      <c r="K836" s="236" t="s">
        <v>1027</v>
      </c>
      <c r="N836" s="248">
        <v>7</v>
      </c>
      <c r="O836" s="228">
        <v>40</v>
      </c>
      <c r="P836" s="249">
        <v>8.5</v>
      </c>
      <c r="Q836" s="252">
        <v>38.619999999999997</v>
      </c>
      <c r="S836" s="20" t="str">
        <f t="shared" si="78"/>
        <v>s316:1_s316:0.1_s316:0.5_tef:0.5</v>
      </c>
      <c r="T836" s="20" t="str">
        <f t="shared" si="79"/>
        <v>s316:1</v>
      </c>
      <c r="U836" s="20" t="str">
        <f t="shared" si="80"/>
        <v>s316:0.1</v>
      </c>
      <c r="V836" s="20" t="str">
        <f t="shared" si="81"/>
        <v>s316:0.5</v>
      </c>
      <c r="W836" s="20" t="str">
        <f t="shared" si="82"/>
        <v>tef:0.5</v>
      </c>
      <c r="X836" s="20" t="str">
        <f t="shared" si="83"/>
        <v/>
      </c>
    </row>
    <row r="837" spans="1:24">
      <c r="A837" s="20">
        <v>836</v>
      </c>
      <c r="B837" s="20" t="s">
        <v>594</v>
      </c>
      <c r="C837" s="68">
        <v>10</v>
      </c>
      <c r="D837" s="231" t="s">
        <v>903</v>
      </c>
      <c r="E837" s="232" t="s">
        <v>1029</v>
      </c>
      <c r="F837" s="235" t="s">
        <v>903</v>
      </c>
      <c r="G837" s="236" t="s">
        <v>1035</v>
      </c>
      <c r="H837" s="239" t="s">
        <v>903</v>
      </c>
      <c r="I837" s="240" t="s">
        <v>1027</v>
      </c>
      <c r="J837" s="235" t="s">
        <v>479</v>
      </c>
      <c r="K837" s="236" t="s">
        <v>1027</v>
      </c>
      <c r="N837" s="248">
        <v>7</v>
      </c>
      <c r="O837" s="228">
        <v>40</v>
      </c>
      <c r="P837" s="249">
        <v>8.92</v>
      </c>
      <c r="Q837" s="252">
        <v>38.619999999999997</v>
      </c>
      <c r="S837" s="20" t="str">
        <f t="shared" si="78"/>
        <v>s316:1_s316:0.1_s316:0.5_tef:0.5</v>
      </c>
      <c r="T837" s="20" t="str">
        <f t="shared" si="79"/>
        <v>s316:1</v>
      </c>
      <c r="U837" s="20" t="str">
        <f t="shared" si="80"/>
        <v>s316:0.1</v>
      </c>
      <c r="V837" s="20" t="str">
        <f t="shared" si="81"/>
        <v>s316:0.5</v>
      </c>
      <c r="W837" s="20" t="str">
        <f t="shared" si="82"/>
        <v>tef:0.5</v>
      </c>
      <c r="X837" s="20" t="str">
        <f t="shared" si="83"/>
        <v/>
      </c>
    </row>
    <row r="838" spans="1:24">
      <c r="A838" s="20">
        <v>837</v>
      </c>
      <c r="B838" s="20" t="s">
        <v>594</v>
      </c>
      <c r="C838" s="68">
        <v>10</v>
      </c>
      <c r="D838" s="231" t="s">
        <v>903</v>
      </c>
      <c r="E838" s="232" t="s">
        <v>1029</v>
      </c>
      <c r="F838" s="235" t="s">
        <v>903</v>
      </c>
      <c r="G838" s="236" t="s">
        <v>1035</v>
      </c>
      <c r="H838" s="239" t="s">
        <v>903</v>
      </c>
      <c r="I838" s="240" t="s">
        <v>1027</v>
      </c>
      <c r="J838" s="235" t="s">
        <v>479</v>
      </c>
      <c r="K838" s="236" t="s">
        <v>1027</v>
      </c>
      <c r="N838" s="248">
        <v>7</v>
      </c>
      <c r="O838" s="228">
        <v>40</v>
      </c>
      <c r="P838" s="249">
        <v>9.68</v>
      </c>
      <c r="Q838" s="252">
        <v>38.619999999999997</v>
      </c>
      <c r="S838" s="20" t="str">
        <f t="shared" si="78"/>
        <v>s316:1_s316:0.1_s316:0.5_tef:0.5</v>
      </c>
      <c r="T838" s="20" t="str">
        <f t="shared" si="79"/>
        <v>s316:1</v>
      </c>
      <c r="U838" s="20" t="str">
        <f t="shared" si="80"/>
        <v>s316:0.1</v>
      </c>
      <c r="V838" s="20" t="str">
        <f t="shared" si="81"/>
        <v>s316:0.5</v>
      </c>
      <c r="W838" s="20" t="str">
        <f t="shared" si="82"/>
        <v>tef:0.5</v>
      </c>
      <c r="X838" s="20" t="str">
        <f t="shared" si="83"/>
        <v/>
      </c>
    </row>
    <row r="839" spans="1:24">
      <c r="A839" s="20">
        <v>838</v>
      </c>
      <c r="B839" s="20" t="s">
        <v>594</v>
      </c>
      <c r="C839" s="68">
        <v>10</v>
      </c>
      <c r="D839" s="231" t="s">
        <v>903</v>
      </c>
      <c r="E839" s="232" t="s">
        <v>1029</v>
      </c>
      <c r="F839" s="235" t="s">
        <v>903</v>
      </c>
      <c r="G839" s="236" t="s">
        <v>1035</v>
      </c>
      <c r="H839" s="239" t="s">
        <v>903</v>
      </c>
      <c r="I839" s="240" t="s">
        <v>1027</v>
      </c>
      <c r="J839" s="235" t="s">
        <v>479</v>
      </c>
      <c r="K839" s="236" t="s">
        <v>1027</v>
      </c>
      <c r="N839" s="248">
        <v>7</v>
      </c>
      <c r="O839" s="228">
        <v>40</v>
      </c>
      <c r="P839" s="249">
        <v>8.0299999999999994</v>
      </c>
      <c r="Q839" s="252">
        <v>38.619999999999997</v>
      </c>
      <c r="S839" s="20" t="str">
        <f t="shared" si="78"/>
        <v>s316:1_s316:0.1_s316:0.5_tef:0.5</v>
      </c>
      <c r="T839" s="20" t="str">
        <f t="shared" si="79"/>
        <v>s316:1</v>
      </c>
      <c r="U839" s="20" t="str">
        <f t="shared" si="80"/>
        <v>s316:0.1</v>
      </c>
      <c r="V839" s="20" t="str">
        <f t="shared" si="81"/>
        <v>s316:0.5</v>
      </c>
      <c r="W839" s="20" t="str">
        <f t="shared" si="82"/>
        <v>tef:0.5</v>
      </c>
      <c r="X839" s="20" t="str">
        <f t="shared" si="83"/>
        <v/>
      </c>
    </row>
    <row r="840" spans="1:24">
      <c r="A840" s="20">
        <v>839</v>
      </c>
      <c r="B840" s="20" t="s">
        <v>594</v>
      </c>
      <c r="C840" s="68">
        <v>10</v>
      </c>
      <c r="D840" s="231" t="s">
        <v>903</v>
      </c>
      <c r="E840" s="232" t="s">
        <v>1029</v>
      </c>
      <c r="F840" s="235" t="s">
        <v>903</v>
      </c>
      <c r="G840" s="236" t="s">
        <v>1035</v>
      </c>
      <c r="H840" s="239" t="s">
        <v>903</v>
      </c>
      <c r="I840" s="240" t="s">
        <v>1027</v>
      </c>
      <c r="J840" s="235" t="s">
        <v>479</v>
      </c>
      <c r="K840" s="236" t="s">
        <v>1027</v>
      </c>
      <c r="N840" s="248">
        <v>7</v>
      </c>
      <c r="O840" s="228">
        <v>40</v>
      </c>
      <c r="P840" s="249">
        <v>7.2</v>
      </c>
      <c r="Q840" s="252">
        <v>38.619999999999997</v>
      </c>
      <c r="S840" s="20" t="str">
        <f t="shared" si="78"/>
        <v>s316:1_s316:0.1_s316:0.5_tef:0.5</v>
      </c>
      <c r="T840" s="20" t="str">
        <f t="shared" si="79"/>
        <v>s316:1</v>
      </c>
      <c r="U840" s="20" t="str">
        <f t="shared" si="80"/>
        <v>s316:0.1</v>
      </c>
      <c r="V840" s="20" t="str">
        <f t="shared" si="81"/>
        <v>s316:0.5</v>
      </c>
      <c r="W840" s="20" t="str">
        <f t="shared" si="82"/>
        <v>tef:0.5</v>
      </c>
      <c r="X840" s="20" t="str">
        <f t="shared" si="83"/>
        <v/>
      </c>
    </row>
    <row r="841" spans="1:24">
      <c r="A841" s="20">
        <v>840</v>
      </c>
      <c r="B841" s="20" t="s">
        <v>594</v>
      </c>
      <c r="C841" s="68">
        <v>10</v>
      </c>
      <c r="D841" s="231" t="s">
        <v>903</v>
      </c>
      <c r="E841" s="232" t="s">
        <v>1029</v>
      </c>
      <c r="F841" s="235" t="s">
        <v>903</v>
      </c>
      <c r="G841" s="236" t="s">
        <v>1035</v>
      </c>
      <c r="H841" s="239" t="s">
        <v>903</v>
      </c>
      <c r="I841" s="240" t="s">
        <v>1027</v>
      </c>
      <c r="J841" s="235" t="s">
        <v>479</v>
      </c>
      <c r="K841" s="236" t="s">
        <v>1027</v>
      </c>
      <c r="N841" s="248">
        <v>7</v>
      </c>
      <c r="O841" s="228">
        <v>40</v>
      </c>
      <c r="P841" s="249">
        <v>7.15</v>
      </c>
      <c r="Q841" s="252">
        <v>38.619999999999997</v>
      </c>
      <c r="S841" s="20" t="str">
        <f t="shared" si="78"/>
        <v>s316:1_s316:0.1_s316:0.5_tef:0.5</v>
      </c>
      <c r="T841" s="20" t="str">
        <f t="shared" si="79"/>
        <v>s316:1</v>
      </c>
      <c r="U841" s="20" t="str">
        <f t="shared" si="80"/>
        <v>s316:0.1</v>
      </c>
      <c r="V841" s="20" t="str">
        <f t="shared" si="81"/>
        <v>s316:0.5</v>
      </c>
      <c r="W841" s="20" t="str">
        <f t="shared" si="82"/>
        <v>tef:0.5</v>
      </c>
      <c r="X841" s="20" t="str">
        <f t="shared" si="83"/>
        <v/>
      </c>
    </row>
    <row r="842" spans="1:24">
      <c r="A842" s="20">
        <v>841</v>
      </c>
      <c r="B842" s="20" t="s">
        <v>594</v>
      </c>
      <c r="C842" s="68">
        <v>10</v>
      </c>
      <c r="D842" s="231" t="s">
        <v>903</v>
      </c>
      <c r="E842" s="232" t="s">
        <v>1029</v>
      </c>
      <c r="F842" s="235" t="s">
        <v>903</v>
      </c>
      <c r="G842" s="236" t="s">
        <v>1035</v>
      </c>
      <c r="H842" s="239" t="s">
        <v>903</v>
      </c>
      <c r="I842" s="240" t="s">
        <v>1027</v>
      </c>
      <c r="J842" s="235" t="s">
        <v>479</v>
      </c>
      <c r="K842" s="236" t="s">
        <v>1027</v>
      </c>
      <c r="N842" s="248">
        <v>7</v>
      </c>
      <c r="O842" s="228">
        <v>40</v>
      </c>
      <c r="P842" s="249">
        <v>7.92</v>
      </c>
      <c r="Q842" s="252">
        <v>38.619999999999997</v>
      </c>
      <c r="S842" s="20" t="str">
        <f t="shared" si="78"/>
        <v>s316:1_s316:0.1_s316:0.5_tef:0.5</v>
      </c>
      <c r="T842" s="20" t="str">
        <f t="shared" si="79"/>
        <v>s316:1</v>
      </c>
      <c r="U842" s="20" t="str">
        <f t="shared" si="80"/>
        <v>s316:0.1</v>
      </c>
      <c r="V842" s="20" t="str">
        <f t="shared" si="81"/>
        <v>s316:0.5</v>
      </c>
      <c r="W842" s="20" t="str">
        <f t="shared" si="82"/>
        <v>tef:0.5</v>
      </c>
      <c r="X842" s="20" t="str">
        <f t="shared" si="83"/>
        <v/>
      </c>
    </row>
    <row r="843" spans="1:24">
      <c r="A843" s="20">
        <v>842</v>
      </c>
      <c r="B843" s="20" t="s">
        <v>594</v>
      </c>
      <c r="C843" s="68">
        <v>10</v>
      </c>
      <c r="D843" s="231" t="s">
        <v>903</v>
      </c>
      <c r="E843" s="232" t="s">
        <v>1029</v>
      </c>
      <c r="F843" s="235" t="s">
        <v>903</v>
      </c>
      <c r="G843" s="236" t="s">
        <v>1035</v>
      </c>
      <c r="H843" s="239" t="s">
        <v>903</v>
      </c>
      <c r="I843" s="240" t="s">
        <v>1027</v>
      </c>
      <c r="J843" s="235" t="s">
        <v>479</v>
      </c>
      <c r="K843" s="236" t="s">
        <v>1027</v>
      </c>
      <c r="N843" s="248">
        <v>7</v>
      </c>
      <c r="O843" s="228">
        <v>40</v>
      </c>
      <c r="P843" s="249">
        <v>7.29</v>
      </c>
      <c r="Q843" s="252">
        <v>38.619999999999997</v>
      </c>
      <c r="S843" s="20" t="str">
        <f t="shared" ref="S843:S887" si="84">_xlfn.TEXTJOIN("_",TRUE,T843:X843)</f>
        <v>s316:1_s316:0.1_s316:0.5_tef:0.5</v>
      </c>
      <c r="T843" s="20" t="str">
        <f t="shared" ref="T843:T887" si="85">_xlfn.TEXTJOIN(":",TRUE,D843,E843)</f>
        <v>s316:1</v>
      </c>
      <c r="U843" s="20" t="str">
        <f t="shared" ref="U843:U887" si="86">_xlfn.TEXTJOIN(":",TRUE,F843,G843)</f>
        <v>s316:0.1</v>
      </c>
      <c r="V843" s="20" t="str">
        <f t="shared" ref="V843:V887" si="87">_xlfn.TEXTJOIN(":",TRUE,H843,I843)</f>
        <v>s316:0.5</v>
      </c>
      <c r="W843" s="20" t="str">
        <f t="shared" ref="W843:W887" si="88">_xlfn.TEXTJOIN(":",TRUE,J843,K843)</f>
        <v>tef:0.5</v>
      </c>
      <c r="X843" s="20" t="str">
        <f t="shared" ref="X843:X887" si="89">_xlfn.TEXTJOIN(":",TRUE,L843,M843)</f>
        <v/>
      </c>
    </row>
    <row r="844" spans="1:24">
      <c r="A844" s="20">
        <v>843</v>
      </c>
      <c r="B844" s="20" t="s">
        <v>594</v>
      </c>
      <c r="C844" s="68">
        <v>10</v>
      </c>
      <c r="D844" s="231" t="s">
        <v>903</v>
      </c>
      <c r="E844" s="232" t="s">
        <v>1029</v>
      </c>
      <c r="F844" s="235" t="s">
        <v>903</v>
      </c>
      <c r="G844" s="236" t="s">
        <v>1035</v>
      </c>
      <c r="H844" s="239" t="s">
        <v>903</v>
      </c>
      <c r="I844" s="240" t="s">
        <v>1027</v>
      </c>
      <c r="J844" s="235" t="s">
        <v>479</v>
      </c>
      <c r="K844" s="236" t="s">
        <v>1027</v>
      </c>
      <c r="N844" s="248">
        <v>7</v>
      </c>
      <c r="O844" s="228">
        <v>40</v>
      </c>
      <c r="P844" s="249">
        <v>7.73</v>
      </c>
      <c r="Q844" s="252">
        <v>38.619999999999997</v>
      </c>
      <c r="S844" s="20" t="str">
        <f t="shared" si="84"/>
        <v>s316:1_s316:0.1_s316:0.5_tef:0.5</v>
      </c>
      <c r="T844" s="20" t="str">
        <f t="shared" si="85"/>
        <v>s316:1</v>
      </c>
      <c r="U844" s="20" t="str">
        <f t="shared" si="86"/>
        <v>s316:0.1</v>
      </c>
      <c r="V844" s="20" t="str">
        <f t="shared" si="87"/>
        <v>s316:0.5</v>
      </c>
      <c r="W844" s="20" t="str">
        <f t="shared" si="88"/>
        <v>tef:0.5</v>
      </c>
      <c r="X844" s="20" t="str">
        <f t="shared" si="89"/>
        <v/>
      </c>
    </row>
    <row r="845" spans="1:24">
      <c r="A845" s="20">
        <v>844</v>
      </c>
      <c r="B845" s="20" t="s">
        <v>594</v>
      </c>
      <c r="C845" s="68">
        <v>10</v>
      </c>
      <c r="D845" s="231" t="s">
        <v>1042</v>
      </c>
      <c r="E845" s="232" t="s">
        <v>1027</v>
      </c>
      <c r="F845" s="235" t="s">
        <v>903</v>
      </c>
      <c r="G845" s="236" t="s">
        <v>1035</v>
      </c>
      <c r="H845" s="239" t="s">
        <v>476</v>
      </c>
      <c r="I845" s="240" t="s">
        <v>1027</v>
      </c>
      <c r="J845" s="235" t="s">
        <v>1040</v>
      </c>
      <c r="K845" s="236" t="s">
        <v>1040</v>
      </c>
      <c r="N845" s="248">
        <v>4.2</v>
      </c>
      <c r="O845" s="228">
        <v>10</v>
      </c>
      <c r="P845" s="249">
        <v>3.9</v>
      </c>
      <c r="Q845" s="252">
        <v>23.36</v>
      </c>
      <c r="S845" s="20" t="str">
        <f t="shared" si="84"/>
        <v>inconel:0.5_s316:0.1_fep:0.5</v>
      </c>
      <c r="T845" s="20" t="str">
        <f t="shared" si="85"/>
        <v>inconel:0.5</v>
      </c>
      <c r="U845" s="20" t="str">
        <f t="shared" si="86"/>
        <v>s316:0.1</v>
      </c>
      <c r="V845" s="20" t="str">
        <f t="shared" si="87"/>
        <v>fep:0.5</v>
      </c>
      <c r="W845" s="20" t="str">
        <f t="shared" si="88"/>
        <v/>
      </c>
      <c r="X845" s="20" t="str">
        <f t="shared" si="89"/>
        <v/>
      </c>
    </row>
    <row r="846" spans="1:24">
      <c r="A846" s="20">
        <v>845</v>
      </c>
      <c r="B846" s="20" t="s">
        <v>594</v>
      </c>
      <c r="C846" s="68">
        <v>10</v>
      </c>
      <c r="D846" s="231" t="s">
        <v>1042</v>
      </c>
      <c r="E846" s="232" t="s">
        <v>1027</v>
      </c>
      <c r="F846" s="235" t="s">
        <v>903</v>
      </c>
      <c r="G846" s="236" t="s">
        <v>1035</v>
      </c>
      <c r="H846" s="239" t="s">
        <v>476</v>
      </c>
      <c r="I846" s="240" t="s">
        <v>1024</v>
      </c>
      <c r="J846" s="235" t="s">
        <v>1040</v>
      </c>
      <c r="K846" s="236" t="s">
        <v>1040</v>
      </c>
      <c r="N846" s="248">
        <v>4.2</v>
      </c>
      <c r="O846" s="228">
        <v>10</v>
      </c>
      <c r="P846" s="249">
        <v>2.8</v>
      </c>
      <c r="Q846" s="252">
        <v>54.7</v>
      </c>
      <c r="S846" s="20" t="str">
        <f t="shared" si="84"/>
        <v>inconel:0.5_s316:0.1_fep:0.4</v>
      </c>
      <c r="T846" s="20" t="str">
        <f t="shared" si="85"/>
        <v>inconel:0.5</v>
      </c>
      <c r="U846" s="20" t="str">
        <f t="shared" si="86"/>
        <v>s316:0.1</v>
      </c>
      <c r="V846" s="20" t="str">
        <f t="shared" si="87"/>
        <v>fep:0.4</v>
      </c>
      <c r="W846" s="20" t="str">
        <f t="shared" si="88"/>
        <v/>
      </c>
      <c r="X846" s="20" t="str">
        <f t="shared" si="89"/>
        <v/>
      </c>
    </row>
    <row r="847" spans="1:24">
      <c r="A847" s="20">
        <v>846</v>
      </c>
      <c r="B847" s="20" t="s">
        <v>594</v>
      </c>
      <c r="C847" s="68">
        <v>10</v>
      </c>
      <c r="D847" s="231" t="s">
        <v>1042</v>
      </c>
      <c r="E847" s="232" t="s">
        <v>1027</v>
      </c>
      <c r="F847" s="235" t="s">
        <v>903</v>
      </c>
      <c r="G847" s="236" t="s">
        <v>1035</v>
      </c>
      <c r="H847" s="239" t="s">
        <v>476</v>
      </c>
      <c r="I847" s="240" t="s">
        <v>1027</v>
      </c>
      <c r="J847" s="235" t="s">
        <v>1040</v>
      </c>
      <c r="K847" s="236" t="s">
        <v>1040</v>
      </c>
      <c r="N847" s="248">
        <v>4.2</v>
      </c>
      <c r="O847" s="228">
        <v>10</v>
      </c>
      <c r="P847" s="249">
        <v>4.25</v>
      </c>
      <c r="Q847" s="252">
        <v>48.85</v>
      </c>
      <c r="S847" s="20" t="str">
        <f t="shared" si="84"/>
        <v>inconel:0.5_s316:0.1_fep:0.5</v>
      </c>
      <c r="T847" s="20" t="str">
        <f t="shared" si="85"/>
        <v>inconel:0.5</v>
      </c>
      <c r="U847" s="20" t="str">
        <f t="shared" si="86"/>
        <v>s316:0.1</v>
      </c>
      <c r="V847" s="20" t="str">
        <f t="shared" si="87"/>
        <v>fep:0.5</v>
      </c>
      <c r="W847" s="20" t="str">
        <f t="shared" si="88"/>
        <v/>
      </c>
      <c r="X847" s="20" t="str">
        <f t="shared" si="89"/>
        <v/>
      </c>
    </row>
    <row r="848" spans="1:24">
      <c r="A848" s="20">
        <v>847</v>
      </c>
      <c r="B848" s="20" t="s">
        <v>594</v>
      </c>
      <c r="C848" s="68">
        <v>10</v>
      </c>
      <c r="D848" s="231" t="s">
        <v>1042</v>
      </c>
      <c r="E848" s="232" t="s">
        <v>1027</v>
      </c>
      <c r="F848" s="235" t="s">
        <v>903</v>
      </c>
      <c r="G848" s="236" t="s">
        <v>1035</v>
      </c>
      <c r="H848" s="239" t="s">
        <v>476</v>
      </c>
      <c r="I848" s="240" t="s">
        <v>1027</v>
      </c>
      <c r="J848" s="235" t="s">
        <v>1040</v>
      </c>
      <c r="K848" s="236" t="s">
        <v>1040</v>
      </c>
      <c r="N848" s="248">
        <v>4.2</v>
      </c>
      <c r="O848" s="228">
        <v>10</v>
      </c>
      <c r="P848" s="249">
        <v>4.3499999999999996</v>
      </c>
      <c r="Q848" s="252">
        <v>42.9</v>
      </c>
      <c r="S848" s="20" t="str">
        <f t="shared" si="84"/>
        <v>inconel:0.5_s316:0.1_fep:0.5</v>
      </c>
      <c r="T848" s="20" t="str">
        <f t="shared" si="85"/>
        <v>inconel:0.5</v>
      </c>
      <c r="U848" s="20" t="str">
        <f t="shared" si="86"/>
        <v>s316:0.1</v>
      </c>
      <c r="V848" s="20" t="str">
        <f t="shared" si="87"/>
        <v>fep:0.5</v>
      </c>
      <c r="W848" s="20" t="str">
        <f t="shared" si="88"/>
        <v/>
      </c>
      <c r="X848" s="20" t="str">
        <f t="shared" si="89"/>
        <v/>
      </c>
    </row>
    <row r="849" spans="1:24">
      <c r="A849" s="20">
        <v>848</v>
      </c>
      <c r="B849" s="20" t="s">
        <v>594</v>
      </c>
      <c r="C849" s="68">
        <v>10</v>
      </c>
      <c r="D849" s="231" t="s">
        <v>1042</v>
      </c>
      <c r="E849" s="232" t="s">
        <v>1027</v>
      </c>
      <c r="F849" s="235" t="s">
        <v>903</v>
      </c>
      <c r="G849" s="236" t="s">
        <v>1035</v>
      </c>
      <c r="H849" s="239" t="s">
        <v>476</v>
      </c>
      <c r="I849" s="240" t="s">
        <v>1027</v>
      </c>
      <c r="J849" s="235" t="s">
        <v>1040</v>
      </c>
      <c r="K849" s="236" t="s">
        <v>1040</v>
      </c>
      <c r="N849" s="248">
        <v>4.2</v>
      </c>
      <c r="O849" s="228">
        <v>10</v>
      </c>
      <c r="P849" s="249">
        <v>4.1500000000000004</v>
      </c>
      <c r="Q849" s="252">
        <v>45.08</v>
      </c>
      <c r="S849" s="20" t="str">
        <f t="shared" si="84"/>
        <v>inconel:0.5_s316:0.1_fep:0.5</v>
      </c>
      <c r="T849" s="20" t="str">
        <f t="shared" si="85"/>
        <v>inconel:0.5</v>
      </c>
      <c r="U849" s="20" t="str">
        <f t="shared" si="86"/>
        <v>s316:0.1</v>
      </c>
      <c r="V849" s="20" t="str">
        <f t="shared" si="87"/>
        <v>fep:0.5</v>
      </c>
      <c r="W849" s="20" t="str">
        <f t="shared" si="88"/>
        <v/>
      </c>
      <c r="X849" s="20" t="str">
        <f t="shared" si="89"/>
        <v/>
      </c>
    </row>
    <row r="850" spans="1:24">
      <c r="A850" s="20">
        <v>849</v>
      </c>
      <c r="B850" s="20" t="s">
        <v>594</v>
      </c>
      <c r="C850" s="68">
        <v>10</v>
      </c>
      <c r="D850" s="231" t="s">
        <v>1042</v>
      </c>
      <c r="E850" s="232" t="s">
        <v>1027</v>
      </c>
      <c r="F850" s="235" t="s">
        <v>903</v>
      </c>
      <c r="G850" s="236" t="s">
        <v>1035</v>
      </c>
      <c r="H850" s="239" t="s">
        <v>476</v>
      </c>
      <c r="I850" s="240" t="s">
        <v>1027</v>
      </c>
      <c r="J850" s="235" t="s">
        <v>1040</v>
      </c>
      <c r="K850" s="236" t="s">
        <v>1040</v>
      </c>
      <c r="N850" s="248">
        <v>4.2</v>
      </c>
      <c r="O850" s="228">
        <v>10</v>
      </c>
      <c r="P850" s="249">
        <v>4.3</v>
      </c>
      <c r="Q850" s="252">
        <v>45.08</v>
      </c>
      <c r="S850" s="20" t="str">
        <f t="shared" si="84"/>
        <v>inconel:0.5_s316:0.1_fep:0.5</v>
      </c>
      <c r="T850" s="20" t="str">
        <f t="shared" si="85"/>
        <v>inconel:0.5</v>
      </c>
      <c r="U850" s="20" t="str">
        <f t="shared" si="86"/>
        <v>s316:0.1</v>
      </c>
      <c r="V850" s="20" t="str">
        <f t="shared" si="87"/>
        <v>fep:0.5</v>
      </c>
      <c r="W850" s="20" t="str">
        <f t="shared" si="88"/>
        <v/>
      </c>
      <c r="X850" s="20" t="str">
        <f t="shared" si="89"/>
        <v/>
      </c>
    </row>
    <row r="851" spans="1:24">
      <c r="A851" s="20">
        <v>850</v>
      </c>
      <c r="B851" s="20" t="s">
        <v>594</v>
      </c>
      <c r="C851" s="68">
        <v>10</v>
      </c>
      <c r="D851" s="231" t="s">
        <v>1042</v>
      </c>
      <c r="E851" s="232" t="s">
        <v>1027</v>
      </c>
      <c r="F851" s="235" t="s">
        <v>903</v>
      </c>
      <c r="G851" s="236" t="s">
        <v>1035</v>
      </c>
      <c r="H851" s="239" t="s">
        <v>476</v>
      </c>
      <c r="I851" s="240" t="s">
        <v>1027</v>
      </c>
      <c r="J851" s="235" t="s">
        <v>1040</v>
      </c>
      <c r="K851" s="236" t="s">
        <v>1040</v>
      </c>
      <c r="N851" s="248">
        <v>4.2</v>
      </c>
      <c r="O851" s="228">
        <v>10</v>
      </c>
      <c r="P851" s="249">
        <v>3.85</v>
      </c>
      <c r="Q851" s="252">
        <v>45.08</v>
      </c>
      <c r="S851" s="20" t="str">
        <f t="shared" si="84"/>
        <v>inconel:0.5_s316:0.1_fep:0.5</v>
      </c>
      <c r="T851" s="20" t="str">
        <f t="shared" si="85"/>
        <v>inconel:0.5</v>
      </c>
      <c r="U851" s="20" t="str">
        <f t="shared" si="86"/>
        <v>s316:0.1</v>
      </c>
      <c r="V851" s="20" t="str">
        <f t="shared" si="87"/>
        <v>fep:0.5</v>
      </c>
      <c r="W851" s="20" t="str">
        <f t="shared" si="88"/>
        <v/>
      </c>
      <c r="X851" s="20" t="str">
        <f t="shared" si="89"/>
        <v/>
      </c>
    </row>
    <row r="852" spans="1:24">
      <c r="A852" s="20">
        <v>851</v>
      </c>
      <c r="B852" s="20" t="s">
        <v>594</v>
      </c>
      <c r="C852" s="68">
        <v>10</v>
      </c>
      <c r="D852" s="231" t="s">
        <v>1042</v>
      </c>
      <c r="E852" s="232" t="s">
        <v>1027</v>
      </c>
      <c r="F852" s="235" t="s">
        <v>903</v>
      </c>
      <c r="G852" s="236" t="s">
        <v>1035</v>
      </c>
      <c r="H852" s="239" t="s">
        <v>476</v>
      </c>
      <c r="I852" s="240" t="s">
        <v>1027</v>
      </c>
      <c r="J852" s="235" t="s">
        <v>1040</v>
      </c>
      <c r="K852" s="236" t="s">
        <v>1040</v>
      </c>
      <c r="N852" s="248">
        <v>4.2</v>
      </c>
      <c r="O852" s="228">
        <v>10</v>
      </c>
      <c r="P852" s="249">
        <v>3.98</v>
      </c>
      <c r="Q852" s="252">
        <v>45.08</v>
      </c>
      <c r="S852" s="20" t="str">
        <f t="shared" si="84"/>
        <v>inconel:0.5_s316:0.1_fep:0.5</v>
      </c>
      <c r="T852" s="20" t="str">
        <f t="shared" si="85"/>
        <v>inconel:0.5</v>
      </c>
      <c r="U852" s="20" t="str">
        <f t="shared" si="86"/>
        <v>s316:0.1</v>
      </c>
      <c r="V852" s="20" t="str">
        <f t="shared" si="87"/>
        <v>fep:0.5</v>
      </c>
      <c r="W852" s="20" t="str">
        <f t="shared" si="88"/>
        <v/>
      </c>
      <c r="X852" s="20" t="str">
        <f t="shared" si="89"/>
        <v/>
      </c>
    </row>
    <row r="853" spans="1:24">
      <c r="A853" s="20">
        <v>852</v>
      </c>
      <c r="B853" s="20" t="s">
        <v>594</v>
      </c>
      <c r="C853" s="68">
        <v>10</v>
      </c>
      <c r="D853" s="231" t="s">
        <v>1042</v>
      </c>
      <c r="E853" s="232" t="s">
        <v>1027</v>
      </c>
      <c r="F853" s="235" t="s">
        <v>903</v>
      </c>
      <c r="G853" s="236" t="s">
        <v>1035</v>
      </c>
      <c r="H853" s="239" t="s">
        <v>476</v>
      </c>
      <c r="I853" s="240" t="s">
        <v>1027</v>
      </c>
      <c r="J853" s="235" t="s">
        <v>1040</v>
      </c>
      <c r="K853" s="236" t="s">
        <v>1040</v>
      </c>
      <c r="N853" s="248">
        <v>4.2</v>
      </c>
      <c r="O853" s="228">
        <v>10</v>
      </c>
      <c r="P853" s="249">
        <v>3.95</v>
      </c>
      <c r="Q853" s="252">
        <v>45.08</v>
      </c>
      <c r="S853" s="20" t="str">
        <f t="shared" si="84"/>
        <v>inconel:0.5_s316:0.1_fep:0.5</v>
      </c>
      <c r="T853" s="20" t="str">
        <f t="shared" si="85"/>
        <v>inconel:0.5</v>
      </c>
      <c r="U853" s="20" t="str">
        <f t="shared" si="86"/>
        <v>s316:0.1</v>
      </c>
      <c r="V853" s="20" t="str">
        <f t="shared" si="87"/>
        <v>fep:0.5</v>
      </c>
      <c r="W853" s="20" t="str">
        <f t="shared" si="88"/>
        <v/>
      </c>
      <c r="X853" s="20" t="str">
        <f t="shared" si="89"/>
        <v/>
      </c>
    </row>
    <row r="854" spans="1:24">
      <c r="A854" s="20">
        <v>853</v>
      </c>
      <c r="B854" s="20" t="s">
        <v>594</v>
      </c>
      <c r="C854" s="68">
        <v>10</v>
      </c>
      <c r="D854" s="231" t="s">
        <v>1042</v>
      </c>
      <c r="E854" s="232" t="s">
        <v>1027</v>
      </c>
      <c r="F854" s="235" t="s">
        <v>903</v>
      </c>
      <c r="G854" s="236" t="s">
        <v>1035</v>
      </c>
      <c r="H854" s="239" t="s">
        <v>476</v>
      </c>
      <c r="I854" s="240" t="s">
        <v>1027</v>
      </c>
      <c r="J854" s="235" t="s">
        <v>1040</v>
      </c>
      <c r="K854" s="236" t="s">
        <v>1040</v>
      </c>
      <c r="N854" s="248">
        <v>4.2</v>
      </c>
      <c r="O854" s="228">
        <v>10</v>
      </c>
      <c r="P854" s="249">
        <v>3.93</v>
      </c>
      <c r="Q854" s="252">
        <v>45.08</v>
      </c>
      <c r="S854" s="20" t="str">
        <f t="shared" si="84"/>
        <v>inconel:0.5_s316:0.1_fep:0.5</v>
      </c>
      <c r="T854" s="20" t="str">
        <f t="shared" si="85"/>
        <v>inconel:0.5</v>
      </c>
      <c r="U854" s="20" t="str">
        <f t="shared" si="86"/>
        <v>s316:0.1</v>
      </c>
      <c r="V854" s="20" t="str">
        <f t="shared" si="87"/>
        <v>fep:0.5</v>
      </c>
      <c r="W854" s="20" t="str">
        <f t="shared" si="88"/>
        <v/>
      </c>
      <c r="X854" s="20" t="str">
        <f t="shared" si="89"/>
        <v/>
      </c>
    </row>
    <row r="855" spans="1:24">
      <c r="A855" s="20">
        <v>854</v>
      </c>
      <c r="B855" s="20" t="s">
        <v>594</v>
      </c>
      <c r="C855" s="68">
        <v>10</v>
      </c>
      <c r="D855" s="231" t="s">
        <v>1042</v>
      </c>
      <c r="E855" s="232" t="s">
        <v>1027</v>
      </c>
      <c r="F855" s="235" t="s">
        <v>903</v>
      </c>
      <c r="G855" s="236" t="s">
        <v>1035</v>
      </c>
      <c r="H855" s="239" t="s">
        <v>476</v>
      </c>
      <c r="I855" s="240" t="s">
        <v>1027</v>
      </c>
      <c r="J855" s="235" t="s">
        <v>1040</v>
      </c>
      <c r="K855" s="236" t="s">
        <v>1040</v>
      </c>
      <c r="N855" s="248">
        <v>4.2</v>
      </c>
      <c r="O855" s="228">
        <v>10</v>
      </c>
      <c r="P855" s="249">
        <v>3.85</v>
      </c>
      <c r="Q855" s="252">
        <v>45.08</v>
      </c>
      <c r="S855" s="20" t="str">
        <f t="shared" si="84"/>
        <v>inconel:0.5_s316:0.1_fep:0.5</v>
      </c>
      <c r="T855" s="20" t="str">
        <f t="shared" si="85"/>
        <v>inconel:0.5</v>
      </c>
      <c r="U855" s="20" t="str">
        <f t="shared" si="86"/>
        <v>s316:0.1</v>
      </c>
      <c r="V855" s="20" t="str">
        <f t="shared" si="87"/>
        <v>fep:0.5</v>
      </c>
      <c r="W855" s="20" t="str">
        <f t="shared" si="88"/>
        <v/>
      </c>
      <c r="X855" s="20" t="str">
        <f t="shared" si="89"/>
        <v/>
      </c>
    </row>
    <row r="856" spans="1:24">
      <c r="A856" s="20">
        <v>855</v>
      </c>
      <c r="B856" s="20" t="s">
        <v>594</v>
      </c>
      <c r="C856" s="68">
        <v>10</v>
      </c>
      <c r="D856" s="231" t="s">
        <v>1042</v>
      </c>
      <c r="E856" s="232" t="s">
        <v>1027</v>
      </c>
      <c r="F856" s="235" t="s">
        <v>903</v>
      </c>
      <c r="G856" s="236" t="s">
        <v>1035</v>
      </c>
      <c r="H856" s="239" t="s">
        <v>476</v>
      </c>
      <c r="I856" s="240" t="s">
        <v>1027</v>
      </c>
      <c r="J856" s="235" t="s">
        <v>1040</v>
      </c>
      <c r="K856" s="236" t="s">
        <v>1040</v>
      </c>
      <c r="N856" s="248">
        <v>4.2</v>
      </c>
      <c r="O856" s="228">
        <v>10</v>
      </c>
      <c r="P856" s="249">
        <v>3.95</v>
      </c>
      <c r="Q856" s="252">
        <v>45.08</v>
      </c>
      <c r="S856" s="20" t="str">
        <f t="shared" si="84"/>
        <v>inconel:0.5_s316:0.1_fep:0.5</v>
      </c>
      <c r="T856" s="20" t="str">
        <f t="shared" si="85"/>
        <v>inconel:0.5</v>
      </c>
      <c r="U856" s="20" t="str">
        <f t="shared" si="86"/>
        <v>s316:0.1</v>
      </c>
      <c r="V856" s="20" t="str">
        <f t="shared" si="87"/>
        <v>fep:0.5</v>
      </c>
      <c r="W856" s="20" t="str">
        <f t="shared" si="88"/>
        <v/>
      </c>
      <c r="X856" s="20" t="str">
        <f t="shared" si="89"/>
        <v/>
      </c>
    </row>
    <row r="857" spans="1:24">
      <c r="A857" s="20">
        <v>856</v>
      </c>
      <c r="B857" s="20" t="s">
        <v>594</v>
      </c>
      <c r="C857" s="68">
        <v>10</v>
      </c>
      <c r="D857" s="231" t="s">
        <v>1042</v>
      </c>
      <c r="E857" s="232" t="s">
        <v>1027</v>
      </c>
      <c r="F857" s="235" t="s">
        <v>903</v>
      </c>
      <c r="G857" s="236" t="s">
        <v>1035</v>
      </c>
      <c r="H857" s="239" t="s">
        <v>476</v>
      </c>
      <c r="I857" s="240" t="s">
        <v>1036</v>
      </c>
      <c r="J857" s="235" t="s">
        <v>1040</v>
      </c>
      <c r="K857" s="236" t="s">
        <v>1040</v>
      </c>
      <c r="N857" s="248">
        <v>4.2</v>
      </c>
      <c r="O857" s="228">
        <v>10</v>
      </c>
      <c r="P857" s="249">
        <v>5.0999999999999996</v>
      </c>
      <c r="Q857" s="252">
        <v>45.08</v>
      </c>
      <c r="S857" s="20" t="str">
        <f t="shared" si="84"/>
        <v>inconel:0.5_s316:0.1_fep:0.81</v>
      </c>
      <c r="T857" s="20" t="str">
        <f t="shared" si="85"/>
        <v>inconel:0.5</v>
      </c>
      <c r="U857" s="20" t="str">
        <f t="shared" si="86"/>
        <v>s316:0.1</v>
      </c>
      <c r="V857" s="20" t="str">
        <f t="shared" si="87"/>
        <v>fep:0.81</v>
      </c>
      <c r="W857" s="20" t="str">
        <f t="shared" si="88"/>
        <v/>
      </c>
      <c r="X857" s="20" t="str">
        <f t="shared" si="89"/>
        <v/>
      </c>
    </row>
    <row r="858" spans="1:24">
      <c r="A858" s="20">
        <v>857</v>
      </c>
      <c r="B858" s="20" t="s">
        <v>594</v>
      </c>
      <c r="C858" s="68">
        <v>10</v>
      </c>
      <c r="D858" s="231" t="s">
        <v>1042</v>
      </c>
      <c r="E858" s="232" t="s">
        <v>1027</v>
      </c>
      <c r="F858" s="235" t="s">
        <v>903</v>
      </c>
      <c r="G858" s="236" t="s">
        <v>1035</v>
      </c>
      <c r="H858" s="239" t="s">
        <v>476</v>
      </c>
      <c r="I858" s="240" t="s">
        <v>1037</v>
      </c>
      <c r="J858" s="235" t="s">
        <v>1040</v>
      </c>
      <c r="K858" s="236" t="s">
        <v>1040</v>
      </c>
      <c r="N858" s="248">
        <v>4.2</v>
      </c>
      <c r="O858" s="228">
        <v>10</v>
      </c>
      <c r="P858" s="249">
        <v>2.54</v>
      </c>
      <c r="Q858" s="252">
        <v>45.08</v>
      </c>
      <c r="S858" s="20" t="str">
        <f t="shared" si="84"/>
        <v>inconel:0.5_s316:0.1_fep:0.65</v>
      </c>
      <c r="T858" s="20" t="str">
        <f t="shared" si="85"/>
        <v>inconel:0.5</v>
      </c>
      <c r="U858" s="20" t="str">
        <f t="shared" si="86"/>
        <v>s316:0.1</v>
      </c>
      <c r="V858" s="20" t="str">
        <f t="shared" si="87"/>
        <v>fep:0.65</v>
      </c>
      <c r="W858" s="20" t="str">
        <f t="shared" si="88"/>
        <v/>
      </c>
      <c r="X858" s="20" t="str">
        <f t="shared" si="89"/>
        <v/>
      </c>
    </row>
    <row r="859" spans="1:24">
      <c r="A859" s="20">
        <v>858</v>
      </c>
      <c r="B859" s="20" t="s">
        <v>594</v>
      </c>
      <c r="C859" s="68">
        <v>10</v>
      </c>
      <c r="D859" s="231" t="s">
        <v>1042</v>
      </c>
      <c r="E859" s="232" t="s">
        <v>1027</v>
      </c>
      <c r="F859" s="235" t="s">
        <v>903</v>
      </c>
      <c r="G859" s="236" t="s">
        <v>1035</v>
      </c>
      <c r="H859" s="239" t="s">
        <v>476</v>
      </c>
      <c r="I859" s="240" t="s">
        <v>1037</v>
      </c>
      <c r="J859" s="235" t="s">
        <v>1040</v>
      </c>
      <c r="K859" s="236" t="s">
        <v>1040</v>
      </c>
      <c r="N859" s="248">
        <v>4.2</v>
      </c>
      <c r="O859" s="228">
        <v>10</v>
      </c>
      <c r="P859" s="249">
        <v>3.05</v>
      </c>
      <c r="Q859" s="252">
        <v>45.08</v>
      </c>
      <c r="S859" s="20" t="str">
        <f t="shared" si="84"/>
        <v>inconel:0.5_s316:0.1_fep:0.65</v>
      </c>
      <c r="T859" s="20" t="str">
        <f t="shared" si="85"/>
        <v>inconel:0.5</v>
      </c>
      <c r="U859" s="20" t="str">
        <f t="shared" si="86"/>
        <v>s316:0.1</v>
      </c>
      <c r="V859" s="20" t="str">
        <f t="shared" si="87"/>
        <v>fep:0.65</v>
      </c>
      <c r="W859" s="20" t="str">
        <f t="shared" si="88"/>
        <v/>
      </c>
      <c r="X859" s="20" t="str">
        <f t="shared" si="89"/>
        <v/>
      </c>
    </row>
    <row r="860" spans="1:24">
      <c r="A860" s="20">
        <v>859</v>
      </c>
      <c r="B860" s="20" t="s">
        <v>594</v>
      </c>
      <c r="C860" s="68">
        <v>10</v>
      </c>
      <c r="D860" s="231" t="s">
        <v>1042</v>
      </c>
      <c r="E860" s="232" t="s">
        <v>1027</v>
      </c>
      <c r="F860" s="235" t="s">
        <v>903</v>
      </c>
      <c r="G860" s="236" t="s">
        <v>1035</v>
      </c>
      <c r="H860" s="239" t="s">
        <v>476</v>
      </c>
      <c r="I860" s="240" t="s">
        <v>1036</v>
      </c>
      <c r="J860" s="235" t="s">
        <v>1040</v>
      </c>
      <c r="K860" s="236" t="s">
        <v>1040</v>
      </c>
      <c r="N860" s="248">
        <v>4.2</v>
      </c>
      <c r="O860" s="228">
        <v>10</v>
      </c>
      <c r="P860" s="249">
        <v>4.8</v>
      </c>
      <c r="Q860" s="252">
        <v>40.6</v>
      </c>
      <c r="S860" s="20" t="str">
        <f t="shared" si="84"/>
        <v>inconel:0.5_s316:0.1_fep:0.81</v>
      </c>
      <c r="T860" s="20" t="str">
        <f t="shared" si="85"/>
        <v>inconel:0.5</v>
      </c>
      <c r="U860" s="20" t="str">
        <f t="shared" si="86"/>
        <v>s316:0.1</v>
      </c>
      <c r="V860" s="20" t="str">
        <f t="shared" si="87"/>
        <v>fep:0.81</v>
      </c>
      <c r="W860" s="20" t="str">
        <f t="shared" si="88"/>
        <v/>
      </c>
      <c r="X860" s="20" t="str">
        <f t="shared" si="89"/>
        <v/>
      </c>
    </row>
    <row r="861" spans="1:24">
      <c r="A861" s="20">
        <v>860</v>
      </c>
      <c r="B861" s="20" t="s">
        <v>594</v>
      </c>
      <c r="C861" s="68">
        <v>10</v>
      </c>
      <c r="D861" s="231" t="s">
        <v>1042</v>
      </c>
      <c r="E861" s="232" t="s">
        <v>1027</v>
      </c>
      <c r="F861" s="235" t="s">
        <v>903</v>
      </c>
      <c r="G861" s="236" t="s">
        <v>1035</v>
      </c>
      <c r="H861" s="239" t="s">
        <v>476</v>
      </c>
      <c r="I861" s="240" t="s">
        <v>1025</v>
      </c>
      <c r="J861" s="235" t="s">
        <v>1040</v>
      </c>
      <c r="K861" s="236" t="s">
        <v>1040</v>
      </c>
      <c r="N861" s="248">
        <v>4.2</v>
      </c>
      <c r="O861" s="228">
        <v>10</v>
      </c>
      <c r="P861" s="249">
        <v>4.5</v>
      </c>
      <c r="Q861" s="252">
        <v>38.72</v>
      </c>
      <c r="S861" s="20" t="str">
        <f t="shared" si="84"/>
        <v>inconel:0.5_s316:0.1_fep:0.8</v>
      </c>
      <c r="T861" s="20" t="str">
        <f t="shared" si="85"/>
        <v>inconel:0.5</v>
      </c>
      <c r="U861" s="20" t="str">
        <f t="shared" si="86"/>
        <v>s316:0.1</v>
      </c>
      <c r="V861" s="20" t="str">
        <f t="shared" si="87"/>
        <v>fep:0.8</v>
      </c>
      <c r="W861" s="20" t="str">
        <f t="shared" si="88"/>
        <v/>
      </c>
      <c r="X861" s="20" t="str">
        <f t="shared" si="89"/>
        <v/>
      </c>
    </row>
    <row r="862" spans="1:24">
      <c r="A862" s="20">
        <v>861</v>
      </c>
      <c r="B862" s="20" t="s">
        <v>594</v>
      </c>
      <c r="C862" s="68">
        <v>10</v>
      </c>
      <c r="D862" s="231" t="s">
        <v>1042</v>
      </c>
      <c r="E862" s="232" t="s">
        <v>1027</v>
      </c>
      <c r="F862" s="235" t="s">
        <v>903</v>
      </c>
      <c r="G862" s="236" t="s">
        <v>1035</v>
      </c>
      <c r="H862" s="239" t="s">
        <v>476</v>
      </c>
      <c r="I862" s="240" t="s">
        <v>1025</v>
      </c>
      <c r="J862" s="235" t="s">
        <v>1040</v>
      </c>
      <c r="K862" s="236" t="s">
        <v>1040</v>
      </c>
      <c r="N862" s="248">
        <v>4.2</v>
      </c>
      <c r="O862" s="228">
        <v>10</v>
      </c>
      <c r="P862" s="249">
        <v>4.2300000000000004</v>
      </c>
      <c r="Q862" s="252">
        <v>51.02</v>
      </c>
      <c r="S862" s="20" t="str">
        <f t="shared" si="84"/>
        <v>inconel:0.5_s316:0.1_fep:0.8</v>
      </c>
      <c r="T862" s="20" t="str">
        <f t="shared" si="85"/>
        <v>inconel:0.5</v>
      </c>
      <c r="U862" s="20" t="str">
        <f t="shared" si="86"/>
        <v>s316:0.1</v>
      </c>
      <c r="V862" s="20" t="str">
        <f t="shared" si="87"/>
        <v>fep:0.8</v>
      </c>
      <c r="W862" s="20" t="str">
        <f t="shared" si="88"/>
        <v/>
      </c>
      <c r="X862" s="20" t="str">
        <f t="shared" si="89"/>
        <v/>
      </c>
    </row>
    <row r="863" spans="1:24">
      <c r="A863" s="20">
        <v>862</v>
      </c>
      <c r="B863" s="20" t="s">
        <v>594</v>
      </c>
      <c r="C863" s="68">
        <v>10</v>
      </c>
      <c r="D863" s="231" t="s">
        <v>1042</v>
      </c>
      <c r="E863" s="232" t="s">
        <v>1027</v>
      </c>
      <c r="F863" s="235" t="s">
        <v>903</v>
      </c>
      <c r="G863" s="236" t="s">
        <v>1035</v>
      </c>
      <c r="H863" s="239" t="s">
        <v>476</v>
      </c>
      <c r="I863" s="240" t="s">
        <v>1025</v>
      </c>
      <c r="J863" s="235" t="s">
        <v>1040</v>
      </c>
      <c r="K863" s="236" t="s">
        <v>1040</v>
      </c>
      <c r="N863" s="248">
        <v>4.2</v>
      </c>
      <c r="O863" s="228">
        <v>10</v>
      </c>
      <c r="P863" s="249">
        <v>4.3</v>
      </c>
      <c r="Q863" s="252">
        <v>51.02</v>
      </c>
      <c r="S863" s="20" t="str">
        <f t="shared" si="84"/>
        <v>inconel:0.5_s316:0.1_fep:0.8</v>
      </c>
      <c r="T863" s="20" t="str">
        <f t="shared" si="85"/>
        <v>inconel:0.5</v>
      </c>
      <c r="U863" s="20" t="str">
        <f t="shared" si="86"/>
        <v>s316:0.1</v>
      </c>
      <c r="V863" s="20" t="str">
        <f t="shared" si="87"/>
        <v>fep:0.8</v>
      </c>
      <c r="W863" s="20" t="str">
        <f t="shared" si="88"/>
        <v/>
      </c>
      <c r="X863" s="20" t="str">
        <f t="shared" si="89"/>
        <v/>
      </c>
    </row>
    <row r="864" spans="1:24">
      <c r="A864" s="20">
        <v>863</v>
      </c>
      <c r="B864" s="20" t="s">
        <v>594</v>
      </c>
      <c r="C864" s="68">
        <v>10</v>
      </c>
      <c r="D864" s="231" t="s">
        <v>1042</v>
      </c>
      <c r="E864" s="232" t="s">
        <v>1027</v>
      </c>
      <c r="F864" s="235" t="s">
        <v>903</v>
      </c>
      <c r="G864" s="236" t="s">
        <v>1035</v>
      </c>
      <c r="H864" s="239" t="s">
        <v>476</v>
      </c>
      <c r="I864" s="240" t="s">
        <v>1027</v>
      </c>
      <c r="J864" s="235" t="s">
        <v>1040</v>
      </c>
      <c r="K864" s="236" t="s">
        <v>1040</v>
      </c>
      <c r="N864" s="248">
        <v>4.2</v>
      </c>
      <c r="O864" s="228">
        <v>10</v>
      </c>
      <c r="P864" s="249">
        <v>4.22</v>
      </c>
      <c r="Q864" s="252">
        <v>51.02</v>
      </c>
      <c r="S864" s="20" t="str">
        <f t="shared" si="84"/>
        <v>inconel:0.5_s316:0.1_fep:0.5</v>
      </c>
      <c r="T864" s="20" t="str">
        <f t="shared" si="85"/>
        <v>inconel:0.5</v>
      </c>
      <c r="U864" s="20" t="str">
        <f t="shared" si="86"/>
        <v>s316:0.1</v>
      </c>
      <c r="V864" s="20" t="str">
        <f t="shared" si="87"/>
        <v>fep:0.5</v>
      </c>
      <c r="W864" s="20" t="str">
        <f t="shared" si="88"/>
        <v/>
      </c>
      <c r="X864" s="20" t="str">
        <f t="shared" si="89"/>
        <v/>
      </c>
    </row>
    <row r="865" spans="1:24">
      <c r="A865" s="20">
        <v>864</v>
      </c>
      <c r="B865" s="20" t="s">
        <v>594</v>
      </c>
      <c r="C865" s="68">
        <v>10</v>
      </c>
      <c r="D865" s="231" t="s">
        <v>1042</v>
      </c>
      <c r="E865" s="232" t="s">
        <v>1027</v>
      </c>
      <c r="F865" s="235" t="s">
        <v>903</v>
      </c>
      <c r="G865" s="236" t="s">
        <v>1035</v>
      </c>
      <c r="H865" s="239" t="s">
        <v>476</v>
      </c>
      <c r="I865" s="240" t="s">
        <v>1027</v>
      </c>
      <c r="J865" s="235" t="s">
        <v>1040</v>
      </c>
      <c r="K865" s="236" t="s">
        <v>1040</v>
      </c>
      <c r="N865" s="248">
        <v>4.2</v>
      </c>
      <c r="O865" s="228">
        <v>10</v>
      </c>
      <c r="P865" s="249">
        <v>3.05</v>
      </c>
      <c r="Q865" s="252">
        <v>42.03</v>
      </c>
      <c r="S865" s="20" t="str">
        <f t="shared" si="84"/>
        <v>inconel:0.5_s316:0.1_fep:0.5</v>
      </c>
      <c r="T865" s="20" t="str">
        <f t="shared" si="85"/>
        <v>inconel:0.5</v>
      </c>
      <c r="U865" s="20" t="str">
        <f t="shared" si="86"/>
        <v>s316:0.1</v>
      </c>
      <c r="V865" s="20" t="str">
        <f t="shared" si="87"/>
        <v>fep:0.5</v>
      </c>
      <c r="W865" s="20" t="str">
        <f t="shared" si="88"/>
        <v/>
      </c>
      <c r="X865" s="20" t="str">
        <f t="shared" si="89"/>
        <v/>
      </c>
    </row>
    <row r="866" spans="1:24">
      <c r="A866" s="20">
        <v>865</v>
      </c>
      <c r="B866" s="20" t="s">
        <v>594</v>
      </c>
      <c r="C866" s="68">
        <v>10</v>
      </c>
      <c r="D866" s="231" t="s">
        <v>1042</v>
      </c>
      <c r="E866" s="232" t="s">
        <v>1027</v>
      </c>
      <c r="F866" s="235" t="s">
        <v>903</v>
      </c>
      <c r="G866" s="236" t="s">
        <v>1035</v>
      </c>
      <c r="H866" s="239" t="s">
        <v>476</v>
      </c>
      <c r="I866" s="240" t="s">
        <v>1027</v>
      </c>
      <c r="J866" s="235" t="s">
        <v>1040</v>
      </c>
      <c r="K866" s="236" t="s">
        <v>1040</v>
      </c>
      <c r="N866" s="248">
        <v>4.2</v>
      </c>
      <c r="O866" s="228">
        <v>10</v>
      </c>
      <c r="P866" s="249">
        <v>3.89</v>
      </c>
      <c r="Q866" s="252">
        <v>51.13</v>
      </c>
      <c r="S866" s="20" t="str">
        <f t="shared" si="84"/>
        <v>inconel:0.5_s316:0.1_fep:0.5</v>
      </c>
      <c r="T866" s="20" t="str">
        <f t="shared" si="85"/>
        <v>inconel:0.5</v>
      </c>
      <c r="U866" s="20" t="str">
        <f t="shared" si="86"/>
        <v>s316:0.1</v>
      </c>
      <c r="V866" s="20" t="str">
        <f t="shared" si="87"/>
        <v>fep:0.5</v>
      </c>
      <c r="W866" s="20" t="str">
        <f t="shared" si="88"/>
        <v/>
      </c>
      <c r="X866" s="20" t="str">
        <f t="shared" si="89"/>
        <v/>
      </c>
    </row>
    <row r="867" spans="1:24">
      <c r="A867" s="20">
        <v>866</v>
      </c>
      <c r="B867" s="20" t="s">
        <v>594</v>
      </c>
      <c r="C867" s="68">
        <v>10</v>
      </c>
      <c r="D867" s="231" t="s">
        <v>1042</v>
      </c>
      <c r="E867" s="232" t="s">
        <v>1027</v>
      </c>
      <c r="F867" s="235" t="s">
        <v>903</v>
      </c>
      <c r="G867" s="236" t="s">
        <v>1035</v>
      </c>
      <c r="H867" s="239" t="s">
        <v>476</v>
      </c>
      <c r="I867" s="240" t="s">
        <v>1027</v>
      </c>
      <c r="J867" s="235" t="s">
        <v>1040</v>
      </c>
      <c r="K867" s="236" t="s">
        <v>1040</v>
      </c>
      <c r="N867" s="248">
        <v>4.2</v>
      </c>
      <c r="O867" s="228">
        <v>10</v>
      </c>
      <c r="P867" s="249">
        <v>3.9</v>
      </c>
      <c r="Q867" s="252">
        <v>51.13</v>
      </c>
      <c r="S867" s="20" t="str">
        <f t="shared" si="84"/>
        <v>inconel:0.5_s316:0.1_fep:0.5</v>
      </c>
      <c r="T867" s="20" t="str">
        <f t="shared" si="85"/>
        <v>inconel:0.5</v>
      </c>
      <c r="U867" s="20" t="str">
        <f t="shared" si="86"/>
        <v>s316:0.1</v>
      </c>
      <c r="V867" s="20" t="str">
        <f t="shared" si="87"/>
        <v>fep:0.5</v>
      </c>
      <c r="W867" s="20" t="str">
        <f t="shared" si="88"/>
        <v/>
      </c>
      <c r="X867" s="20" t="str">
        <f t="shared" si="89"/>
        <v/>
      </c>
    </row>
    <row r="868" spans="1:24">
      <c r="A868" s="20">
        <v>867</v>
      </c>
      <c r="B868" s="20" t="s">
        <v>594</v>
      </c>
      <c r="C868" s="68">
        <v>10</v>
      </c>
      <c r="D868" s="231" t="s">
        <v>1042</v>
      </c>
      <c r="E868" s="232" t="s">
        <v>1039</v>
      </c>
      <c r="F868" s="235" t="s">
        <v>903</v>
      </c>
      <c r="G868" s="236" t="s">
        <v>1035</v>
      </c>
      <c r="H868" s="239" t="s">
        <v>476</v>
      </c>
      <c r="I868" s="240" t="s">
        <v>1027</v>
      </c>
      <c r="J868" s="235" t="s">
        <v>1040</v>
      </c>
      <c r="K868" s="236" t="s">
        <v>1040</v>
      </c>
      <c r="N868" s="248">
        <v>12</v>
      </c>
      <c r="O868" s="228">
        <v>53.6</v>
      </c>
      <c r="P868" s="249">
        <v>18.5</v>
      </c>
      <c r="Q868" s="252">
        <v>16.690000000000001</v>
      </c>
      <c r="S868" s="20" t="str">
        <f t="shared" si="84"/>
        <v>inconel:1.2_s316:0.1_fep:0.5</v>
      </c>
      <c r="T868" s="20" t="str">
        <f t="shared" si="85"/>
        <v>inconel:1.2</v>
      </c>
      <c r="U868" s="20" t="str">
        <f t="shared" si="86"/>
        <v>s316:0.1</v>
      </c>
      <c r="V868" s="20" t="str">
        <f t="shared" si="87"/>
        <v>fep:0.5</v>
      </c>
      <c r="W868" s="20" t="str">
        <f t="shared" si="88"/>
        <v/>
      </c>
      <c r="X868" s="20" t="str">
        <f t="shared" si="89"/>
        <v/>
      </c>
    </row>
    <row r="869" spans="1:24">
      <c r="A869" s="20">
        <v>868</v>
      </c>
      <c r="B869" s="20" t="s">
        <v>594</v>
      </c>
      <c r="C869" s="68">
        <v>10</v>
      </c>
      <c r="D869" s="231" t="s">
        <v>1042</v>
      </c>
      <c r="E869" s="232" t="s">
        <v>1025</v>
      </c>
      <c r="F869" s="235" t="s">
        <v>903</v>
      </c>
      <c r="G869" s="236" t="s">
        <v>1035</v>
      </c>
      <c r="H869" s="239" t="s">
        <v>476</v>
      </c>
      <c r="I869" s="240" t="s">
        <v>1024</v>
      </c>
      <c r="J869" s="235" t="s">
        <v>1040</v>
      </c>
      <c r="K869" s="236" t="s">
        <v>1040</v>
      </c>
      <c r="N869" s="248">
        <v>12</v>
      </c>
      <c r="O869" s="228">
        <v>53.6</v>
      </c>
      <c r="P869" s="249">
        <v>11.5</v>
      </c>
      <c r="Q869" s="252">
        <v>51.78</v>
      </c>
      <c r="S869" s="20" t="str">
        <f t="shared" si="84"/>
        <v>inconel:0.8_s316:0.1_fep:0.4</v>
      </c>
      <c r="T869" s="20" t="str">
        <f t="shared" si="85"/>
        <v>inconel:0.8</v>
      </c>
      <c r="U869" s="20" t="str">
        <f t="shared" si="86"/>
        <v>s316:0.1</v>
      </c>
      <c r="V869" s="20" t="str">
        <f t="shared" si="87"/>
        <v>fep:0.4</v>
      </c>
      <c r="W869" s="20" t="str">
        <f t="shared" si="88"/>
        <v/>
      </c>
      <c r="X869" s="20" t="str">
        <f t="shared" si="89"/>
        <v/>
      </c>
    </row>
    <row r="870" spans="1:24">
      <c r="A870" s="20">
        <v>869</v>
      </c>
      <c r="B870" s="20" t="s">
        <v>594</v>
      </c>
      <c r="C870" s="68">
        <v>10</v>
      </c>
      <c r="D870" s="231" t="s">
        <v>1042</v>
      </c>
      <c r="E870" s="232" t="s">
        <v>1025</v>
      </c>
      <c r="F870" s="235" t="s">
        <v>903</v>
      </c>
      <c r="G870" s="236" t="s">
        <v>1035</v>
      </c>
      <c r="H870" s="239" t="s">
        <v>476</v>
      </c>
      <c r="I870" s="240" t="s">
        <v>1027</v>
      </c>
      <c r="J870" s="235" t="s">
        <v>1040</v>
      </c>
      <c r="K870" s="236" t="s">
        <v>1040</v>
      </c>
      <c r="N870" s="248">
        <v>12</v>
      </c>
      <c r="O870" s="228">
        <v>53.6</v>
      </c>
      <c r="P870" s="249">
        <v>16.399999999999999</v>
      </c>
      <c r="Q870" s="252">
        <v>51.78</v>
      </c>
      <c r="S870" s="20" t="str">
        <f t="shared" si="84"/>
        <v>inconel:0.8_s316:0.1_fep:0.5</v>
      </c>
      <c r="T870" s="20" t="str">
        <f t="shared" si="85"/>
        <v>inconel:0.8</v>
      </c>
      <c r="U870" s="20" t="str">
        <f t="shared" si="86"/>
        <v>s316:0.1</v>
      </c>
      <c r="V870" s="20" t="str">
        <f t="shared" si="87"/>
        <v>fep:0.5</v>
      </c>
      <c r="W870" s="20" t="str">
        <f t="shared" si="88"/>
        <v/>
      </c>
      <c r="X870" s="20" t="str">
        <f t="shared" si="89"/>
        <v/>
      </c>
    </row>
    <row r="871" spans="1:24">
      <c r="A871" s="20">
        <v>870</v>
      </c>
      <c r="B871" s="20" t="s">
        <v>594</v>
      </c>
      <c r="C871" s="68">
        <v>10</v>
      </c>
      <c r="D871" s="231" t="s">
        <v>1042</v>
      </c>
      <c r="E871" s="232" t="s">
        <v>1025</v>
      </c>
      <c r="F871" s="235" t="s">
        <v>903</v>
      </c>
      <c r="G871" s="236" t="s">
        <v>1035</v>
      </c>
      <c r="H871" s="239" t="s">
        <v>476</v>
      </c>
      <c r="I871" s="240" t="s">
        <v>1027</v>
      </c>
      <c r="J871" s="235" t="s">
        <v>1040</v>
      </c>
      <c r="K871" s="236" t="s">
        <v>1040</v>
      </c>
      <c r="N871" s="248">
        <v>12</v>
      </c>
      <c r="O871" s="228">
        <v>53.6</v>
      </c>
      <c r="P871" s="249">
        <v>16.7</v>
      </c>
      <c r="Q871" s="252">
        <v>51.78</v>
      </c>
      <c r="S871" s="20" t="str">
        <f t="shared" si="84"/>
        <v>inconel:0.8_s316:0.1_fep:0.5</v>
      </c>
      <c r="T871" s="20" t="str">
        <f t="shared" si="85"/>
        <v>inconel:0.8</v>
      </c>
      <c r="U871" s="20" t="str">
        <f t="shared" si="86"/>
        <v>s316:0.1</v>
      </c>
      <c r="V871" s="20" t="str">
        <f t="shared" si="87"/>
        <v>fep:0.5</v>
      </c>
      <c r="W871" s="20" t="str">
        <f t="shared" si="88"/>
        <v/>
      </c>
      <c r="X871" s="20" t="str">
        <f t="shared" si="89"/>
        <v/>
      </c>
    </row>
    <row r="872" spans="1:24">
      <c r="A872" s="20">
        <v>871</v>
      </c>
      <c r="B872" s="20" t="s">
        <v>594</v>
      </c>
      <c r="C872" s="68">
        <v>10</v>
      </c>
      <c r="D872" s="231" t="s">
        <v>1042</v>
      </c>
      <c r="E872" s="232" t="s">
        <v>1025</v>
      </c>
      <c r="F872" s="235" t="s">
        <v>903</v>
      </c>
      <c r="G872" s="236" t="s">
        <v>1035</v>
      </c>
      <c r="H872" s="239" t="s">
        <v>476</v>
      </c>
      <c r="I872" s="240" t="s">
        <v>1027</v>
      </c>
      <c r="J872" s="235" t="s">
        <v>1040</v>
      </c>
      <c r="K872" s="236" t="s">
        <v>1040</v>
      </c>
      <c r="N872" s="248">
        <v>12</v>
      </c>
      <c r="O872" s="228">
        <v>53.6</v>
      </c>
      <c r="P872" s="249">
        <v>14.7</v>
      </c>
      <c r="Q872" s="252">
        <v>51.78</v>
      </c>
      <c r="S872" s="20" t="str">
        <f t="shared" si="84"/>
        <v>inconel:0.8_s316:0.1_fep:0.5</v>
      </c>
      <c r="T872" s="20" t="str">
        <f t="shared" si="85"/>
        <v>inconel:0.8</v>
      </c>
      <c r="U872" s="20" t="str">
        <f t="shared" si="86"/>
        <v>s316:0.1</v>
      </c>
      <c r="V872" s="20" t="str">
        <f t="shared" si="87"/>
        <v>fep:0.5</v>
      </c>
      <c r="W872" s="20" t="str">
        <f t="shared" si="88"/>
        <v/>
      </c>
      <c r="X872" s="20" t="str">
        <f t="shared" si="89"/>
        <v/>
      </c>
    </row>
    <row r="873" spans="1:24">
      <c r="A873" s="20">
        <v>872</v>
      </c>
      <c r="B873" s="20" t="s">
        <v>594</v>
      </c>
      <c r="C873" s="68">
        <v>10</v>
      </c>
      <c r="D873" s="231" t="s">
        <v>1042</v>
      </c>
      <c r="E873" s="232" t="s">
        <v>1025</v>
      </c>
      <c r="F873" s="235" t="s">
        <v>903</v>
      </c>
      <c r="G873" s="236" t="s">
        <v>1035</v>
      </c>
      <c r="H873" s="239" t="s">
        <v>476</v>
      </c>
      <c r="I873" s="240" t="s">
        <v>1027</v>
      </c>
      <c r="J873" s="235" t="s">
        <v>1040</v>
      </c>
      <c r="K873" s="236" t="s">
        <v>1040</v>
      </c>
      <c r="N873" s="248">
        <v>12</v>
      </c>
      <c r="O873" s="228">
        <v>53.6</v>
      </c>
      <c r="P873" s="249">
        <v>17.45</v>
      </c>
      <c r="Q873" s="252">
        <v>51.78</v>
      </c>
      <c r="S873" s="20" t="str">
        <f t="shared" si="84"/>
        <v>inconel:0.8_s316:0.1_fep:0.5</v>
      </c>
      <c r="T873" s="20" t="str">
        <f t="shared" si="85"/>
        <v>inconel:0.8</v>
      </c>
      <c r="U873" s="20" t="str">
        <f t="shared" si="86"/>
        <v>s316:0.1</v>
      </c>
      <c r="V873" s="20" t="str">
        <f t="shared" si="87"/>
        <v>fep:0.5</v>
      </c>
      <c r="W873" s="20" t="str">
        <f t="shared" si="88"/>
        <v/>
      </c>
      <c r="X873" s="20" t="str">
        <f t="shared" si="89"/>
        <v/>
      </c>
    </row>
    <row r="874" spans="1:24">
      <c r="A874" s="20">
        <v>873</v>
      </c>
      <c r="B874" s="20" t="s">
        <v>594</v>
      </c>
      <c r="C874" s="68">
        <v>10</v>
      </c>
      <c r="D874" s="231" t="s">
        <v>1042</v>
      </c>
      <c r="E874" s="232" t="s">
        <v>1025</v>
      </c>
      <c r="F874" s="235" t="s">
        <v>903</v>
      </c>
      <c r="G874" s="236" t="s">
        <v>1035</v>
      </c>
      <c r="H874" s="239" t="s">
        <v>476</v>
      </c>
      <c r="I874" s="240" t="s">
        <v>1027</v>
      </c>
      <c r="J874" s="235" t="s">
        <v>1040</v>
      </c>
      <c r="K874" s="236" t="s">
        <v>1040</v>
      </c>
      <c r="N874" s="248">
        <v>12</v>
      </c>
      <c r="O874" s="228">
        <v>53.6</v>
      </c>
      <c r="P874" s="249">
        <v>17.02</v>
      </c>
      <c r="Q874" s="252">
        <v>51.78</v>
      </c>
      <c r="S874" s="20" t="str">
        <f t="shared" si="84"/>
        <v>inconel:0.8_s316:0.1_fep:0.5</v>
      </c>
      <c r="T874" s="20" t="str">
        <f t="shared" si="85"/>
        <v>inconel:0.8</v>
      </c>
      <c r="U874" s="20" t="str">
        <f t="shared" si="86"/>
        <v>s316:0.1</v>
      </c>
      <c r="V874" s="20" t="str">
        <f t="shared" si="87"/>
        <v>fep:0.5</v>
      </c>
      <c r="W874" s="20" t="str">
        <f t="shared" si="88"/>
        <v/>
      </c>
      <c r="X874" s="20" t="str">
        <f t="shared" si="89"/>
        <v/>
      </c>
    </row>
    <row r="875" spans="1:24">
      <c r="A875" s="20">
        <v>874</v>
      </c>
      <c r="B875" s="20" t="s">
        <v>594</v>
      </c>
      <c r="C875" s="68">
        <v>10</v>
      </c>
      <c r="D875" s="231" t="s">
        <v>1042</v>
      </c>
      <c r="E875" s="232" t="s">
        <v>1025</v>
      </c>
      <c r="F875" s="235" t="s">
        <v>903</v>
      </c>
      <c r="G875" s="236" t="s">
        <v>1035</v>
      </c>
      <c r="H875" s="239" t="s">
        <v>476</v>
      </c>
      <c r="I875" s="240" t="s">
        <v>1027</v>
      </c>
      <c r="J875" s="235" t="s">
        <v>1040</v>
      </c>
      <c r="K875" s="236" t="s">
        <v>1040</v>
      </c>
      <c r="N875" s="248">
        <v>12</v>
      </c>
      <c r="O875" s="228">
        <v>53.6</v>
      </c>
      <c r="P875" s="249">
        <v>16.07</v>
      </c>
      <c r="Q875" s="252">
        <v>51.78</v>
      </c>
      <c r="S875" s="20" t="str">
        <f t="shared" si="84"/>
        <v>inconel:0.8_s316:0.1_fep:0.5</v>
      </c>
      <c r="T875" s="20" t="str">
        <f t="shared" si="85"/>
        <v>inconel:0.8</v>
      </c>
      <c r="U875" s="20" t="str">
        <f t="shared" si="86"/>
        <v>s316:0.1</v>
      </c>
      <c r="V875" s="20" t="str">
        <f t="shared" si="87"/>
        <v>fep:0.5</v>
      </c>
      <c r="W875" s="20" t="str">
        <f t="shared" si="88"/>
        <v/>
      </c>
      <c r="X875" s="20" t="str">
        <f t="shared" si="89"/>
        <v/>
      </c>
    </row>
    <row r="876" spans="1:24">
      <c r="A876" s="20">
        <v>875</v>
      </c>
      <c r="B876" s="20" t="s">
        <v>594</v>
      </c>
      <c r="C876" s="68">
        <v>10</v>
      </c>
      <c r="D876" s="231" t="s">
        <v>1042</v>
      </c>
      <c r="E876" s="232" t="s">
        <v>1025</v>
      </c>
      <c r="F876" s="235" t="s">
        <v>903</v>
      </c>
      <c r="G876" s="236" t="s">
        <v>1035</v>
      </c>
      <c r="H876" s="239" t="s">
        <v>476</v>
      </c>
      <c r="I876" s="240" t="s">
        <v>1027</v>
      </c>
      <c r="J876" s="235" t="s">
        <v>1040</v>
      </c>
      <c r="K876" s="236" t="s">
        <v>1040</v>
      </c>
      <c r="N876" s="248">
        <v>12</v>
      </c>
      <c r="O876" s="228">
        <v>53.6</v>
      </c>
      <c r="P876" s="249">
        <v>13.28</v>
      </c>
      <c r="Q876" s="252">
        <v>51.78</v>
      </c>
      <c r="S876" s="20" t="str">
        <f t="shared" si="84"/>
        <v>inconel:0.8_s316:0.1_fep:0.5</v>
      </c>
      <c r="T876" s="20" t="str">
        <f t="shared" si="85"/>
        <v>inconel:0.8</v>
      </c>
      <c r="U876" s="20" t="str">
        <f t="shared" si="86"/>
        <v>s316:0.1</v>
      </c>
      <c r="V876" s="20" t="str">
        <f t="shared" si="87"/>
        <v>fep:0.5</v>
      </c>
      <c r="W876" s="20" t="str">
        <f t="shared" si="88"/>
        <v/>
      </c>
      <c r="X876" s="20" t="str">
        <f t="shared" si="89"/>
        <v/>
      </c>
    </row>
    <row r="877" spans="1:24">
      <c r="A877" s="20">
        <v>876</v>
      </c>
      <c r="B877" s="20" t="s">
        <v>594</v>
      </c>
      <c r="C877" s="68">
        <v>10</v>
      </c>
      <c r="D877" s="231" t="s">
        <v>1042</v>
      </c>
      <c r="E877" s="232" t="s">
        <v>1025</v>
      </c>
      <c r="F877" s="235" t="s">
        <v>903</v>
      </c>
      <c r="G877" s="236" t="s">
        <v>1035</v>
      </c>
      <c r="H877" s="239" t="s">
        <v>476</v>
      </c>
      <c r="I877" s="240" t="s">
        <v>1027</v>
      </c>
      <c r="J877" s="235" t="s">
        <v>1040</v>
      </c>
      <c r="K877" s="236" t="s">
        <v>1040</v>
      </c>
      <c r="N877" s="248">
        <v>12</v>
      </c>
      <c r="O877" s="228">
        <v>53.6</v>
      </c>
      <c r="P877" s="249">
        <v>15.7</v>
      </c>
      <c r="Q877" s="252">
        <v>51.78</v>
      </c>
      <c r="S877" s="20" t="str">
        <f t="shared" si="84"/>
        <v>inconel:0.8_s316:0.1_fep:0.5</v>
      </c>
      <c r="T877" s="20" t="str">
        <f t="shared" si="85"/>
        <v>inconel:0.8</v>
      </c>
      <c r="U877" s="20" t="str">
        <f t="shared" si="86"/>
        <v>s316:0.1</v>
      </c>
      <c r="V877" s="20" t="str">
        <f t="shared" si="87"/>
        <v>fep:0.5</v>
      </c>
      <c r="W877" s="20" t="str">
        <f t="shared" si="88"/>
        <v/>
      </c>
      <c r="X877" s="20" t="str">
        <f t="shared" si="89"/>
        <v/>
      </c>
    </row>
    <row r="878" spans="1:24">
      <c r="A878" s="20">
        <v>877</v>
      </c>
      <c r="B878" s="20" t="s">
        <v>594</v>
      </c>
      <c r="C878" s="68">
        <v>10</v>
      </c>
      <c r="D878" s="231" t="s">
        <v>1042</v>
      </c>
      <c r="E878" s="232" t="s">
        <v>1025</v>
      </c>
      <c r="F878" s="235" t="s">
        <v>903</v>
      </c>
      <c r="G878" s="236" t="s">
        <v>1035</v>
      </c>
      <c r="H878" s="239" t="s">
        <v>476</v>
      </c>
      <c r="I878" s="240" t="s">
        <v>1027</v>
      </c>
      <c r="J878" s="235" t="s">
        <v>1040</v>
      </c>
      <c r="K878" s="236" t="s">
        <v>1040</v>
      </c>
      <c r="N878" s="248">
        <v>12</v>
      </c>
      <c r="O878" s="228">
        <v>53.6</v>
      </c>
      <c r="P878" s="249">
        <v>11.5</v>
      </c>
      <c r="Q878" s="252">
        <v>51.78</v>
      </c>
      <c r="S878" s="20" t="str">
        <f t="shared" si="84"/>
        <v>inconel:0.8_s316:0.1_fep:0.5</v>
      </c>
      <c r="T878" s="20" t="str">
        <f t="shared" si="85"/>
        <v>inconel:0.8</v>
      </c>
      <c r="U878" s="20" t="str">
        <f t="shared" si="86"/>
        <v>s316:0.1</v>
      </c>
      <c r="V878" s="20" t="str">
        <f t="shared" si="87"/>
        <v>fep:0.5</v>
      </c>
      <c r="W878" s="20" t="str">
        <f t="shared" si="88"/>
        <v/>
      </c>
      <c r="X878" s="20" t="str">
        <f t="shared" si="89"/>
        <v/>
      </c>
    </row>
    <row r="879" spans="1:24">
      <c r="A879" s="20">
        <v>878</v>
      </c>
      <c r="B879" s="20" t="s">
        <v>594</v>
      </c>
      <c r="C879" s="68">
        <v>10</v>
      </c>
      <c r="D879" s="231" t="s">
        <v>1042</v>
      </c>
      <c r="E879" s="232" t="s">
        <v>1039</v>
      </c>
      <c r="F879" s="235" t="s">
        <v>903</v>
      </c>
      <c r="G879" s="236" t="s">
        <v>1035</v>
      </c>
      <c r="H879" s="239" t="s">
        <v>476</v>
      </c>
      <c r="I879" s="240" t="s">
        <v>1024</v>
      </c>
      <c r="J879" s="235" t="s">
        <v>1040</v>
      </c>
      <c r="K879" s="236" t="s">
        <v>1040</v>
      </c>
      <c r="N879" s="248">
        <v>12</v>
      </c>
      <c r="O879" s="228">
        <v>53.6</v>
      </c>
      <c r="P879" s="249">
        <v>11.7</v>
      </c>
      <c r="Q879" s="252">
        <v>51.78</v>
      </c>
      <c r="S879" s="20" t="str">
        <f t="shared" si="84"/>
        <v>inconel:1.2_s316:0.1_fep:0.4</v>
      </c>
      <c r="T879" s="20" t="str">
        <f t="shared" si="85"/>
        <v>inconel:1.2</v>
      </c>
      <c r="U879" s="20" t="str">
        <f t="shared" si="86"/>
        <v>s316:0.1</v>
      </c>
      <c r="V879" s="20" t="str">
        <f t="shared" si="87"/>
        <v>fep:0.4</v>
      </c>
      <c r="W879" s="20" t="str">
        <f t="shared" si="88"/>
        <v/>
      </c>
      <c r="X879" s="20" t="str">
        <f t="shared" si="89"/>
        <v/>
      </c>
    </row>
    <row r="880" spans="1:24">
      <c r="A880" s="20">
        <v>879</v>
      </c>
      <c r="B880" s="20" t="s">
        <v>594</v>
      </c>
      <c r="C880" s="68">
        <v>10</v>
      </c>
      <c r="D880" s="231" t="s">
        <v>1042</v>
      </c>
      <c r="E880" s="232" t="s">
        <v>1029</v>
      </c>
      <c r="F880" s="235" t="s">
        <v>903</v>
      </c>
      <c r="G880" s="236" t="s">
        <v>1035</v>
      </c>
      <c r="H880" s="239" t="s">
        <v>476</v>
      </c>
      <c r="I880" s="240" t="s">
        <v>1024</v>
      </c>
      <c r="J880" s="235" t="s">
        <v>1040</v>
      </c>
      <c r="K880" s="236" t="s">
        <v>1040</v>
      </c>
      <c r="N880" s="248">
        <v>12</v>
      </c>
      <c r="O880" s="228">
        <v>41.8</v>
      </c>
      <c r="P880" s="249">
        <v>15.5</v>
      </c>
      <c r="Q880" s="252">
        <v>51.78</v>
      </c>
      <c r="S880" s="20" t="str">
        <f t="shared" si="84"/>
        <v>inconel:1_s316:0.1_fep:0.4</v>
      </c>
      <c r="T880" s="20" t="str">
        <f t="shared" si="85"/>
        <v>inconel:1</v>
      </c>
      <c r="U880" s="20" t="str">
        <f t="shared" si="86"/>
        <v>s316:0.1</v>
      </c>
      <c r="V880" s="20" t="str">
        <f t="shared" si="87"/>
        <v>fep:0.4</v>
      </c>
      <c r="W880" s="20" t="str">
        <f t="shared" si="88"/>
        <v/>
      </c>
      <c r="X880" s="20" t="str">
        <f t="shared" si="89"/>
        <v/>
      </c>
    </row>
    <row r="881" spans="1:24">
      <c r="A881" s="20">
        <v>880</v>
      </c>
      <c r="B881" s="20" t="s">
        <v>594</v>
      </c>
      <c r="C881" s="68">
        <v>10</v>
      </c>
      <c r="D881" s="231" t="s">
        <v>1042</v>
      </c>
      <c r="E881" s="232" t="s">
        <v>1029</v>
      </c>
      <c r="F881" s="235" t="s">
        <v>903</v>
      </c>
      <c r="G881" s="236" t="s">
        <v>1035</v>
      </c>
      <c r="H881" s="239" t="s">
        <v>476</v>
      </c>
      <c r="I881" s="240" t="s">
        <v>1024</v>
      </c>
      <c r="J881" s="235" t="s">
        <v>1040</v>
      </c>
      <c r="K881" s="236" t="s">
        <v>1040</v>
      </c>
      <c r="N881" s="248">
        <v>12</v>
      </c>
      <c r="O881" s="228">
        <v>41.8</v>
      </c>
      <c r="P881" s="249">
        <v>11.97</v>
      </c>
      <c r="Q881" s="252">
        <v>37.090000000000003</v>
      </c>
      <c r="S881" s="20" t="str">
        <f t="shared" si="84"/>
        <v>inconel:1_s316:0.1_fep:0.4</v>
      </c>
      <c r="T881" s="20" t="str">
        <f t="shared" si="85"/>
        <v>inconel:1</v>
      </c>
      <c r="U881" s="20" t="str">
        <f t="shared" si="86"/>
        <v>s316:0.1</v>
      </c>
      <c r="V881" s="20" t="str">
        <f t="shared" si="87"/>
        <v>fep:0.4</v>
      </c>
      <c r="W881" s="20" t="str">
        <f t="shared" si="88"/>
        <v/>
      </c>
      <c r="X881" s="20" t="str">
        <f t="shared" si="89"/>
        <v/>
      </c>
    </row>
    <row r="882" spans="1:24">
      <c r="A882" s="20">
        <v>881</v>
      </c>
      <c r="B882" s="20" t="s">
        <v>594</v>
      </c>
      <c r="C882" s="68">
        <v>10</v>
      </c>
      <c r="D882" s="231" t="s">
        <v>1042</v>
      </c>
      <c r="E882" s="232" t="s">
        <v>1029</v>
      </c>
      <c r="F882" s="235" t="s">
        <v>903</v>
      </c>
      <c r="G882" s="236" t="s">
        <v>1035</v>
      </c>
      <c r="H882" s="239" t="s">
        <v>476</v>
      </c>
      <c r="I882" s="240" t="s">
        <v>1024</v>
      </c>
      <c r="J882" s="235" t="s">
        <v>1040</v>
      </c>
      <c r="K882" s="236" t="s">
        <v>1040</v>
      </c>
      <c r="N882" s="248">
        <v>12</v>
      </c>
      <c r="O882" s="228">
        <v>41.8</v>
      </c>
      <c r="P882" s="249">
        <v>13.5</v>
      </c>
      <c r="Q882" s="252">
        <v>37.090000000000003</v>
      </c>
      <c r="S882" s="20" t="str">
        <f t="shared" si="84"/>
        <v>inconel:1_s316:0.1_fep:0.4</v>
      </c>
      <c r="T882" s="20" t="str">
        <f t="shared" si="85"/>
        <v>inconel:1</v>
      </c>
      <c r="U882" s="20" t="str">
        <f t="shared" si="86"/>
        <v>s316:0.1</v>
      </c>
      <c r="V882" s="20" t="str">
        <f t="shared" si="87"/>
        <v>fep:0.4</v>
      </c>
      <c r="W882" s="20" t="str">
        <f t="shared" si="88"/>
        <v/>
      </c>
      <c r="X882" s="20" t="str">
        <f t="shared" si="89"/>
        <v/>
      </c>
    </row>
    <row r="883" spans="1:24">
      <c r="A883" s="20">
        <v>882</v>
      </c>
      <c r="B883" s="20" t="s">
        <v>594</v>
      </c>
      <c r="C883" s="68">
        <v>10</v>
      </c>
      <c r="D883" s="231" t="s">
        <v>1042</v>
      </c>
      <c r="E883" s="232" t="s">
        <v>1029</v>
      </c>
      <c r="F883" s="235" t="s">
        <v>903</v>
      </c>
      <c r="G883" s="236" t="s">
        <v>1035</v>
      </c>
      <c r="H883" s="239" t="s">
        <v>476</v>
      </c>
      <c r="I883" s="240" t="s">
        <v>1024</v>
      </c>
      <c r="J883" s="235" t="s">
        <v>1040</v>
      </c>
      <c r="K883" s="236" t="s">
        <v>1040</v>
      </c>
      <c r="N883" s="248">
        <v>12</v>
      </c>
      <c r="O883" s="228">
        <v>41.8</v>
      </c>
      <c r="P883" s="249">
        <v>8.8000000000000007</v>
      </c>
      <c r="Q883" s="252">
        <v>37.090000000000003</v>
      </c>
      <c r="S883" s="20" t="str">
        <f t="shared" si="84"/>
        <v>inconel:1_s316:0.1_fep:0.4</v>
      </c>
      <c r="T883" s="20" t="str">
        <f t="shared" si="85"/>
        <v>inconel:1</v>
      </c>
      <c r="U883" s="20" t="str">
        <f t="shared" si="86"/>
        <v>s316:0.1</v>
      </c>
      <c r="V883" s="20" t="str">
        <f t="shared" si="87"/>
        <v>fep:0.4</v>
      </c>
      <c r="W883" s="20" t="str">
        <f t="shared" si="88"/>
        <v/>
      </c>
      <c r="X883" s="20" t="str">
        <f t="shared" si="89"/>
        <v/>
      </c>
    </row>
    <row r="884" spans="1:24">
      <c r="A884" s="20">
        <v>883</v>
      </c>
      <c r="B884" s="20" t="s">
        <v>594</v>
      </c>
      <c r="C884" s="68">
        <v>10</v>
      </c>
      <c r="D884" s="231" t="s">
        <v>1042</v>
      </c>
      <c r="E884" s="232" t="s">
        <v>1029</v>
      </c>
      <c r="F884" s="235" t="s">
        <v>903</v>
      </c>
      <c r="G884" s="236" t="s">
        <v>1035</v>
      </c>
      <c r="H884" s="239" t="s">
        <v>476</v>
      </c>
      <c r="I884" s="240" t="s">
        <v>1024</v>
      </c>
      <c r="J884" s="235" t="s">
        <v>1040</v>
      </c>
      <c r="K884" s="236" t="s">
        <v>1040</v>
      </c>
      <c r="N884" s="248">
        <v>12</v>
      </c>
      <c r="O884" s="228">
        <v>41.8</v>
      </c>
      <c r="P884" s="249">
        <v>12.43</v>
      </c>
      <c r="Q884" s="252">
        <v>37.090000000000003</v>
      </c>
      <c r="S884" s="20" t="str">
        <f t="shared" si="84"/>
        <v>inconel:1_s316:0.1_fep:0.4</v>
      </c>
      <c r="T884" s="20" t="str">
        <f t="shared" si="85"/>
        <v>inconel:1</v>
      </c>
      <c r="U884" s="20" t="str">
        <f t="shared" si="86"/>
        <v>s316:0.1</v>
      </c>
      <c r="V884" s="20" t="str">
        <f t="shared" si="87"/>
        <v>fep:0.4</v>
      </c>
      <c r="W884" s="20" t="str">
        <f t="shared" si="88"/>
        <v/>
      </c>
      <c r="X884" s="20" t="str">
        <f t="shared" si="89"/>
        <v/>
      </c>
    </row>
    <row r="885" spans="1:24">
      <c r="A885" s="20">
        <v>884</v>
      </c>
      <c r="B885" s="20" t="s">
        <v>594</v>
      </c>
      <c r="C885" s="68">
        <v>10</v>
      </c>
      <c r="D885" s="231" t="s">
        <v>1042</v>
      </c>
      <c r="E885" s="232" t="s">
        <v>1029</v>
      </c>
      <c r="F885" s="235" t="s">
        <v>903</v>
      </c>
      <c r="G885" s="236" t="s">
        <v>1035</v>
      </c>
      <c r="H885" s="239" t="s">
        <v>476</v>
      </c>
      <c r="I885" s="240" t="s">
        <v>1024</v>
      </c>
      <c r="J885" s="235" t="s">
        <v>1040</v>
      </c>
      <c r="K885" s="236" t="s">
        <v>1040</v>
      </c>
      <c r="N885" s="248">
        <v>12</v>
      </c>
      <c r="O885" s="228">
        <v>41.8</v>
      </c>
      <c r="P885" s="249">
        <v>13.24</v>
      </c>
      <c r="Q885" s="252">
        <v>37.090000000000003</v>
      </c>
      <c r="S885" s="20" t="str">
        <f t="shared" si="84"/>
        <v>inconel:1_s316:0.1_fep:0.4</v>
      </c>
      <c r="T885" s="20" t="str">
        <f t="shared" si="85"/>
        <v>inconel:1</v>
      </c>
      <c r="U885" s="20" t="str">
        <f t="shared" si="86"/>
        <v>s316:0.1</v>
      </c>
      <c r="V885" s="20" t="str">
        <f t="shared" si="87"/>
        <v>fep:0.4</v>
      </c>
      <c r="W885" s="20" t="str">
        <f t="shared" si="88"/>
        <v/>
      </c>
      <c r="X885" s="20" t="str">
        <f t="shared" si="89"/>
        <v/>
      </c>
    </row>
    <row r="886" spans="1:24">
      <c r="A886" s="20">
        <v>885</v>
      </c>
      <c r="B886" s="20" t="s">
        <v>594</v>
      </c>
      <c r="C886" s="68">
        <v>16</v>
      </c>
      <c r="D886" s="231" t="s">
        <v>1042</v>
      </c>
      <c r="E886" s="232" t="s">
        <v>1039</v>
      </c>
      <c r="F886" s="235" t="s">
        <v>1259</v>
      </c>
      <c r="G886" s="236" t="s">
        <v>1027</v>
      </c>
      <c r="H886" s="239" t="s">
        <v>476</v>
      </c>
      <c r="I886" s="240" t="s">
        <v>1027</v>
      </c>
      <c r="J886" s="235" t="s">
        <v>1040</v>
      </c>
      <c r="K886" s="236" t="s">
        <v>1040</v>
      </c>
      <c r="N886" s="248">
        <v>1</v>
      </c>
      <c r="O886" s="228">
        <v>52</v>
      </c>
      <c r="P886" s="249">
        <v>21.4</v>
      </c>
      <c r="Q886" s="252">
        <v>37.090000000000003</v>
      </c>
      <c r="S886" s="20" t="str">
        <f t="shared" si="84"/>
        <v>inconel:1.2_ inconel:0.5_fep:0.5</v>
      </c>
      <c r="T886" s="20" t="str">
        <f t="shared" si="85"/>
        <v>inconel:1.2</v>
      </c>
      <c r="U886" s="20" t="str">
        <f t="shared" si="86"/>
        <v xml:space="preserve"> inconel:0.5</v>
      </c>
      <c r="V886" s="20" t="str">
        <f t="shared" si="87"/>
        <v>fep:0.5</v>
      </c>
      <c r="W886" s="20" t="str">
        <f t="shared" si="88"/>
        <v/>
      </c>
      <c r="X886" s="20" t="str">
        <f t="shared" si="89"/>
        <v/>
      </c>
    </row>
    <row r="887" spans="1:24">
      <c r="A887" s="20">
        <v>886</v>
      </c>
      <c r="B887" s="20" t="s">
        <v>594</v>
      </c>
      <c r="C887" s="68">
        <v>16</v>
      </c>
      <c r="D887" s="231" t="s">
        <v>1042</v>
      </c>
      <c r="E887" s="232" t="s">
        <v>1039</v>
      </c>
      <c r="F887" s="235" t="s">
        <v>1259</v>
      </c>
      <c r="G887" s="236" t="s">
        <v>1027</v>
      </c>
      <c r="H887" s="239" t="s">
        <v>476</v>
      </c>
      <c r="I887" s="240" t="s">
        <v>1027</v>
      </c>
      <c r="J887" s="235" t="s">
        <v>1040</v>
      </c>
      <c r="K887" s="236" t="s">
        <v>1040</v>
      </c>
      <c r="N887" s="248">
        <v>1</v>
      </c>
      <c r="O887" s="228">
        <v>52</v>
      </c>
      <c r="P887" s="249">
        <v>21.5</v>
      </c>
      <c r="Q887" s="252">
        <v>21.52</v>
      </c>
      <c r="S887" s="20" t="str">
        <f t="shared" si="84"/>
        <v>inconel:1.2_ inconel:0.5_fep:0.5</v>
      </c>
      <c r="T887" s="20" t="str">
        <f t="shared" si="85"/>
        <v>inconel:1.2</v>
      </c>
      <c r="U887" s="20" t="str">
        <f t="shared" si="86"/>
        <v xml:space="preserve"> inconel:0.5</v>
      </c>
      <c r="V887" s="20" t="str">
        <f t="shared" si="87"/>
        <v>fep:0.5</v>
      </c>
      <c r="W887" s="20" t="str">
        <f t="shared" si="88"/>
        <v/>
      </c>
      <c r="X887" s="20" t="str">
        <f t="shared" si="89"/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708C5-5A19-49E5-A9D8-254F9B179E0F}">
  <dimension ref="A1:I887"/>
  <sheetViews>
    <sheetView tabSelected="1" workbookViewId="0">
      <selection activeCell="F5" sqref="F5"/>
    </sheetView>
  </sheetViews>
  <sheetFormatPr defaultColWidth="8.90625" defaultRowHeight="18"/>
  <cols>
    <col min="1" max="3" width="8.90625" style="1"/>
    <col min="4" max="4" width="39.08984375" style="1" customWidth="1"/>
    <col min="5" max="16384" width="8.90625" style="1"/>
  </cols>
  <sheetData>
    <row r="1" spans="1:9" s="1" customFormat="1">
      <c r="A1" s="1" t="s">
        <v>581</v>
      </c>
      <c r="B1" s="1" t="s">
        <v>584</v>
      </c>
      <c r="C1" s="1" t="s">
        <v>0</v>
      </c>
      <c r="E1" s="1" t="s">
        <v>4</v>
      </c>
      <c r="F1" s="1" t="s">
        <v>5</v>
      </c>
      <c r="G1" s="1" t="s">
        <v>1083</v>
      </c>
      <c r="H1" s="1" t="s">
        <v>1084</v>
      </c>
      <c r="I1" s="1" t="s">
        <v>841</v>
      </c>
    </row>
    <row r="2" spans="1:9" s="1" customFormat="1">
      <c r="A2" s="1">
        <v>1</v>
      </c>
      <c r="B2" s="1" t="s">
        <v>830</v>
      </c>
      <c r="C2" s="1">
        <v>16</v>
      </c>
      <c r="D2" s="1" t="s">
        <v>1279</v>
      </c>
      <c r="E2" s="1">
        <v>6</v>
      </c>
      <c r="F2" s="1">
        <v>40</v>
      </c>
      <c r="G2" s="1">
        <v>6.02</v>
      </c>
    </row>
    <row r="3" spans="1:9" s="1" customFormat="1">
      <c r="A3" s="1">
        <v>2</v>
      </c>
      <c r="B3" s="1" t="s">
        <v>830</v>
      </c>
      <c r="C3" s="1">
        <v>24</v>
      </c>
      <c r="D3" s="1" t="s">
        <v>1279</v>
      </c>
      <c r="E3" s="1">
        <v>6</v>
      </c>
      <c r="F3" s="1">
        <v>40</v>
      </c>
      <c r="G3" s="1">
        <v>6.02</v>
      </c>
    </row>
    <row r="4" spans="1:9" s="1" customFormat="1">
      <c r="A4" s="1">
        <v>3</v>
      </c>
      <c r="B4" s="1" t="s">
        <v>830</v>
      </c>
      <c r="C4" s="1">
        <v>24</v>
      </c>
      <c r="D4" s="1" t="s">
        <v>1279</v>
      </c>
      <c r="E4" s="1">
        <v>6</v>
      </c>
      <c r="F4" s="1">
        <v>40</v>
      </c>
      <c r="G4" s="1">
        <v>6.02</v>
      </c>
    </row>
    <row r="5" spans="1:9" s="1" customFormat="1">
      <c r="A5" s="1">
        <v>4</v>
      </c>
      <c r="B5" s="1" t="s">
        <v>830</v>
      </c>
      <c r="C5" s="1">
        <v>24</v>
      </c>
      <c r="D5" s="1" t="s">
        <v>1280</v>
      </c>
      <c r="E5" s="1">
        <v>6</v>
      </c>
      <c r="F5" s="1">
        <v>40</v>
      </c>
      <c r="G5" s="1">
        <v>6.1</v>
      </c>
    </row>
    <row r="6" spans="1:9" s="1" customFormat="1">
      <c r="A6" s="1">
        <v>5</v>
      </c>
      <c r="B6" s="1" t="s">
        <v>830</v>
      </c>
      <c r="C6" s="1">
        <v>24</v>
      </c>
      <c r="D6" s="1" t="s">
        <v>1280</v>
      </c>
      <c r="E6" s="1">
        <v>6</v>
      </c>
      <c r="F6" s="1">
        <v>40</v>
      </c>
      <c r="G6" s="1">
        <v>5.98</v>
      </c>
    </row>
    <row r="7" spans="1:9" s="1" customFormat="1">
      <c r="A7" s="1">
        <v>6</v>
      </c>
      <c r="B7" s="1" t="s">
        <v>830</v>
      </c>
      <c r="C7" s="1">
        <v>24</v>
      </c>
      <c r="D7" s="1" t="s">
        <v>1280</v>
      </c>
      <c r="E7" s="1">
        <v>6</v>
      </c>
      <c r="F7" s="1">
        <v>40</v>
      </c>
      <c r="G7" s="1">
        <v>6</v>
      </c>
    </row>
    <row r="8" spans="1:9" s="1" customFormat="1">
      <c r="A8" s="1">
        <v>7</v>
      </c>
      <c r="B8" s="1" t="s">
        <v>830</v>
      </c>
      <c r="C8" s="1">
        <v>3</v>
      </c>
      <c r="D8" s="1" t="s">
        <v>1281</v>
      </c>
      <c r="E8" s="1">
        <v>2</v>
      </c>
      <c r="F8" s="1">
        <v>22</v>
      </c>
      <c r="G8" s="1">
        <v>1.73</v>
      </c>
    </row>
    <row r="9" spans="1:9" s="1" customFormat="1">
      <c r="A9" s="1">
        <v>8</v>
      </c>
      <c r="B9" s="1" t="s">
        <v>830</v>
      </c>
      <c r="C9" s="1">
        <v>3</v>
      </c>
      <c r="D9" s="1" t="s">
        <v>1282</v>
      </c>
      <c r="E9" s="1">
        <v>2</v>
      </c>
      <c r="F9" s="1">
        <v>22</v>
      </c>
      <c r="G9" s="1">
        <v>1.83</v>
      </c>
    </row>
    <row r="10" spans="1:9" s="1" customFormat="1">
      <c r="A10" s="1">
        <v>9</v>
      </c>
      <c r="B10" s="1" t="s">
        <v>830</v>
      </c>
      <c r="C10" s="1">
        <v>3</v>
      </c>
      <c r="D10" s="1" t="s">
        <v>1283</v>
      </c>
      <c r="E10" s="1">
        <v>2</v>
      </c>
      <c r="F10" s="1">
        <v>22</v>
      </c>
      <c r="G10" s="1">
        <v>1.95</v>
      </c>
    </row>
    <row r="11" spans="1:9" s="1" customFormat="1">
      <c r="A11" s="1">
        <v>10</v>
      </c>
      <c r="B11" s="1" t="s">
        <v>830</v>
      </c>
      <c r="C11" s="1">
        <v>30</v>
      </c>
      <c r="D11" s="1" t="s">
        <v>1284</v>
      </c>
      <c r="E11" s="1">
        <v>0.3</v>
      </c>
      <c r="F11" s="1">
        <v>120</v>
      </c>
      <c r="G11" s="1">
        <v>0.32100000000000001</v>
      </c>
    </row>
    <row r="12" spans="1:9" s="1" customFormat="1">
      <c r="A12" s="1">
        <v>11</v>
      </c>
      <c r="B12" s="1" t="s">
        <v>830</v>
      </c>
      <c r="C12" s="1">
        <v>30</v>
      </c>
      <c r="D12" s="1" t="s">
        <v>1284</v>
      </c>
      <c r="E12" s="1">
        <v>0.3</v>
      </c>
      <c r="F12" s="1">
        <v>120</v>
      </c>
      <c r="G12" s="1">
        <v>0.26500000000000001</v>
      </c>
    </row>
    <row r="13" spans="1:9" s="1" customFormat="1">
      <c r="A13" s="1">
        <v>12</v>
      </c>
      <c r="B13" s="1" t="s">
        <v>830</v>
      </c>
      <c r="C13" s="1">
        <v>6</v>
      </c>
      <c r="D13" s="1" t="s">
        <v>1285</v>
      </c>
      <c r="E13" s="1">
        <v>5.5</v>
      </c>
      <c r="F13" s="1">
        <v>20</v>
      </c>
      <c r="G13" s="1">
        <v>4</v>
      </c>
    </row>
    <row r="14" spans="1:9" s="1" customFormat="1">
      <c r="A14" s="1">
        <v>13</v>
      </c>
      <c r="B14" s="1" t="s">
        <v>830</v>
      </c>
      <c r="C14" s="1">
        <v>6</v>
      </c>
      <c r="D14" s="1" t="s">
        <v>1286</v>
      </c>
      <c r="E14" s="1">
        <v>5.5</v>
      </c>
      <c r="F14" s="1">
        <v>20</v>
      </c>
      <c r="G14" s="1">
        <v>3.79</v>
      </c>
    </row>
    <row r="15" spans="1:9" s="1" customFormat="1">
      <c r="A15" s="1">
        <v>14</v>
      </c>
      <c r="B15" s="1" t="s">
        <v>830</v>
      </c>
      <c r="C15" s="1">
        <v>6</v>
      </c>
      <c r="D15" s="1" t="s">
        <v>1287</v>
      </c>
      <c r="E15" s="1">
        <v>5.5</v>
      </c>
      <c r="F15" s="1">
        <v>20</v>
      </c>
      <c r="G15" s="1">
        <v>5.85</v>
      </c>
    </row>
    <row r="16" spans="1:9" s="1" customFormat="1">
      <c r="A16" s="1">
        <v>15</v>
      </c>
      <c r="B16" s="1" t="s">
        <v>830</v>
      </c>
      <c r="C16" s="1">
        <v>6</v>
      </c>
      <c r="D16" s="1" t="s">
        <v>1288</v>
      </c>
      <c r="E16" s="1">
        <v>5.5</v>
      </c>
      <c r="F16" s="1">
        <v>20</v>
      </c>
      <c r="G16" s="1">
        <v>5.81</v>
      </c>
    </row>
    <row r="17" spans="1:7" s="1" customFormat="1">
      <c r="A17" s="1">
        <v>16</v>
      </c>
      <c r="B17" s="1" t="s">
        <v>830</v>
      </c>
      <c r="C17" s="1">
        <v>6</v>
      </c>
      <c r="D17" s="1" t="s">
        <v>1288</v>
      </c>
      <c r="E17" s="1">
        <v>5.5</v>
      </c>
      <c r="F17" s="1">
        <v>20</v>
      </c>
      <c r="G17" s="1">
        <v>5.6</v>
      </c>
    </row>
    <row r="18" spans="1:7" s="1" customFormat="1">
      <c r="A18" s="1">
        <v>17</v>
      </c>
      <c r="B18" s="1" t="s">
        <v>830</v>
      </c>
      <c r="C18" s="1">
        <v>6</v>
      </c>
      <c r="D18" s="1" t="s">
        <v>1288</v>
      </c>
      <c r="E18" s="1">
        <v>5.5</v>
      </c>
      <c r="F18" s="1">
        <v>20</v>
      </c>
      <c r="G18" s="1">
        <v>5.92</v>
      </c>
    </row>
    <row r="19" spans="1:7" s="1" customFormat="1">
      <c r="A19" s="1">
        <v>18</v>
      </c>
      <c r="B19" s="1" t="s">
        <v>830</v>
      </c>
      <c r="C19" s="1">
        <v>6</v>
      </c>
      <c r="D19" s="1" t="s">
        <v>1288</v>
      </c>
      <c r="E19" s="1">
        <v>5.5</v>
      </c>
      <c r="F19" s="1">
        <v>20</v>
      </c>
      <c r="G19" s="1">
        <v>5.94</v>
      </c>
    </row>
    <row r="20" spans="1:7" s="1" customFormat="1">
      <c r="A20" s="1">
        <v>19</v>
      </c>
      <c r="B20" s="1" t="s">
        <v>830</v>
      </c>
      <c r="C20" s="1">
        <v>4</v>
      </c>
      <c r="D20" s="1" t="s">
        <v>1289</v>
      </c>
      <c r="E20" s="1">
        <v>0.9</v>
      </c>
      <c r="F20" s="1">
        <v>60</v>
      </c>
      <c r="G20" s="1">
        <v>0.56999999999999995</v>
      </c>
    </row>
    <row r="21" spans="1:7" s="1" customFormat="1">
      <c r="A21" s="1">
        <v>20</v>
      </c>
      <c r="B21" s="1" t="s">
        <v>830</v>
      </c>
      <c r="C21" s="1">
        <v>4</v>
      </c>
      <c r="D21" s="1" t="s">
        <v>1290</v>
      </c>
      <c r="E21" s="1">
        <v>0.9</v>
      </c>
      <c r="F21" s="1">
        <v>60</v>
      </c>
      <c r="G21" s="1">
        <v>1.03</v>
      </c>
    </row>
    <row r="22" spans="1:7" s="1" customFormat="1">
      <c r="A22" s="1">
        <v>21</v>
      </c>
      <c r="B22" s="1" t="s">
        <v>830</v>
      </c>
      <c r="C22" s="1">
        <v>4</v>
      </c>
      <c r="D22" s="1" t="s">
        <v>1291</v>
      </c>
      <c r="E22" s="1">
        <v>0.9</v>
      </c>
      <c r="F22" s="1">
        <v>60</v>
      </c>
      <c r="G22" s="1">
        <v>0.76</v>
      </c>
    </row>
    <row r="23" spans="1:7" s="1" customFormat="1">
      <c r="A23" s="1">
        <v>22</v>
      </c>
      <c r="B23" s="1" t="s">
        <v>830</v>
      </c>
      <c r="C23" s="1">
        <v>24</v>
      </c>
      <c r="D23" s="1" t="s">
        <v>1292</v>
      </c>
      <c r="E23" s="1">
        <v>6</v>
      </c>
      <c r="F23" s="1">
        <v>40</v>
      </c>
      <c r="G23" s="1">
        <v>5.54</v>
      </c>
    </row>
    <row r="24" spans="1:7" s="1" customFormat="1">
      <c r="A24" s="1">
        <v>23</v>
      </c>
      <c r="B24" s="1" t="s">
        <v>830</v>
      </c>
      <c r="C24" s="1">
        <v>24</v>
      </c>
      <c r="D24" s="1" t="s">
        <v>1292</v>
      </c>
      <c r="E24" s="1">
        <v>6</v>
      </c>
      <c r="F24" s="1">
        <v>40</v>
      </c>
      <c r="G24" s="1">
        <v>5.3</v>
      </c>
    </row>
    <row r="25" spans="1:7" s="1" customFormat="1">
      <c r="A25" s="1">
        <v>24</v>
      </c>
      <c r="B25" s="1" t="s">
        <v>830</v>
      </c>
      <c r="C25" s="1">
        <v>24</v>
      </c>
      <c r="D25" s="1" t="s">
        <v>1292</v>
      </c>
      <c r="E25" s="1">
        <v>6</v>
      </c>
      <c r="F25" s="1">
        <v>40</v>
      </c>
      <c r="G25" s="1">
        <v>6.24</v>
      </c>
    </row>
    <row r="26" spans="1:7" s="1" customFormat="1">
      <c r="A26" s="1">
        <v>25</v>
      </c>
      <c r="B26" s="1" t="s">
        <v>830</v>
      </c>
      <c r="C26" s="1">
        <v>24</v>
      </c>
      <c r="D26" s="1" t="s">
        <v>1292</v>
      </c>
      <c r="E26" s="1">
        <v>6</v>
      </c>
      <c r="F26" s="1">
        <v>40</v>
      </c>
      <c r="G26" s="1">
        <v>6.26</v>
      </c>
    </row>
    <row r="27" spans="1:7" s="1" customFormat="1">
      <c r="A27" s="1">
        <v>26</v>
      </c>
      <c r="B27" s="1" t="s">
        <v>830</v>
      </c>
      <c r="C27" s="1">
        <v>12</v>
      </c>
      <c r="D27" s="1" t="s">
        <v>1293</v>
      </c>
      <c r="E27" s="1">
        <v>0.17499999999999999</v>
      </c>
      <c r="F27" s="1">
        <v>57</v>
      </c>
      <c r="G27" s="1">
        <v>0.16300000000000001</v>
      </c>
    </row>
    <row r="28" spans="1:7" s="1" customFormat="1">
      <c r="A28" s="1">
        <v>27</v>
      </c>
      <c r="B28" s="1" t="s">
        <v>830</v>
      </c>
      <c r="C28" s="1">
        <v>12</v>
      </c>
      <c r="D28" s="1" t="s">
        <v>1294</v>
      </c>
      <c r="E28" s="1">
        <v>0.17499999999999999</v>
      </c>
      <c r="F28" s="1">
        <v>57</v>
      </c>
      <c r="G28" s="1">
        <v>0.216</v>
      </c>
    </row>
    <row r="29" spans="1:7" s="1" customFormat="1">
      <c r="A29" s="1">
        <v>28</v>
      </c>
      <c r="B29" s="1" t="s">
        <v>830</v>
      </c>
      <c r="C29" s="1">
        <v>12</v>
      </c>
      <c r="D29" s="1" t="s">
        <v>1294</v>
      </c>
      <c r="E29" s="1">
        <v>0.17499999999999999</v>
      </c>
      <c r="F29" s="1">
        <v>57</v>
      </c>
      <c r="G29" s="1">
        <v>0.14000000000000001</v>
      </c>
    </row>
    <row r="30" spans="1:7" s="1" customFormat="1">
      <c r="A30" s="1">
        <v>29</v>
      </c>
      <c r="B30" s="1" t="s">
        <v>830</v>
      </c>
      <c r="C30" s="1">
        <v>12</v>
      </c>
      <c r="D30" s="1" t="s">
        <v>1294</v>
      </c>
      <c r="E30" s="1">
        <v>0.17499999999999999</v>
      </c>
      <c r="F30" s="1">
        <v>57</v>
      </c>
      <c r="G30" s="1">
        <v>0.184</v>
      </c>
    </row>
    <row r="31" spans="1:7" s="1" customFormat="1">
      <c r="A31" s="1">
        <v>30</v>
      </c>
      <c r="B31" s="1" t="s">
        <v>830</v>
      </c>
      <c r="C31" s="1">
        <v>16</v>
      </c>
      <c r="D31" s="1" t="s">
        <v>1295</v>
      </c>
      <c r="E31" s="1">
        <v>0.49</v>
      </c>
      <c r="F31" s="1">
        <v>106</v>
      </c>
      <c r="G31" s="1">
        <v>0.56000000000000005</v>
      </c>
    </row>
    <row r="32" spans="1:7" s="1" customFormat="1">
      <c r="A32" s="1">
        <v>31</v>
      </c>
      <c r="B32" s="1" t="s">
        <v>830</v>
      </c>
      <c r="C32" s="1">
        <v>16</v>
      </c>
      <c r="D32" s="1" t="s">
        <v>1295</v>
      </c>
      <c r="E32" s="1">
        <v>0.49</v>
      </c>
      <c r="F32" s="1">
        <v>106</v>
      </c>
      <c r="G32" s="1">
        <v>0.53100000000000003</v>
      </c>
    </row>
    <row r="33" spans="1:7" s="1" customFormat="1">
      <c r="A33" s="1">
        <v>32</v>
      </c>
      <c r="B33" s="1" t="s">
        <v>830</v>
      </c>
      <c r="C33" s="1">
        <v>16</v>
      </c>
      <c r="D33" s="1" t="s">
        <v>1296</v>
      </c>
      <c r="E33" s="1">
        <v>1.08</v>
      </c>
      <c r="F33" s="1">
        <v>22</v>
      </c>
      <c r="G33" s="1">
        <v>0.49</v>
      </c>
    </row>
    <row r="34" spans="1:7" s="1" customFormat="1">
      <c r="A34" s="1">
        <v>33</v>
      </c>
      <c r="B34" s="1" t="s">
        <v>830</v>
      </c>
      <c r="C34" s="1">
        <v>16</v>
      </c>
      <c r="D34" s="1" t="s">
        <v>1296</v>
      </c>
      <c r="E34" s="1">
        <v>1.08</v>
      </c>
      <c r="F34" s="1">
        <v>22</v>
      </c>
      <c r="G34" s="1">
        <v>1.26</v>
      </c>
    </row>
    <row r="35" spans="1:7" s="1" customFormat="1">
      <c r="A35" s="1">
        <v>34</v>
      </c>
      <c r="B35" s="1" t="s">
        <v>830</v>
      </c>
      <c r="C35" s="1">
        <v>16</v>
      </c>
      <c r="D35" s="1" t="s">
        <v>1296</v>
      </c>
      <c r="E35" s="1">
        <v>1.08</v>
      </c>
      <c r="F35" s="1">
        <v>22</v>
      </c>
      <c r="G35" s="1">
        <v>1.0429999999999999</v>
      </c>
    </row>
    <row r="36" spans="1:7" s="1" customFormat="1">
      <c r="A36" s="1">
        <v>35</v>
      </c>
      <c r="B36" s="1" t="s">
        <v>830</v>
      </c>
      <c r="C36" s="1">
        <v>16</v>
      </c>
      <c r="D36" s="1" t="s">
        <v>1296</v>
      </c>
      <c r="E36" s="1">
        <v>1.08</v>
      </c>
      <c r="F36" s="1">
        <v>22</v>
      </c>
      <c r="G36" s="1">
        <v>0.81</v>
      </c>
    </row>
    <row r="37" spans="1:7" s="1" customFormat="1">
      <c r="A37" s="1">
        <v>36</v>
      </c>
      <c r="B37" s="1" t="s">
        <v>830</v>
      </c>
      <c r="C37" s="1">
        <v>16</v>
      </c>
      <c r="D37" s="1" t="s">
        <v>1296</v>
      </c>
      <c r="E37" s="1">
        <v>1.08</v>
      </c>
      <c r="F37" s="1">
        <v>22</v>
      </c>
      <c r="G37" s="1">
        <v>0.92500000000000004</v>
      </c>
    </row>
    <row r="38" spans="1:7" s="1" customFormat="1">
      <c r="A38" s="1">
        <v>37</v>
      </c>
      <c r="B38" s="1" t="s">
        <v>830</v>
      </c>
      <c r="C38" s="1">
        <v>16</v>
      </c>
      <c r="D38" s="1" t="s">
        <v>1296</v>
      </c>
      <c r="E38" s="1">
        <v>1.08</v>
      </c>
      <c r="F38" s="1">
        <v>22</v>
      </c>
      <c r="G38" s="1">
        <v>0.98399999999999999</v>
      </c>
    </row>
    <row r="39" spans="1:7" s="1" customFormat="1">
      <c r="A39" s="1">
        <v>38</v>
      </c>
      <c r="B39" s="1" t="s">
        <v>830</v>
      </c>
      <c r="C39" s="1">
        <v>8</v>
      </c>
      <c r="D39" s="1" t="s">
        <v>1297</v>
      </c>
      <c r="E39" s="1">
        <v>6</v>
      </c>
      <c r="F39" s="1">
        <v>40</v>
      </c>
      <c r="G39" s="1">
        <v>4.59</v>
      </c>
    </row>
    <row r="40" spans="1:7" s="1" customFormat="1">
      <c r="A40" s="1">
        <v>39</v>
      </c>
      <c r="B40" s="1" t="s">
        <v>830</v>
      </c>
      <c r="C40" s="1">
        <v>8</v>
      </c>
      <c r="D40" s="1" t="s">
        <v>1297</v>
      </c>
      <c r="E40" s="1">
        <v>6</v>
      </c>
      <c r="F40" s="1">
        <v>40</v>
      </c>
      <c r="G40" s="1">
        <v>6.58</v>
      </c>
    </row>
    <row r="41" spans="1:7" s="1" customFormat="1">
      <c r="A41" s="1">
        <v>40</v>
      </c>
      <c r="B41" s="1" t="s">
        <v>830</v>
      </c>
      <c r="C41" s="1">
        <v>8</v>
      </c>
      <c r="D41" s="1" t="s">
        <v>1297</v>
      </c>
      <c r="E41" s="1">
        <v>6</v>
      </c>
      <c r="F41" s="1">
        <v>40</v>
      </c>
      <c r="G41" s="1">
        <v>6.41</v>
      </c>
    </row>
    <row r="42" spans="1:7" s="1" customFormat="1">
      <c r="A42" s="1">
        <v>41</v>
      </c>
      <c r="B42" s="1" t="s">
        <v>830</v>
      </c>
      <c r="C42" s="1">
        <v>8</v>
      </c>
      <c r="D42" s="1" t="s">
        <v>1297</v>
      </c>
      <c r="E42" s="1">
        <v>6</v>
      </c>
      <c r="F42" s="1">
        <v>40</v>
      </c>
      <c r="G42" s="1">
        <v>5.73</v>
      </c>
    </row>
    <row r="43" spans="1:7" s="1" customFormat="1">
      <c r="A43" s="1">
        <v>42</v>
      </c>
      <c r="B43" s="1" t="s">
        <v>830</v>
      </c>
      <c r="C43" s="1">
        <v>16</v>
      </c>
      <c r="D43" s="1" t="s">
        <v>1298</v>
      </c>
      <c r="E43" s="1">
        <v>6</v>
      </c>
      <c r="F43" s="1">
        <v>40</v>
      </c>
      <c r="G43" s="1">
        <v>4</v>
      </c>
    </row>
    <row r="44" spans="1:7" s="1" customFormat="1">
      <c r="A44" s="1">
        <v>43</v>
      </c>
      <c r="B44" s="1" t="s">
        <v>830</v>
      </c>
      <c r="C44" s="1">
        <v>16</v>
      </c>
      <c r="D44" s="1" t="s">
        <v>1298</v>
      </c>
      <c r="E44" s="1">
        <v>6</v>
      </c>
      <c r="F44" s="1">
        <v>40</v>
      </c>
      <c r="G44" s="1">
        <v>6.19</v>
      </c>
    </row>
    <row r="45" spans="1:7" s="1" customFormat="1">
      <c r="A45" s="1">
        <v>44</v>
      </c>
      <c r="B45" s="1" t="s">
        <v>830</v>
      </c>
      <c r="C45" s="1">
        <v>16</v>
      </c>
      <c r="D45" s="1" t="s">
        <v>1298</v>
      </c>
      <c r="E45" s="1">
        <v>6</v>
      </c>
      <c r="F45" s="1">
        <v>40</v>
      </c>
      <c r="G45" s="1">
        <v>5.93</v>
      </c>
    </row>
    <row r="46" spans="1:7" s="1" customFormat="1">
      <c r="A46" s="1">
        <v>45</v>
      </c>
      <c r="B46" s="1" t="s">
        <v>830</v>
      </c>
      <c r="C46" s="1">
        <v>16</v>
      </c>
      <c r="D46" s="1" t="s">
        <v>1298</v>
      </c>
      <c r="E46" s="1">
        <v>6</v>
      </c>
      <c r="F46" s="1">
        <v>40</v>
      </c>
      <c r="G46" s="1">
        <v>5.63</v>
      </c>
    </row>
    <row r="47" spans="1:7" s="1" customFormat="1">
      <c r="A47" s="1">
        <v>46</v>
      </c>
      <c r="B47" s="1" t="s">
        <v>830</v>
      </c>
      <c r="C47" s="1">
        <v>24</v>
      </c>
      <c r="D47" s="1" t="s">
        <v>1299</v>
      </c>
      <c r="E47" s="1">
        <v>6</v>
      </c>
      <c r="F47" s="1">
        <v>40</v>
      </c>
      <c r="G47" s="1">
        <v>4.8499999999999996</v>
      </c>
    </row>
    <row r="48" spans="1:7" s="1" customFormat="1">
      <c r="A48" s="1">
        <v>47</v>
      </c>
      <c r="B48" s="1" t="s">
        <v>830</v>
      </c>
      <c r="C48" s="1">
        <v>24</v>
      </c>
      <c r="D48" s="1" t="s">
        <v>1299</v>
      </c>
      <c r="E48" s="1">
        <v>6</v>
      </c>
      <c r="F48" s="1">
        <v>40</v>
      </c>
      <c r="G48" s="1">
        <v>6.13</v>
      </c>
    </row>
    <row r="49" spans="1:7" s="1" customFormat="1">
      <c r="A49" s="1">
        <v>48</v>
      </c>
      <c r="B49" s="1" t="s">
        <v>830</v>
      </c>
      <c r="C49" s="1">
        <v>24</v>
      </c>
      <c r="D49" s="1" t="s">
        <v>1299</v>
      </c>
      <c r="E49" s="1">
        <v>6</v>
      </c>
      <c r="F49" s="1">
        <v>40</v>
      </c>
      <c r="G49" s="1">
        <v>6.3</v>
      </c>
    </row>
    <row r="50" spans="1:7" s="1" customFormat="1">
      <c r="A50" s="1">
        <v>49</v>
      </c>
      <c r="B50" s="1" t="s">
        <v>830</v>
      </c>
      <c r="C50" s="1">
        <v>24</v>
      </c>
      <c r="D50" s="1" t="s">
        <v>1299</v>
      </c>
      <c r="E50" s="1">
        <v>6</v>
      </c>
      <c r="F50" s="1">
        <v>40</v>
      </c>
      <c r="G50" s="1">
        <v>6.09</v>
      </c>
    </row>
    <row r="51" spans="1:7" s="1" customFormat="1">
      <c r="A51" s="1">
        <v>50</v>
      </c>
      <c r="B51" s="1" t="s">
        <v>830</v>
      </c>
      <c r="C51" s="1">
        <v>6</v>
      </c>
      <c r="D51" s="1" t="s">
        <v>1300</v>
      </c>
      <c r="E51" s="1">
        <v>2.5</v>
      </c>
      <c r="F51" s="1">
        <v>22</v>
      </c>
      <c r="G51" s="1">
        <v>2.4500000000000002</v>
      </c>
    </row>
    <row r="52" spans="1:7" s="1" customFormat="1">
      <c r="A52" s="1">
        <v>51</v>
      </c>
      <c r="B52" s="1" t="s">
        <v>830</v>
      </c>
      <c r="C52" s="1">
        <v>4</v>
      </c>
      <c r="D52" s="1" t="s">
        <v>1301</v>
      </c>
      <c r="E52" s="1">
        <v>0.48</v>
      </c>
      <c r="F52" s="1">
        <v>188</v>
      </c>
      <c r="G52" s="1">
        <v>1.1930000000000001</v>
      </c>
    </row>
    <row r="53" spans="1:7" s="1" customFormat="1">
      <c r="A53" s="1">
        <v>52</v>
      </c>
      <c r="B53" s="1" t="s">
        <v>830</v>
      </c>
      <c r="C53" s="1">
        <v>4</v>
      </c>
      <c r="D53" s="1" t="s">
        <v>1301</v>
      </c>
      <c r="E53" s="1">
        <v>0.48</v>
      </c>
      <c r="F53" s="1">
        <v>188</v>
      </c>
      <c r="G53" s="1">
        <v>0.68</v>
      </c>
    </row>
    <row r="54" spans="1:7" s="1" customFormat="1">
      <c r="A54" s="1">
        <v>53</v>
      </c>
      <c r="B54" s="1" t="s">
        <v>830</v>
      </c>
      <c r="C54" s="1">
        <v>4</v>
      </c>
      <c r="D54" s="1" t="s">
        <v>1301</v>
      </c>
      <c r="E54" s="1">
        <v>0.48</v>
      </c>
      <c r="F54" s="1">
        <v>188</v>
      </c>
      <c r="G54" s="1">
        <v>0.45900000000000002</v>
      </c>
    </row>
    <row r="55" spans="1:7" s="1" customFormat="1">
      <c r="A55" s="1">
        <v>54</v>
      </c>
      <c r="B55" s="1" t="s">
        <v>830</v>
      </c>
      <c r="C55" s="1">
        <v>4</v>
      </c>
      <c r="D55" s="1" t="s">
        <v>1301</v>
      </c>
      <c r="E55" s="1">
        <v>0.48</v>
      </c>
      <c r="F55" s="1">
        <v>188</v>
      </c>
      <c r="G55" s="1">
        <v>0.62</v>
      </c>
    </row>
    <row r="56" spans="1:7" s="1" customFormat="1">
      <c r="A56" s="1">
        <v>55</v>
      </c>
      <c r="B56" s="1" t="s">
        <v>830</v>
      </c>
      <c r="C56" s="1">
        <v>4</v>
      </c>
      <c r="D56" s="1" t="s">
        <v>1302</v>
      </c>
      <c r="E56" s="1">
        <v>0.48</v>
      </c>
      <c r="F56" s="1">
        <v>188</v>
      </c>
      <c r="G56" s="1">
        <v>0.7</v>
      </c>
    </row>
    <row r="57" spans="1:7" s="1" customFormat="1">
      <c r="A57" s="1">
        <v>56</v>
      </c>
      <c r="B57" s="1" t="s">
        <v>830</v>
      </c>
      <c r="C57" s="1">
        <v>4</v>
      </c>
      <c r="D57" s="1" t="s">
        <v>1303</v>
      </c>
      <c r="E57" s="1">
        <v>0.48</v>
      </c>
      <c r="F57" s="1">
        <v>188</v>
      </c>
      <c r="G57" s="1">
        <v>0.6</v>
      </c>
    </row>
    <row r="58" spans="1:7" s="1" customFormat="1">
      <c r="A58" s="1">
        <v>57</v>
      </c>
      <c r="B58" s="1" t="s">
        <v>830</v>
      </c>
      <c r="C58" s="1">
        <v>4</v>
      </c>
      <c r="D58" s="1" t="s">
        <v>1304</v>
      </c>
      <c r="E58" s="1">
        <v>0.48</v>
      </c>
      <c r="F58" s="1">
        <v>188</v>
      </c>
      <c r="G58" s="1">
        <v>10.76</v>
      </c>
    </row>
    <row r="59" spans="1:7" s="1" customFormat="1">
      <c r="A59" s="1">
        <v>58</v>
      </c>
      <c r="B59" s="1" t="s">
        <v>830</v>
      </c>
      <c r="C59" s="1">
        <v>4</v>
      </c>
      <c r="D59" s="1" t="s">
        <v>1301</v>
      </c>
      <c r="E59" s="1">
        <v>0.48</v>
      </c>
      <c r="F59" s="1">
        <v>188</v>
      </c>
      <c r="G59" s="1">
        <v>1.43</v>
      </c>
    </row>
    <row r="60" spans="1:7" s="1" customFormat="1">
      <c r="A60" s="1">
        <v>59</v>
      </c>
      <c r="B60" s="1" t="s">
        <v>830</v>
      </c>
      <c r="C60" s="1">
        <v>4</v>
      </c>
      <c r="D60" s="1" t="s">
        <v>1301</v>
      </c>
      <c r="E60" s="1">
        <v>0.48</v>
      </c>
      <c r="F60" s="1">
        <v>188</v>
      </c>
      <c r="G60" s="1">
        <v>0.92</v>
      </c>
    </row>
    <row r="61" spans="1:7" s="1" customFormat="1">
      <c r="A61" s="1">
        <v>60</v>
      </c>
      <c r="B61" s="1" t="s">
        <v>830</v>
      </c>
      <c r="C61" s="1">
        <v>4</v>
      </c>
      <c r="D61" s="1" t="s">
        <v>1305</v>
      </c>
      <c r="E61" s="1">
        <v>0.48</v>
      </c>
      <c r="F61" s="1">
        <v>188</v>
      </c>
      <c r="G61" s="1">
        <v>1.45</v>
      </c>
    </row>
    <row r="62" spans="1:7" s="1" customFormat="1">
      <c r="A62" s="1">
        <v>61</v>
      </c>
      <c r="B62" s="1" t="s">
        <v>830</v>
      </c>
      <c r="C62" s="1">
        <v>4</v>
      </c>
      <c r="D62" s="1" t="s">
        <v>1306</v>
      </c>
      <c r="E62" s="1">
        <v>0.48</v>
      </c>
      <c r="F62" s="1">
        <v>188</v>
      </c>
      <c r="G62" s="1">
        <v>0.8</v>
      </c>
    </row>
    <row r="63" spans="1:7" s="1" customFormat="1">
      <c r="A63" s="1">
        <v>62</v>
      </c>
      <c r="B63" s="1" t="s">
        <v>830</v>
      </c>
      <c r="C63" s="1">
        <v>4</v>
      </c>
      <c r="D63" s="1" t="s">
        <v>1307</v>
      </c>
      <c r="E63" s="1">
        <v>0.48</v>
      </c>
      <c r="F63" s="1">
        <v>188</v>
      </c>
      <c r="G63" s="1">
        <v>0.7</v>
      </c>
    </row>
    <row r="64" spans="1:7" s="1" customFormat="1">
      <c r="A64" s="1">
        <v>63</v>
      </c>
      <c r="B64" s="1" t="s">
        <v>830</v>
      </c>
      <c r="C64" s="1">
        <v>24</v>
      </c>
      <c r="D64" s="1" t="s">
        <v>1308</v>
      </c>
      <c r="E64" s="1">
        <v>5</v>
      </c>
      <c r="F64" s="1">
        <v>40</v>
      </c>
      <c r="G64" s="1">
        <v>7.44</v>
      </c>
    </row>
    <row r="65" spans="1:7" s="1" customFormat="1">
      <c r="A65" s="1">
        <v>64</v>
      </c>
      <c r="B65" s="1" t="s">
        <v>830</v>
      </c>
      <c r="C65" s="1">
        <v>14</v>
      </c>
      <c r="D65" s="1" t="s">
        <v>1309</v>
      </c>
      <c r="E65" s="1">
        <v>1.1000000000000001</v>
      </c>
      <c r="F65" s="1">
        <v>70</v>
      </c>
      <c r="G65" s="1">
        <v>2.27</v>
      </c>
    </row>
    <row r="66" spans="1:7" s="1" customFormat="1">
      <c r="A66" s="1">
        <v>65</v>
      </c>
      <c r="B66" s="1" t="s">
        <v>830</v>
      </c>
      <c r="C66" s="1">
        <v>14</v>
      </c>
      <c r="D66" s="1" t="s">
        <v>1309</v>
      </c>
      <c r="E66" s="1">
        <v>1.1000000000000001</v>
      </c>
      <c r="F66" s="1">
        <v>70</v>
      </c>
      <c r="G66" s="1">
        <v>0.89</v>
      </c>
    </row>
    <row r="67" spans="1:7" s="1" customFormat="1">
      <c r="A67" s="1">
        <v>66</v>
      </c>
      <c r="B67" s="1" t="s">
        <v>830</v>
      </c>
      <c r="C67" s="1">
        <v>14</v>
      </c>
      <c r="D67" s="1" t="s">
        <v>1309</v>
      </c>
      <c r="E67" s="1">
        <v>1.1000000000000001</v>
      </c>
      <c r="F67" s="1">
        <v>70</v>
      </c>
      <c r="G67" s="1">
        <v>1.25</v>
      </c>
    </row>
    <row r="68" spans="1:7" s="1" customFormat="1">
      <c r="A68" s="1">
        <v>67</v>
      </c>
      <c r="B68" s="1" t="s">
        <v>830</v>
      </c>
      <c r="C68" s="1">
        <v>14</v>
      </c>
      <c r="D68" s="1" t="s">
        <v>1309</v>
      </c>
      <c r="E68" s="1">
        <v>1.1000000000000001</v>
      </c>
      <c r="F68" s="1">
        <v>70</v>
      </c>
      <c r="G68" s="1">
        <v>1.1399999999999999</v>
      </c>
    </row>
    <row r="69" spans="1:7" s="1" customFormat="1">
      <c r="A69" s="1">
        <v>68</v>
      </c>
      <c r="B69" s="1" t="s">
        <v>830</v>
      </c>
      <c r="C69" s="1">
        <v>24</v>
      </c>
      <c r="D69" s="1" t="s">
        <v>1310</v>
      </c>
      <c r="E69" s="1">
        <v>3.25</v>
      </c>
      <c r="F69" s="1">
        <v>35</v>
      </c>
      <c r="G69" s="1">
        <v>3.45</v>
      </c>
    </row>
    <row r="70" spans="1:7" s="1" customFormat="1">
      <c r="A70" s="1">
        <v>69</v>
      </c>
      <c r="B70" s="1" t="s">
        <v>830</v>
      </c>
      <c r="C70" s="1">
        <v>24</v>
      </c>
      <c r="D70" s="1" t="s">
        <v>1310</v>
      </c>
      <c r="E70" s="1">
        <v>3.25</v>
      </c>
      <c r="F70" s="1">
        <v>35</v>
      </c>
      <c r="G70" s="1">
        <v>3.45</v>
      </c>
    </row>
    <row r="71" spans="1:7" s="1" customFormat="1">
      <c r="A71" s="1">
        <v>70</v>
      </c>
      <c r="B71" s="1" t="s">
        <v>830</v>
      </c>
      <c r="C71" s="1">
        <v>24</v>
      </c>
      <c r="D71" s="1" t="s">
        <v>1311</v>
      </c>
      <c r="E71" s="1">
        <v>3.25</v>
      </c>
      <c r="F71" s="1">
        <v>35</v>
      </c>
      <c r="G71" s="1">
        <v>3.45</v>
      </c>
    </row>
    <row r="72" spans="1:7" s="1" customFormat="1">
      <c r="A72" s="1">
        <v>71</v>
      </c>
      <c r="B72" s="1" t="s">
        <v>830</v>
      </c>
      <c r="C72" s="1">
        <v>24</v>
      </c>
      <c r="D72" s="1" t="s">
        <v>1311</v>
      </c>
      <c r="E72" s="1">
        <v>3.25</v>
      </c>
      <c r="F72" s="1">
        <v>35</v>
      </c>
      <c r="G72" s="1">
        <v>3.15</v>
      </c>
    </row>
    <row r="73" spans="1:7" s="1" customFormat="1">
      <c r="A73" s="1">
        <v>72</v>
      </c>
      <c r="B73" s="1" t="s">
        <v>830</v>
      </c>
      <c r="C73" s="1">
        <v>24</v>
      </c>
      <c r="D73" s="1" t="s">
        <v>1312</v>
      </c>
      <c r="E73" s="1">
        <v>6</v>
      </c>
      <c r="F73" s="1">
        <v>40</v>
      </c>
      <c r="G73" s="1">
        <v>4.45</v>
      </c>
    </row>
    <row r="74" spans="1:7" s="1" customFormat="1">
      <c r="A74" s="1">
        <v>73</v>
      </c>
      <c r="B74" s="1" t="s">
        <v>830</v>
      </c>
      <c r="C74" s="1">
        <v>4</v>
      </c>
      <c r="D74" s="1" t="s">
        <v>1313</v>
      </c>
      <c r="E74" s="1">
        <v>2</v>
      </c>
      <c r="F74" s="1">
        <v>55</v>
      </c>
      <c r="G74" s="1">
        <v>6.15</v>
      </c>
    </row>
    <row r="75" spans="1:7" s="1" customFormat="1">
      <c r="A75" s="1">
        <v>74</v>
      </c>
      <c r="B75" s="1" t="s">
        <v>830</v>
      </c>
      <c r="C75" s="1">
        <v>4</v>
      </c>
      <c r="D75" s="1" t="s">
        <v>1313</v>
      </c>
      <c r="E75" s="1">
        <v>2</v>
      </c>
      <c r="F75" s="1">
        <v>55</v>
      </c>
      <c r="G75" s="1">
        <v>1.89</v>
      </c>
    </row>
    <row r="76" spans="1:7" s="1" customFormat="1">
      <c r="A76" s="1">
        <v>75</v>
      </c>
      <c r="B76" s="1" t="s">
        <v>830</v>
      </c>
      <c r="C76" s="1">
        <v>24</v>
      </c>
      <c r="D76" s="1" t="s">
        <v>1314</v>
      </c>
      <c r="E76" s="1">
        <v>4</v>
      </c>
      <c r="F76" s="1">
        <v>50</v>
      </c>
      <c r="G76" s="1">
        <v>4.1500000000000004</v>
      </c>
    </row>
    <row r="77" spans="1:7" s="1" customFormat="1">
      <c r="A77" s="1">
        <v>76</v>
      </c>
      <c r="B77" s="1" t="s">
        <v>830</v>
      </c>
      <c r="C77" s="1">
        <v>24</v>
      </c>
      <c r="D77" s="1" t="s">
        <v>1314</v>
      </c>
      <c r="E77" s="1">
        <v>5</v>
      </c>
      <c r="F77" s="1">
        <v>50</v>
      </c>
      <c r="G77" s="1">
        <v>6.3</v>
      </c>
    </row>
    <row r="78" spans="1:7" s="1" customFormat="1">
      <c r="A78" s="1">
        <v>77</v>
      </c>
      <c r="B78" s="1" t="s">
        <v>830</v>
      </c>
      <c r="C78" s="1">
        <v>24</v>
      </c>
      <c r="D78" s="1" t="s">
        <v>1314</v>
      </c>
      <c r="E78" s="1">
        <v>5</v>
      </c>
      <c r="F78" s="1">
        <v>50</v>
      </c>
      <c r="G78" s="1">
        <v>5.23</v>
      </c>
    </row>
    <row r="79" spans="1:7" s="1" customFormat="1">
      <c r="A79" s="1">
        <v>78</v>
      </c>
      <c r="B79" s="1" t="s">
        <v>830</v>
      </c>
      <c r="C79" s="1">
        <v>6</v>
      </c>
      <c r="D79" s="1" t="s">
        <v>1315</v>
      </c>
      <c r="E79" s="1">
        <v>0.4</v>
      </c>
      <c r="F79" s="1">
        <v>100</v>
      </c>
      <c r="G79" s="1">
        <v>0.13700000000000001</v>
      </c>
    </row>
    <row r="80" spans="1:7" s="1" customFormat="1">
      <c r="A80" s="1">
        <v>79</v>
      </c>
      <c r="B80" s="1" t="s">
        <v>830</v>
      </c>
      <c r="C80" s="1">
        <v>6</v>
      </c>
      <c r="D80" s="1" t="s">
        <v>1315</v>
      </c>
      <c r="E80" s="1">
        <v>0.4</v>
      </c>
      <c r="F80" s="1">
        <v>100</v>
      </c>
      <c r="G80" s="1">
        <v>0.3</v>
      </c>
    </row>
    <row r="81" spans="1:7" s="1" customFormat="1">
      <c r="A81" s="1">
        <v>80</v>
      </c>
      <c r="B81" s="1" t="s">
        <v>830</v>
      </c>
      <c r="C81" s="1">
        <v>6</v>
      </c>
      <c r="D81" s="1" t="s">
        <v>1315</v>
      </c>
      <c r="E81" s="1">
        <v>0.4</v>
      </c>
      <c r="F81" s="1">
        <v>100</v>
      </c>
      <c r="G81" s="1">
        <v>0.57499999999999996</v>
      </c>
    </row>
    <row r="82" spans="1:7" s="1" customFormat="1">
      <c r="A82" s="1">
        <v>81</v>
      </c>
      <c r="B82" s="1" t="s">
        <v>830</v>
      </c>
      <c r="C82" s="1">
        <v>6</v>
      </c>
      <c r="D82" s="1" t="s">
        <v>1315</v>
      </c>
      <c r="E82" s="1">
        <v>0.4</v>
      </c>
      <c r="F82" s="1">
        <v>100</v>
      </c>
      <c r="G82" s="1">
        <v>0.5</v>
      </c>
    </row>
    <row r="83" spans="1:7" s="1" customFormat="1">
      <c r="A83" s="1">
        <v>82</v>
      </c>
      <c r="B83" s="1" t="s">
        <v>830</v>
      </c>
      <c r="C83" s="1">
        <v>6</v>
      </c>
      <c r="D83" s="1" t="s">
        <v>1315</v>
      </c>
      <c r="E83" s="1">
        <v>0.4</v>
      </c>
      <c r="F83" s="1">
        <v>100</v>
      </c>
      <c r="G83" s="1">
        <v>0.34</v>
      </c>
    </row>
    <row r="84" spans="1:7" s="1" customFormat="1">
      <c r="A84" s="1">
        <v>83</v>
      </c>
      <c r="B84" s="1" t="s">
        <v>830</v>
      </c>
      <c r="C84" s="1">
        <v>6</v>
      </c>
      <c r="D84" s="1" t="s">
        <v>1315</v>
      </c>
      <c r="E84" s="1">
        <v>0.4</v>
      </c>
      <c r="F84" s="1">
        <v>100</v>
      </c>
      <c r="G84" s="1">
        <v>0.38</v>
      </c>
    </row>
    <row r="85" spans="1:7" s="1" customFormat="1">
      <c r="A85" s="1">
        <v>84</v>
      </c>
      <c r="B85" s="1" t="s">
        <v>830</v>
      </c>
      <c r="C85" s="1">
        <v>6</v>
      </c>
      <c r="D85" s="1" t="s">
        <v>1315</v>
      </c>
      <c r="E85" s="1">
        <v>0.4</v>
      </c>
      <c r="F85" s="1">
        <v>100</v>
      </c>
      <c r="G85" s="1">
        <v>0.52</v>
      </c>
    </row>
    <row r="86" spans="1:7" s="1" customFormat="1">
      <c r="A86" s="1">
        <v>85</v>
      </c>
      <c r="B86" s="1" t="s">
        <v>830</v>
      </c>
      <c r="C86" s="1">
        <v>6</v>
      </c>
      <c r="D86" s="1" t="s">
        <v>1315</v>
      </c>
      <c r="E86" s="1">
        <v>0.4</v>
      </c>
      <c r="F86" s="1">
        <v>100</v>
      </c>
      <c r="G86" s="1">
        <v>0.55000000000000004</v>
      </c>
    </row>
    <row r="87" spans="1:7" s="1" customFormat="1">
      <c r="A87" s="1">
        <v>86</v>
      </c>
      <c r="B87" s="1" t="s">
        <v>830</v>
      </c>
      <c r="C87" s="1">
        <v>6</v>
      </c>
      <c r="D87" s="1" t="s">
        <v>1315</v>
      </c>
      <c r="E87" s="1">
        <v>0.4</v>
      </c>
      <c r="F87" s="1">
        <v>100</v>
      </c>
      <c r="G87" s="1">
        <v>0.55000000000000004</v>
      </c>
    </row>
    <row r="88" spans="1:7" s="1" customFormat="1">
      <c r="A88" s="1">
        <v>87</v>
      </c>
      <c r="B88" s="1" t="s">
        <v>830</v>
      </c>
      <c r="C88" s="1">
        <v>16</v>
      </c>
      <c r="D88" s="1" t="s">
        <v>1316</v>
      </c>
      <c r="E88" s="1">
        <v>2</v>
      </c>
      <c r="F88" s="1">
        <v>160</v>
      </c>
      <c r="G88" s="1">
        <v>1.83</v>
      </c>
    </row>
    <row r="89" spans="1:7" s="1" customFormat="1">
      <c r="A89" s="1">
        <v>88</v>
      </c>
      <c r="B89" s="1" t="s">
        <v>830</v>
      </c>
      <c r="C89" s="1">
        <v>16</v>
      </c>
      <c r="D89" s="1" t="s">
        <v>1316</v>
      </c>
      <c r="E89" s="1">
        <v>2</v>
      </c>
      <c r="F89" s="1">
        <v>160</v>
      </c>
      <c r="G89" s="1">
        <v>1.91</v>
      </c>
    </row>
    <row r="90" spans="1:7" s="1" customFormat="1">
      <c r="A90" s="1">
        <v>89</v>
      </c>
      <c r="B90" s="1" t="s">
        <v>830</v>
      </c>
      <c r="C90" s="1">
        <v>10</v>
      </c>
      <c r="D90" s="1" t="s">
        <v>1317</v>
      </c>
      <c r="E90" s="1">
        <v>2</v>
      </c>
      <c r="F90" s="1">
        <v>160</v>
      </c>
      <c r="G90" s="1">
        <v>2.08</v>
      </c>
    </row>
    <row r="91" spans="1:7" s="1" customFormat="1">
      <c r="A91" s="1">
        <v>90</v>
      </c>
      <c r="B91" s="1" t="s">
        <v>830</v>
      </c>
      <c r="C91" s="1">
        <v>16</v>
      </c>
      <c r="D91" s="1" t="s">
        <v>1311</v>
      </c>
      <c r="E91" s="1">
        <v>6</v>
      </c>
      <c r="F91" s="1">
        <v>40</v>
      </c>
      <c r="G91" s="1">
        <v>5.97</v>
      </c>
    </row>
    <row r="92" spans="1:7" s="1" customFormat="1">
      <c r="A92" s="1">
        <v>91</v>
      </c>
      <c r="B92" s="1" t="s">
        <v>830</v>
      </c>
      <c r="C92" s="1">
        <v>16</v>
      </c>
      <c r="D92" s="1" t="s">
        <v>1311</v>
      </c>
      <c r="E92" s="1">
        <v>6</v>
      </c>
      <c r="F92" s="1">
        <v>40</v>
      </c>
      <c r="G92" s="1">
        <v>5.16</v>
      </c>
    </row>
    <row r="93" spans="1:7" s="1" customFormat="1">
      <c r="A93" s="1">
        <v>92</v>
      </c>
      <c r="B93" s="1" t="s">
        <v>830</v>
      </c>
      <c r="C93" s="1">
        <v>16</v>
      </c>
      <c r="D93" s="1" t="s">
        <v>1311</v>
      </c>
      <c r="E93" s="1">
        <v>6</v>
      </c>
      <c r="F93" s="1">
        <v>40</v>
      </c>
      <c r="G93" s="1">
        <v>8.93</v>
      </c>
    </row>
    <row r="94" spans="1:7" s="1" customFormat="1">
      <c r="A94" s="1">
        <v>93</v>
      </c>
      <c r="B94" s="1" t="s">
        <v>830</v>
      </c>
      <c r="C94" s="1">
        <v>24</v>
      </c>
      <c r="D94" s="1" t="s">
        <v>1318</v>
      </c>
      <c r="E94" s="1">
        <v>6</v>
      </c>
      <c r="F94" s="1">
        <v>40</v>
      </c>
      <c r="G94" s="1">
        <v>6.05</v>
      </c>
    </row>
    <row r="95" spans="1:7" s="1" customFormat="1">
      <c r="A95" s="1">
        <v>94</v>
      </c>
      <c r="B95" s="1" t="s">
        <v>830</v>
      </c>
      <c r="C95" s="1">
        <v>24</v>
      </c>
      <c r="D95" s="1" t="s">
        <v>1318</v>
      </c>
      <c r="E95" s="1">
        <v>6</v>
      </c>
      <c r="F95" s="1">
        <v>40</v>
      </c>
      <c r="G95" s="1">
        <v>6.04</v>
      </c>
    </row>
    <row r="96" spans="1:7" s="1" customFormat="1">
      <c r="A96" s="1">
        <v>95</v>
      </c>
      <c r="B96" s="1" t="s">
        <v>830</v>
      </c>
      <c r="C96" s="1">
        <v>24</v>
      </c>
      <c r="D96" s="1" t="s">
        <v>1318</v>
      </c>
      <c r="E96" s="1">
        <v>6</v>
      </c>
      <c r="F96" s="1">
        <v>40</v>
      </c>
      <c r="G96" s="1">
        <v>5.24</v>
      </c>
    </row>
    <row r="97" spans="1:7" s="1" customFormat="1">
      <c r="A97" s="1">
        <v>96</v>
      </c>
      <c r="B97" s="1" t="s">
        <v>830</v>
      </c>
      <c r="C97" s="1">
        <v>8</v>
      </c>
      <c r="D97" s="1" t="s">
        <v>1319</v>
      </c>
      <c r="E97" s="1">
        <v>2</v>
      </c>
      <c r="F97" s="1">
        <v>22</v>
      </c>
      <c r="G97" s="1">
        <v>2.15</v>
      </c>
    </row>
    <row r="98" spans="1:7" s="1" customFormat="1">
      <c r="A98" s="1">
        <v>97</v>
      </c>
      <c r="B98" s="1" t="s">
        <v>830</v>
      </c>
      <c r="C98" s="1">
        <v>8</v>
      </c>
      <c r="D98" s="1" t="s">
        <v>1319</v>
      </c>
      <c r="E98" s="1">
        <v>2</v>
      </c>
      <c r="F98" s="1">
        <v>22</v>
      </c>
      <c r="G98" s="1">
        <v>2.4500000000000002</v>
      </c>
    </row>
    <row r="99" spans="1:7" s="1" customFormat="1">
      <c r="A99" s="1">
        <v>98</v>
      </c>
      <c r="B99" s="1" t="s">
        <v>830</v>
      </c>
      <c r="C99" s="1">
        <v>8</v>
      </c>
      <c r="D99" s="1" t="s">
        <v>1319</v>
      </c>
      <c r="E99" s="1">
        <v>2</v>
      </c>
      <c r="F99" s="1">
        <v>22</v>
      </c>
      <c r="G99" s="1">
        <v>2.19</v>
      </c>
    </row>
    <row r="100" spans="1:7" s="1" customFormat="1">
      <c r="A100" s="1">
        <v>99</v>
      </c>
      <c r="B100" s="1" t="s">
        <v>830</v>
      </c>
      <c r="C100" s="1">
        <v>3</v>
      </c>
      <c r="D100" s="1" t="s">
        <v>1320</v>
      </c>
      <c r="E100" s="1">
        <v>7.5</v>
      </c>
      <c r="F100" s="1">
        <v>48</v>
      </c>
      <c r="G100" s="1">
        <v>7.21</v>
      </c>
    </row>
    <row r="101" spans="1:7" s="1" customFormat="1">
      <c r="A101" s="1">
        <v>100</v>
      </c>
      <c r="B101" s="1" t="s">
        <v>830</v>
      </c>
      <c r="C101" s="1">
        <v>3</v>
      </c>
      <c r="D101" s="1" t="s">
        <v>1320</v>
      </c>
      <c r="E101" s="1">
        <v>7.5</v>
      </c>
      <c r="F101" s="1">
        <v>48</v>
      </c>
      <c r="G101" s="1">
        <v>6.5</v>
      </c>
    </row>
    <row r="102" spans="1:7" s="1" customFormat="1">
      <c r="A102" s="1">
        <v>101</v>
      </c>
      <c r="B102" s="1" t="s">
        <v>830</v>
      </c>
      <c r="C102" s="1">
        <v>3</v>
      </c>
      <c r="D102" s="1" t="s">
        <v>1320</v>
      </c>
      <c r="E102" s="1">
        <v>7.5</v>
      </c>
      <c r="F102" s="1">
        <v>48</v>
      </c>
      <c r="G102" s="1">
        <v>12</v>
      </c>
    </row>
    <row r="103" spans="1:7" s="1" customFormat="1">
      <c r="A103" s="1">
        <v>102</v>
      </c>
      <c r="B103" s="1" t="s">
        <v>830</v>
      </c>
      <c r="C103" s="1">
        <v>6</v>
      </c>
      <c r="D103" s="1" t="s">
        <v>1321</v>
      </c>
      <c r="E103" s="1">
        <v>7.5</v>
      </c>
      <c r="F103" s="1">
        <v>70</v>
      </c>
      <c r="G103" s="1">
        <v>6.52</v>
      </c>
    </row>
    <row r="104" spans="1:7" s="1" customFormat="1">
      <c r="A104" s="1">
        <v>103</v>
      </c>
      <c r="B104" s="1" t="s">
        <v>830</v>
      </c>
      <c r="C104" s="1">
        <v>6</v>
      </c>
      <c r="D104" s="1" t="s">
        <v>1321</v>
      </c>
      <c r="E104" s="1">
        <v>7.5</v>
      </c>
      <c r="F104" s="1">
        <v>70</v>
      </c>
      <c r="G104" s="1">
        <v>5.61</v>
      </c>
    </row>
    <row r="105" spans="1:7" s="1" customFormat="1">
      <c r="A105" s="1">
        <v>104</v>
      </c>
      <c r="B105" s="1" t="s">
        <v>830</v>
      </c>
      <c r="C105" s="1">
        <v>1</v>
      </c>
      <c r="D105" s="1" t="s">
        <v>1322</v>
      </c>
      <c r="E105" s="1">
        <v>5</v>
      </c>
      <c r="F105" s="1">
        <v>22</v>
      </c>
      <c r="G105" s="1">
        <v>8.1</v>
      </c>
    </row>
    <row r="106" spans="1:7" s="1" customFormat="1">
      <c r="A106" s="1">
        <v>105</v>
      </c>
      <c r="B106" s="1" t="s">
        <v>830</v>
      </c>
      <c r="C106" s="1">
        <v>1</v>
      </c>
      <c r="D106" s="1" t="s">
        <v>1322</v>
      </c>
      <c r="E106" s="1">
        <v>5</v>
      </c>
      <c r="F106" s="1">
        <v>22</v>
      </c>
      <c r="G106" s="1">
        <v>4.66</v>
      </c>
    </row>
    <row r="107" spans="1:7" s="1" customFormat="1">
      <c r="A107" s="1">
        <v>106</v>
      </c>
      <c r="B107" s="1" t="s">
        <v>830</v>
      </c>
      <c r="C107" s="1">
        <v>1</v>
      </c>
      <c r="D107" s="1" t="s">
        <v>1322</v>
      </c>
      <c r="E107" s="1">
        <v>5</v>
      </c>
      <c r="F107" s="1">
        <v>22</v>
      </c>
      <c r="G107" s="1">
        <v>5.47</v>
      </c>
    </row>
    <row r="108" spans="1:7" s="1" customFormat="1">
      <c r="A108" s="1">
        <v>107</v>
      </c>
      <c r="B108" s="1" t="s">
        <v>830</v>
      </c>
      <c r="C108" s="1">
        <v>1</v>
      </c>
      <c r="D108" s="1" t="s">
        <v>1322</v>
      </c>
      <c r="E108" s="1">
        <v>5</v>
      </c>
      <c r="F108" s="1">
        <v>22</v>
      </c>
      <c r="G108" s="1">
        <v>5.08</v>
      </c>
    </row>
    <row r="109" spans="1:7" s="1" customFormat="1">
      <c r="A109" s="1">
        <v>108</v>
      </c>
      <c r="B109" s="1" t="s">
        <v>830</v>
      </c>
      <c r="C109" s="1">
        <v>1</v>
      </c>
      <c r="D109" s="1" t="s">
        <v>1322</v>
      </c>
      <c r="E109" s="1">
        <v>5</v>
      </c>
      <c r="F109" s="1">
        <v>22</v>
      </c>
      <c r="G109" s="1">
        <v>4.97</v>
      </c>
    </row>
    <row r="110" spans="1:7" s="1" customFormat="1">
      <c r="A110" s="1">
        <v>109</v>
      </c>
      <c r="B110" s="1" t="s">
        <v>830</v>
      </c>
      <c r="C110" s="1">
        <v>36</v>
      </c>
      <c r="D110" s="1" t="s">
        <v>1323</v>
      </c>
      <c r="E110" s="1">
        <v>1</v>
      </c>
      <c r="F110" s="1">
        <v>75</v>
      </c>
      <c r="G110" s="1">
        <v>0.8</v>
      </c>
    </row>
    <row r="111" spans="1:7" s="1" customFormat="1">
      <c r="A111" s="1">
        <v>110</v>
      </c>
      <c r="B111" s="1" t="s">
        <v>830</v>
      </c>
      <c r="C111" s="1">
        <v>36</v>
      </c>
      <c r="D111" s="1" t="s">
        <v>1323</v>
      </c>
      <c r="E111" s="1">
        <v>0.71499999999999997</v>
      </c>
      <c r="F111" s="1">
        <v>35</v>
      </c>
      <c r="G111" s="1">
        <v>6.3</v>
      </c>
    </row>
    <row r="112" spans="1:7" s="1" customFormat="1">
      <c r="A112" s="1">
        <v>111</v>
      </c>
      <c r="B112" s="1" t="s">
        <v>830</v>
      </c>
      <c r="C112" s="1">
        <v>36</v>
      </c>
      <c r="D112" s="1" t="s">
        <v>1323</v>
      </c>
      <c r="E112" s="1">
        <v>0.71499999999999997</v>
      </c>
      <c r="F112" s="1">
        <v>35</v>
      </c>
      <c r="G112" s="1">
        <v>6.65</v>
      </c>
    </row>
    <row r="113" spans="1:7" s="1" customFormat="1">
      <c r="A113" s="1">
        <v>112</v>
      </c>
      <c r="B113" s="1" t="s">
        <v>830</v>
      </c>
      <c r="C113" s="1">
        <v>36</v>
      </c>
      <c r="D113" s="1" t="s">
        <v>1323</v>
      </c>
      <c r="E113" s="1">
        <v>0.71499999999999997</v>
      </c>
      <c r="F113" s="1">
        <v>35</v>
      </c>
      <c r="G113" s="1">
        <v>7.01</v>
      </c>
    </row>
    <row r="114" spans="1:7" s="1" customFormat="1">
      <c r="A114" s="1">
        <v>113</v>
      </c>
      <c r="B114" s="1" t="s">
        <v>830</v>
      </c>
      <c r="C114" s="1">
        <v>36</v>
      </c>
      <c r="D114" s="1" t="s">
        <v>1323</v>
      </c>
      <c r="E114" s="1">
        <v>0.71499999999999997</v>
      </c>
      <c r="F114" s="1">
        <v>35</v>
      </c>
      <c r="G114" s="1">
        <v>8.1999999999999993</v>
      </c>
    </row>
    <row r="115" spans="1:7" s="1" customFormat="1">
      <c r="A115" s="1">
        <v>114</v>
      </c>
      <c r="B115" s="1" t="s">
        <v>830</v>
      </c>
      <c r="C115" s="1">
        <v>16</v>
      </c>
      <c r="D115" s="1" t="s">
        <v>1324</v>
      </c>
      <c r="E115" s="1">
        <v>3</v>
      </c>
      <c r="F115" s="1">
        <v>35</v>
      </c>
      <c r="G115" s="1">
        <v>4.0999999999999996</v>
      </c>
    </row>
    <row r="116" spans="1:7" s="1" customFormat="1">
      <c r="A116" s="1">
        <v>115</v>
      </c>
      <c r="B116" s="1" t="s">
        <v>830</v>
      </c>
      <c r="C116" s="1">
        <v>16</v>
      </c>
      <c r="D116" s="1" t="s">
        <v>1324</v>
      </c>
      <c r="E116" s="1">
        <v>3</v>
      </c>
      <c r="F116" s="1">
        <v>35</v>
      </c>
      <c r="G116" s="1">
        <v>2.72</v>
      </c>
    </row>
    <row r="117" spans="1:7" s="1" customFormat="1">
      <c r="A117" s="1">
        <v>116</v>
      </c>
      <c r="B117" s="1" t="s">
        <v>830</v>
      </c>
      <c r="C117" s="1">
        <v>16</v>
      </c>
      <c r="D117" s="1" t="s">
        <v>1324</v>
      </c>
      <c r="E117" s="1">
        <v>3</v>
      </c>
      <c r="F117" s="1">
        <v>35</v>
      </c>
      <c r="G117" s="1">
        <v>3.33</v>
      </c>
    </row>
    <row r="118" spans="1:7" s="1" customFormat="1">
      <c r="A118" s="1">
        <v>117</v>
      </c>
      <c r="B118" s="1" t="s">
        <v>830</v>
      </c>
      <c r="C118" s="1">
        <v>16</v>
      </c>
      <c r="D118" s="1" t="s">
        <v>1324</v>
      </c>
      <c r="E118" s="1">
        <v>3</v>
      </c>
      <c r="F118" s="1">
        <v>35</v>
      </c>
      <c r="G118" s="1">
        <v>4.4000000000000004</v>
      </c>
    </row>
    <row r="119" spans="1:7" s="1" customFormat="1">
      <c r="A119" s="1">
        <v>118</v>
      </c>
      <c r="B119" s="1" t="s">
        <v>830</v>
      </c>
      <c r="C119" s="1">
        <v>16</v>
      </c>
      <c r="D119" s="1" t="s">
        <v>1324</v>
      </c>
      <c r="E119" s="1">
        <v>3</v>
      </c>
      <c r="F119" s="1">
        <v>35</v>
      </c>
      <c r="G119" s="1">
        <v>2.57</v>
      </c>
    </row>
    <row r="120" spans="1:7" s="1" customFormat="1">
      <c r="A120" s="1">
        <v>119</v>
      </c>
      <c r="B120" s="1" t="s">
        <v>830</v>
      </c>
      <c r="C120" s="1">
        <v>16</v>
      </c>
      <c r="D120" s="1" t="s">
        <v>1324</v>
      </c>
      <c r="E120" s="1">
        <v>3</v>
      </c>
      <c r="F120" s="1">
        <v>35</v>
      </c>
      <c r="G120" s="1">
        <v>3.21</v>
      </c>
    </row>
    <row r="121" spans="1:7" s="1" customFormat="1">
      <c r="A121" s="1">
        <v>120</v>
      </c>
      <c r="B121" s="1" t="s">
        <v>830</v>
      </c>
      <c r="C121" s="1">
        <v>16</v>
      </c>
      <c r="D121" s="1" t="s">
        <v>1324</v>
      </c>
      <c r="E121" s="1">
        <v>3</v>
      </c>
      <c r="F121" s="1">
        <v>35</v>
      </c>
      <c r="G121" s="1">
        <v>3.18</v>
      </c>
    </row>
    <row r="122" spans="1:7" s="1" customFormat="1">
      <c r="A122" s="1">
        <v>121</v>
      </c>
      <c r="B122" s="1" t="s">
        <v>830</v>
      </c>
      <c r="C122" s="1">
        <v>24</v>
      </c>
      <c r="D122" s="1" t="s">
        <v>1325</v>
      </c>
      <c r="E122" s="1">
        <v>3.3</v>
      </c>
      <c r="F122" s="1">
        <v>35</v>
      </c>
      <c r="G122" s="1">
        <v>3.16</v>
      </c>
    </row>
    <row r="123" spans="1:7" s="1" customFormat="1">
      <c r="A123" s="1">
        <v>122</v>
      </c>
      <c r="B123" s="1" t="s">
        <v>830</v>
      </c>
      <c r="C123" s="1">
        <v>24</v>
      </c>
      <c r="D123" s="1" t="s">
        <v>1325</v>
      </c>
      <c r="E123" s="1">
        <v>3.3</v>
      </c>
      <c r="F123" s="1">
        <v>35</v>
      </c>
      <c r="G123" s="1">
        <v>2.98</v>
      </c>
    </row>
    <row r="124" spans="1:7" s="1" customFormat="1">
      <c r="A124" s="1">
        <v>123</v>
      </c>
      <c r="B124" s="1" t="s">
        <v>830</v>
      </c>
      <c r="C124" s="1">
        <v>24</v>
      </c>
      <c r="D124" s="1" t="s">
        <v>1325</v>
      </c>
      <c r="E124" s="1">
        <v>3.3</v>
      </c>
      <c r="F124" s="1">
        <v>35</v>
      </c>
      <c r="G124" s="1">
        <v>3.37</v>
      </c>
    </row>
    <row r="125" spans="1:7" s="1" customFormat="1">
      <c r="A125" s="1">
        <v>124</v>
      </c>
      <c r="B125" s="1" t="s">
        <v>830</v>
      </c>
      <c r="C125" s="1">
        <v>8</v>
      </c>
      <c r="D125" s="1" t="s">
        <v>1326</v>
      </c>
      <c r="E125" s="1">
        <v>3.21</v>
      </c>
      <c r="F125" s="1">
        <v>35</v>
      </c>
      <c r="G125" s="1">
        <v>2.59</v>
      </c>
    </row>
    <row r="126" spans="1:7" s="1" customFormat="1">
      <c r="A126" s="1">
        <v>125</v>
      </c>
      <c r="B126" s="1" t="s">
        <v>830</v>
      </c>
      <c r="C126" s="1">
        <v>8</v>
      </c>
      <c r="D126" s="1" t="s">
        <v>1326</v>
      </c>
      <c r="E126" s="1">
        <v>3.2</v>
      </c>
      <c r="F126" s="1">
        <v>35</v>
      </c>
      <c r="G126" s="1">
        <v>3.7</v>
      </c>
    </row>
    <row r="127" spans="1:7" s="1" customFormat="1">
      <c r="A127" s="1">
        <v>126</v>
      </c>
      <c r="B127" s="1" t="s">
        <v>830</v>
      </c>
      <c r="C127" s="1">
        <v>8</v>
      </c>
      <c r="D127" s="1" t="s">
        <v>1326</v>
      </c>
      <c r="E127" s="1">
        <v>3.3</v>
      </c>
      <c r="F127" s="1">
        <v>35</v>
      </c>
      <c r="G127" s="1">
        <v>3.9</v>
      </c>
    </row>
    <row r="128" spans="1:7" s="1" customFormat="1">
      <c r="A128" s="1">
        <v>127</v>
      </c>
      <c r="B128" s="1" t="s">
        <v>830</v>
      </c>
      <c r="C128" s="1">
        <v>8</v>
      </c>
      <c r="D128" s="1" t="s">
        <v>1326</v>
      </c>
      <c r="E128" s="1">
        <v>3.2</v>
      </c>
      <c r="F128" s="1">
        <v>35</v>
      </c>
      <c r="G128" s="1">
        <v>2.81</v>
      </c>
    </row>
    <row r="129" spans="1:7" s="1" customFormat="1">
      <c r="A129" s="1">
        <v>128</v>
      </c>
      <c r="B129" s="1" t="s">
        <v>830</v>
      </c>
      <c r="C129" s="1">
        <v>8</v>
      </c>
      <c r="D129" s="1" t="s">
        <v>1326</v>
      </c>
      <c r="E129" s="1">
        <v>3.2</v>
      </c>
      <c r="F129" s="1">
        <v>35</v>
      </c>
      <c r="G129" s="1">
        <v>3.4</v>
      </c>
    </row>
    <row r="130" spans="1:7" s="1" customFormat="1">
      <c r="A130" s="1">
        <v>129</v>
      </c>
      <c r="B130" s="1" t="s">
        <v>830</v>
      </c>
      <c r="C130" s="1">
        <v>16</v>
      </c>
      <c r="D130" s="1" t="s">
        <v>1327</v>
      </c>
      <c r="E130" s="1">
        <v>3.5</v>
      </c>
      <c r="F130" s="1">
        <v>35</v>
      </c>
      <c r="G130" s="1">
        <v>3.28</v>
      </c>
    </row>
    <row r="131" spans="1:7" s="1" customFormat="1">
      <c r="A131" s="1">
        <v>130</v>
      </c>
      <c r="B131" s="1" t="s">
        <v>830</v>
      </c>
      <c r="C131" s="1">
        <v>16</v>
      </c>
      <c r="D131" s="1" t="s">
        <v>1327</v>
      </c>
      <c r="E131" s="1">
        <v>3</v>
      </c>
      <c r="F131" s="1">
        <v>35</v>
      </c>
      <c r="G131" s="1">
        <v>3.3</v>
      </c>
    </row>
    <row r="132" spans="1:7" s="1" customFormat="1">
      <c r="A132" s="1">
        <v>131</v>
      </c>
      <c r="B132" s="1" t="s">
        <v>830</v>
      </c>
      <c r="C132" s="1">
        <v>16</v>
      </c>
      <c r="D132" s="1" t="s">
        <v>1327</v>
      </c>
      <c r="E132" s="1">
        <v>3.5</v>
      </c>
      <c r="F132" s="1">
        <v>35</v>
      </c>
      <c r="G132" s="1">
        <v>3.52</v>
      </c>
    </row>
    <row r="133" spans="1:7" s="1" customFormat="1">
      <c r="A133" s="1">
        <v>132</v>
      </c>
      <c r="B133" s="1" t="s">
        <v>830</v>
      </c>
      <c r="C133" s="1">
        <v>16</v>
      </c>
      <c r="D133" s="1" t="s">
        <v>1327</v>
      </c>
      <c r="E133" s="1">
        <v>3</v>
      </c>
      <c r="F133" s="1">
        <v>35</v>
      </c>
      <c r="G133" s="1">
        <v>3.31</v>
      </c>
    </row>
    <row r="134" spans="1:7" s="1" customFormat="1">
      <c r="A134" s="1">
        <v>133</v>
      </c>
      <c r="B134" s="1" t="s">
        <v>830</v>
      </c>
      <c r="C134" s="1">
        <v>24</v>
      </c>
      <c r="D134" s="1" t="s">
        <v>1325</v>
      </c>
      <c r="E134" s="1">
        <v>3.5</v>
      </c>
      <c r="F134" s="1">
        <v>35</v>
      </c>
      <c r="G134" s="1">
        <v>3.1</v>
      </c>
    </row>
    <row r="135" spans="1:7" s="1" customFormat="1">
      <c r="A135" s="1">
        <v>134</v>
      </c>
      <c r="B135" s="1" t="s">
        <v>830</v>
      </c>
      <c r="C135" s="1">
        <v>24</v>
      </c>
      <c r="D135" s="1" t="s">
        <v>1325</v>
      </c>
      <c r="E135" s="1">
        <v>3</v>
      </c>
      <c r="F135" s="1">
        <v>35</v>
      </c>
      <c r="G135" s="1">
        <v>3.25</v>
      </c>
    </row>
    <row r="136" spans="1:7" s="1" customFormat="1">
      <c r="A136" s="1">
        <v>135</v>
      </c>
      <c r="B136" s="1" t="s">
        <v>830</v>
      </c>
      <c r="C136" s="1">
        <v>24</v>
      </c>
      <c r="D136" s="1" t="s">
        <v>1325</v>
      </c>
      <c r="E136" s="1">
        <v>3.5</v>
      </c>
      <c r="F136" s="1">
        <v>35</v>
      </c>
      <c r="G136" s="1">
        <v>2.1</v>
      </c>
    </row>
    <row r="137" spans="1:7" s="1" customFormat="1">
      <c r="A137" s="1">
        <v>136</v>
      </c>
      <c r="B137" s="1" t="s">
        <v>830</v>
      </c>
      <c r="C137" s="1">
        <v>1</v>
      </c>
      <c r="D137" s="1" t="s">
        <v>1328</v>
      </c>
      <c r="E137" s="1">
        <v>3.5</v>
      </c>
      <c r="F137" s="1">
        <v>25</v>
      </c>
      <c r="G137" s="1">
        <v>3.7</v>
      </c>
    </row>
    <row r="138" spans="1:7" s="1" customFormat="1">
      <c r="A138" s="1">
        <v>137</v>
      </c>
      <c r="B138" s="1" t="s">
        <v>830</v>
      </c>
      <c r="C138" s="1">
        <v>1</v>
      </c>
      <c r="D138" s="1" t="s">
        <v>1328</v>
      </c>
      <c r="E138" s="1">
        <v>3.5</v>
      </c>
      <c r="F138" s="1">
        <v>25</v>
      </c>
      <c r="G138" s="1">
        <v>3.8</v>
      </c>
    </row>
    <row r="139" spans="1:7" s="1" customFormat="1">
      <c r="A139" s="1">
        <v>138</v>
      </c>
      <c r="B139" s="1" t="s">
        <v>830</v>
      </c>
      <c r="C139" s="1">
        <v>1</v>
      </c>
      <c r="D139" s="1" t="s">
        <v>1328</v>
      </c>
      <c r="E139" s="1">
        <v>3.5</v>
      </c>
      <c r="F139" s="1">
        <v>25</v>
      </c>
      <c r="G139" s="1">
        <v>3.1</v>
      </c>
    </row>
    <row r="140" spans="1:7" s="1" customFormat="1">
      <c r="A140" s="1">
        <v>139</v>
      </c>
      <c r="B140" s="1" t="s">
        <v>830</v>
      </c>
      <c r="C140" s="1">
        <v>1</v>
      </c>
      <c r="D140" s="1" t="s">
        <v>1328</v>
      </c>
      <c r="E140" s="1">
        <v>3.5</v>
      </c>
      <c r="F140" s="1">
        <v>25</v>
      </c>
      <c r="G140" s="1">
        <v>3.05</v>
      </c>
    </row>
    <row r="141" spans="1:7" s="1" customFormat="1">
      <c r="A141" s="1">
        <v>140</v>
      </c>
      <c r="B141" s="1" t="s">
        <v>830</v>
      </c>
      <c r="C141" s="1">
        <v>1</v>
      </c>
      <c r="D141" s="1" t="s">
        <v>1328</v>
      </c>
      <c r="E141" s="1">
        <v>3.5</v>
      </c>
      <c r="F141" s="1">
        <v>25</v>
      </c>
      <c r="G141" s="1">
        <v>2.85</v>
      </c>
    </row>
    <row r="142" spans="1:7" s="1" customFormat="1">
      <c r="A142" s="1">
        <v>141</v>
      </c>
      <c r="B142" s="1" t="s">
        <v>830</v>
      </c>
      <c r="C142" s="1">
        <v>1</v>
      </c>
      <c r="D142" s="1" t="s">
        <v>1328</v>
      </c>
      <c r="E142" s="1">
        <v>3.5</v>
      </c>
      <c r="F142" s="1">
        <v>25</v>
      </c>
      <c r="G142" s="1">
        <v>4.2</v>
      </c>
    </row>
    <row r="143" spans="1:7" s="1" customFormat="1">
      <c r="A143" s="1">
        <v>142</v>
      </c>
      <c r="B143" s="1" t="s">
        <v>830</v>
      </c>
      <c r="C143" s="1">
        <v>1</v>
      </c>
      <c r="D143" s="1" t="s">
        <v>1328</v>
      </c>
      <c r="E143" s="1">
        <v>3.5</v>
      </c>
      <c r="F143" s="1">
        <v>25</v>
      </c>
      <c r="G143" s="1">
        <v>3.65</v>
      </c>
    </row>
    <row r="144" spans="1:7" s="1" customFormat="1">
      <c r="A144" s="1">
        <v>143</v>
      </c>
      <c r="B144" s="1" t="s">
        <v>830</v>
      </c>
      <c r="C144" s="1">
        <v>1</v>
      </c>
      <c r="D144" s="1" t="s">
        <v>1328</v>
      </c>
      <c r="E144" s="1">
        <v>3.5</v>
      </c>
      <c r="F144" s="1">
        <v>25</v>
      </c>
      <c r="G144" s="1">
        <v>3.25</v>
      </c>
    </row>
    <row r="145" spans="1:7" s="1" customFormat="1">
      <c r="A145" s="1">
        <v>144</v>
      </c>
      <c r="B145" s="1" t="s">
        <v>830</v>
      </c>
      <c r="C145" s="1">
        <v>8</v>
      </c>
      <c r="D145" s="1" t="s">
        <v>1329</v>
      </c>
      <c r="E145" s="1">
        <v>0.2</v>
      </c>
      <c r="F145" s="1">
        <v>125</v>
      </c>
      <c r="G145" s="1">
        <v>9.9</v>
      </c>
    </row>
    <row r="146" spans="1:7" s="1" customFormat="1">
      <c r="A146" s="1">
        <v>145</v>
      </c>
      <c r="B146" s="1" t="s">
        <v>830</v>
      </c>
      <c r="C146" s="1">
        <v>8</v>
      </c>
      <c r="D146" s="1" t="s">
        <v>1329</v>
      </c>
      <c r="E146" s="1">
        <v>0.2</v>
      </c>
      <c r="F146" s="1">
        <v>125</v>
      </c>
      <c r="G146" s="1">
        <v>12.9</v>
      </c>
    </row>
    <row r="147" spans="1:7" s="1" customFormat="1">
      <c r="A147" s="1">
        <v>146</v>
      </c>
      <c r="B147" s="1" t="s">
        <v>830</v>
      </c>
      <c r="C147" s="1">
        <v>8</v>
      </c>
      <c r="D147" s="1" t="s">
        <v>1329</v>
      </c>
      <c r="E147" s="1">
        <v>0.2</v>
      </c>
      <c r="F147" s="1">
        <v>125</v>
      </c>
      <c r="G147" s="1">
        <v>12.6</v>
      </c>
    </row>
    <row r="148" spans="1:7" s="1" customFormat="1">
      <c r="A148" s="1">
        <v>147</v>
      </c>
      <c r="B148" s="1" t="s">
        <v>830</v>
      </c>
      <c r="C148" s="1">
        <v>8</v>
      </c>
      <c r="D148" s="1" t="s">
        <v>1329</v>
      </c>
      <c r="E148" s="1">
        <v>0.2</v>
      </c>
      <c r="F148" s="1">
        <v>125</v>
      </c>
      <c r="G148" s="1">
        <v>16</v>
      </c>
    </row>
    <row r="149" spans="1:7" s="1" customFormat="1">
      <c r="A149" s="1">
        <v>148</v>
      </c>
      <c r="B149" s="1" t="s">
        <v>830</v>
      </c>
      <c r="C149" s="1">
        <v>8</v>
      </c>
      <c r="D149" s="1" t="s">
        <v>1329</v>
      </c>
      <c r="E149" s="1">
        <v>0.2</v>
      </c>
      <c r="F149" s="1">
        <v>125</v>
      </c>
      <c r="G149" s="1">
        <v>15.55</v>
      </c>
    </row>
    <row r="150" spans="1:7" s="1" customFormat="1">
      <c r="A150" s="1">
        <v>149</v>
      </c>
      <c r="B150" s="1" t="s">
        <v>830</v>
      </c>
      <c r="C150" s="1">
        <v>8</v>
      </c>
      <c r="D150" s="1" t="s">
        <v>1329</v>
      </c>
      <c r="E150" s="1">
        <v>0.2</v>
      </c>
      <c r="F150" s="1">
        <v>125</v>
      </c>
      <c r="G150" s="1">
        <v>11.43</v>
      </c>
    </row>
    <row r="151" spans="1:7" s="1" customFormat="1">
      <c r="A151" s="1">
        <v>150</v>
      </c>
      <c r="B151" s="1" t="s">
        <v>830</v>
      </c>
      <c r="C151" s="1">
        <v>8</v>
      </c>
      <c r="D151" s="1" t="s">
        <v>1329</v>
      </c>
      <c r="E151" s="1">
        <v>0.2</v>
      </c>
      <c r="F151" s="1">
        <v>125</v>
      </c>
    </row>
    <row r="152" spans="1:7" s="1" customFormat="1">
      <c r="A152" s="1">
        <v>151</v>
      </c>
      <c r="B152" s="1" t="s">
        <v>830</v>
      </c>
      <c r="C152" s="1">
        <v>24</v>
      </c>
      <c r="D152" s="1" t="s">
        <v>1330</v>
      </c>
      <c r="E152" s="1">
        <v>3</v>
      </c>
      <c r="F152" s="1">
        <v>22</v>
      </c>
      <c r="G152" s="1">
        <v>3.4</v>
      </c>
    </row>
    <row r="153" spans="1:7" s="1" customFormat="1">
      <c r="A153" s="1">
        <v>152</v>
      </c>
      <c r="B153" s="1" t="s">
        <v>830</v>
      </c>
      <c r="C153" s="1">
        <v>24</v>
      </c>
      <c r="D153" s="1" t="s">
        <v>1330</v>
      </c>
      <c r="E153" s="1">
        <v>3</v>
      </c>
      <c r="F153" s="1">
        <v>22</v>
      </c>
      <c r="G153" s="1">
        <v>3.3</v>
      </c>
    </row>
    <row r="154" spans="1:7" s="1" customFormat="1">
      <c r="A154" s="1">
        <v>153</v>
      </c>
      <c r="B154" s="1" t="s">
        <v>830</v>
      </c>
      <c r="C154" s="1">
        <v>24</v>
      </c>
      <c r="D154" s="1" t="s">
        <v>1330</v>
      </c>
      <c r="E154" s="1">
        <v>3</v>
      </c>
      <c r="F154" s="1">
        <v>22</v>
      </c>
      <c r="G154" s="1">
        <v>1.3</v>
      </c>
    </row>
    <row r="155" spans="1:7" s="1" customFormat="1">
      <c r="A155" s="1">
        <v>154</v>
      </c>
      <c r="B155" s="1" t="s">
        <v>830</v>
      </c>
      <c r="C155" s="1">
        <v>24</v>
      </c>
      <c r="D155" s="1" t="s">
        <v>1331</v>
      </c>
      <c r="E155" s="1">
        <v>4</v>
      </c>
      <c r="F155" s="1">
        <v>22</v>
      </c>
      <c r="G155" s="1">
        <v>4.3</v>
      </c>
    </row>
    <row r="156" spans="1:7" s="1" customFormat="1">
      <c r="A156" s="1">
        <v>155</v>
      </c>
      <c r="B156" s="1" t="s">
        <v>830</v>
      </c>
      <c r="C156" s="1">
        <v>24</v>
      </c>
      <c r="D156" s="1" t="s">
        <v>1331</v>
      </c>
      <c r="E156" s="1">
        <v>4</v>
      </c>
      <c r="F156" s="1">
        <v>22</v>
      </c>
      <c r="G156" s="1">
        <v>4.4000000000000004</v>
      </c>
    </row>
    <row r="157" spans="1:7" s="1" customFormat="1">
      <c r="A157" s="1">
        <v>156</v>
      </c>
      <c r="B157" s="1" t="s">
        <v>830</v>
      </c>
      <c r="C157" s="1">
        <v>24</v>
      </c>
      <c r="D157" s="1" t="s">
        <v>1331</v>
      </c>
      <c r="E157" s="1">
        <v>4</v>
      </c>
      <c r="F157" s="1">
        <v>22</v>
      </c>
      <c r="G157" s="1">
        <v>3.97</v>
      </c>
    </row>
    <row r="158" spans="1:7" s="1" customFormat="1">
      <c r="A158" s="1">
        <v>157</v>
      </c>
      <c r="B158" s="1" t="s">
        <v>830</v>
      </c>
      <c r="C158" s="1">
        <v>24</v>
      </c>
      <c r="D158" s="1" t="s">
        <v>1331</v>
      </c>
      <c r="E158" s="1">
        <v>4</v>
      </c>
      <c r="F158" s="1">
        <v>22</v>
      </c>
      <c r="G158" s="1">
        <v>1.4</v>
      </c>
    </row>
    <row r="159" spans="1:7" s="1" customFormat="1">
      <c r="A159" s="1">
        <v>158</v>
      </c>
      <c r="B159" s="1" t="s">
        <v>830</v>
      </c>
      <c r="C159" s="1">
        <v>24</v>
      </c>
      <c r="D159" s="1" t="s">
        <v>1331</v>
      </c>
      <c r="E159" s="1">
        <v>4</v>
      </c>
      <c r="F159" s="1">
        <v>22</v>
      </c>
      <c r="G159" s="1">
        <v>2.14</v>
      </c>
    </row>
    <row r="160" spans="1:7" s="1" customFormat="1">
      <c r="A160" s="1">
        <v>159</v>
      </c>
      <c r="B160" s="1" t="s">
        <v>830</v>
      </c>
      <c r="C160" s="1">
        <v>24</v>
      </c>
      <c r="D160" s="1" t="s">
        <v>1331</v>
      </c>
      <c r="E160" s="1">
        <v>4</v>
      </c>
      <c r="F160" s="1">
        <v>22</v>
      </c>
      <c r="G160" s="1">
        <v>1.31</v>
      </c>
    </row>
    <row r="161" spans="1:7" s="1" customFormat="1">
      <c r="A161" s="1">
        <v>160</v>
      </c>
      <c r="B161" s="1" t="s">
        <v>830</v>
      </c>
      <c r="C161" s="1">
        <v>24</v>
      </c>
      <c r="D161" s="1" t="s">
        <v>1331</v>
      </c>
      <c r="E161" s="1">
        <v>5</v>
      </c>
      <c r="F161" s="1">
        <v>22</v>
      </c>
      <c r="G161" s="1">
        <v>4.75</v>
      </c>
    </row>
    <row r="162" spans="1:7" s="1" customFormat="1">
      <c r="A162" s="1">
        <v>161</v>
      </c>
      <c r="B162" s="1" t="s">
        <v>830</v>
      </c>
      <c r="C162" s="1">
        <v>24</v>
      </c>
      <c r="D162" s="1" t="s">
        <v>1331</v>
      </c>
      <c r="E162" s="1">
        <v>5</v>
      </c>
      <c r="F162" s="1">
        <v>22</v>
      </c>
      <c r="G162" s="1">
        <v>1.43</v>
      </c>
    </row>
    <row r="163" spans="1:7" s="1" customFormat="1">
      <c r="A163" s="1">
        <v>162</v>
      </c>
      <c r="B163" s="1" t="s">
        <v>830</v>
      </c>
      <c r="C163" s="1">
        <v>24</v>
      </c>
      <c r="D163" s="1" t="s">
        <v>1332</v>
      </c>
      <c r="E163" s="1">
        <v>6</v>
      </c>
      <c r="F163" s="1">
        <v>22</v>
      </c>
      <c r="G163" s="1">
        <v>2.54</v>
      </c>
    </row>
    <row r="164" spans="1:7" s="1" customFormat="1">
      <c r="A164" s="1">
        <v>163</v>
      </c>
      <c r="B164" s="1" t="s">
        <v>830</v>
      </c>
      <c r="C164" s="1">
        <v>24</v>
      </c>
      <c r="D164" s="1" t="s">
        <v>1332</v>
      </c>
      <c r="E164" s="1">
        <v>6</v>
      </c>
      <c r="F164" s="1">
        <v>22</v>
      </c>
      <c r="G164" s="1">
        <v>2.08</v>
      </c>
    </row>
    <row r="165" spans="1:7" s="1" customFormat="1">
      <c r="A165" s="1">
        <v>164</v>
      </c>
      <c r="B165" s="1" t="s">
        <v>830</v>
      </c>
      <c r="C165" s="1">
        <v>24</v>
      </c>
      <c r="D165" s="1" t="s">
        <v>1332</v>
      </c>
      <c r="E165" s="1">
        <v>6</v>
      </c>
      <c r="F165" s="1">
        <v>22</v>
      </c>
      <c r="G165" s="1">
        <v>2.23</v>
      </c>
    </row>
    <row r="166" spans="1:7" s="1" customFormat="1">
      <c r="A166" s="1">
        <v>165</v>
      </c>
      <c r="B166" s="1" t="s">
        <v>830</v>
      </c>
      <c r="C166" s="1">
        <v>24</v>
      </c>
      <c r="D166" s="1" t="s">
        <v>1332</v>
      </c>
      <c r="E166" s="1">
        <v>6</v>
      </c>
      <c r="F166" s="1">
        <v>22</v>
      </c>
      <c r="G166" s="1">
        <v>2.2999999999999998</v>
      </c>
    </row>
    <row r="167" spans="1:7" s="1" customFormat="1">
      <c r="A167" s="1">
        <v>166</v>
      </c>
      <c r="B167" s="1" t="s">
        <v>830</v>
      </c>
      <c r="C167" s="1">
        <v>24</v>
      </c>
      <c r="D167" s="1" t="s">
        <v>1332</v>
      </c>
      <c r="E167" s="1">
        <v>6</v>
      </c>
      <c r="F167" s="1">
        <v>22</v>
      </c>
      <c r="G167" s="1">
        <v>2.2799999999999998</v>
      </c>
    </row>
    <row r="168" spans="1:7" s="1" customFormat="1">
      <c r="A168" s="1">
        <v>167</v>
      </c>
      <c r="B168" s="1" t="s">
        <v>830</v>
      </c>
      <c r="C168" s="1">
        <v>24</v>
      </c>
      <c r="D168" s="1" t="s">
        <v>1332</v>
      </c>
      <c r="E168" s="1">
        <v>6</v>
      </c>
      <c r="F168" s="1">
        <v>22</v>
      </c>
      <c r="G168" s="1">
        <v>5.5</v>
      </c>
    </row>
    <row r="169" spans="1:7" s="1" customFormat="1">
      <c r="A169" s="1">
        <v>168</v>
      </c>
      <c r="B169" s="1" t="s">
        <v>830</v>
      </c>
      <c r="C169" s="1">
        <v>24</v>
      </c>
      <c r="D169" s="1" t="s">
        <v>1332</v>
      </c>
      <c r="E169" s="1">
        <v>6</v>
      </c>
      <c r="F169" s="1">
        <v>22</v>
      </c>
      <c r="G169" s="1">
        <v>6.17</v>
      </c>
    </row>
    <row r="170" spans="1:7" s="1" customFormat="1">
      <c r="A170" s="1">
        <v>169</v>
      </c>
      <c r="B170" s="1" t="s">
        <v>830</v>
      </c>
      <c r="C170" s="1">
        <v>24</v>
      </c>
      <c r="D170" s="1" t="s">
        <v>1332</v>
      </c>
      <c r="E170" s="1">
        <v>6</v>
      </c>
      <c r="F170" s="1">
        <v>22</v>
      </c>
      <c r="G170" s="1">
        <v>2.27</v>
      </c>
    </row>
    <row r="171" spans="1:7" s="1" customFormat="1">
      <c r="A171" s="1">
        <v>170</v>
      </c>
      <c r="B171" s="1" t="s">
        <v>830</v>
      </c>
      <c r="C171" s="1">
        <v>2</v>
      </c>
      <c r="D171" s="1" t="s">
        <v>1333</v>
      </c>
      <c r="E171" s="1">
        <v>0.5</v>
      </c>
      <c r="F171" s="1">
        <v>25</v>
      </c>
      <c r="G171" s="1">
        <v>0.81</v>
      </c>
    </row>
    <row r="172" spans="1:7" s="1" customFormat="1">
      <c r="A172" s="1">
        <v>171</v>
      </c>
      <c r="B172" s="1" t="s">
        <v>830</v>
      </c>
      <c r="C172" s="1">
        <v>2</v>
      </c>
      <c r="D172" s="1" t="s">
        <v>1333</v>
      </c>
      <c r="E172" s="1">
        <v>0.5</v>
      </c>
      <c r="F172" s="1">
        <v>25</v>
      </c>
      <c r="G172" s="1">
        <v>0.98</v>
      </c>
    </row>
    <row r="173" spans="1:7" s="1" customFormat="1">
      <c r="A173" s="1">
        <v>172</v>
      </c>
      <c r="B173" s="1" t="s">
        <v>830</v>
      </c>
      <c r="C173" s="1">
        <v>2</v>
      </c>
      <c r="D173" s="1" t="s">
        <v>1333</v>
      </c>
      <c r="E173" s="1">
        <v>0.5</v>
      </c>
      <c r="F173" s="1">
        <v>25</v>
      </c>
      <c r="G173" s="1">
        <v>1.1000000000000001</v>
      </c>
    </row>
    <row r="174" spans="1:7" s="1" customFormat="1">
      <c r="A174" s="1">
        <v>173</v>
      </c>
      <c r="B174" s="1" t="s">
        <v>830</v>
      </c>
      <c r="C174" s="1">
        <v>2</v>
      </c>
      <c r="D174" s="1" t="s">
        <v>1333</v>
      </c>
      <c r="E174" s="1">
        <v>0.5</v>
      </c>
      <c r="F174" s="1">
        <v>25</v>
      </c>
      <c r="G174" s="1">
        <v>1.2</v>
      </c>
    </row>
    <row r="175" spans="1:7" s="1" customFormat="1">
      <c r="A175" s="1">
        <v>174</v>
      </c>
      <c r="B175" s="1" t="s">
        <v>830</v>
      </c>
      <c r="C175" s="1">
        <v>2</v>
      </c>
      <c r="D175" s="1" t="s">
        <v>1333</v>
      </c>
      <c r="E175" s="1">
        <v>0.5</v>
      </c>
      <c r="F175" s="1">
        <v>25</v>
      </c>
      <c r="G175" s="1">
        <v>0.6</v>
      </c>
    </row>
    <row r="176" spans="1:7" s="1" customFormat="1">
      <c r="A176" s="1">
        <v>175</v>
      </c>
      <c r="B176" s="1" t="s">
        <v>830</v>
      </c>
      <c r="C176" s="1">
        <v>2</v>
      </c>
      <c r="D176" s="1" t="s">
        <v>1333</v>
      </c>
      <c r="E176" s="1">
        <v>0.5</v>
      </c>
      <c r="F176" s="1">
        <v>25</v>
      </c>
      <c r="G176" s="1">
        <v>0.68</v>
      </c>
    </row>
    <row r="177" spans="1:7" s="1" customFormat="1">
      <c r="A177" s="1">
        <v>176</v>
      </c>
      <c r="B177" s="1" t="s">
        <v>830</v>
      </c>
      <c r="C177" s="1">
        <v>2</v>
      </c>
      <c r="D177" s="1" t="s">
        <v>1333</v>
      </c>
      <c r="E177" s="1">
        <v>0.5</v>
      </c>
      <c r="F177" s="1">
        <v>25</v>
      </c>
      <c r="G177" s="1">
        <v>1.42</v>
      </c>
    </row>
    <row r="178" spans="1:7" s="1" customFormat="1">
      <c r="A178" s="1">
        <v>177</v>
      </c>
      <c r="B178" s="1" t="s">
        <v>830</v>
      </c>
      <c r="C178" s="1">
        <v>2</v>
      </c>
      <c r="D178" s="1" t="s">
        <v>1333</v>
      </c>
      <c r="E178" s="1">
        <v>0.5</v>
      </c>
      <c r="F178" s="1">
        <v>25</v>
      </c>
      <c r="G178" s="1">
        <v>0.54</v>
      </c>
    </row>
    <row r="179" spans="1:7" s="1" customFormat="1">
      <c r="A179" s="1">
        <v>178</v>
      </c>
      <c r="B179" s="1" t="s">
        <v>830</v>
      </c>
      <c r="C179" s="1">
        <v>2</v>
      </c>
      <c r="D179" s="1" t="s">
        <v>1333</v>
      </c>
      <c r="E179" s="1">
        <v>0.5</v>
      </c>
      <c r="F179" s="1">
        <v>25</v>
      </c>
      <c r="G179" s="1">
        <v>0.46</v>
      </c>
    </row>
    <row r="180" spans="1:7" s="1" customFormat="1">
      <c r="A180" s="1">
        <v>179</v>
      </c>
      <c r="B180" s="1" t="s">
        <v>830</v>
      </c>
      <c r="C180" s="1">
        <v>2</v>
      </c>
      <c r="D180" s="1" t="s">
        <v>1333</v>
      </c>
      <c r="E180" s="1">
        <v>0.5</v>
      </c>
      <c r="F180" s="1">
        <v>25</v>
      </c>
      <c r="G180" s="1">
        <v>0.39</v>
      </c>
    </row>
    <row r="181" spans="1:7" s="1" customFormat="1">
      <c r="A181" s="1">
        <v>180</v>
      </c>
      <c r="B181" s="1" t="s">
        <v>830</v>
      </c>
      <c r="C181" s="1">
        <v>2</v>
      </c>
      <c r="D181" s="1" t="s">
        <v>1333</v>
      </c>
      <c r="E181" s="1">
        <v>0.5</v>
      </c>
      <c r="F181" s="1">
        <v>25</v>
      </c>
      <c r="G181" s="1">
        <v>0.44</v>
      </c>
    </row>
    <row r="182" spans="1:7" s="1" customFormat="1">
      <c r="A182" s="1">
        <v>181</v>
      </c>
      <c r="B182" s="1" t="s">
        <v>830</v>
      </c>
      <c r="C182" s="1">
        <v>2</v>
      </c>
      <c r="D182" s="1" t="s">
        <v>1333</v>
      </c>
      <c r="E182" s="1">
        <v>0.5</v>
      </c>
      <c r="F182" s="1">
        <v>25</v>
      </c>
      <c r="G182" s="1">
        <v>0.6</v>
      </c>
    </row>
    <row r="183" spans="1:7" s="1" customFormat="1">
      <c r="A183" s="1">
        <v>182</v>
      </c>
      <c r="B183" s="1" t="s">
        <v>830</v>
      </c>
      <c r="C183" s="1">
        <v>2</v>
      </c>
      <c r="D183" s="1" t="s">
        <v>1333</v>
      </c>
      <c r="E183" s="1">
        <v>0.5</v>
      </c>
      <c r="F183" s="1">
        <v>25</v>
      </c>
      <c r="G183" s="1">
        <v>0.65</v>
      </c>
    </row>
    <row r="184" spans="1:7" s="1" customFormat="1">
      <c r="A184" s="1">
        <v>183</v>
      </c>
      <c r="B184" s="1" t="s">
        <v>830</v>
      </c>
      <c r="C184" s="1">
        <v>2</v>
      </c>
      <c r="D184" s="1" t="s">
        <v>1333</v>
      </c>
      <c r="E184" s="1">
        <v>0.5</v>
      </c>
      <c r="F184" s="1">
        <v>25</v>
      </c>
      <c r="G184" s="1">
        <v>0.62</v>
      </c>
    </row>
    <row r="185" spans="1:7" s="1" customFormat="1">
      <c r="A185" s="1">
        <v>184</v>
      </c>
      <c r="B185" s="1" t="s">
        <v>830</v>
      </c>
      <c r="C185" s="1">
        <v>2</v>
      </c>
      <c r="D185" s="1" t="s">
        <v>1333</v>
      </c>
      <c r="E185" s="1">
        <v>0.5</v>
      </c>
      <c r="F185" s="1">
        <v>25</v>
      </c>
      <c r="G185" s="1">
        <v>0.35</v>
      </c>
    </row>
    <row r="186" spans="1:7" s="1" customFormat="1">
      <c r="A186" s="1">
        <v>185</v>
      </c>
      <c r="B186" s="1" t="s">
        <v>830</v>
      </c>
      <c r="C186" s="1">
        <v>2</v>
      </c>
      <c r="D186" s="1" t="s">
        <v>1333</v>
      </c>
      <c r="E186" s="1">
        <v>0.5</v>
      </c>
      <c r="F186" s="1">
        <v>25</v>
      </c>
      <c r="G186" s="1">
        <v>0.47</v>
      </c>
    </row>
    <row r="187" spans="1:7" s="1" customFormat="1">
      <c r="A187" s="1">
        <v>186</v>
      </c>
      <c r="B187" s="1" t="s">
        <v>830</v>
      </c>
      <c r="C187" s="1">
        <v>2</v>
      </c>
      <c r="D187" s="1" t="s">
        <v>1333</v>
      </c>
      <c r="E187" s="1">
        <v>0.5</v>
      </c>
      <c r="F187" s="1">
        <v>25</v>
      </c>
      <c r="G187" s="1">
        <v>0.39</v>
      </c>
    </row>
    <row r="188" spans="1:7" s="1" customFormat="1">
      <c r="A188" s="1">
        <v>187</v>
      </c>
      <c r="B188" s="1" t="s">
        <v>830</v>
      </c>
      <c r="C188" s="1">
        <v>2</v>
      </c>
      <c r="D188" s="1" t="s">
        <v>1333</v>
      </c>
      <c r="E188" s="1">
        <v>0.5</v>
      </c>
      <c r="F188" s="1">
        <v>25</v>
      </c>
      <c r="G188" s="1">
        <v>0.54</v>
      </c>
    </row>
    <row r="189" spans="1:7" s="1" customFormat="1">
      <c r="A189" s="1">
        <v>188</v>
      </c>
      <c r="B189" s="1" t="s">
        <v>830</v>
      </c>
      <c r="C189" s="1">
        <v>2</v>
      </c>
      <c r="D189" s="1" t="s">
        <v>1333</v>
      </c>
      <c r="E189" s="1">
        <v>0.5</v>
      </c>
      <c r="F189" s="1">
        <v>25</v>
      </c>
      <c r="G189" s="1">
        <v>0.54</v>
      </c>
    </row>
    <row r="190" spans="1:7" s="1" customFormat="1">
      <c r="A190" s="1">
        <v>189</v>
      </c>
      <c r="B190" s="1" t="s">
        <v>830</v>
      </c>
      <c r="C190" s="1">
        <v>2</v>
      </c>
      <c r="D190" s="1" t="s">
        <v>1333</v>
      </c>
      <c r="E190" s="1">
        <v>0.5</v>
      </c>
      <c r="F190" s="1">
        <v>25</v>
      </c>
      <c r="G190" s="1">
        <v>0.52</v>
      </c>
    </row>
    <row r="191" spans="1:7" s="1" customFormat="1">
      <c r="A191" s="1">
        <v>190</v>
      </c>
      <c r="B191" s="1" t="s">
        <v>830</v>
      </c>
      <c r="C191" s="1">
        <v>2</v>
      </c>
      <c r="D191" s="1" t="s">
        <v>1333</v>
      </c>
      <c r="E191" s="1">
        <v>0.5</v>
      </c>
      <c r="F191" s="1">
        <v>25</v>
      </c>
      <c r="G191" s="1">
        <v>0.55000000000000004</v>
      </c>
    </row>
    <row r="192" spans="1:7" s="1" customFormat="1">
      <c r="A192" s="1">
        <v>191</v>
      </c>
      <c r="B192" s="1" t="s">
        <v>830</v>
      </c>
      <c r="C192" s="1">
        <v>2</v>
      </c>
      <c r="D192" s="1" t="s">
        <v>1333</v>
      </c>
      <c r="E192" s="1">
        <v>0.5</v>
      </c>
      <c r="F192" s="1">
        <v>25</v>
      </c>
      <c r="G192" s="1">
        <v>0.15</v>
      </c>
    </row>
    <row r="193" spans="1:7" s="1" customFormat="1">
      <c r="A193" s="1">
        <v>192</v>
      </c>
      <c r="B193" s="1" t="s">
        <v>830</v>
      </c>
      <c r="C193" s="1">
        <v>2</v>
      </c>
      <c r="D193" s="1" t="s">
        <v>1333</v>
      </c>
      <c r="E193" s="1">
        <v>0.5</v>
      </c>
      <c r="F193" s="1">
        <v>25</v>
      </c>
      <c r="G193" s="1">
        <v>0.47</v>
      </c>
    </row>
    <row r="194" spans="1:7" s="1" customFormat="1">
      <c r="A194" s="1">
        <v>193</v>
      </c>
      <c r="B194" s="1" t="s">
        <v>830</v>
      </c>
      <c r="C194" s="1">
        <v>2</v>
      </c>
      <c r="D194" s="1" t="s">
        <v>1333</v>
      </c>
      <c r="E194" s="1">
        <v>0.5</v>
      </c>
      <c r="F194" s="1">
        <v>25</v>
      </c>
      <c r="G194" s="1">
        <v>0.48</v>
      </c>
    </row>
    <row r="195" spans="1:7" s="1" customFormat="1">
      <c r="A195" s="1">
        <v>194</v>
      </c>
      <c r="B195" s="1" t="s">
        <v>830</v>
      </c>
      <c r="C195" s="1">
        <v>2</v>
      </c>
      <c r="D195" s="1" t="s">
        <v>1333</v>
      </c>
      <c r="E195" s="1">
        <v>0.5</v>
      </c>
      <c r="F195" s="1">
        <v>25</v>
      </c>
      <c r="G195" s="1">
        <v>0.51</v>
      </c>
    </row>
    <row r="196" spans="1:7" s="1" customFormat="1">
      <c r="A196" s="1">
        <v>195</v>
      </c>
      <c r="B196" s="1" t="s">
        <v>830</v>
      </c>
      <c r="C196" s="1">
        <v>2</v>
      </c>
      <c r="D196" s="1" t="s">
        <v>1333</v>
      </c>
      <c r="E196" s="1">
        <v>0.5</v>
      </c>
      <c r="F196" s="1">
        <v>25</v>
      </c>
      <c r="G196" s="1">
        <v>0.67</v>
      </c>
    </row>
    <row r="197" spans="1:7" s="1" customFormat="1">
      <c r="A197" s="1">
        <v>196</v>
      </c>
      <c r="B197" s="1" t="s">
        <v>830</v>
      </c>
      <c r="C197" s="1">
        <v>6</v>
      </c>
      <c r="D197" s="1" t="s">
        <v>1334</v>
      </c>
      <c r="E197" s="1">
        <v>7.5</v>
      </c>
      <c r="F197" s="1">
        <v>77</v>
      </c>
      <c r="G197" s="1">
        <v>9.6199999999999992</v>
      </c>
    </row>
    <row r="198" spans="1:7" s="1" customFormat="1">
      <c r="A198" s="1">
        <v>197</v>
      </c>
      <c r="B198" s="1" t="s">
        <v>830</v>
      </c>
      <c r="C198" s="1">
        <v>6</v>
      </c>
      <c r="D198" s="1" t="s">
        <v>1334</v>
      </c>
      <c r="E198" s="1">
        <v>7.5</v>
      </c>
      <c r="F198" s="1">
        <v>77</v>
      </c>
      <c r="G198" s="1">
        <v>9.65</v>
      </c>
    </row>
    <row r="199" spans="1:7" s="1" customFormat="1">
      <c r="A199" s="1">
        <v>198</v>
      </c>
      <c r="B199" s="1" t="s">
        <v>830</v>
      </c>
      <c r="C199" s="1">
        <v>6</v>
      </c>
      <c r="D199" s="1" t="s">
        <v>1334</v>
      </c>
      <c r="E199" s="1">
        <v>7.5</v>
      </c>
      <c r="F199" s="1">
        <v>77</v>
      </c>
      <c r="G199" s="1">
        <v>7.92</v>
      </c>
    </row>
    <row r="200" spans="1:7" s="1" customFormat="1">
      <c r="A200" s="1">
        <v>199</v>
      </c>
      <c r="B200" s="1" t="s">
        <v>830</v>
      </c>
      <c r="C200" s="1">
        <v>6</v>
      </c>
      <c r="D200" s="1" t="s">
        <v>1334</v>
      </c>
      <c r="E200" s="1">
        <v>7.5</v>
      </c>
      <c r="F200" s="1">
        <v>77</v>
      </c>
      <c r="G200" s="1">
        <v>7.83</v>
      </c>
    </row>
    <row r="201" spans="1:7" s="1" customFormat="1">
      <c r="A201" s="1">
        <v>200</v>
      </c>
      <c r="B201" s="1" t="s">
        <v>830</v>
      </c>
      <c r="C201" s="1">
        <v>6</v>
      </c>
      <c r="D201" s="1" t="s">
        <v>1334</v>
      </c>
      <c r="E201" s="1">
        <v>7.5</v>
      </c>
      <c r="F201" s="1">
        <v>77</v>
      </c>
      <c r="G201" s="1">
        <v>5.36</v>
      </c>
    </row>
    <row r="202" spans="1:7" s="1" customFormat="1">
      <c r="A202" s="1">
        <v>201</v>
      </c>
      <c r="B202" s="1" t="s">
        <v>830</v>
      </c>
      <c r="C202" s="1">
        <v>6</v>
      </c>
      <c r="D202" s="1" t="s">
        <v>1334</v>
      </c>
      <c r="E202" s="1">
        <v>7.5</v>
      </c>
      <c r="F202" s="1">
        <v>77</v>
      </c>
      <c r="G202" s="1">
        <v>5.41</v>
      </c>
    </row>
    <row r="203" spans="1:7" s="1" customFormat="1">
      <c r="A203" s="1">
        <v>202</v>
      </c>
      <c r="B203" s="1" t="s">
        <v>830</v>
      </c>
      <c r="C203" s="1">
        <v>6</v>
      </c>
      <c r="D203" s="1" t="s">
        <v>1334</v>
      </c>
      <c r="E203" s="1">
        <v>7.5</v>
      </c>
      <c r="F203" s="1">
        <v>77</v>
      </c>
      <c r="G203" s="1">
        <v>5.48</v>
      </c>
    </row>
    <row r="204" spans="1:7" s="1" customFormat="1">
      <c r="A204" s="1">
        <v>203</v>
      </c>
      <c r="B204" s="1" t="s">
        <v>830</v>
      </c>
      <c r="C204" s="1">
        <v>6</v>
      </c>
      <c r="D204" s="1" t="s">
        <v>1334</v>
      </c>
      <c r="E204" s="1">
        <v>7.5</v>
      </c>
      <c r="F204" s="1">
        <v>77</v>
      </c>
      <c r="G204" s="1">
        <v>5.56</v>
      </c>
    </row>
    <row r="205" spans="1:7" s="1" customFormat="1">
      <c r="A205" s="1">
        <v>204</v>
      </c>
      <c r="B205" s="1" t="s">
        <v>830</v>
      </c>
      <c r="C205" s="1">
        <v>6</v>
      </c>
      <c r="D205" s="1" t="s">
        <v>1334</v>
      </c>
      <c r="E205" s="1">
        <v>7.5</v>
      </c>
      <c r="F205" s="1">
        <v>77</v>
      </c>
      <c r="G205" s="1">
        <v>5.75</v>
      </c>
    </row>
    <row r="206" spans="1:7" s="1" customFormat="1">
      <c r="A206" s="1">
        <v>205</v>
      </c>
      <c r="B206" s="1" t="s">
        <v>830</v>
      </c>
      <c r="C206" s="1">
        <v>6</v>
      </c>
      <c r="D206" s="1" t="s">
        <v>1334</v>
      </c>
      <c r="E206" s="1">
        <v>7.5</v>
      </c>
      <c r="F206" s="1">
        <v>77</v>
      </c>
      <c r="G206" s="1">
        <v>6.05</v>
      </c>
    </row>
    <row r="207" spans="1:7" s="1" customFormat="1">
      <c r="A207" s="1">
        <v>206</v>
      </c>
      <c r="B207" s="1" t="s">
        <v>830</v>
      </c>
      <c r="C207" s="1">
        <v>6</v>
      </c>
      <c r="D207" s="1" t="s">
        <v>1334</v>
      </c>
      <c r="E207" s="1">
        <v>7.5</v>
      </c>
      <c r="F207" s="1">
        <v>77</v>
      </c>
      <c r="G207" s="1">
        <v>4.83</v>
      </c>
    </row>
    <row r="208" spans="1:7" s="1" customFormat="1">
      <c r="A208" s="1">
        <v>207</v>
      </c>
      <c r="B208" s="1" t="s">
        <v>830</v>
      </c>
      <c r="C208" s="1">
        <v>6</v>
      </c>
      <c r="D208" s="1" t="s">
        <v>1334</v>
      </c>
      <c r="E208" s="1">
        <v>7.5</v>
      </c>
      <c r="F208" s="1">
        <v>77</v>
      </c>
      <c r="G208" s="1">
        <v>4.63</v>
      </c>
    </row>
    <row r="209" spans="1:7" s="1" customFormat="1">
      <c r="A209" s="1">
        <v>208</v>
      </c>
      <c r="B209" s="1" t="s">
        <v>830</v>
      </c>
      <c r="C209" s="1">
        <v>6</v>
      </c>
      <c r="D209" s="1" t="s">
        <v>1334</v>
      </c>
      <c r="E209" s="1">
        <v>7.5</v>
      </c>
      <c r="F209" s="1">
        <v>77</v>
      </c>
      <c r="G209" s="1">
        <v>5.24</v>
      </c>
    </row>
    <row r="210" spans="1:7" s="1" customFormat="1">
      <c r="A210" s="1">
        <v>209</v>
      </c>
      <c r="B210" s="1" t="s">
        <v>830</v>
      </c>
      <c r="C210" s="1">
        <v>6</v>
      </c>
      <c r="D210" s="1" t="s">
        <v>1334</v>
      </c>
      <c r="E210" s="1">
        <v>7.5</v>
      </c>
      <c r="F210" s="1">
        <v>77</v>
      </c>
      <c r="G210" s="1">
        <v>5.26</v>
      </c>
    </row>
    <row r="211" spans="1:7" s="1" customFormat="1">
      <c r="A211" s="1">
        <v>210</v>
      </c>
      <c r="B211" s="1" t="s">
        <v>593</v>
      </c>
      <c r="C211" s="1">
        <v>3</v>
      </c>
      <c r="D211" s="1" t="s">
        <v>1335</v>
      </c>
      <c r="E211" s="1">
        <v>8.0299999999999994</v>
      </c>
      <c r="F211" s="1">
        <v>20</v>
      </c>
      <c r="G211" s="1">
        <v>9.8000000000000007</v>
      </c>
    </row>
    <row r="212" spans="1:7" s="1" customFormat="1">
      <c r="A212" s="1">
        <v>211</v>
      </c>
      <c r="B212" s="1" t="s">
        <v>593</v>
      </c>
      <c r="C212" s="1">
        <v>3</v>
      </c>
      <c r="D212" s="1" t="s">
        <v>1336</v>
      </c>
      <c r="E212" s="1">
        <v>8.0299999999999994</v>
      </c>
      <c r="F212" s="1">
        <v>20</v>
      </c>
      <c r="G212" s="1">
        <v>8.4499999999999993</v>
      </c>
    </row>
    <row r="213" spans="1:7" s="1" customFormat="1">
      <c r="A213" s="1">
        <v>212</v>
      </c>
      <c r="B213" s="1" t="s">
        <v>593</v>
      </c>
      <c r="C213" s="1">
        <v>3</v>
      </c>
      <c r="D213" s="1" t="s">
        <v>1337</v>
      </c>
      <c r="E213" s="1">
        <v>8.0299999999999994</v>
      </c>
      <c r="F213" s="1">
        <v>20</v>
      </c>
      <c r="G213" s="1">
        <v>7.65</v>
      </c>
    </row>
    <row r="214" spans="1:7" s="1" customFormat="1">
      <c r="A214" s="1">
        <v>213</v>
      </c>
      <c r="B214" s="1" t="s">
        <v>593</v>
      </c>
      <c r="C214" s="1">
        <v>3</v>
      </c>
      <c r="D214" s="1" t="s">
        <v>1338</v>
      </c>
      <c r="E214" s="1">
        <v>8.0299999999999994</v>
      </c>
      <c r="F214" s="1">
        <v>20</v>
      </c>
      <c r="G214" s="1">
        <v>7.3</v>
      </c>
    </row>
    <row r="215" spans="1:7" s="1" customFormat="1">
      <c r="A215" s="1">
        <v>214</v>
      </c>
      <c r="B215" s="1" t="s">
        <v>593</v>
      </c>
      <c r="C215" s="1">
        <v>4</v>
      </c>
      <c r="D215" s="1" t="s">
        <v>1339</v>
      </c>
      <c r="E215" s="1">
        <v>27.7</v>
      </c>
      <c r="F215" s="1">
        <v>325</v>
      </c>
      <c r="G215" s="1">
        <v>31</v>
      </c>
    </row>
    <row r="216" spans="1:7" s="1" customFormat="1">
      <c r="A216" s="1">
        <v>215</v>
      </c>
      <c r="B216" s="1" t="s">
        <v>593</v>
      </c>
      <c r="C216" s="1">
        <v>4</v>
      </c>
      <c r="D216" s="1" t="s">
        <v>1340</v>
      </c>
      <c r="E216" s="1">
        <v>29.1</v>
      </c>
      <c r="F216" s="1">
        <v>20</v>
      </c>
      <c r="G216" s="1">
        <v>31.76</v>
      </c>
    </row>
    <row r="217" spans="1:7" s="1" customFormat="1">
      <c r="A217" s="1">
        <v>216</v>
      </c>
      <c r="B217" s="1" t="s">
        <v>593</v>
      </c>
      <c r="C217" s="1">
        <v>4</v>
      </c>
      <c r="D217" s="1" t="s">
        <v>1341</v>
      </c>
      <c r="E217" s="1">
        <v>27.7</v>
      </c>
      <c r="F217" s="1">
        <v>325</v>
      </c>
      <c r="G217" s="1">
        <v>30.41</v>
      </c>
    </row>
    <row r="218" spans="1:7" s="1" customFormat="1">
      <c r="A218" s="1">
        <v>217</v>
      </c>
      <c r="B218" s="1" t="s">
        <v>593</v>
      </c>
      <c r="C218" s="1">
        <v>4</v>
      </c>
      <c r="D218" s="1" t="s">
        <v>1341</v>
      </c>
      <c r="E218" s="1">
        <v>29.1</v>
      </c>
      <c r="F218" s="1">
        <v>20</v>
      </c>
      <c r="G218" s="1">
        <v>29.98</v>
      </c>
    </row>
    <row r="219" spans="1:7" s="1" customFormat="1">
      <c r="A219" s="1">
        <v>218</v>
      </c>
      <c r="B219" s="1" t="s">
        <v>593</v>
      </c>
      <c r="C219" s="1">
        <v>3</v>
      </c>
      <c r="D219" s="1" t="s">
        <v>1342</v>
      </c>
      <c r="E219" s="1">
        <v>4.5999999999999996</v>
      </c>
      <c r="F219" s="1">
        <v>60</v>
      </c>
      <c r="G219" s="1">
        <v>4.5</v>
      </c>
    </row>
    <row r="220" spans="1:7" s="1" customFormat="1">
      <c r="A220" s="1">
        <v>219</v>
      </c>
      <c r="B220" s="1" t="s">
        <v>593</v>
      </c>
      <c r="C220" s="1">
        <v>3</v>
      </c>
      <c r="D220" s="1" t="s">
        <v>1343</v>
      </c>
      <c r="E220" s="1">
        <v>4.5999999999999996</v>
      </c>
      <c r="F220" s="1">
        <v>60</v>
      </c>
      <c r="G220" s="1">
        <v>2.81</v>
      </c>
    </row>
    <row r="221" spans="1:7" s="1" customFormat="1">
      <c r="A221" s="1">
        <v>220</v>
      </c>
      <c r="B221" s="1" t="s">
        <v>593</v>
      </c>
      <c r="C221" s="1">
        <v>3</v>
      </c>
      <c r="D221" s="1" t="s">
        <v>1344</v>
      </c>
      <c r="E221" s="1">
        <v>4.5999999999999996</v>
      </c>
      <c r="F221" s="1">
        <v>60</v>
      </c>
      <c r="G221" s="1">
        <v>4.53</v>
      </c>
    </row>
    <row r="222" spans="1:7" s="1" customFormat="1">
      <c r="A222" s="1">
        <v>221</v>
      </c>
      <c r="B222" s="1" t="s">
        <v>593</v>
      </c>
      <c r="C222" s="1">
        <v>3</v>
      </c>
      <c r="D222" s="1" t="s">
        <v>1345</v>
      </c>
      <c r="E222" s="1">
        <v>4.5999999999999996</v>
      </c>
      <c r="F222" s="1">
        <v>60</v>
      </c>
      <c r="G222" s="1">
        <v>29.98</v>
      </c>
    </row>
    <row r="223" spans="1:7" s="1" customFormat="1">
      <c r="A223" s="1">
        <v>222</v>
      </c>
      <c r="B223" s="1" t="s">
        <v>593</v>
      </c>
      <c r="C223" s="1">
        <v>3</v>
      </c>
      <c r="D223" s="1" t="s">
        <v>1345</v>
      </c>
      <c r="E223" s="1">
        <v>4.5999999999999996</v>
      </c>
      <c r="F223" s="1">
        <v>60</v>
      </c>
      <c r="G223" s="1">
        <v>4.6500000000000004</v>
      </c>
    </row>
    <row r="224" spans="1:7" s="1" customFormat="1">
      <c r="A224" s="1">
        <v>223</v>
      </c>
      <c r="B224" s="1" t="s">
        <v>593</v>
      </c>
      <c r="C224" s="1">
        <v>1</v>
      </c>
      <c r="D224" s="1" t="s">
        <v>1346</v>
      </c>
      <c r="E224" s="1">
        <v>5</v>
      </c>
      <c r="F224" s="1">
        <v>30</v>
      </c>
      <c r="G224" s="1">
        <v>6.02</v>
      </c>
    </row>
    <row r="225" spans="1:7" s="1" customFormat="1">
      <c r="A225" s="1">
        <v>224</v>
      </c>
      <c r="B225" s="1" t="s">
        <v>593</v>
      </c>
      <c r="C225" s="1">
        <v>4</v>
      </c>
      <c r="D225" s="1" t="s">
        <v>1347</v>
      </c>
      <c r="E225" s="1">
        <v>115</v>
      </c>
      <c r="F225" s="1">
        <v>100</v>
      </c>
      <c r="G225" s="1">
        <v>116.7</v>
      </c>
    </row>
    <row r="226" spans="1:7" s="1" customFormat="1">
      <c r="A226" s="1">
        <v>225</v>
      </c>
      <c r="B226" s="1" t="s">
        <v>593</v>
      </c>
      <c r="C226" s="1">
        <v>4</v>
      </c>
      <c r="D226" s="1" t="s">
        <v>1348</v>
      </c>
      <c r="E226" s="1">
        <v>115</v>
      </c>
      <c r="F226" s="1">
        <v>100</v>
      </c>
      <c r="G226" s="1">
        <v>119.1</v>
      </c>
    </row>
    <row r="227" spans="1:7" s="1" customFormat="1">
      <c r="A227" s="1">
        <v>226</v>
      </c>
      <c r="B227" s="1" t="s">
        <v>593</v>
      </c>
      <c r="C227" s="1">
        <v>4</v>
      </c>
      <c r="D227" s="1" t="s">
        <v>1347</v>
      </c>
      <c r="E227" s="1">
        <v>75</v>
      </c>
      <c r="F227" s="1">
        <v>100</v>
      </c>
      <c r="G227" s="1">
        <v>78.099999999999994</v>
      </c>
    </row>
    <row r="228" spans="1:7" s="1" customFormat="1">
      <c r="A228" s="1">
        <v>227</v>
      </c>
      <c r="B228" s="1" t="s">
        <v>593</v>
      </c>
      <c r="C228" s="1">
        <v>4</v>
      </c>
      <c r="D228" s="1" t="s">
        <v>1348</v>
      </c>
      <c r="E228" s="1">
        <v>75</v>
      </c>
      <c r="F228" s="1">
        <v>100</v>
      </c>
      <c r="G228" s="1">
        <v>77.8</v>
      </c>
    </row>
    <row r="229" spans="1:7" s="1" customFormat="1">
      <c r="A229" s="1">
        <v>228</v>
      </c>
      <c r="B229" s="1" t="s">
        <v>593</v>
      </c>
      <c r="C229" s="1">
        <v>1</v>
      </c>
      <c r="D229" s="1" t="s">
        <v>1349</v>
      </c>
      <c r="E229" s="1">
        <v>5</v>
      </c>
      <c r="F229" s="1">
        <v>165</v>
      </c>
      <c r="G229" s="1">
        <v>5.63</v>
      </c>
    </row>
    <row r="230" spans="1:7" s="1" customFormat="1">
      <c r="A230" s="1">
        <v>229</v>
      </c>
      <c r="B230" s="1" t="s">
        <v>593</v>
      </c>
      <c r="C230" s="1">
        <v>1</v>
      </c>
      <c r="D230" s="1" t="s">
        <v>1349</v>
      </c>
      <c r="E230" s="1">
        <v>5</v>
      </c>
      <c r="F230" s="1">
        <v>165</v>
      </c>
      <c r="G230" s="1">
        <v>5.37</v>
      </c>
    </row>
    <row r="231" spans="1:7" s="1" customFormat="1">
      <c r="A231" s="1">
        <v>230</v>
      </c>
      <c r="B231" s="1" t="s">
        <v>593</v>
      </c>
      <c r="C231" s="1">
        <v>1</v>
      </c>
      <c r="D231" s="1" t="s">
        <v>1349</v>
      </c>
      <c r="E231" s="1">
        <v>2.5</v>
      </c>
      <c r="F231" s="1">
        <v>165</v>
      </c>
      <c r="G231" s="1">
        <v>2.69</v>
      </c>
    </row>
    <row r="232" spans="1:7" s="1" customFormat="1">
      <c r="A232" s="1">
        <v>231</v>
      </c>
      <c r="B232" s="1" t="s">
        <v>593</v>
      </c>
      <c r="C232" s="1">
        <v>1</v>
      </c>
      <c r="D232" s="1" t="s">
        <v>1349</v>
      </c>
      <c r="E232" s="1">
        <v>2.5</v>
      </c>
      <c r="F232" s="1">
        <v>165</v>
      </c>
      <c r="G232" s="1">
        <v>2.64</v>
      </c>
    </row>
    <row r="233" spans="1:7" s="1" customFormat="1">
      <c r="A233" s="1">
        <v>232</v>
      </c>
      <c r="B233" s="1" t="s">
        <v>593</v>
      </c>
      <c r="C233" s="1">
        <v>1</v>
      </c>
      <c r="D233" s="1" t="s">
        <v>1349</v>
      </c>
      <c r="E233" s="1">
        <v>2.5</v>
      </c>
      <c r="F233" s="1">
        <v>165</v>
      </c>
      <c r="G233" s="1">
        <v>2.27</v>
      </c>
    </row>
    <row r="234" spans="1:7" s="1" customFormat="1">
      <c r="A234" s="1">
        <v>233</v>
      </c>
      <c r="B234" s="1" t="s">
        <v>593</v>
      </c>
      <c r="C234" s="1">
        <v>1</v>
      </c>
      <c r="D234" s="1" t="s">
        <v>1349</v>
      </c>
      <c r="E234" s="1">
        <v>2.5</v>
      </c>
      <c r="F234" s="1">
        <v>165</v>
      </c>
      <c r="G234" s="1">
        <v>2.2200000000000002</v>
      </c>
    </row>
    <row r="235" spans="1:7" s="1" customFormat="1">
      <c r="A235" s="1">
        <v>234</v>
      </c>
      <c r="B235" s="1" t="s">
        <v>593</v>
      </c>
      <c r="C235" s="1">
        <v>1</v>
      </c>
      <c r="D235" s="1" t="s">
        <v>1349</v>
      </c>
      <c r="E235" s="1">
        <v>7</v>
      </c>
      <c r="F235" s="1">
        <v>38</v>
      </c>
      <c r="G235" s="1">
        <v>7.39</v>
      </c>
    </row>
    <row r="236" spans="1:7" s="1" customFormat="1">
      <c r="A236" s="1">
        <v>235</v>
      </c>
      <c r="B236" s="1" t="s">
        <v>593</v>
      </c>
      <c r="C236" s="1">
        <v>1</v>
      </c>
      <c r="D236" s="1" t="s">
        <v>1349</v>
      </c>
      <c r="E236" s="1">
        <v>7</v>
      </c>
      <c r="F236" s="1">
        <v>38</v>
      </c>
      <c r="G236" s="1">
        <v>7.76</v>
      </c>
    </row>
    <row r="237" spans="1:7" s="1" customFormat="1">
      <c r="A237" s="1">
        <v>236</v>
      </c>
      <c r="B237" s="1" t="s">
        <v>593</v>
      </c>
      <c r="C237" s="1">
        <v>1</v>
      </c>
      <c r="D237" s="1" t="s">
        <v>1349</v>
      </c>
      <c r="E237" s="1">
        <v>7</v>
      </c>
      <c r="F237" s="1">
        <v>38</v>
      </c>
      <c r="G237" s="1">
        <v>6.53</v>
      </c>
    </row>
    <row r="238" spans="1:7" s="1" customFormat="1">
      <c r="A238" s="1">
        <v>237</v>
      </c>
      <c r="B238" s="1" t="s">
        <v>593</v>
      </c>
      <c r="C238" s="1">
        <v>1</v>
      </c>
      <c r="D238" s="1" t="s">
        <v>1349</v>
      </c>
      <c r="E238" s="1">
        <v>5</v>
      </c>
      <c r="F238" s="1">
        <v>20</v>
      </c>
      <c r="G238" s="1">
        <v>4.32</v>
      </c>
    </row>
    <row r="239" spans="1:7" s="1" customFormat="1">
      <c r="A239" s="1">
        <v>238</v>
      </c>
      <c r="B239" s="1" t="s">
        <v>593</v>
      </c>
      <c r="C239" s="1">
        <v>1</v>
      </c>
      <c r="D239" s="1" t="s">
        <v>1349</v>
      </c>
      <c r="E239" s="1">
        <v>5</v>
      </c>
      <c r="F239" s="1">
        <v>20</v>
      </c>
      <c r="G239" s="1">
        <v>4.21</v>
      </c>
    </row>
    <row r="240" spans="1:7" s="1" customFormat="1">
      <c r="A240" s="1">
        <v>239</v>
      </c>
      <c r="B240" s="1" t="s">
        <v>593</v>
      </c>
      <c r="C240" s="1">
        <v>3</v>
      </c>
      <c r="D240" s="1" t="s">
        <v>1350</v>
      </c>
      <c r="E240" s="1">
        <v>1</v>
      </c>
      <c r="F240" s="1">
        <v>148</v>
      </c>
      <c r="G240" s="1">
        <v>1.01</v>
      </c>
    </row>
    <row r="241" spans="1:7" s="1" customFormat="1">
      <c r="A241" s="1">
        <v>240</v>
      </c>
      <c r="B241" s="1" t="s">
        <v>593</v>
      </c>
      <c r="C241" s="1">
        <v>3</v>
      </c>
      <c r="D241" s="1" t="s">
        <v>1350</v>
      </c>
      <c r="E241" s="1">
        <v>1</v>
      </c>
      <c r="F241" s="1">
        <v>148</v>
      </c>
      <c r="G241" s="1">
        <v>1.1000000000000001</v>
      </c>
    </row>
    <row r="242" spans="1:7" s="1" customFormat="1">
      <c r="A242" s="1">
        <v>241</v>
      </c>
      <c r="B242" s="1" t="s">
        <v>593</v>
      </c>
      <c r="C242" s="1">
        <v>3</v>
      </c>
      <c r="D242" s="1" t="s">
        <v>1350</v>
      </c>
      <c r="E242" s="1">
        <v>1</v>
      </c>
      <c r="F242" s="1">
        <v>148</v>
      </c>
      <c r="G242" s="1">
        <v>0.8</v>
      </c>
    </row>
    <row r="243" spans="1:7" s="1" customFormat="1">
      <c r="A243" s="1">
        <v>242</v>
      </c>
      <c r="B243" s="1" t="s">
        <v>593</v>
      </c>
      <c r="C243" s="1">
        <v>3</v>
      </c>
      <c r="D243" s="1" t="s">
        <v>1350</v>
      </c>
      <c r="E243" s="1">
        <v>1</v>
      </c>
      <c r="F243" s="1">
        <v>148</v>
      </c>
      <c r="G243" s="1">
        <v>0.98499999999999999</v>
      </c>
    </row>
    <row r="244" spans="1:7" s="1" customFormat="1">
      <c r="A244" s="1">
        <v>243</v>
      </c>
      <c r="B244" s="1" t="s">
        <v>593</v>
      </c>
      <c r="C244" s="1">
        <v>1</v>
      </c>
      <c r="D244" s="1" t="s">
        <v>1351</v>
      </c>
      <c r="E244" s="1">
        <v>5</v>
      </c>
      <c r="F244" s="1">
        <v>22</v>
      </c>
      <c r="G244" s="1">
        <v>5.31</v>
      </c>
    </row>
    <row r="245" spans="1:7" s="1" customFormat="1">
      <c r="A245" s="1">
        <v>244</v>
      </c>
      <c r="B245" s="1" t="s">
        <v>593</v>
      </c>
      <c r="C245" s="1">
        <v>1</v>
      </c>
      <c r="D245" s="1" t="s">
        <v>1351</v>
      </c>
      <c r="E245" s="1">
        <v>5</v>
      </c>
      <c r="F245" s="1">
        <v>22</v>
      </c>
      <c r="G245" s="1">
        <v>5.33</v>
      </c>
    </row>
    <row r="246" spans="1:7" s="1" customFormat="1">
      <c r="A246" s="1">
        <v>245</v>
      </c>
      <c r="B246" s="1" t="s">
        <v>593</v>
      </c>
      <c r="C246" s="1">
        <v>1</v>
      </c>
      <c r="D246" s="1" t="s">
        <v>1352</v>
      </c>
      <c r="E246" s="1">
        <v>5</v>
      </c>
      <c r="F246" s="1">
        <v>22</v>
      </c>
      <c r="G246" s="1">
        <v>5.8</v>
      </c>
    </row>
    <row r="247" spans="1:7" s="1" customFormat="1">
      <c r="A247" s="1">
        <v>246</v>
      </c>
      <c r="B247" s="1" t="s">
        <v>593</v>
      </c>
      <c r="C247" s="1">
        <v>1</v>
      </c>
      <c r="D247" s="1" t="s">
        <v>1351</v>
      </c>
      <c r="E247" s="1">
        <v>5</v>
      </c>
      <c r="F247" s="1">
        <v>22</v>
      </c>
      <c r="G247" s="1">
        <v>5.4</v>
      </c>
    </row>
    <row r="248" spans="1:7" s="1" customFormat="1">
      <c r="A248" s="1">
        <v>247</v>
      </c>
      <c r="B248" s="1" t="s">
        <v>593</v>
      </c>
      <c r="C248" s="1">
        <v>1</v>
      </c>
      <c r="D248" s="1" t="s">
        <v>1350</v>
      </c>
      <c r="E248" s="1">
        <v>10</v>
      </c>
      <c r="F248" s="1">
        <v>181</v>
      </c>
      <c r="G248" s="1">
        <v>10.63</v>
      </c>
    </row>
    <row r="249" spans="1:7" s="1" customFormat="1">
      <c r="A249" s="1">
        <v>248</v>
      </c>
      <c r="B249" s="1" t="s">
        <v>593</v>
      </c>
      <c r="C249" s="1">
        <v>1</v>
      </c>
      <c r="D249" s="1" t="s">
        <v>1350</v>
      </c>
      <c r="E249" s="1">
        <v>10</v>
      </c>
      <c r="F249" s="1">
        <v>181</v>
      </c>
      <c r="G249" s="1">
        <v>9.42</v>
      </c>
    </row>
    <row r="250" spans="1:7" s="1" customFormat="1">
      <c r="A250" s="1">
        <v>249</v>
      </c>
      <c r="B250" s="1" t="s">
        <v>593</v>
      </c>
      <c r="C250" s="1">
        <v>1</v>
      </c>
      <c r="D250" s="1" t="s">
        <v>1350</v>
      </c>
      <c r="E250" s="1">
        <v>10</v>
      </c>
      <c r="F250" s="1">
        <v>181</v>
      </c>
      <c r="G250" s="1">
        <v>8.86</v>
      </c>
    </row>
    <row r="251" spans="1:7" s="1" customFormat="1">
      <c r="A251" s="1">
        <v>250</v>
      </c>
      <c r="B251" s="1" t="s">
        <v>593</v>
      </c>
      <c r="C251" s="1">
        <v>1</v>
      </c>
      <c r="D251" s="1" t="s">
        <v>1350</v>
      </c>
      <c r="E251" s="1">
        <v>10</v>
      </c>
      <c r="F251" s="1">
        <v>181</v>
      </c>
      <c r="G251" s="1">
        <v>9.3000000000000007</v>
      </c>
    </row>
    <row r="252" spans="1:7" s="1" customFormat="1">
      <c r="A252" s="1">
        <v>251</v>
      </c>
      <c r="B252" s="1" t="s">
        <v>593</v>
      </c>
      <c r="C252" s="1">
        <v>1</v>
      </c>
      <c r="D252" s="1" t="s">
        <v>1350</v>
      </c>
      <c r="E252" s="1">
        <v>10</v>
      </c>
      <c r="F252" s="1">
        <v>181</v>
      </c>
      <c r="G252" s="1">
        <v>11.7</v>
      </c>
    </row>
    <row r="253" spans="1:7" s="1" customFormat="1">
      <c r="A253" s="1">
        <v>252</v>
      </c>
      <c r="B253" s="1" t="s">
        <v>593</v>
      </c>
      <c r="C253" s="1">
        <v>1</v>
      </c>
      <c r="D253" s="1" t="s">
        <v>1350</v>
      </c>
      <c r="E253" s="1">
        <v>10</v>
      </c>
      <c r="F253" s="1">
        <v>181</v>
      </c>
      <c r="G253" s="1">
        <v>6.13</v>
      </c>
    </row>
    <row r="254" spans="1:7" s="1" customFormat="1">
      <c r="A254" s="1">
        <v>253</v>
      </c>
      <c r="B254" s="1" t="s">
        <v>593</v>
      </c>
      <c r="C254" s="1">
        <v>1.5</v>
      </c>
      <c r="D254" s="1" t="s">
        <v>1353</v>
      </c>
      <c r="E254" s="1">
        <v>10</v>
      </c>
      <c r="F254" s="1">
        <v>180</v>
      </c>
      <c r="G254" s="1">
        <v>8.8000000000000007</v>
      </c>
    </row>
    <row r="255" spans="1:7" s="1" customFormat="1">
      <c r="A255" s="1">
        <v>254</v>
      </c>
      <c r="B255" s="1" t="s">
        <v>593</v>
      </c>
      <c r="C255" s="1">
        <v>1.5</v>
      </c>
      <c r="D255" s="1" t="s">
        <v>1354</v>
      </c>
      <c r="E255" s="1">
        <v>10</v>
      </c>
      <c r="F255" s="1">
        <v>180</v>
      </c>
      <c r="G255" s="1">
        <v>9.06</v>
      </c>
    </row>
    <row r="256" spans="1:7" s="1" customFormat="1">
      <c r="A256" s="1">
        <v>255</v>
      </c>
      <c r="B256" s="1" t="s">
        <v>593</v>
      </c>
      <c r="C256" s="1">
        <v>1.5</v>
      </c>
      <c r="D256" s="1" t="s">
        <v>1354</v>
      </c>
      <c r="E256" s="1">
        <v>10</v>
      </c>
      <c r="F256" s="1">
        <v>180</v>
      </c>
      <c r="G256" s="1">
        <v>10.08</v>
      </c>
    </row>
    <row r="257" spans="1:7" s="1" customFormat="1">
      <c r="A257" s="1">
        <v>256</v>
      </c>
      <c r="B257" s="1" t="s">
        <v>593</v>
      </c>
      <c r="C257" s="1">
        <v>1.5</v>
      </c>
      <c r="D257" s="1" t="s">
        <v>1355</v>
      </c>
      <c r="E257" s="1">
        <v>10</v>
      </c>
      <c r="F257" s="1">
        <v>180</v>
      </c>
      <c r="G257" s="1">
        <v>18.86</v>
      </c>
    </row>
    <row r="258" spans="1:7" s="1" customFormat="1">
      <c r="A258" s="1">
        <v>257</v>
      </c>
      <c r="B258" s="1" t="s">
        <v>593</v>
      </c>
      <c r="C258" s="1">
        <v>1.5</v>
      </c>
      <c r="D258" s="1" t="s">
        <v>1354</v>
      </c>
      <c r="E258" s="1">
        <v>10</v>
      </c>
      <c r="F258" s="1">
        <v>180</v>
      </c>
      <c r="G258" s="1">
        <v>9.15</v>
      </c>
    </row>
    <row r="259" spans="1:7" s="1" customFormat="1">
      <c r="A259" s="1">
        <v>258</v>
      </c>
      <c r="B259" s="1" t="s">
        <v>593</v>
      </c>
      <c r="C259" s="1">
        <v>3</v>
      </c>
      <c r="D259" s="1" t="s">
        <v>1345</v>
      </c>
      <c r="E259" s="1">
        <v>3.3</v>
      </c>
      <c r="F259" s="1">
        <v>130</v>
      </c>
      <c r="G259" s="1">
        <v>2.96</v>
      </c>
    </row>
    <row r="260" spans="1:7" s="1" customFormat="1">
      <c r="A260" s="1">
        <v>259</v>
      </c>
      <c r="B260" s="1" t="s">
        <v>593</v>
      </c>
      <c r="C260" s="1">
        <v>3</v>
      </c>
      <c r="D260" s="1" t="s">
        <v>1345</v>
      </c>
      <c r="E260" s="1">
        <v>3.3</v>
      </c>
      <c r="F260" s="1">
        <v>130</v>
      </c>
      <c r="G260" s="1">
        <v>2.86</v>
      </c>
    </row>
    <row r="261" spans="1:7" s="1" customFormat="1">
      <c r="A261" s="1">
        <v>260</v>
      </c>
      <c r="B261" s="1" t="s">
        <v>593</v>
      </c>
      <c r="C261" s="1">
        <v>3</v>
      </c>
      <c r="D261" s="1" t="s">
        <v>1345</v>
      </c>
      <c r="E261" s="1">
        <v>3.3</v>
      </c>
      <c r="F261" s="1">
        <v>130</v>
      </c>
      <c r="G261" s="1">
        <v>3.57</v>
      </c>
    </row>
    <row r="262" spans="1:7" s="1" customFormat="1">
      <c r="A262" s="1">
        <v>261</v>
      </c>
      <c r="B262" s="1" t="s">
        <v>593</v>
      </c>
      <c r="C262" s="1">
        <v>3</v>
      </c>
      <c r="D262" s="1" t="s">
        <v>1345</v>
      </c>
      <c r="E262" s="1">
        <v>3.3</v>
      </c>
      <c r="F262" s="1">
        <v>130</v>
      </c>
      <c r="G262" s="1">
        <v>3.9</v>
      </c>
    </row>
    <row r="263" spans="1:7" s="1" customFormat="1">
      <c r="A263" s="1">
        <v>262</v>
      </c>
      <c r="B263" s="1" t="s">
        <v>593</v>
      </c>
      <c r="C263" s="1">
        <v>3</v>
      </c>
      <c r="D263" s="1" t="s">
        <v>1345</v>
      </c>
      <c r="E263" s="1">
        <v>3.3</v>
      </c>
      <c r="F263" s="1">
        <v>130</v>
      </c>
      <c r="G263" s="1">
        <v>3.15</v>
      </c>
    </row>
    <row r="264" spans="1:7" s="1" customFormat="1">
      <c r="A264" s="1">
        <v>263</v>
      </c>
      <c r="B264" s="1" t="s">
        <v>593</v>
      </c>
      <c r="C264" s="1">
        <v>4</v>
      </c>
      <c r="D264" s="1" t="s">
        <v>1345</v>
      </c>
      <c r="E264" s="1">
        <v>3.3</v>
      </c>
      <c r="F264" s="1">
        <v>131</v>
      </c>
      <c r="G264" s="1">
        <v>2.6</v>
      </c>
    </row>
    <row r="265" spans="1:7" s="1" customFormat="1">
      <c r="A265" s="1">
        <v>264</v>
      </c>
      <c r="B265" s="1" t="s">
        <v>593</v>
      </c>
      <c r="C265" s="1">
        <v>4</v>
      </c>
      <c r="D265" s="1" t="s">
        <v>1356</v>
      </c>
      <c r="E265" s="1">
        <v>3.3</v>
      </c>
      <c r="F265" s="1">
        <v>131</v>
      </c>
      <c r="G265" s="1">
        <v>3.08</v>
      </c>
    </row>
    <row r="266" spans="1:7" s="1" customFormat="1">
      <c r="A266" s="1">
        <v>265</v>
      </c>
      <c r="B266" s="1" t="s">
        <v>593</v>
      </c>
      <c r="C266" s="1">
        <v>4</v>
      </c>
      <c r="D266" s="1" t="s">
        <v>1345</v>
      </c>
      <c r="E266" s="1">
        <v>3.3</v>
      </c>
      <c r="F266" s="1">
        <v>131</v>
      </c>
      <c r="G266" s="1">
        <v>3.28</v>
      </c>
    </row>
    <row r="267" spans="1:7" s="1" customFormat="1">
      <c r="A267" s="1">
        <v>266</v>
      </c>
      <c r="B267" s="1" t="s">
        <v>593</v>
      </c>
      <c r="C267" s="1">
        <v>4</v>
      </c>
      <c r="D267" s="1" t="s">
        <v>1345</v>
      </c>
      <c r="E267" s="1">
        <v>3.3</v>
      </c>
      <c r="F267" s="1">
        <v>131</v>
      </c>
      <c r="G267" s="1">
        <v>3.56</v>
      </c>
    </row>
    <row r="268" spans="1:7" s="1" customFormat="1">
      <c r="A268" s="1">
        <v>267</v>
      </c>
      <c r="B268" s="1" t="s">
        <v>593</v>
      </c>
      <c r="C268" s="1">
        <v>4</v>
      </c>
      <c r="D268" s="1" t="s">
        <v>1345</v>
      </c>
      <c r="E268" s="1">
        <v>3.3</v>
      </c>
      <c r="F268" s="1">
        <v>131</v>
      </c>
      <c r="G268" s="1">
        <v>3.65</v>
      </c>
    </row>
    <row r="269" spans="1:7" s="1" customFormat="1">
      <c r="A269" s="1">
        <v>268</v>
      </c>
      <c r="B269" s="1" t="s">
        <v>593</v>
      </c>
      <c r="C269" s="1">
        <v>4</v>
      </c>
      <c r="D269" s="1" t="s">
        <v>1345</v>
      </c>
      <c r="E269" s="1">
        <v>3.3</v>
      </c>
      <c r="F269" s="1">
        <v>131</v>
      </c>
      <c r="G269" s="1">
        <v>3.28</v>
      </c>
    </row>
    <row r="270" spans="1:7" s="1" customFormat="1">
      <c r="A270" s="1">
        <v>269</v>
      </c>
      <c r="B270" s="1" t="s">
        <v>593</v>
      </c>
      <c r="C270" s="1">
        <v>16</v>
      </c>
      <c r="D270" s="1" t="s">
        <v>1357</v>
      </c>
      <c r="E270" s="1">
        <v>0.5</v>
      </c>
      <c r="F270" s="1">
        <v>22</v>
      </c>
      <c r="G270" s="1">
        <v>0.51</v>
      </c>
    </row>
    <row r="271" spans="1:7" s="1" customFormat="1">
      <c r="A271" s="1">
        <v>270</v>
      </c>
      <c r="B271" s="1" t="s">
        <v>593</v>
      </c>
      <c r="C271" s="1">
        <v>16</v>
      </c>
      <c r="D271" s="1" t="s">
        <v>1357</v>
      </c>
      <c r="E271" s="1">
        <v>0.5</v>
      </c>
      <c r="F271" s="1">
        <v>22</v>
      </c>
      <c r="G271" s="1">
        <v>0.57499999999999996</v>
      </c>
    </row>
    <row r="272" spans="1:7" s="1" customFormat="1">
      <c r="A272" s="1">
        <v>271</v>
      </c>
      <c r="B272" s="1" t="s">
        <v>593</v>
      </c>
      <c r="C272" s="1">
        <v>4</v>
      </c>
      <c r="D272" s="1" t="s">
        <v>1358</v>
      </c>
      <c r="E272" s="1">
        <v>17.2</v>
      </c>
      <c r="F272" s="1">
        <v>65.599999999999994</v>
      </c>
      <c r="G272" s="1">
        <v>15</v>
      </c>
    </row>
    <row r="273" spans="1:7" s="1" customFormat="1">
      <c r="A273" s="1">
        <v>272</v>
      </c>
      <c r="B273" s="1" t="s">
        <v>593</v>
      </c>
      <c r="C273" s="1">
        <v>4</v>
      </c>
      <c r="D273" s="1" t="s">
        <v>1358</v>
      </c>
      <c r="E273" s="1">
        <v>17.2</v>
      </c>
      <c r="F273" s="1">
        <v>65.599999999999994</v>
      </c>
      <c r="G273" s="1">
        <v>18.13</v>
      </c>
    </row>
    <row r="274" spans="1:7" s="1" customFormat="1">
      <c r="A274" s="1">
        <v>273</v>
      </c>
      <c r="B274" s="1" t="s">
        <v>593</v>
      </c>
      <c r="C274" s="1">
        <v>6</v>
      </c>
      <c r="D274" s="1" t="s">
        <v>1359</v>
      </c>
      <c r="E274" s="1">
        <v>2.35</v>
      </c>
      <c r="F274" s="1">
        <v>50</v>
      </c>
      <c r="G274" s="1">
        <v>2.4900000000000002</v>
      </c>
    </row>
    <row r="275" spans="1:7" s="1" customFormat="1">
      <c r="A275" s="1">
        <v>274</v>
      </c>
      <c r="B275" s="1" t="s">
        <v>593</v>
      </c>
      <c r="C275" s="1">
        <v>6</v>
      </c>
      <c r="D275" s="1" t="s">
        <v>1359</v>
      </c>
      <c r="E275" s="1">
        <v>2.35</v>
      </c>
      <c r="F275" s="1">
        <v>50</v>
      </c>
      <c r="G275" s="1">
        <v>2.02</v>
      </c>
    </row>
    <row r="276" spans="1:7" s="1" customFormat="1">
      <c r="A276" s="1">
        <v>275</v>
      </c>
      <c r="B276" s="1" t="s">
        <v>593</v>
      </c>
      <c r="C276" s="1">
        <v>6</v>
      </c>
      <c r="D276" s="1" t="s">
        <v>1359</v>
      </c>
      <c r="E276" s="1">
        <v>2.35</v>
      </c>
      <c r="F276" s="1">
        <v>50</v>
      </c>
      <c r="G276" s="1">
        <v>1.97</v>
      </c>
    </row>
    <row r="277" spans="1:7" s="1" customFormat="1">
      <c r="A277" s="1">
        <v>276</v>
      </c>
      <c r="B277" s="1" t="s">
        <v>593</v>
      </c>
      <c r="C277" s="1">
        <v>6</v>
      </c>
      <c r="D277" s="1" t="s">
        <v>1359</v>
      </c>
      <c r="E277" s="1">
        <v>2.35</v>
      </c>
      <c r="F277" s="1">
        <v>50</v>
      </c>
      <c r="G277" s="1">
        <v>2.66</v>
      </c>
    </row>
    <row r="278" spans="1:7" s="1" customFormat="1">
      <c r="A278" s="1">
        <v>277</v>
      </c>
      <c r="B278" s="1" t="s">
        <v>593</v>
      </c>
      <c r="C278" s="1">
        <v>4</v>
      </c>
      <c r="D278" s="1" t="s">
        <v>1360</v>
      </c>
      <c r="E278" s="1">
        <v>8.4</v>
      </c>
      <c r="F278" s="1">
        <v>80</v>
      </c>
      <c r="G278" s="1">
        <v>7.91</v>
      </c>
    </row>
    <row r="279" spans="1:7" s="1" customFormat="1">
      <c r="A279" s="1">
        <v>278</v>
      </c>
      <c r="B279" s="1" t="s">
        <v>593</v>
      </c>
      <c r="C279" s="1">
        <v>4</v>
      </c>
      <c r="D279" s="1" t="s">
        <v>1360</v>
      </c>
      <c r="E279" s="1">
        <v>8.4</v>
      </c>
      <c r="F279" s="1">
        <v>80</v>
      </c>
      <c r="G279" s="1">
        <v>8.3800000000000008</v>
      </c>
    </row>
    <row r="280" spans="1:7" s="1" customFormat="1">
      <c r="A280" s="1">
        <v>279</v>
      </c>
      <c r="B280" s="1" t="s">
        <v>593</v>
      </c>
      <c r="C280" s="1">
        <v>4</v>
      </c>
      <c r="D280" s="1" t="s">
        <v>1360</v>
      </c>
      <c r="E280" s="1">
        <v>8.4</v>
      </c>
      <c r="F280" s="1">
        <v>80</v>
      </c>
      <c r="G280" s="1">
        <v>8.0500000000000007</v>
      </c>
    </row>
    <row r="281" spans="1:7" s="1" customFormat="1">
      <c r="A281" s="1">
        <v>280</v>
      </c>
      <c r="B281" s="1" t="s">
        <v>593</v>
      </c>
      <c r="C281" s="1">
        <v>2</v>
      </c>
      <c r="D281" s="1" t="s">
        <v>1361</v>
      </c>
      <c r="E281" s="1">
        <v>3.25</v>
      </c>
      <c r="F281" s="1">
        <v>75</v>
      </c>
      <c r="G281" s="1">
        <v>3.75</v>
      </c>
    </row>
    <row r="282" spans="1:7" s="1" customFormat="1">
      <c r="A282" s="1">
        <v>281</v>
      </c>
      <c r="B282" s="1" t="s">
        <v>593</v>
      </c>
      <c r="C282" s="1">
        <v>2</v>
      </c>
      <c r="D282" s="1" t="s">
        <v>1361</v>
      </c>
      <c r="E282" s="1">
        <v>3.25</v>
      </c>
      <c r="F282" s="1">
        <v>75</v>
      </c>
      <c r="G282" s="1">
        <v>3.25</v>
      </c>
    </row>
    <row r="283" spans="1:7" s="1" customFormat="1">
      <c r="A283" s="1">
        <v>282</v>
      </c>
      <c r="B283" s="1" t="s">
        <v>593</v>
      </c>
      <c r="C283" s="1">
        <v>12</v>
      </c>
      <c r="D283" s="1" t="s">
        <v>1362</v>
      </c>
      <c r="E283" s="1">
        <v>16.170000000000002</v>
      </c>
      <c r="F283" s="1">
        <v>81.67</v>
      </c>
      <c r="G283" s="1">
        <v>9.59</v>
      </c>
    </row>
    <row r="284" spans="1:7" s="1" customFormat="1">
      <c r="A284" s="1">
        <v>283</v>
      </c>
      <c r="B284" s="1" t="s">
        <v>593</v>
      </c>
      <c r="C284" s="1">
        <v>12</v>
      </c>
      <c r="D284" s="1" t="s">
        <v>1362</v>
      </c>
      <c r="E284" s="1">
        <v>16.170000000000002</v>
      </c>
      <c r="F284" s="1">
        <v>81.67</v>
      </c>
      <c r="G284" s="1">
        <v>13.6</v>
      </c>
    </row>
    <row r="285" spans="1:7" s="1" customFormat="1">
      <c r="A285" s="1">
        <v>284</v>
      </c>
      <c r="B285" s="1" t="s">
        <v>593</v>
      </c>
      <c r="C285" s="1">
        <v>12</v>
      </c>
      <c r="D285" s="1" t="s">
        <v>1362</v>
      </c>
      <c r="E285" s="1">
        <v>16.170000000000002</v>
      </c>
      <c r="F285" s="1">
        <v>81.67</v>
      </c>
      <c r="G285" s="1">
        <v>15.3</v>
      </c>
    </row>
    <row r="286" spans="1:7" s="1" customFormat="1">
      <c r="A286" s="1">
        <v>285</v>
      </c>
      <c r="B286" s="1" t="s">
        <v>593</v>
      </c>
      <c r="C286" s="1">
        <v>1</v>
      </c>
      <c r="D286" s="1" t="s">
        <v>1363</v>
      </c>
      <c r="E286" s="1">
        <v>5</v>
      </c>
      <c r="F286" s="1">
        <v>30</v>
      </c>
      <c r="G286" s="1">
        <v>5.15</v>
      </c>
    </row>
    <row r="287" spans="1:7" s="1" customFormat="1">
      <c r="A287" s="1">
        <v>286</v>
      </c>
      <c r="B287" s="1" t="s">
        <v>593</v>
      </c>
      <c r="C287" s="1">
        <v>1</v>
      </c>
      <c r="D287" s="1" t="s">
        <v>1364</v>
      </c>
      <c r="E287" s="1">
        <v>5</v>
      </c>
      <c r="F287" s="1">
        <v>30</v>
      </c>
      <c r="G287" s="1">
        <v>5.43</v>
      </c>
    </row>
    <row r="288" spans="1:7" s="1" customFormat="1">
      <c r="A288" s="1">
        <v>287</v>
      </c>
      <c r="B288" s="1" t="s">
        <v>593</v>
      </c>
      <c r="C288" s="1">
        <v>1</v>
      </c>
      <c r="D288" s="1" t="s">
        <v>1364</v>
      </c>
      <c r="E288" s="1">
        <v>5</v>
      </c>
      <c r="F288" s="1">
        <v>30</v>
      </c>
      <c r="G288" s="1">
        <v>5.59</v>
      </c>
    </row>
    <row r="289" spans="1:7" s="1" customFormat="1">
      <c r="A289" s="1">
        <v>288</v>
      </c>
      <c r="B289" s="1" t="s">
        <v>593</v>
      </c>
      <c r="C289" s="1">
        <v>1</v>
      </c>
      <c r="D289" s="1" t="s">
        <v>1365</v>
      </c>
      <c r="E289" s="1">
        <v>5</v>
      </c>
      <c r="F289" s="1">
        <v>30</v>
      </c>
      <c r="G289" s="1">
        <v>4.87</v>
      </c>
    </row>
    <row r="290" spans="1:7" s="1" customFormat="1">
      <c r="A290" s="1">
        <v>289</v>
      </c>
      <c r="B290" s="1" t="s">
        <v>593</v>
      </c>
      <c r="C290" s="1">
        <v>1</v>
      </c>
      <c r="D290" s="1" t="s">
        <v>1365</v>
      </c>
      <c r="E290" s="1">
        <v>5</v>
      </c>
      <c r="F290" s="1">
        <v>30</v>
      </c>
      <c r="G290" s="1">
        <v>6.47</v>
      </c>
    </row>
    <row r="291" spans="1:7" s="1" customFormat="1">
      <c r="A291" s="1">
        <v>290</v>
      </c>
      <c r="B291" s="1" t="s">
        <v>593</v>
      </c>
      <c r="C291" s="1">
        <v>1</v>
      </c>
      <c r="D291" s="1" t="s">
        <v>1365</v>
      </c>
      <c r="E291" s="1">
        <v>5</v>
      </c>
      <c r="F291" s="1">
        <v>30</v>
      </c>
      <c r="G291" s="1">
        <v>5.35</v>
      </c>
    </row>
    <row r="292" spans="1:7" s="1" customFormat="1">
      <c r="A292" s="1">
        <v>291</v>
      </c>
      <c r="B292" s="1" t="s">
        <v>593</v>
      </c>
      <c r="C292" s="1">
        <v>1.5</v>
      </c>
      <c r="D292" s="1" t="s">
        <v>1366</v>
      </c>
      <c r="E292" s="1">
        <v>2</v>
      </c>
      <c r="F292" s="1">
        <v>135</v>
      </c>
      <c r="G292" s="1">
        <v>1.35</v>
      </c>
    </row>
    <row r="293" spans="1:7" s="1" customFormat="1">
      <c r="A293" s="1">
        <v>292</v>
      </c>
      <c r="B293" s="1" t="s">
        <v>593</v>
      </c>
      <c r="C293" s="1">
        <v>1.5</v>
      </c>
      <c r="D293" s="1" t="s">
        <v>1366</v>
      </c>
      <c r="E293" s="1">
        <v>2</v>
      </c>
      <c r="F293" s="1">
        <v>135</v>
      </c>
      <c r="G293" s="1">
        <v>1.39</v>
      </c>
    </row>
    <row r="294" spans="1:7" s="1" customFormat="1">
      <c r="A294" s="1">
        <v>293</v>
      </c>
      <c r="B294" s="1" t="s">
        <v>593</v>
      </c>
      <c r="C294" s="1">
        <v>1.5</v>
      </c>
      <c r="D294" s="1" t="s">
        <v>1366</v>
      </c>
      <c r="E294" s="1">
        <v>2</v>
      </c>
      <c r="F294" s="1">
        <v>135</v>
      </c>
      <c r="G294" s="1">
        <v>2.09</v>
      </c>
    </row>
    <row r="295" spans="1:7" s="1" customFormat="1">
      <c r="A295" s="1">
        <v>294</v>
      </c>
      <c r="B295" s="1" t="s">
        <v>593</v>
      </c>
      <c r="C295" s="1">
        <v>1.5</v>
      </c>
      <c r="D295" s="1" t="s">
        <v>1366</v>
      </c>
      <c r="E295" s="1">
        <v>2</v>
      </c>
      <c r="F295" s="1">
        <v>135</v>
      </c>
      <c r="G295" s="1">
        <v>2.04</v>
      </c>
    </row>
    <row r="296" spans="1:7" s="1" customFormat="1">
      <c r="A296" s="1">
        <v>295</v>
      </c>
      <c r="B296" s="1" t="s">
        <v>593</v>
      </c>
      <c r="C296" s="1">
        <v>1.5</v>
      </c>
      <c r="D296" s="1" t="s">
        <v>1366</v>
      </c>
      <c r="E296" s="1">
        <v>2</v>
      </c>
      <c r="F296" s="1">
        <v>135</v>
      </c>
      <c r="G296" s="1">
        <v>1.99</v>
      </c>
    </row>
    <row r="297" spans="1:7" s="1" customFormat="1">
      <c r="A297" s="1">
        <v>296</v>
      </c>
      <c r="B297" s="1" t="s">
        <v>593</v>
      </c>
      <c r="C297" s="1">
        <v>1.5</v>
      </c>
      <c r="D297" s="1" t="s">
        <v>1367</v>
      </c>
      <c r="E297" s="1">
        <v>2</v>
      </c>
      <c r="F297" s="1">
        <v>135</v>
      </c>
      <c r="G297" s="1">
        <v>2.25</v>
      </c>
    </row>
    <row r="298" spans="1:7" s="1" customFormat="1">
      <c r="A298" s="1">
        <v>297</v>
      </c>
      <c r="B298" s="1" t="s">
        <v>593</v>
      </c>
      <c r="C298" s="1">
        <v>2</v>
      </c>
      <c r="D298" s="1" t="s">
        <v>1367</v>
      </c>
      <c r="E298" s="1">
        <v>3</v>
      </c>
      <c r="F298" s="1">
        <v>60.2</v>
      </c>
      <c r="G298" s="1">
        <v>3.2</v>
      </c>
    </row>
    <row r="299" spans="1:7" s="1" customFormat="1">
      <c r="A299" s="1">
        <v>298</v>
      </c>
      <c r="B299" s="1" t="s">
        <v>593</v>
      </c>
      <c r="C299" s="1">
        <v>2</v>
      </c>
      <c r="D299" s="1" t="s">
        <v>1367</v>
      </c>
      <c r="E299" s="1">
        <v>3</v>
      </c>
      <c r="F299" s="1">
        <v>60.2</v>
      </c>
      <c r="G299" s="1">
        <v>2.94</v>
      </c>
    </row>
    <row r="300" spans="1:7" s="1" customFormat="1">
      <c r="A300" s="1">
        <v>299</v>
      </c>
      <c r="B300" s="1" t="s">
        <v>593</v>
      </c>
      <c r="C300" s="1">
        <v>3</v>
      </c>
      <c r="D300" s="1" t="s">
        <v>1368</v>
      </c>
      <c r="E300" s="1">
        <v>3</v>
      </c>
      <c r="F300" s="1">
        <v>48</v>
      </c>
      <c r="G300" s="1">
        <v>2.57</v>
      </c>
    </row>
    <row r="301" spans="1:7" s="1" customFormat="1">
      <c r="A301" s="1">
        <v>300</v>
      </c>
      <c r="B301" s="1" t="s">
        <v>593</v>
      </c>
      <c r="C301" s="1">
        <v>3</v>
      </c>
      <c r="D301" s="1" t="s">
        <v>1369</v>
      </c>
      <c r="E301" s="1">
        <v>3</v>
      </c>
      <c r="F301" s="1">
        <v>48</v>
      </c>
      <c r="G301" s="1">
        <v>3.47</v>
      </c>
    </row>
    <row r="302" spans="1:7" s="1" customFormat="1">
      <c r="A302" s="1">
        <v>301</v>
      </c>
      <c r="B302" s="1" t="s">
        <v>593</v>
      </c>
      <c r="C302" s="1">
        <v>0.5</v>
      </c>
      <c r="D302" s="1" t="s">
        <v>1370</v>
      </c>
      <c r="E302" s="1">
        <v>248</v>
      </c>
      <c r="F302" s="1">
        <v>100</v>
      </c>
      <c r="G302" s="1">
        <v>249.4</v>
      </c>
    </row>
    <row r="303" spans="1:7" s="1" customFormat="1">
      <c r="A303" s="1">
        <v>302</v>
      </c>
      <c r="B303" s="1" t="s">
        <v>593</v>
      </c>
      <c r="C303" s="1">
        <v>0.5</v>
      </c>
      <c r="D303" s="1" t="s">
        <v>1371</v>
      </c>
      <c r="E303" s="1">
        <v>248</v>
      </c>
      <c r="F303" s="1">
        <v>100</v>
      </c>
      <c r="G303" s="1">
        <v>245.7</v>
      </c>
    </row>
    <row r="304" spans="1:7" s="1" customFormat="1">
      <c r="A304" s="1">
        <v>303</v>
      </c>
      <c r="B304" s="1" t="s">
        <v>593</v>
      </c>
      <c r="C304" s="1">
        <v>4</v>
      </c>
      <c r="D304" s="1" t="s">
        <v>1372</v>
      </c>
      <c r="E304" s="1">
        <v>10</v>
      </c>
      <c r="F304" s="1">
        <v>100</v>
      </c>
      <c r="G304" s="1">
        <v>16.8</v>
      </c>
    </row>
    <row r="305" spans="1:7" s="1" customFormat="1">
      <c r="A305" s="1">
        <v>304</v>
      </c>
      <c r="B305" s="1" t="s">
        <v>593</v>
      </c>
      <c r="C305" s="1">
        <v>4</v>
      </c>
      <c r="D305" s="1" t="s">
        <v>1373</v>
      </c>
      <c r="E305" s="1">
        <v>10</v>
      </c>
      <c r="F305" s="1">
        <v>100</v>
      </c>
      <c r="G305" s="1">
        <v>7.86</v>
      </c>
    </row>
    <row r="306" spans="1:7" s="1" customFormat="1">
      <c r="A306" s="1">
        <v>305</v>
      </c>
      <c r="B306" s="1" t="s">
        <v>593</v>
      </c>
      <c r="C306" s="1">
        <v>4</v>
      </c>
      <c r="D306" s="1" t="s">
        <v>1372</v>
      </c>
      <c r="E306" s="1">
        <v>10</v>
      </c>
      <c r="F306" s="1">
        <v>100</v>
      </c>
      <c r="G306" s="1">
        <v>9.8699999999999992</v>
      </c>
    </row>
    <row r="307" spans="1:7" s="1" customFormat="1">
      <c r="A307" s="1">
        <v>306</v>
      </c>
      <c r="B307" s="1" t="s">
        <v>593</v>
      </c>
      <c r="C307" s="1">
        <v>4</v>
      </c>
      <c r="D307" s="1" t="s">
        <v>1372</v>
      </c>
      <c r="E307" s="1">
        <v>10</v>
      </c>
      <c r="F307" s="1">
        <v>100</v>
      </c>
      <c r="G307" s="1">
        <v>10.45</v>
      </c>
    </row>
    <row r="308" spans="1:7" s="1" customFormat="1">
      <c r="A308" s="1">
        <v>307</v>
      </c>
      <c r="B308" s="1" t="s">
        <v>593</v>
      </c>
      <c r="C308" s="1">
        <v>4</v>
      </c>
      <c r="D308" s="1" t="s">
        <v>1372</v>
      </c>
      <c r="E308" s="1">
        <v>10</v>
      </c>
      <c r="F308" s="1">
        <v>100</v>
      </c>
      <c r="G308" s="1">
        <v>10.25</v>
      </c>
    </row>
    <row r="309" spans="1:7" s="1" customFormat="1">
      <c r="A309" s="1">
        <v>308</v>
      </c>
      <c r="B309" s="1" t="s">
        <v>593</v>
      </c>
      <c r="C309" s="1">
        <v>12</v>
      </c>
      <c r="D309" s="1" t="s">
        <v>1374</v>
      </c>
      <c r="E309" s="1">
        <v>3.5</v>
      </c>
      <c r="F309" s="1">
        <v>250</v>
      </c>
      <c r="G309" s="1">
        <v>1.73</v>
      </c>
    </row>
    <row r="310" spans="1:7" s="1" customFormat="1">
      <c r="A310" s="1">
        <v>309</v>
      </c>
      <c r="B310" s="1" t="s">
        <v>593</v>
      </c>
      <c r="C310" s="1">
        <v>12</v>
      </c>
      <c r="D310" s="1" t="s">
        <v>1374</v>
      </c>
      <c r="E310" s="1">
        <v>3.5</v>
      </c>
      <c r="F310" s="1">
        <v>250</v>
      </c>
      <c r="G310" s="1">
        <v>3.42</v>
      </c>
    </row>
    <row r="311" spans="1:7" s="1" customFormat="1">
      <c r="A311" s="1">
        <v>310</v>
      </c>
      <c r="B311" s="1" t="s">
        <v>593</v>
      </c>
      <c r="C311" s="1">
        <v>1.5</v>
      </c>
      <c r="D311" s="1" t="s">
        <v>1375</v>
      </c>
      <c r="E311" s="1">
        <v>3.3</v>
      </c>
      <c r="F311" s="1">
        <v>149</v>
      </c>
      <c r="G311" s="1">
        <v>9.0399999999999991</v>
      </c>
    </row>
    <row r="312" spans="1:7" s="1" customFormat="1">
      <c r="A312" s="1">
        <v>311</v>
      </c>
      <c r="B312" s="1" t="s">
        <v>593</v>
      </c>
      <c r="C312" s="1">
        <v>1.5</v>
      </c>
      <c r="D312" s="1" t="s">
        <v>1375</v>
      </c>
      <c r="E312" s="1">
        <v>3.3</v>
      </c>
      <c r="F312" s="1">
        <v>149</v>
      </c>
      <c r="G312" s="1">
        <v>2.4900000000000002</v>
      </c>
    </row>
    <row r="313" spans="1:7" s="1" customFormat="1">
      <c r="A313" s="1">
        <v>312</v>
      </c>
      <c r="B313" s="1" t="s">
        <v>593</v>
      </c>
      <c r="C313" s="1">
        <v>1.5</v>
      </c>
      <c r="D313" s="1" t="s">
        <v>1375</v>
      </c>
      <c r="E313" s="1">
        <v>3.3</v>
      </c>
      <c r="F313" s="1">
        <v>149</v>
      </c>
      <c r="G313" s="1">
        <v>2.59</v>
      </c>
    </row>
    <row r="314" spans="1:7" s="1" customFormat="1">
      <c r="A314" s="1">
        <v>313</v>
      </c>
      <c r="B314" s="1" t="s">
        <v>593</v>
      </c>
      <c r="C314" s="1">
        <v>1.5</v>
      </c>
      <c r="D314" s="1" t="s">
        <v>1375</v>
      </c>
      <c r="E314" s="1">
        <v>3.3</v>
      </c>
      <c r="F314" s="1">
        <v>149</v>
      </c>
      <c r="G314" s="1">
        <v>3.35</v>
      </c>
    </row>
    <row r="315" spans="1:7" s="1" customFormat="1">
      <c r="A315" s="1">
        <v>314</v>
      </c>
      <c r="B315" s="1" t="s">
        <v>593</v>
      </c>
      <c r="C315" s="1">
        <v>1.5</v>
      </c>
      <c r="D315" s="1" t="s">
        <v>1375</v>
      </c>
      <c r="E315" s="1">
        <v>3.3</v>
      </c>
      <c r="F315" s="1">
        <v>149</v>
      </c>
      <c r="G315" s="1">
        <v>3.18</v>
      </c>
    </row>
    <row r="316" spans="1:7" s="1" customFormat="1">
      <c r="A316" s="1">
        <v>315</v>
      </c>
      <c r="B316" s="1" t="s">
        <v>593</v>
      </c>
      <c r="C316" s="1">
        <v>1.5</v>
      </c>
      <c r="D316" s="1" t="s">
        <v>1322</v>
      </c>
      <c r="E316" s="1">
        <v>3.3</v>
      </c>
      <c r="F316" s="1">
        <v>149</v>
      </c>
      <c r="G316" s="1">
        <v>3.5</v>
      </c>
    </row>
    <row r="317" spans="1:7" s="1" customFormat="1">
      <c r="A317" s="1">
        <v>316</v>
      </c>
      <c r="B317" s="1" t="s">
        <v>593</v>
      </c>
      <c r="C317" s="1">
        <v>1.5</v>
      </c>
      <c r="D317" s="1" t="s">
        <v>1322</v>
      </c>
      <c r="E317" s="1">
        <v>3.3</v>
      </c>
      <c r="F317" s="1">
        <v>149</v>
      </c>
      <c r="G317" s="1">
        <v>3.3</v>
      </c>
    </row>
    <row r="318" spans="1:7" s="1" customFormat="1">
      <c r="A318" s="1">
        <v>317</v>
      </c>
      <c r="B318" s="1" t="s">
        <v>593</v>
      </c>
      <c r="C318" s="1">
        <v>1.5</v>
      </c>
      <c r="D318" s="1" t="s">
        <v>1322</v>
      </c>
      <c r="E318" s="1">
        <v>3.3</v>
      </c>
      <c r="F318" s="1">
        <v>149</v>
      </c>
      <c r="G318" s="1">
        <v>3.65</v>
      </c>
    </row>
    <row r="319" spans="1:7" s="1" customFormat="1">
      <c r="A319" s="1">
        <v>318</v>
      </c>
      <c r="B319" s="1" t="s">
        <v>593</v>
      </c>
      <c r="C319" s="1">
        <v>1.5</v>
      </c>
      <c r="D319" s="1" t="s">
        <v>1322</v>
      </c>
      <c r="E319" s="1">
        <v>3.3</v>
      </c>
      <c r="F319" s="1">
        <v>149</v>
      </c>
      <c r="G319" s="1">
        <v>3.49</v>
      </c>
    </row>
    <row r="320" spans="1:7" s="1" customFormat="1">
      <c r="A320" s="1">
        <v>319</v>
      </c>
      <c r="B320" s="1" t="s">
        <v>593</v>
      </c>
      <c r="C320" s="1">
        <v>1.5</v>
      </c>
      <c r="D320" s="1" t="s">
        <v>1322</v>
      </c>
      <c r="E320" s="1">
        <v>3.3</v>
      </c>
      <c r="F320" s="1">
        <v>149</v>
      </c>
      <c r="G320" s="1">
        <v>3.71</v>
      </c>
    </row>
    <row r="321" spans="1:7" s="1" customFormat="1">
      <c r="A321" s="1">
        <v>320</v>
      </c>
      <c r="B321" s="1" t="s">
        <v>593</v>
      </c>
      <c r="C321" s="1">
        <v>1.5</v>
      </c>
      <c r="D321" s="1" t="s">
        <v>1376</v>
      </c>
      <c r="E321" s="1">
        <v>3.3</v>
      </c>
      <c r="F321" s="1">
        <v>149</v>
      </c>
      <c r="G321" s="1">
        <v>3.21</v>
      </c>
    </row>
    <row r="322" spans="1:7" s="1" customFormat="1">
      <c r="A322" s="1">
        <v>321</v>
      </c>
      <c r="B322" s="1" t="s">
        <v>593</v>
      </c>
      <c r="C322" s="1">
        <v>1.5</v>
      </c>
      <c r="D322" s="1" t="s">
        <v>1322</v>
      </c>
      <c r="E322" s="1">
        <v>3.3</v>
      </c>
      <c r="F322" s="1">
        <v>149</v>
      </c>
      <c r="G322" s="1">
        <v>2.75</v>
      </c>
    </row>
    <row r="323" spans="1:7" s="1" customFormat="1">
      <c r="A323" s="1">
        <v>322</v>
      </c>
      <c r="B323" s="1" t="s">
        <v>593</v>
      </c>
      <c r="C323" s="1">
        <v>1.5</v>
      </c>
      <c r="D323" s="1" t="s">
        <v>1322</v>
      </c>
      <c r="E323" s="1">
        <v>3.3</v>
      </c>
      <c r="F323" s="1">
        <v>149</v>
      </c>
      <c r="G323" s="1">
        <v>3.99</v>
      </c>
    </row>
    <row r="324" spans="1:7" s="1" customFormat="1">
      <c r="A324" s="1">
        <v>323</v>
      </c>
      <c r="B324" s="1" t="s">
        <v>593</v>
      </c>
      <c r="C324" s="1">
        <v>1.5</v>
      </c>
      <c r="D324" s="1" t="s">
        <v>1322</v>
      </c>
      <c r="E324" s="1">
        <v>3.3</v>
      </c>
      <c r="F324" s="1">
        <v>149</v>
      </c>
      <c r="G324" s="1">
        <v>2.7</v>
      </c>
    </row>
    <row r="325" spans="1:7" s="1" customFormat="1">
      <c r="A325" s="1">
        <v>324</v>
      </c>
      <c r="B325" s="1" t="s">
        <v>593</v>
      </c>
      <c r="C325" s="1">
        <v>1.5</v>
      </c>
      <c r="D325" s="1" t="s">
        <v>1322</v>
      </c>
      <c r="E325" s="1">
        <v>3.3</v>
      </c>
      <c r="F325" s="1">
        <v>149</v>
      </c>
      <c r="G325" s="1">
        <v>3.01</v>
      </c>
    </row>
    <row r="326" spans="1:7" s="1" customFormat="1">
      <c r="A326" s="1">
        <v>325</v>
      </c>
      <c r="B326" s="1" t="s">
        <v>593</v>
      </c>
      <c r="C326" s="1">
        <v>1.5</v>
      </c>
      <c r="D326" s="1" t="s">
        <v>1322</v>
      </c>
      <c r="E326" s="1">
        <v>3.3</v>
      </c>
      <c r="F326" s="1">
        <v>149</v>
      </c>
      <c r="G326" s="1">
        <v>3.65</v>
      </c>
    </row>
    <row r="327" spans="1:7" s="1" customFormat="1">
      <c r="A327" s="1">
        <v>326</v>
      </c>
      <c r="B327" s="1" t="s">
        <v>593</v>
      </c>
      <c r="C327" s="1">
        <v>1.5</v>
      </c>
      <c r="D327" s="1" t="s">
        <v>1322</v>
      </c>
      <c r="E327" s="1">
        <v>3.3</v>
      </c>
      <c r="F327" s="1">
        <v>149</v>
      </c>
      <c r="G327" s="1">
        <v>3.43</v>
      </c>
    </row>
    <row r="328" spans="1:7" s="1" customFormat="1">
      <c r="A328" s="1">
        <v>327</v>
      </c>
      <c r="B328" s="1" t="s">
        <v>593</v>
      </c>
      <c r="C328" s="1">
        <v>1.5</v>
      </c>
      <c r="D328" s="1" t="s">
        <v>1322</v>
      </c>
      <c r="E328" s="1">
        <v>3.3</v>
      </c>
      <c r="F328" s="1">
        <v>149</v>
      </c>
      <c r="G328" s="1">
        <v>5.3</v>
      </c>
    </row>
    <row r="329" spans="1:7" s="1" customFormat="1">
      <c r="A329" s="1">
        <v>328</v>
      </c>
      <c r="B329" s="1" t="s">
        <v>593</v>
      </c>
      <c r="C329" s="1">
        <v>1.5</v>
      </c>
      <c r="D329" s="1" t="s">
        <v>1322</v>
      </c>
      <c r="E329" s="1">
        <v>3.3</v>
      </c>
      <c r="F329" s="1">
        <v>149</v>
      </c>
      <c r="G329" s="1">
        <v>3.5</v>
      </c>
    </row>
    <row r="330" spans="1:7" s="1" customFormat="1">
      <c r="A330" s="1">
        <v>329</v>
      </c>
      <c r="B330" s="1" t="s">
        <v>593</v>
      </c>
      <c r="C330" s="1">
        <v>1.5</v>
      </c>
      <c r="D330" s="1" t="s">
        <v>1322</v>
      </c>
      <c r="E330" s="1">
        <v>3.3</v>
      </c>
      <c r="F330" s="1">
        <v>149</v>
      </c>
      <c r="G330" s="1">
        <v>3.13</v>
      </c>
    </row>
    <row r="331" spans="1:7" s="1" customFormat="1">
      <c r="A331" s="1">
        <v>330</v>
      </c>
      <c r="B331" s="1" t="s">
        <v>593</v>
      </c>
      <c r="C331" s="1">
        <v>1.5</v>
      </c>
      <c r="D331" s="1" t="s">
        <v>1322</v>
      </c>
      <c r="E331" s="1">
        <v>3.3</v>
      </c>
      <c r="F331" s="1">
        <v>149</v>
      </c>
      <c r="G331" s="1">
        <v>3.85</v>
      </c>
    </row>
    <row r="332" spans="1:7" s="1" customFormat="1">
      <c r="A332" s="1">
        <v>331</v>
      </c>
      <c r="B332" s="1" t="s">
        <v>593</v>
      </c>
      <c r="C332" s="1">
        <v>1.5</v>
      </c>
      <c r="D332" s="1" t="s">
        <v>1322</v>
      </c>
      <c r="E332" s="1">
        <v>3.3</v>
      </c>
      <c r="F332" s="1">
        <v>149</v>
      </c>
      <c r="G332" s="1">
        <v>3.1</v>
      </c>
    </row>
    <row r="333" spans="1:7" s="1" customFormat="1">
      <c r="A333" s="1">
        <v>332</v>
      </c>
      <c r="B333" s="1" t="s">
        <v>593</v>
      </c>
      <c r="C333" s="1">
        <v>1.5</v>
      </c>
      <c r="D333" s="1" t="s">
        <v>1322</v>
      </c>
      <c r="E333" s="1">
        <v>3.3</v>
      </c>
      <c r="F333" s="1">
        <v>149</v>
      </c>
      <c r="G333" s="1">
        <v>2.65</v>
      </c>
    </row>
    <row r="334" spans="1:7" s="1" customFormat="1">
      <c r="A334" s="1">
        <v>333</v>
      </c>
      <c r="B334" s="1" t="s">
        <v>593</v>
      </c>
      <c r="C334" s="1">
        <v>1.5</v>
      </c>
      <c r="D334" s="1" t="s">
        <v>1322</v>
      </c>
      <c r="E334" s="1">
        <v>3.3</v>
      </c>
      <c r="F334" s="1">
        <v>149</v>
      </c>
      <c r="G334" s="1">
        <v>3.7</v>
      </c>
    </row>
    <row r="335" spans="1:7" s="1" customFormat="1">
      <c r="A335" s="1">
        <v>334</v>
      </c>
      <c r="B335" s="1" t="s">
        <v>593</v>
      </c>
      <c r="C335" s="1">
        <v>1.5</v>
      </c>
      <c r="D335" s="1" t="s">
        <v>1377</v>
      </c>
      <c r="E335" s="1">
        <v>3.3</v>
      </c>
      <c r="F335" s="1">
        <v>149</v>
      </c>
      <c r="G335" s="1">
        <v>3.1</v>
      </c>
    </row>
    <row r="336" spans="1:7" s="1" customFormat="1">
      <c r="A336" s="1">
        <v>335</v>
      </c>
      <c r="B336" s="1" t="s">
        <v>593</v>
      </c>
      <c r="C336" s="1">
        <v>1.5</v>
      </c>
      <c r="D336" s="1" t="s">
        <v>1377</v>
      </c>
      <c r="E336" s="1">
        <v>3.3</v>
      </c>
      <c r="F336" s="1">
        <v>149</v>
      </c>
      <c r="G336" s="1">
        <v>3.03</v>
      </c>
    </row>
    <row r="337" spans="1:7" s="1" customFormat="1">
      <c r="A337" s="1">
        <v>336</v>
      </c>
      <c r="B337" s="1" t="s">
        <v>593</v>
      </c>
      <c r="C337" s="1">
        <v>1.5</v>
      </c>
      <c r="D337" s="1" t="s">
        <v>1378</v>
      </c>
      <c r="E337" s="1">
        <v>204</v>
      </c>
      <c r="F337" s="1">
        <v>20</v>
      </c>
      <c r="G337" s="1">
        <v>24.46</v>
      </c>
    </row>
    <row r="338" spans="1:7" s="1" customFormat="1">
      <c r="A338" s="1">
        <v>337</v>
      </c>
      <c r="B338" s="1" t="s">
        <v>593</v>
      </c>
      <c r="C338" s="1">
        <v>1.5</v>
      </c>
      <c r="D338" s="1" t="s">
        <v>1378</v>
      </c>
      <c r="E338" s="1">
        <v>204</v>
      </c>
      <c r="F338" s="1">
        <v>20</v>
      </c>
      <c r="G338" s="1">
        <v>17.79</v>
      </c>
    </row>
    <row r="339" spans="1:7" s="1" customFormat="1">
      <c r="A339" s="1">
        <v>338</v>
      </c>
      <c r="B339" s="1" t="s">
        <v>593</v>
      </c>
      <c r="C339" s="1">
        <v>1.5</v>
      </c>
      <c r="D339" s="1" t="s">
        <v>1378</v>
      </c>
      <c r="E339" s="1">
        <v>204</v>
      </c>
      <c r="F339" s="1">
        <v>20</v>
      </c>
      <c r="G339" s="1">
        <v>19.059999999999999</v>
      </c>
    </row>
    <row r="340" spans="1:7" s="1" customFormat="1">
      <c r="A340" s="1">
        <v>339</v>
      </c>
      <c r="B340" s="1" t="s">
        <v>593</v>
      </c>
      <c r="C340" s="1">
        <v>1.5</v>
      </c>
      <c r="D340" s="1" t="s">
        <v>1378</v>
      </c>
      <c r="E340" s="1">
        <v>204</v>
      </c>
      <c r="F340" s="1">
        <v>20</v>
      </c>
      <c r="G340" s="1">
        <v>19.86</v>
      </c>
    </row>
    <row r="341" spans="1:7" s="1" customFormat="1">
      <c r="A341" s="1">
        <v>340</v>
      </c>
      <c r="B341" s="1" t="s">
        <v>593</v>
      </c>
      <c r="C341" s="1">
        <v>1.5</v>
      </c>
      <c r="D341" s="1" t="s">
        <v>1378</v>
      </c>
      <c r="E341" s="1">
        <v>204</v>
      </c>
      <c r="F341" s="1">
        <v>20</v>
      </c>
      <c r="G341" s="1">
        <v>19.02</v>
      </c>
    </row>
    <row r="342" spans="1:7" s="1" customFormat="1">
      <c r="A342" s="1">
        <v>341</v>
      </c>
      <c r="B342" s="1" t="s">
        <v>593</v>
      </c>
      <c r="C342" s="1">
        <v>1.5</v>
      </c>
      <c r="D342" s="1" t="s">
        <v>1378</v>
      </c>
      <c r="E342" s="1">
        <v>204</v>
      </c>
      <c r="F342" s="1">
        <v>20</v>
      </c>
      <c r="G342" s="1">
        <v>21.78</v>
      </c>
    </row>
    <row r="343" spans="1:7" s="1" customFormat="1">
      <c r="A343" s="1">
        <v>342</v>
      </c>
      <c r="B343" s="1" t="s">
        <v>593</v>
      </c>
      <c r="C343" s="1">
        <v>1.5</v>
      </c>
      <c r="D343" s="1" t="s">
        <v>1378</v>
      </c>
      <c r="E343" s="1">
        <v>204</v>
      </c>
      <c r="F343" s="1">
        <v>20</v>
      </c>
      <c r="G343" s="1">
        <v>19.11</v>
      </c>
    </row>
    <row r="344" spans="1:7" s="1" customFormat="1">
      <c r="A344" s="1">
        <v>343</v>
      </c>
      <c r="B344" s="1" t="s">
        <v>593</v>
      </c>
      <c r="C344" s="1">
        <v>1.5</v>
      </c>
      <c r="D344" s="1" t="s">
        <v>1378</v>
      </c>
      <c r="E344" s="1">
        <v>204</v>
      </c>
      <c r="F344" s="1">
        <v>20</v>
      </c>
      <c r="G344" s="1">
        <v>19.57</v>
      </c>
    </row>
    <row r="345" spans="1:7" s="1" customFormat="1">
      <c r="A345" s="1">
        <v>344</v>
      </c>
      <c r="B345" s="1" t="s">
        <v>593</v>
      </c>
      <c r="C345" s="1">
        <v>3</v>
      </c>
      <c r="D345" s="1" t="s">
        <v>1379</v>
      </c>
      <c r="E345" s="1">
        <v>3.25</v>
      </c>
      <c r="F345" s="1">
        <v>48</v>
      </c>
      <c r="G345" s="1">
        <v>3.12</v>
      </c>
    </row>
    <row r="346" spans="1:7" s="1" customFormat="1">
      <c r="A346" s="1">
        <v>345</v>
      </c>
      <c r="B346" s="1" t="s">
        <v>593</v>
      </c>
      <c r="C346" s="1">
        <v>3</v>
      </c>
      <c r="D346" s="1" t="s">
        <v>1379</v>
      </c>
      <c r="E346" s="1">
        <v>3.25</v>
      </c>
      <c r="F346" s="1">
        <v>48</v>
      </c>
      <c r="G346" s="1">
        <v>2.97</v>
      </c>
    </row>
    <row r="347" spans="1:7" s="1" customFormat="1">
      <c r="A347" s="1">
        <v>346</v>
      </c>
      <c r="B347" s="1" t="s">
        <v>593</v>
      </c>
      <c r="C347" s="1">
        <v>3</v>
      </c>
      <c r="D347" s="1" t="s">
        <v>1379</v>
      </c>
      <c r="E347" s="1">
        <v>3.25</v>
      </c>
      <c r="F347" s="1">
        <v>48</v>
      </c>
      <c r="G347" s="1">
        <v>3.09</v>
      </c>
    </row>
    <row r="348" spans="1:7" s="1" customFormat="1">
      <c r="A348" s="1">
        <v>347</v>
      </c>
      <c r="B348" s="1" t="s">
        <v>593</v>
      </c>
      <c r="C348" s="1">
        <v>3</v>
      </c>
      <c r="D348" s="1" t="s">
        <v>1379</v>
      </c>
      <c r="E348" s="1">
        <v>3.25</v>
      </c>
      <c r="F348" s="1">
        <v>48</v>
      </c>
      <c r="G348" s="1">
        <v>3.17</v>
      </c>
    </row>
    <row r="349" spans="1:7" s="1" customFormat="1">
      <c r="A349" s="1">
        <v>348</v>
      </c>
      <c r="B349" s="1" t="s">
        <v>593</v>
      </c>
      <c r="C349" s="1">
        <v>14</v>
      </c>
      <c r="D349" s="1" t="s">
        <v>1380</v>
      </c>
      <c r="E349" s="1">
        <v>8.81</v>
      </c>
      <c r="F349" s="1">
        <v>180</v>
      </c>
      <c r="G349" s="1">
        <v>7.83</v>
      </c>
    </row>
    <row r="350" spans="1:7" s="1" customFormat="1">
      <c r="A350" s="1">
        <v>349</v>
      </c>
      <c r="B350" s="1" t="s">
        <v>593</v>
      </c>
      <c r="C350" s="1">
        <v>6</v>
      </c>
      <c r="D350" s="1" t="s">
        <v>1381</v>
      </c>
      <c r="E350" s="1">
        <v>5.49</v>
      </c>
      <c r="F350" s="1">
        <v>82</v>
      </c>
      <c r="G350" s="1">
        <v>5.61</v>
      </c>
    </row>
    <row r="351" spans="1:7" s="1" customFormat="1">
      <c r="A351" s="1">
        <v>350</v>
      </c>
      <c r="B351" s="1" t="s">
        <v>593</v>
      </c>
      <c r="C351" s="1">
        <v>6</v>
      </c>
      <c r="D351" s="1" t="s">
        <v>1381</v>
      </c>
      <c r="E351" s="1">
        <v>5.49</v>
      </c>
      <c r="F351" s="1">
        <v>82</v>
      </c>
      <c r="G351" s="1">
        <v>5.57</v>
      </c>
    </row>
    <row r="352" spans="1:7" s="1" customFormat="1">
      <c r="A352" s="1">
        <v>351</v>
      </c>
      <c r="B352" s="1" t="s">
        <v>593</v>
      </c>
      <c r="C352" s="1">
        <v>6</v>
      </c>
      <c r="D352" s="1" t="s">
        <v>1381</v>
      </c>
      <c r="E352" s="1">
        <v>5.49</v>
      </c>
      <c r="F352" s="1">
        <v>82</v>
      </c>
      <c r="G352" s="1">
        <v>5.13</v>
      </c>
    </row>
    <row r="353" spans="1:7" s="1" customFormat="1">
      <c r="A353" s="1">
        <v>352</v>
      </c>
      <c r="B353" s="1" t="s">
        <v>593</v>
      </c>
      <c r="C353" s="1">
        <v>6</v>
      </c>
      <c r="D353" s="1" t="s">
        <v>1381</v>
      </c>
      <c r="E353" s="1">
        <v>5.49</v>
      </c>
      <c r="F353" s="1">
        <v>82</v>
      </c>
      <c r="G353" s="1">
        <v>5.54</v>
      </c>
    </row>
    <row r="354" spans="1:7" s="1" customFormat="1">
      <c r="A354" s="1">
        <v>353</v>
      </c>
      <c r="B354" s="1" t="s">
        <v>593</v>
      </c>
      <c r="C354" s="1">
        <v>6</v>
      </c>
      <c r="D354" s="1" t="s">
        <v>1381</v>
      </c>
      <c r="E354" s="1">
        <v>5.49</v>
      </c>
      <c r="F354" s="1">
        <v>82</v>
      </c>
      <c r="G354" s="1">
        <v>5.6</v>
      </c>
    </row>
    <row r="355" spans="1:7" s="1" customFormat="1">
      <c r="A355" s="1">
        <v>354</v>
      </c>
      <c r="B355" s="1" t="s">
        <v>593</v>
      </c>
      <c r="C355" s="1">
        <v>3</v>
      </c>
      <c r="D355" s="1" t="s">
        <v>1381</v>
      </c>
      <c r="E355" s="1">
        <v>5.49</v>
      </c>
      <c r="F355" s="1">
        <v>82</v>
      </c>
      <c r="G355" s="1">
        <v>5.8</v>
      </c>
    </row>
    <row r="356" spans="1:7" s="1" customFormat="1">
      <c r="A356" s="1">
        <v>355</v>
      </c>
      <c r="B356" s="1" t="s">
        <v>593</v>
      </c>
      <c r="C356" s="1">
        <v>3</v>
      </c>
      <c r="D356" s="1" t="s">
        <v>1381</v>
      </c>
      <c r="E356" s="1">
        <v>5.49</v>
      </c>
      <c r="F356" s="1">
        <v>82</v>
      </c>
      <c r="G356" s="1">
        <v>5.84</v>
      </c>
    </row>
    <row r="357" spans="1:7" s="1" customFormat="1">
      <c r="A357" s="1">
        <v>356</v>
      </c>
      <c r="B357" s="1" t="s">
        <v>593</v>
      </c>
      <c r="C357" s="1">
        <v>3</v>
      </c>
      <c r="D357" s="1" t="s">
        <v>1381</v>
      </c>
      <c r="E357" s="1">
        <v>5.49</v>
      </c>
      <c r="F357" s="1">
        <v>82</v>
      </c>
      <c r="G357" s="1">
        <v>5.72</v>
      </c>
    </row>
    <row r="358" spans="1:7" s="1" customFormat="1">
      <c r="A358" s="1">
        <v>357</v>
      </c>
      <c r="B358" s="1" t="s">
        <v>593</v>
      </c>
      <c r="C358" s="1">
        <v>3</v>
      </c>
      <c r="D358" s="1" t="s">
        <v>1381</v>
      </c>
      <c r="E358" s="1">
        <v>5.49</v>
      </c>
      <c r="F358" s="1">
        <v>82</v>
      </c>
      <c r="G358" s="1">
        <v>5.78</v>
      </c>
    </row>
    <row r="359" spans="1:7" s="1" customFormat="1">
      <c r="A359" s="1">
        <v>358</v>
      </c>
      <c r="B359" s="1" t="s">
        <v>593</v>
      </c>
      <c r="C359" s="1">
        <v>3</v>
      </c>
      <c r="D359" s="1" t="s">
        <v>1381</v>
      </c>
      <c r="E359" s="1">
        <v>5.49</v>
      </c>
      <c r="F359" s="1">
        <v>82</v>
      </c>
      <c r="G359" s="1">
        <v>5.66</v>
      </c>
    </row>
    <row r="360" spans="1:7" s="1" customFormat="1">
      <c r="A360" s="1">
        <v>359</v>
      </c>
      <c r="B360" s="1" t="s">
        <v>593</v>
      </c>
      <c r="C360" s="1">
        <v>10</v>
      </c>
      <c r="D360" s="1" t="s">
        <v>1382</v>
      </c>
      <c r="E360" s="1">
        <v>3</v>
      </c>
      <c r="F360" s="1">
        <v>200</v>
      </c>
      <c r="G360" s="1">
        <v>3.42</v>
      </c>
    </row>
    <row r="361" spans="1:7" s="1" customFormat="1">
      <c r="A361" s="1">
        <v>360</v>
      </c>
      <c r="B361" s="1" t="s">
        <v>593</v>
      </c>
      <c r="C361" s="1">
        <v>10</v>
      </c>
      <c r="D361" s="1" t="s">
        <v>1382</v>
      </c>
      <c r="E361" s="1">
        <v>3</v>
      </c>
      <c r="F361" s="1">
        <v>200</v>
      </c>
      <c r="G361" s="1">
        <v>4</v>
      </c>
    </row>
    <row r="362" spans="1:7" s="1" customFormat="1">
      <c r="A362" s="1">
        <v>361</v>
      </c>
      <c r="B362" s="1" t="s">
        <v>593</v>
      </c>
      <c r="C362" s="1">
        <v>10</v>
      </c>
      <c r="D362" s="1" t="s">
        <v>1382</v>
      </c>
      <c r="E362" s="1">
        <v>3</v>
      </c>
      <c r="F362" s="1">
        <v>200</v>
      </c>
      <c r="G362" s="1">
        <v>2.94</v>
      </c>
    </row>
    <row r="363" spans="1:7" s="1" customFormat="1">
      <c r="A363" s="1">
        <v>362</v>
      </c>
      <c r="B363" s="1" t="s">
        <v>593</v>
      </c>
      <c r="C363" s="1">
        <v>10</v>
      </c>
      <c r="D363" s="1" t="s">
        <v>1382</v>
      </c>
      <c r="E363" s="1">
        <v>3</v>
      </c>
      <c r="F363" s="1">
        <v>200</v>
      </c>
      <c r="G363" s="1">
        <v>3.03</v>
      </c>
    </row>
    <row r="364" spans="1:7" s="1" customFormat="1">
      <c r="A364" s="1">
        <v>363</v>
      </c>
      <c r="B364" s="1" t="s">
        <v>593</v>
      </c>
      <c r="C364" s="1">
        <v>10</v>
      </c>
      <c r="D364" s="1" t="s">
        <v>1382</v>
      </c>
      <c r="E364" s="1">
        <v>3</v>
      </c>
      <c r="F364" s="1">
        <v>200</v>
      </c>
      <c r="G364" s="1">
        <v>2.8</v>
      </c>
    </row>
    <row r="365" spans="1:7" s="1" customFormat="1">
      <c r="A365" s="1">
        <v>364</v>
      </c>
      <c r="B365" s="1" t="s">
        <v>593</v>
      </c>
      <c r="C365" s="1">
        <v>10</v>
      </c>
      <c r="D365" s="1" t="s">
        <v>1382</v>
      </c>
      <c r="E365" s="1">
        <v>3</v>
      </c>
      <c r="F365" s="1">
        <v>200</v>
      </c>
      <c r="G365" s="1">
        <v>4.0999999999999996</v>
      </c>
    </row>
    <row r="366" spans="1:7" s="1" customFormat="1">
      <c r="A366" s="1">
        <v>365</v>
      </c>
      <c r="B366" s="1" t="s">
        <v>593</v>
      </c>
      <c r="C366" s="1">
        <v>10</v>
      </c>
      <c r="D366" s="1" t="s">
        <v>1382</v>
      </c>
      <c r="E366" s="1">
        <v>3</v>
      </c>
      <c r="F366" s="1">
        <v>200</v>
      </c>
      <c r="G366" s="1">
        <v>3.3</v>
      </c>
    </row>
    <row r="367" spans="1:7" s="1" customFormat="1">
      <c r="A367" s="1">
        <v>366</v>
      </c>
      <c r="B367" s="1" t="s">
        <v>593</v>
      </c>
      <c r="C367" s="1">
        <v>10</v>
      </c>
      <c r="D367" s="1" t="s">
        <v>1382</v>
      </c>
      <c r="E367" s="1">
        <v>3</v>
      </c>
      <c r="F367" s="1">
        <v>200</v>
      </c>
      <c r="G367" s="1">
        <v>2.88</v>
      </c>
    </row>
    <row r="368" spans="1:7" s="1" customFormat="1">
      <c r="A368" s="1">
        <v>367</v>
      </c>
      <c r="B368" s="1" t="s">
        <v>593</v>
      </c>
      <c r="C368" s="1">
        <v>10</v>
      </c>
      <c r="D368" s="1" t="s">
        <v>1382</v>
      </c>
      <c r="E368" s="1">
        <v>3</v>
      </c>
      <c r="F368" s="1">
        <v>200</v>
      </c>
      <c r="G368" s="1">
        <v>2.97</v>
      </c>
    </row>
    <row r="369" spans="1:7" s="1" customFormat="1">
      <c r="A369" s="1">
        <v>368</v>
      </c>
      <c r="B369" s="1" t="s">
        <v>593</v>
      </c>
      <c r="C369" s="1">
        <v>10</v>
      </c>
      <c r="D369" s="1" t="s">
        <v>1382</v>
      </c>
      <c r="E369" s="1">
        <v>2.7</v>
      </c>
      <c r="F369" s="1">
        <v>200</v>
      </c>
      <c r="G369" s="1">
        <v>2.63</v>
      </c>
    </row>
    <row r="370" spans="1:7" s="1" customFormat="1">
      <c r="A370" s="1">
        <v>369</v>
      </c>
      <c r="B370" s="1" t="s">
        <v>593</v>
      </c>
      <c r="C370" s="1">
        <v>10</v>
      </c>
      <c r="D370" s="1" t="s">
        <v>1382</v>
      </c>
      <c r="E370" s="1">
        <v>2.7</v>
      </c>
      <c r="F370" s="1">
        <v>200</v>
      </c>
      <c r="G370" s="1">
        <v>3.13</v>
      </c>
    </row>
    <row r="371" spans="1:7" s="1" customFormat="1">
      <c r="A371" s="1">
        <v>370</v>
      </c>
      <c r="B371" s="1" t="s">
        <v>593</v>
      </c>
      <c r="C371" s="1">
        <v>10</v>
      </c>
      <c r="D371" s="1" t="s">
        <v>1382</v>
      </c>
      <c r="E371" s="1">
        <v>2.7</v>
      </c>
      <c r="F371" s="1">
        <v>200</v>
      </c>
      <c r="G371" s="1">
        <v>2.88</v>
      </c>
    </row>
    <row r="372" spans="1:7" s="1" customFormat="1">
      <c r="A372" s="1">
        <v>371</v>
      </c>
      <c r="B372" s="1" t="s">
        <v>593</v>
      </c>
      <c r="C372" s="1">
        <v>10</v>
      </c>
      <c r="D372" s="1" t="s">
        <v>1382</v>
      </c>
      <c r="E372" s="1">
        <v>2.7</v>
      </c>
      <c r="F372" s="1">
        <v>200</v>
      </c>
      <c r="G372" s="1">
        <v>2.71</v>
      </c>
    </row>
    <row r="373" spans="1:7" s="1" customFormat="1">
      <c r="A373" s="1">
        <v>372</v>
      </c>
      <c r="B373" s="1" t="s">
        <v>593</v>
      </c>
      <c r="C373" s="1">
        <v>10</v>
      </c>
      <c r="D373" s="1" t="s">
        <v>1382</v>
      </c>
      <c r="E373" s="1">
        <v>2.7</v>
      </c>
      <c r="F373" s="1">
        <v>200</v>
      </c>
      <c r="G373" s="1">
        <v>2.6</v>
      </c>
    </row>
    <row r="374" spans="1:7" s="1" customFormat="1">
      <c r="A374" s="1">
        <v>373</v>
      </c>
      <c r="B374" s="1" t="s">
        <v>593</v>
      </c>
      <c r="C374" s="1">
        <v>10</v>
      </c>
      <c r="D374" s="1" t="s">
        <v>1382</v>
      </c>
      <c r="E374" s="1">
        <v>2.7</v>
      </c>
      <c r="F374" s="1">
        <v>200</v>
      </c>
      <c r="G374" s="1">
        <v>8</v>
      </c>
    </row>
    <row r="375" spans="1:7" s="1" customFormat="1">
      <c r="A375" s="1">
        <v>374</v>
      </c>
      <c r="B375" s="1" t="s">
        <v>593</v>
      </c>
      <c r="C375" s="1">
        <v>10</v>
      </c>
      <c r="D375" s="1" t="s">
        <v>1382</v>
      </c>
      <c r="E375" s="1">
        <v>2.7</v>
      </c>
      <c r="F375" s="1">
        <v>200</v>
      </c>
      <c r="G375" s="1">
        <v>5.57</v>
      </c>
    </row>
    <row r="376" spans="1:7" s="1" customFormat="1">
      <c r="A376" s="1">
        <v>375</v>
      </c>
      <c r="B376" s="1" t="s">
        <v>593</v>
      </c>
      <c r="C376" s="1">
        <v>10</v>
      </c>
      <c r="D376" s="1" t="s">
        <v>1382</v>
      </c>
      <c r="E376" s="1">
        <v>2.7</v>
      </c>
      <c r="F376" s="1">
        <v>200</v>
      </c>
      <c r="G376" s="1">
        <v>2.58</v>
      </c>
    </row>
    <row r="377" spans="1:7" s="1" customFormat="1">
      <c r="A377" s="1">
        <v>376</v>
      </c>
      <c r="B377" s="1" t="s">
        <v>593</v>
      </c>
      <c r="C377" s="1">
        <v>10</v>
      </c>
      <c r="D377" s="1" t="s">
        <v>1382</v>
      </c>
      <c r="E377" s="1">
        <v>2.7</v>
      </c>
      <c r="F377" s="1">
        <v>200</v>
      </c>
      <c r="G377" s="1">
        <v>3.65</v>
      </c>
    </row>
    <row r="378" spans="1:7" s="1" customFormat="1">
      <c r="A378" s="1">
        <v>377</v>
      </c>
      <c r="B378" s="1" t="s">
        <v>593</v>
      </c>
      <c r="C378" s="1">
        <v>10</v>
      </c>
      <c r="D378" s="1" t="s">
        <v>1382</v>
      </c>
      <c r="E378" s="1">
        <v>2.7</v>
      </c>
      <c r="F378" s="1">
        <v>200</v>
      </c>
      <c r="G378" s="1">
        <v>3.85</v>
      </c>
    </row>
    <row r="379" spans="1:7" s="1" customFormat="1">
      <c r="A379" s="1">
        <v>378</v>
      </c>
      <c r="B379" s="1" t="s">
        <v>593</v>
      </c>
      <c r="C379" s="1">
        <v>8</v>
      </c>
      <c r="D379" s="1" t="s">
        <v>1383</v>
      </c>
      <c r="E379" s="1">
        <v>2.6</v>
      </c>
      <c r="F379" s="1">
        <v>140</v>
      </c>
      <c r="G379" s="1">
        <v>1.8</v>
      </c>
    </row>
    <row r="380" spans="1:7" s="1" customFormat="1">
      <c r="A380" s="1">
        <v>379</v>
      </c>
      <c r="B380" s="1" t="s">
        <v>593</v>
      </c>
      <c r="C380" s="1">
        <v>8</v>
      </c>
      <c r="D380" s="1" t="s">
        <v>1383</v>
      </c>
      <c r="E380" s="1">
        <v>2.6</v>
      </c>
      <c r="F380" s="1">
        <v>140</v>
      </c>
      <c r="G380" s="1">
        <v>3.8</v>
      </c>
    </row>
    <row r="381" spans="1:7" s="1" customFormat="1">
      <c r="A381" s="1">
        <v>380</v>
      </c>
      <c r="B381" s="1" t="s">
        <v>593</v>
      </c>
      <c r="C381" s="1">
        <v>8</v>
      </c>
      <c r="D381" s="1" t="s">
        <v>1383</v>
      </c>
      <c r="E381" s="1">
        <v>2.6</v>
      </c>
      <c r="F381" s="1">
        <v>140</v>
      </c>
      <c r="G381" s="1">
        <v>2.79</v>
      </c>
    </row>
    <row r="382" spans="1:7" s="1" customFormat="1">
      <c r="A382" s="1">
        <v>381</v>
      </c>
      <c r="B382" s="1" t="s">
        <v>593</v>
      </c>
      <c r="C382" s="1">
        <v>8</v>
      </c>
      <c r="D382" s="1" t="s">
        <v>1383</v>
      </c>
      <c r="E382" s="1">
        <v>2.6</v>
      </c>
      <c r="F382" s="1">
        <v>140</v>
      </c>
      <c r="G382" s="1">
        <v>2.57</v>
      </c>
    </row>
    <row r="383" spans="1:7" s="1" customFormat="1">
      <c r="A383" s="1">
        <v>382</v>
      </c>
      <c r="B383" s="1" t="s">
        <v>593</v>
      </c>
      <c r="C383" s="1">
        <v>8</v>
      </c>
      <c r="D383" s="1" t="s">
        <v>1383</v>
      </c>
      <c r="E383" s="1">
        <v>2.6</v>
      </c>
      <c r="F383" s="1">
        <v>140</v>
      </c>
      <c r="G383" s="1">
        <v>2.56</v>
      </c>
    </row>
    <row r="384" spans="1:7" s="1" customFormat="1">
      <c r="A384" s="1">
        <v>383</v>
      </c>
      <c r="B384" s="1" t="s">
        <v>593</v>
      </c>
      <c r="C384" s="1">
        <v>8</v>
      </c>
      <c r="D384" s="1" t="s">
        <v>1383</v>
      </c>
      <c r="E384" s="1">
        <v>2.6</v>
      </c>
      <c r="F384" s="1">
        <v>140</v>
      </c>
      <c r="G384" s="1">
        <v>2.46</v>
      </c>
    </row>
    <row r="385" spans="1:7" s="1" customFormat="1">
      <c r="A385" s="1">
        <v>384</v>
      </c>
      <c r="B385" s="1" t="s">
        <v>593</v>
      </c>
      <c r="C385" s="1">
        <v>8</v>
      </c>
      <c r="D385" s="1" t="s">
        <v>1383</v>
      </c>
      <c r="E385" s="1">
        <v>2.6</v>
      </c>
      <c r="F385" s="1">
        <v>140</v>
      </c>
      <c r="G385" s="1">
        <v>2.59</v>
      </c>
    </row>
    <row r="386" spans="1:7" s="1" customFormat="1">
      <c r="A386" s="1">
        <v>385</v>
      </c>
      <c r="B386" s="1" t="s">
        <v>593</v>
      </c>
      <c r="C386" s="1">
        <v>8</v>
      </c>
      <c r="D386" s="1" t="s">
        <v>1383</v>
      </c>
      <c r="E386" s="1">
        <v>2.6</v>
      </c>
      <c r="F386" s="1">
        <v>140</v>
      </c>
      <c r="G386" s="1">
        <v>2.4900000000000002</v>
      </c>
    </row>
    <row r="387" spans="1:7" s="1" customFormat="1">
      <c r="A387" s="1">
        <v>386</v>
      </c>
      <c r="B387" s="1" t="s">
        <v>593</v>
      </c>
      <c r="C387" s="1">
        <v>3</v>
      </c>
      <c r="D387" s="1" t="s">
        <v>1384</v>
      </c>
      <c r="E387" s="1">
        <v>4.2</v>
      </c>
      <c r="F387" s="1">
        <v>50</v>
      </c>
      <c r="G387" s="1">
        <v>4.03</v>
      </c>
    </row>
    <row r="388" spans="1:7" s="1" customFormat="1">
      <c r="A388" s="1">
        <v>387</v>
      </c>
      <c r="B388" s="1" t="s">
        <v>593</v>
      </c>
      <c r="C388" s="1">
        <v>3</v>
      </c>
      <c r="D388" s="1" t="s">
        <v>1384</v>
      </c>
      <c r="E388" s="1">
        <v>4.2</v>
      </c>
      <c r="F388" s="1">
        <v>50</v>
      </c>
      <c r="G388" s="1">
        <v>4.16</v>
      </c>
    </row>
    <row r="389" spans="1:7" s="1" customFormat="1">
      <c r="A389" s="1">
        <v>388</v>
      </c>
      <c r="B389" s="1" t="s">
        <v>593</v>
      </c>
      <c r="C389" s="1">
        <v>3</v>
      </c>
      <c r="D389" s="1" t="s">
        <v>1384</v>
      </c>
      <c r="E389" s="1">
        <v>4.2</v>
      </c>
      <c r="F389" s="1">
        <v>50</v>
      </c>
      <c r="G389" s="1">
        <v>4.43</v>
      </c>
    </row>
    <row r="390" spans="1:7" s="1" customFormat="1">
      <c r="A390" s="1">
        <v>389</v>
      </c>
      <c r="B390" s="1" t="s">
        <v>593</v>
      </c>
      <c r="C390" s="1">
        <v>3</v>
      </c>
      <c r="D390" s="1" t="s">
        <v>1384</v>
      </c>
      <c r="E390" s="1">
        <v>4.2</v>
      </c>
      <c r="F390" s="1">
        <v>50</v>
      </c>
      <c r="G390" s="1">
        <v>4.1500000000000004</v>
      </c>
    </row>
    <row r="391" spans="1:7" s="1" customFormat="1">
      <c r="A391" s="1">
        <v>390</v>
      </c>
      <c r="B391" s="1" t="s">
        <v>593</v>
      </c>
      <c r="C391" s="1">
        <v>3</v>
      </c>
      <c r="D391" s="1" t="s">
        <v>1384</v>
      </c>
      <c r="E391" s="1">
        <v>4.2</v>
      </c>
      <c r="F391" s="1">
        <v>50</v>
      </c>
      <c r="G391" s="1">
        <v>4.25</v>
      </c>
    </row>
    <row r="392" spans="1:7" s="1" customFormat="1">
      <c r="A392" s="1">
        <v>391</v>
      </c>
      <c r="B392" s="1" t="s">
        <v>593</v>
      </c>
      <c r="C392" s="1">
        <v>14</v>
      </c>
      <c r="D392" s="1" t="s">
        <v>1385</v>
      </c>
      <c r="E392" s="1">
        <v>8.81</v>
      </c>
      <c r="F392" s="1">
        <v>180</v>
      </c>
      <c r="G392" s="1">
        <v>8.25</v>
      </c>
    </row>
    <row r="393" spans="1:7" s="1" customFormat="1">
      <c r="A393" s="1">
        <v>392</v>
      </c>
      <c r="B393" s="1" t="s">
        <v>593</v>
      </c>
      <c r="C393" s="1">
        <v>14</v>
      </c>
      <c r="D393" s="1" t="s">
        <v>1385</v>
      </c>
      <c r="E393" s="1">
        <v>8.81</v>
      </c>
      <c r="F393" s="1">
        <v>180</v>
      </c>
      <c r="G393" s="1">
        <v>8.18</v>
      </c>
    </row>
    <row r="394" spans="1:7" s="1" customFormat="1">
      <c r="A394" s="1">
        <v>393</v>
      </c>
      <c r="B394" s="1" t="s">
        <v>593</v>
      </c>
      <c r="C394" s="1">
        <v>10</v>
      </c>
      <c r="D394" s="1" t="s">
        <v>1386</v>
      </c>
      <c r="E394" s="1">
        <v>160</v>
      </c>
      <c r="F394" s="1">
        <v>2</v>
      </c>
      <c r="G394" s="1">
        <v>1.94</v>
      </c>
    </row>
    <row r="395" spans="1:7" s="1" customFormat="1">
      <c r="A395" s="1">
        <v>394</v>
      </c>
      <c r="B395" s="1" t="s">
        <v>593</v>
      </c>
      <c r="C395" s="1">
        <v>10</v>
      </c>
      <c r="D395" s="1" t="s">
        <v>1386</v>
      </c>
      <c r="E395" s="1">
        <v>160</v>
      </c>
      <c r="F395" s="1">
        <v>2</v>
      </c>
      <c r="G395" s="1">
        <v>1.6</v>
      </c>
    </row>
    <row r="396" spans="1:7" s="1" customFormat="1">
      <c r="A396" s="1">
        <v>395</v>
      </c>
      <c r="B396" s="1" t="s">
        <v>593</v>
      </c>
      <c r="C396" s="1">
        <v>10</v>
      </c>
      <c r="D396" s="1" t="s">
        <v>1386</v>
      </c>
      <c r="E396" s="1">
        <v>160</v>
      </c>
      <c r="F396" s="1">
        <v>2</v>
      </c>
      <c r="G396" s="1">
        <v>1.91</v>
      </c>
    </row>
    <row r="397" spans="1:7" s="1" customFormat="1">
      <c r="A397" s="1">
        <v>396</v>
      </c>
      <c r="B397" s="1" t="s">
        <v>593</v>
      </c>
      <c r="C397" s="1">
        <v>16</v>
      </c>
      <c r="D397" s="1" t="s">
        <v>1386</v>
      </c>
      <c r="E397" s="1">
        <v>160</v>
      </c>
      <c r="F397" s="1">
        <v>2</v>
      </c>
      <c r="G397" s="1">
        <v>2.0299999999999998</v>
      </c>
    </row>
    <row r="398" spans="1:7" s="1" customFormat="1">
      <c r="A398" s="1">
        <v>397</v>
      </c>
      <c r="B398" s="1" t="s">
        <v>593</v>
      </c>
      <c r="C398" s="1">
        <v>3</v>
      </c>
      <c r="D398" s="1" t="s">
        <v>1387</v>
      </c>
      <c r="E398" s="1">
        <v>3.5</v>
      </c>
      <c r="F398" s="1">
        <v>240</v>
      </c>
      <c r="G398" s="1">
        <v>4.2</v>
      </c>
    </row>
    <row r="399" spans="1:7" s="1" customFormat="1">
      <c r="A399" s="1">
        <v>398</v>
      </c>
      <c r="B399" s="1" t="s">
        <v>593</v>
      </c>
      <c r="C399" s="1">
        <v>3</v>
      </c>
      <c r="D399" s="1" t="s">
        <v>1387</v>
      </c>
      <c r="E399" s="1">
        <v>3.5</v>
      </c>
      <c r="F399" s="1">
        <v>240</v>
      </c>
      <c r="G399" s="1">
        <v>3.5</v>
      </c>
    </row>
    <row r="400" spans="1:7" s="1" customFormat="1">
      <c r="A400" s="1">
        <v>399</v>
      </c>
      <c r="B400" s="1" t="s">
        <v>593</v>
      </c>
      <c r="C400" s="1">
        <v>3</v>
      </c>
      <c r="D400" s="1" t="s">
        <v>1387</v>
      </c>
      <c r="E400" s="1">
        <v>3.5</v>
      </c>
      <c r="F400" s="1">
        <v>240</v>
      </c>
      <c r="G400" s="1">
        <v>6.2</v>
      </c>
    </row>
    <row r="401" spans="1:7" s="1" customFormat="1">
      <c r="A401" s="1">
        <v>400</v>
      </c>
      <c r="B401" s="1" t="s">
        <v>593</v>
      </c>
      <c r="C401" s="1">
        <v>3</v>
      </c>
      <c r="D401" s="1" t="s">
        <v>1387</v>
      </c>
      <c r="E401" s="1">
        <v>3.5</v>
      </c>
      <c r="F401" s="1">
        <v>240</v>
      </c>
      <c r="G401" s="1">
        <v>5.4</v>
      </c>
    </row>
    <row r="402" spans="1:7" s="1" customFormat="1">
      <c r="A402" s="1">
        <v>401</v>
      </c>
      <c r="B402" s="1" t="s">
        <v>593</v>
      </c>
      <c r="C402" s="1">
        <v>3</v>
      </c>
      <c r="D402" s="1" t="s">
        <v>1387</v>
      </c>
      <c r="E402" s="1">
        <v>3.5</v>
      </c>
      <c r="F402" s="1">
        <v>240</v>
      </c>
      <c r="G402" s="1">
        <v>10</v>
      </c>
    </row>
    <row r="403" spans="1:7" s="1" customFormat="1">
      <c r="A403" s="1">
        <v>402</v>
      </c>
      <c r="B403" s="1" t="s">
        <v>593</v>
      </c>
      <c r="C403" s="1">
        <v>3</v>
      </c>
      <c r="D403" s="1" t="s">
        <v>1387</v>
      </c>
      <c r="E403" s="1">
        <v>3.5</v>
      </c>
      <c r="F403" s="1">
        <v>240</v>
      </c>
      <c r="G403" s="1">
        <v>4.7</v>
      </c>
    </row>
    <row r="404" spans="1:7" s="1" customFormat="1">
      <c r="A404" s="1">
        <v>403</v>
      </c>
      <c r="B404" s="1" t="s">
        <v>593</v>
      </c>
      <c r="C404" s="1">
        <v>3</v>
      </c>
      <c r="D404" s="1" t="s">
        <v>1387</v>
      </c>
      <c r="E404" s="1">
        <v>3.5</v>
      </c>
      <c r="F404" s="1">
        <v>240</v>
      </c>
      <c r="G404" s="1">
        <v>6.9</v>
      </c>
    </row>
    <row r="405" spans="1:7" s="1" customFormat="1">
      <c r="A405" s="1">
        <v>404</v>
      </c>
      <c r="B405" s="1" t="s">
        <v>593</v>
      </c>
      <c r="C405" s="1">
        <v>3</v>
      </c>
      <c r="D405" s="1" t="s">
        <v>1387</v>
      </c>
      <c r="E405" s="1">
        <v>3.5</v>
      </c>
      <c r="F405" s="1">
        <v>240</v>
      </c>
      <c r="G405" s="1">
        <v>3.78</v>
      </c>
    </row>
    <row r="406" spans="1:7" s="1" customFormat="1">
      <c r="A406" s="1">
        <v>405</v>
      </c>
      <c r="B406" s="1" t="s">
        <v>593</v>
      </c>
      <c r="C406" s="1">
        <v>3</v>
      </c>
      <c r="D406" s="1" t="s">
        <v>1387</v>
      </c>
      <c r="E406" s="1">
        <v>3.5</v>
      </c>
      <c r="F406" s="1">
        <v>240</v>
      </c>
      <c r="G406" s="1">
        <v>4.91</v>
      </c>
    </row>
    <row r="407" spans="1:7" s="1" customFormat="1">
      <c r="A407" s="1">
        <v>406</v>
      </c>
      <c r="B407" s="1" t="s">
        <v>593</v>
      </c>
      <c r="C407" s="1">
        <v>3</v>
      </c>
      <c r="D407" s="1" t="s">
        <v>1387</v>
      </c>
      <c r="E407" s="1">
        <v>3.5</v>
      </c>
      <c r="F407" s="1">
        <v>240</v>
      </c>
      <c r="G407" s="1">
        <v>5.5</v>
      </c>
    </row>
    <row r="408" spans="1:7" s="1" customFormat="1">
      <c r="A408" s="1">
        <v>407</v>
      </c>
      <c r="B408" s="1" t="s">
        <v>593</v>
      </c>
      <c r="C408" s="1">
        <v>3</v>
      </c>
      <c r="D408" s="1" t="s">
        <v>1387</v>
      </c>
      <c r="E408" s="1">
        <v>3.5</v>
      </c>
      <c r="F408" s="1">
        <v>240</v>
      </c>
      <c r="G408" s="1">
        <v>3.58</v>
      </c>
    </row>
    <row r="409" spans="1:7" s="1" customFormat="1">
      <c r="A409" s="1">
        <v>408</v>
      </c>
      <c r="B409" s="1" t="s">
        <v>593</v>
      </c>
      <c r="C409" s="1">
        <v>3</v>
      </c>
      <c r="D409" s="1" t="s">
        <v>1387</v>
      </c>
      <c r="E409" s="1">
        <v>3.5</v>
      </c>
      <c r="F409" s="1">
        <v>240</v>
      </c>
      <c r="G409" s="1">
        <v>3.25</v>
      </c>
    </row>
    <row r="410" spans="1:7" s="1" customFormat="1">
      <c r="A410" s="1">
        <v>409</v>
      </c>
      <c r="B410" s="1" t="s">
        <v>593</v>
      </c>
      <c r="C410" s="1">
        <v>3</v>
      </c>
      <c r="D410" s="1" t="s">
        <v>1387</v>
      </c>
      <c r="E410" s="1">
        <v>3.5</v>
      </c>
      <c r="F410" s="1">
        <v>240</v>
      </c>
      <c r="G410" s="1">
        <v>3.33</v>
      </c>
    </row>
    <row r="411" spans="1:7" s="1" customFormat="1">
      <c r="A411" s="1">
        <v>410</v>
      </c>
      <c r="B411" s="1" t="s">
        <v>593</v>
      </c>
      <c r="C411" s="1">
        <v>3</v>
      </c>
      <c r="D411" s="1" t="s">
        <v>1387</v>
      </c>
      <c r="E411" s="1">
        <v>3.5</v>
      </c>
      <c r="F411" s="1">
        <v>240</v>
      </c>
      <c r="G411" s="1">
        <v>3.47</v>
      </c>
    </row>
    <row r="412" spans="1:7" s="1" customFormat="1">
      <c r="A412" s="1">
        <v>411</v>
      </c>
      <c r="B412" s="1" t="s">
        <v>593</v>
      </c>
      <c r="C412" s="1">
        <v>3</v>
      </c>
      <c r="D412" s="1" t="s">
        <v>1387</v>
      </c>
      <c r="E412" s="1">
        <v>3.5</v>
      </c>
      <c r="F412" s="1">
        <v>240</v>
      </c>
      <c r="G412" s="1">
        <v>3.04</v>
      </c>
    </row>
    <row r="413" spans="1:7" s="1" customFormat="1">
      <c r="A413" s="1">
        <v>412</v>
      </c>
      <c r="B413" s="1" t="s">
        <v>593</v>
      </c>
      <c r="C413" s="1">
        <v>3</v>
      </c>
      <c r="D413" s="1" t="s">
        <v>1387</v>
      </c>
      <c r="E413" s="1">
        <v>3.5</v>
      </c>
      <c r="F413" s="1">
        <v>240</v>
      </c>
      <c r="G413" s="1">
        <v>3.33</v>
      </c>
    </row>
    <row r="414" spans="1:7" s="1" customFormat="1">
      <c r="A414" s="1">
        <v>413</v>
      </c>
      <c r="B414" s="1" t="s">
        <v>593</v>
      </c>
      <c r="C414" s="1">
        <v>3</v>
      </c>
      <c r="D414" s="1" t="s">
        <v>1387</v>
      </c>
      <c r="E414" s="1">
        <v>3.5</v>
      </c>
      <c r="F414" s="1">
        <v>240</v>
      </c>
      <c r="G414" s="1">
        <v>4.2</v>
      </c>
    </row>
    <row r="415" spans="1:7" s="1" customFormat="1">
      <c r="A415" s="1">
        <v>414</v>
      </c>
      <c r="B415" s="1" t="s">
        <v>593</v>
      </c>
      <c r="C415" s="1">
        <v>3</v>
      </c>
      <c r="D415" s="1" t="s">
        <v>1387</v>
      </c>
      <c r="E415" s="1">
        <v>3.5</v>
      </c>
      <c r="F415" s="1">
        <v>240</v>
      </c>
      <c r="G415" s="1">
        <v>4</v>
      </c>
    </row>
    <row r="416" spans="1:7" s="1" customFormat="1">
      <c r="A416" s="1">
        <v>415</v>
      </c>
      <c r="B416" s="1" t="s">
        <v>593</v>
      </c>
      <c r="C416" s="1">
        <v>3</v>
      </c>
      <c r="D416" s="1" t="s">
        <v>1387</v>
      </c>
      <c r="E416" s="1">
        <v>3.5</v>
      </c>
      <c r="F416" s="1">
        <v>240</v>
      </c>
      <c r="G416" s="1">
        <v>3.58</v>
      </c>
    </row>
    <row r="417" spans="1:7" s="1" customFormat="1">
      <c r="A417" s="1">
        <v>416</v>
      </c>
      <c r="B417" s="1" t="s">
        <v>593</v>
      </c>
      <c r="C417" s="1">
        <v>3</v>
      </c>
      <c r="D417" s="1" t="s">
        <v>1387</v>
      </c>
      <c r="E417" s="1">
        <v>3.5</v>
      </c>
      <c r="F417" s="1">
        <v>240</v>
      </c>
      <c r="G417" s="1">
        <v>5.33</v>
      </c>
    </row>
    <row r="418" spans="1:7" s="1" customFormat="1">
      <c r="A418" s="1">
        <v>417</v>
      </c>
      <c r="B418" s="1" t="s">
        <v>593</v>
      </c>
      <c r="C418" s="1">
        <v>3</v>
      </c>
      <c r="D418" s="1" t="s">
        <v>1387</v>
      </c>
      <c r="E418" s="1">
        <v>3.5</v>
      </c>
      <c r="F418" s="1">
        <v>240</v>
      </c>
      <c r="G418" s="1">
        <v>6.83</v>
      </c>
    </row>
    <row r="419" spans="1:7" s="1" customFormat="1">
      <c r="A419" s="1">
        <v>418</v>
      </c>
      <c r="B419" s="1" t="s">
        <v>593</v>
      </c>
      <c r="C419" s="1">
        <v>4</v>
      </c>
      <c r="D419" s="1" t="s">
        <v>1387</v>
      </c>
      <c r="E419" s="1">
        <v>3.25</v>
      </c>
      <c r="F419" s="1">
        <v>180</v>
      </c>
      <c r="G419" s="1">
        <v>3.11</v>
      </c>
    </row>
    <row r="420" spans="1:7" s="1" customFormat="1">
      <c r="A420" s="1">
        <v>419</v>
      </c>
      <c r="B420" s="1" t="s">
        <v>593</v>
      </c>
      <c r="C420" s="1">
        <v>4</v>
      </c>
      <c r="D420" s="1" t="s">
        <v>1387</v>
      </c>
      <c r="E420" s="1">
        <v>3.25</v>
      </c>
      <c r="F420" s="1">
        <v>180</v>
      </c>
      <c r="G420" s="1">
        <v>3.27</v>
      </c>
    </row>
    <row r="421" spans="1:7" s="1" customFormat="1">
      <c r="A421" s="1">
        <v>420</v>
      </c>
      <c r="B421" s="1" t="s">
        <v>593</v>
      </c>
      <c r="C421" s="1">
        <v>4</v>
      </c>
      <c r="D421" s="1" t="s">
        <v>1387</v>
      </c>
      <c r="E421" s="1">
        <v>3.25</v>
      </c>
      <c r="F421" s="1">
        <v>180</v>
      </c>
      <c r="G421" s="1">
        <v>3.5</v>
      </c>
    </row>
    <row r="422" spans="1:7" s="1" customFormat="1">
      <c r="A422" s="1">
        <v>421</v>
      </c>
      <c r="B422" s="1" t="s">
        <v>593</v>
      </c>
      <c r="C422" s="1">
        <v>4</v>
      </c>
      <c r="D422" s="1" t="s">
        <v>1387</v>
      </c>
      <c r="E422" s="1">
        <v>3.25</v>
      </c>
      <c r="F422" s="1">
        <v>180</v>
      </c>
      <c r="G422" s="1">
        <v>4.09</v>
      </c>
    </row>
    <row r="423" spans="1:7" s="1" customFormat="1">
      <c r="A423" s="1">
        <v>422</v>
      </c>
      <c r="B423" s="1" t="s">
        <v>593</v>
      </c>
      <c r="C423" s="1">
        <v>4</v>
      </c>
      <c r="D423" s="1" t="s">
        <v>1387</v>
      </c>
      <c r="E423" s="1">
        <v>3.25</v>
      </c>
      <c r="F423" s="1">
        <v>180</v>
      </c>
      <c r="G423" s="1">
        <v>5</v>
      </c>
    </row>
    <row r="424" spans="1:7" s="1" customFormat="1">
      <c r="A424" s="1">
        <v>423</v>
      </c>
      <c r="B424" s="1" t="s">
        <v>593</v>
      </c>
      <c r="C424" s="1">
        <v>4</v>
      </c>
      <c r="D424" s="1" t="s">
        <v>1388</v>
      </c>
      <c r="E424" s="1">
        <v>5</v>
      </c>
      <c r="F424" s="1">
        <v>22</v>
      </c>
      <c r="G424" s="1">
        <v>3.73</v>
      </c>
    </row>
    <row r="425" spans="1:7" s="1" customFormat="1">
      <c r="A425" s="1">
        <v>424</v>
      </c>
      <c r="B425" s="1" t="s">
        <v>593</v>
      </c>
      <c r="C425" s="1">
        <v>4</v>
      </c>
      <c r="D425" s="1" t="s">
        <v>1388</v>
      </c>
      <c r="E425" s="1">
        <v>5</v>
      </c>
      <c r="F425" s="1">
        <v>22</v>
      </c>
      <c r="G425" s="1">
        <v>5.0999999999999996</v>
      </c>
    </row>
    <row r="426" spans="1:7" s="1" customFormat="1">
      <c r="A426" s="1">
        <v>425</v>
      </c>
      <c r="B426" s="1" t="s">
        <v>593</v>
      </c>
      <c r="C426" s="1">
        <v>4</v>
      </c>
      <c r="D426" s="1" t="s">
        <v>1388</v>
      </c>
      <c r="E426" s="1">
        <v>5</v>
      </c>
      <c r="F426" s="1">
        <v>22</v>
      </c>
      <c r="G426" s="1">
        <v>5.5</v>
      </c>
    </row>
    <row r="427" spans="1:7" s="1" customFormat="1">
      <c r="A427" s="1">
        <v>426</v>
      </c>
      <c r="B427" s="1" t="s">
        <v>593</v>
      </c>
      <c r="C427" s="1">
        <v>4</v>
      </c>
      <c r="D427" s="1" t="s">
        <v>1388</v>
      </c>
      <c r="E427" s="1">
        <v>5</v>
      </c>
      <c r="F427" s="1">
        <v>22</v>
      </c>
      <c r="G427" s="1">
        <v>5.2</v>
      </c>
    </row>
    <row r="428" spans="1:7" s="1" customFormat="1">
      <c r="A428" s="1">
        <v>427</v>
      </c>
      <c r="B428" s="1" t="s">
        <v>593</v>
      </c>
      <c r="C428" s="1">
        <v>4</v>
      </c>
      <c r="D428" s="1" t="s">
        <v>1388</v>
      </c>
      <c r="E428" s="1">
        <v>5</v>
      </c>
      <c r="F428" s="1">
        <v>22</v>
      </c>
      <c r="G428" s="1">
        <v>4.9000000000000004</v>
      </c>
    </row>
    <row r="429" spans="1:7" s="1" customFormat="1">
      <c r="A429" s="1">
        <v>428</v>
      </c>
      <c r="B429" s="1" t="s">
        <v>593</v>
      </c>
      <c r="C429" s="1">
        <v>4</v>
      </c>
      <c r="D429" s="1" t="s">
        <v>1388</v>
      </c>
      <c r="E429" s="1">
        <v>5</v>
      </c>
      <c r="F429" s="1">
        <v>22</v>
      </c>
      <c r="G429" s="1">
        <v>4.84</v>
      </c>
    </row>
    <row r="430" spans="1:7" s="1" customFormat="1">
      <c r="A430" s="1">
        <v>429</v>
      </c>
      <c r="B430" s="1" t="s">
        <v>593</v>
      </c>
      <c r="C430" s="1">
        <v>4</v>
      </c>
      <c r="D430" s="1" t="s">
        <v>1388</v>
      </c>
      <c r="E430" s="1">
        <v>5</v>
      </c>
      <c r="F430" s="1">
        <v>22</v>
      </c>
      <c r="G430" s="1">
        <v>5.05</v>
      </c>
    </row>
    <row r="431" spans="1:7" s="1" customFormat="1">
      <c r="A431" s="1">
        <v>430</v>
      </c>
      <c r="B431" s="1" t="s">
        <v>593</v>
      </c>
      <c r="C431" s="1">
        <v>4</v>
      </c>
      <c r="D431" s="1" t="s">
        <v>1388</v>
      </c>
      <c r="E431" s="1">
        <v>5</v>
      </c>
      <c r="F431" s="1">
        <v>22</v>
      </c>
      <c r="G431" s="1">
        <v>4.8499999999999996</v>
      </c>
    </row>
    <row r="432" spans="1:7" s="1" customFormat="1">
      <c r="A432" s="1">
        <v>431</v>
      </c>
      <c r="B432" s="1" t="s">
        <v>593</v>
      </c>
      <c r="C432" s="1">
        <v>4</v>
      </c>
      <c r="D432" s="1" t="s">
        <v>1388</v>
      </c>
      <c r="E432" s="1">
        <v>5</v>
      </c>
      <c r="F432" s="1">
        <v>22</v>
      </c>
      <c r="G432" s="1">
        <v>4.12</v>
      </c>
    </row>
    <row r="433" spans="1:7" s="1" customFormat="1">
      <c r="A433" s="1">
        <v>432</v>
      </c>
      <c r="B433" s="1" t="s">
        <v>593</v>
      </c>
      <c r="C433" s="1">
        <v>4</v>
      </c>
      <c r="D433" s="1" t="s">
        <v>1388</v>
      </c>
      <c r="E433" s="1">
        <v>5</v>
      </c>
      <c r="F433" s="1">
        <v>22</v>
      </c>
      <c r="G433" s="1">
        <v>5.4</v>
      </c>
    </row>
    <row r="434" spans="1:7" s="1" customFormat="1">
      <c r="A434" s="1">
        <v>433</v>
      </c>
      <c r="B434" s="1" t="s">
        <v>593</v>
      </c>
      <c r="C434" s="1">
        <v>4</v>
      </c>
      <c r="D434" s="1" t="s">
        <v>1388</v>
      </c>
      <c r="E434" s="1">
        <v>5</v>
      </c>
      <c r="F434" s="1">
        <v>22</v>
      </c>
      <c r="G434" s="1">
        <v>5.2</v>
      </c>
    </row>
    <row r="435" spans="1:7" s="1" customFormat="1">
      <c r="A435" s="1">
        <v>434</v>
      </c>
      <c r="B435" s="1" t="s">
        <v>593</v>
      </c>
      <c r="C435" s="1">
        <v>4</v>
      </c>
      <c r="D435" s="1" t="s">
        <v>1388</v>
      </c>
      <c r="E435" s="1">
        <v>5</v>
      </c>
      <c r="F435" s="1">
        <v>22</v>
      </c>
      <c r="G435" s="1">
        <v>5.0999999999999996</v>
      </c>
    </row>
    <row r="436" spans="1:7" s="1" customFormat="1">
      <c r="A436" s="1">
        <v>435</v>
      </c>
      <c r="B436" s="1" t="s">
        <v>593</v>
      </c>
      <c r="C436" s="1">
        <v>4</v>
      </c>
      <c r="D436" s="1" t="s">
        <v>1388</v>
      </c>
      <c r="E436" s="1">
        <v>5</v>
      </c>
      <c r="F436" s="1">
        <v>22</v>
      </c>
      <c r="G436" s="1">
        <v>4.72</v>
      </c>
    </row>
    <row r="437" spans="1:7" s="1" customFormat="1">
      <c r="A437" s="1">
        <v>436</v>
      </c>
      <c r="B437" s="1" t="s">
        <v>593</v>
      </c>
      <c r="C437" s="1">
        <v>4</v>
      </c>
      <c r="D437" s="1" t="s">
        <v>1388</v>
      </c>
      <c r="E437" s="1">
        <v>5</v>
      </c>
      <c r="F437" s="1">
        <v>22</v>
      </c>
      <c r="G437" s="1">
        <v>5.04</v>
      </c>
    </row>
    <row r="438" spans="1:7" s="1" customFormat="1">
      <c r="A438" s="1">
        <v>437</v>
      </c>
      <c r="B438" s="1" t="s">
        <v>593</v>
      </c>
      <c r="C438" s="1">
        <v>4</v>
      </c>
      <c r="D438" s="1" t="s">
        <v>1388</v>
      </c>
      <c r="E438" s="1">
        <v>5</v>
      </c>
      <c r="F438" s="1">
        <v>22</v>
      </c>
      <c r="G438" s="1">
        <v>5.0030000000000001</v>
      </c>
    </row>
    <row r="439" spans="1:7" s="1" customFormat="1">
      <c r="A439" s="1">
        <v>438</v>
      </c>
      <c r="B439" s="1" t="s">
        <v>593</v>
      </c>
      <c r="C439" s="1">
        <v>12</v>
      </c>
      <c r="D439" s="1" t="s">
        <v>1389</v>
      </c>
      <c r="E439" s="1">
        <v>3.5</v>
      </c>
      <c r="F439" s="1">
        <v>250</v>
      </c>
      <c r="G439" s="1">
        <v>4.5</v>
      </c>
    </row>
    <row r="440" spans="1:7" s="1" customFormat="1">
      <c r="A440" s="1">
        <v>439</v>
      </c>
      <c r="B440" s="1" t="s">
        <v>593</v>
      </c>
      <c r="C440" s="1">
        <v>12</v>
      </c>
      <c r="D440" s="1" t="s">
        <v>1389</v>
      </c>
      <c r="E440" s="1">
        <v>3.5</v>
      </c>
      <c r="F440" s="1">
        <v>250</v>
      </c>
      <c r="G440" s="1">
        <v>3.58</v>
      </c>
    </row>
    <row r="441" spans="1:7" s="1" customFormat="1">
      <c r="A441" s="1">
        <v>440</v>
      </c>
      <c r="B441" s="1" t="s">
        <v>593</v>
      </c>
      <c r="C441" s="1">
        <v>12</v>
      </c>
      <c r="D441" s="1" t="s">
        <v>1389</v>
      </c>
      <c r="E441" s="1">
        <v>3.5</v>
      </c>
      <c r="F441" s="1">
        <v>250</v>
      </c>
      <c r="G441" s="1">
        <v>6.63</v>
      </c>
    </row>
    <row r="442" spans="1:7" s="1" customFormat="1">
      <c r="A442" s="1">
        <v>441</v>
      </c>
      <c r="B442" s="1" t="s">
        <v>593</v>
      </c>
      <c r="C442" s="1">
        <v>12</v>
      </c>
      <c r="D442" s="1" t="s">
        <v>1389</v>
      </c>
      <c r="E442" s="1">
        <v>3.5</v>
      </c>
      <c r="F442" s="1">
        <v>250</v>
      </c>
      <c r="G442" s="1">
        <v>3.85</v>
      </c>
    </row>
    <row r="443" spans="1:7" s="1" customFormat="1">
      <c r="A443" s="1">
        <v>442</v>
      </c>
      <c r="B443" s="1" t="s">
        <v>593</v>
      </c>
      <c r="C443" s="1">
        <v>12</v>
      </c>
      <c r="D443" s="1" t="s">
        <v>1389</v>
      </c>
      <c r="E443" s="1">
        <v>3.5</v>
      </c>
      <c r="F443" s="1">
        <v>250</v>
      </c>
      <c r="G443" s="1">
        <v>5.94</v>
      </c>
    </row>
    <row r="444" spans="1:7" s="1" customFormat="1">
      <c r="A444" s="1">
        <v>443</v>
      </c>
      <c r="B444" s="1" t="s">
        <v>593</v>
      </c>
      <c r="C444" s="1">
        <v>12</v>
      </c>
      <c r="D444" s="1" t="s">
        <v>1389</v>
      </c>
      <c r="E444" s="1">
        <v>3.5</v>
      </c>
      <c r="F444" s="1">
        <v>250</v>
      </c>
      <c r="G444" s="1">
        <v>5.5</v>
      </c>
    </row>
    <row r="445" spans="1:7" s="1" customFormat="1">
      <c r="A445" s="1">
        <v>444</v>
      </c>
      <c r="B445" s="1" t="s">
        <v>593</v>
      </c>
      <c r="C445" s="1">
        <v>12</v>
      </c>
      <c r="D445" s="1" t="s">
        <v>1389</v>
      </c>
      <c r="E445" s="1">
        <v>3.5</v>
      </c>
      <c r="F445" s="1">
        <v>250</v>
      </c>
      <c r="G445" s="1">
        <v>6.25</v>
      </c>
    </row>
    <row r="446" spans="1:7" s="1" customFormat="1">
      <c r="A446" s="1">
        <v>445</v>
      </c>
      <c r="B446" s="1" t="s">
        <v>593</v>
      </c>
      <c r="C446" s="1">
        <v>12</v>
      </c>
      <c r="D446" s="1" t="s">
        <v>1389</v>
      </c>
      <c r="E446" s="1">
        <v>3.5</v>
      </c>
      <c r="F446" s="1">
        <v>250</v>
      </c>
      <c r="G446" s="1">
        <v>3.53</v>
      </c>
    </row>
    <row r="447" spans="1:7" s="1" customFormat="1">
      <c r="A447" s="1">
        <v>446</v>
      </c>
      <c r="B447" s="1" t="s">
        <v>593</v>
      </c>
      <c r="C447" s="1">
        <v>12</v>
      </c>
      <c r="D447" s="1" t="s">
        <v>1389</v>
      </c>
      <c r="E447" s="1">
        <v>3.5</v>
      </c>
      <c r="F447" s="1">
        <v>250</v>
      </c>
      <c r="G447" s="1">
        <v>2.25</v>
      </c>
    </row>
    <row r="448" spans="1:7" s="1" customFormat="1">
      <c r="A448" s="1">
        <v>447</v>
      </c>
      <c r="B448" s="1" t="s">
        <v>593</v>
      </c>
      <c r="C448" s="1">
        <v>3</v>
      </c>
      <c r="D448" s="1" t="s">
        <v>1388</v>
      </c>
      <c r="E448" s="1">
        <v>4.2</v>
      </c>
      <c r="F448" s="1">
        <v>50</v>
      </c>
      <c r="G448" s="1">
        <v>3.98</v>
      </c>
    </row>
    <row r="449" spans="1:7" s="1" customFormat="1">
      <c r="A449" s="1">
        <v>448</v>
      </c>
      <c r="B449" s="1" t="s">
        <v>593</v>
      </c>
      <c r="C449" s="1">
        <v>3</v>
      </c>
      <c r="D449" s="1" t="s">
        <v>1388</v>
      </c>
      <c r="E449" s="1">
        <v>4.2</v>
      </c>
      <c r="F449" s="1">
        <v>50</v>
      </c>
      <c r="G449" s="1">
        <v>3.95</v>
      </c>
    </row>
    <row r="450" spans="1:7" s="1" customFormat="1">
      <c r="A450" s="1">
        <v>449</v>
      </c>
      <c r="B450" s="1" t="s">
        <v>593</v>
      </c>
      <c r="C450" s="1">
        <v>3</v>
      </c>
      <c r="D450" s="1" t="s">
        <v>1388</v>
      </c>
      <c r="E450" s="1">
        <v>4.2</v>
      </c>
      <c r="F450" s="1">
        <v>50</v>
      </c>
      <c r="G450" s="1">
        <v>4.05</v>
      </c>
    </row>
    <row r="451" spans="1:7" s="1" customFormat="1">
      <c r="A451" s="1">
        <v>450</v>
      </c>
      <c r="B451" s="1" t="s">
        <v>593</v>
      </c>
      <c r="C451" s="1">
        <v>3</v>
      </c>
      <c r="D451" s="1" t="s">
        <v>1388</v>
      </c>
      <c r="E451" s="1">
        <v>4.2</v>
      </c>
      <c r="F451" s="1">
        <v>50</v>
      </c>
      <c r="G451" s="1">
        <v>3.74</v>
      </c>
    </row>
    <row r="452" spans="1:7" s="1" customFormat="1">
      <c r="A452" s="1">
        <v>451</v>
      </c>
      <c r="B452" s="1" t="s">
        <v>593</v>
      </c>
      <c r="C452" s="1">
        <v>3</v>
      </c>
      <c r="D452" s="1" t="s">
        <v>1388</v>
      </c>
      <c r="E452" s="1">
        <v>4.2</v>
      </c>
      <c r="F452" s="1">
        <v>50</v>
      </c>
      <c r="G452" s="1">
        <v>3.64</v>
      </c>
    </row>
    <row r="453" spans="1:7" s="1" customFormat="1">
      <c r="A453" s="1">
        <v>452</v>
      </c>
      <c r="B453" s="1" t="s">
        <v>593</v>
      </c>
      <c r="C453" s="1">
        <v>3</v>
      </c>
      <c r="D453" s="1" t="s">
        <v>1388</v>
      </c>
      <c r="E453" s="1">
        <v>4.2</v>
      </c>
      <c r="F453" s="1">
        <v>50</v>
      </c>
      <c r="G453" s="1">
        <v>3.54</v>
      </c>
    </row>
    <row r="454" spans="1:7" s="1" customFormat="1">
      <c r="A454" s="1">
        <v>453</v>
      </c>
      <c r="B454" s="1" t="s">
        <v>593</v>
      </c>
      <c r="C454" s="1">
        <v>3</v>
      </c>
      <c r="D454" s="1" t="s">
        <v>1388</v>
      </c>
      <c r="E454" s="1">
        <v>4.2</v>
      </c>
      <c r="F454" s="1">
        <v>50</v>
      </c>
      <c r="G454" s="1">
        <v>3.72</v>
      </c>
    </row>
    <row r="455" spans="1:7" s="1" customFormat="1">
      <c r="A455" s="1">
        <v>454</v>
      </c>
      <c r="B455" s="1" t="s">
        <v>593</v>
      </c>
      <c r="C455" s="1">
        <v>3</v>
      </c>
      <c r="D455" s="1" t="s">
        <v>1388</v>
      </c>
      <c r="E455" s="1">
        <v>4.2</v>
      </c>
      <c r="F455" s="1">
        <v>50</v>
      </c>
      <c r="G455" s="1">
        <v>3.95</v>
      </c>
    </row>
    <row r="456" spans="1:7" s="1" customFormat="1">
      <c r="A456" s="1">
        <v>455</v>
      </c>
      <c r="B456" s="1" t="s">
        <v>593</v>
      </c>
      <c r="C456" s="1">
        <v>3</v>
      </c>
      <c r="D456" s="1" t="s">
        <v>1388</v>
      </c>
      <c r="E456" s="1">
        <v>4.2</v>
      </c>
      <c r="F456" s="1">
        <v>50</v>
      </c>
      <c r="G456" s="1">
        <v>3.9</v>
      </c>
    </row>
    <row r="457" spans="1:7" s="1" customFormat="1">
      <c r="A457" s="1">
        <v>456</v>
      </c>
      <c r="B457" s="1" t="s">
        <v>593</v>
      </c>
      <c r="C457" s="1">
        <v>3</v>
      </c>
      <c r="D457" s="1" t="s">
        <v>1388</v>
      </c>
      <c r="E457" s="1">
        <v>4.2</v>
      </c>
      <c r="F457" s="1">
        <v>50</v>
      </c>
      <c r="G457" s="1">
        <v>4.04</v>
      </c>
    </row>
    <row r="458" spans="1:7" s="1" customFormat="1">
      <c r="A458" s="1">
        <v>457</v>
      </c>
      <c r="B458" s="1" t="s">
        <v>593</v>
      </c>
      <c r="C458" s="1">
        <v>3</v>
      </c>
      <c r="D458" s="1" t="s">
        <v>1388</v>
      </c>
      <c r="E458" s="1">
        <v>4.2</v>
      </c>
      <c r="F458" s="1">
        <v>50</v>
      </c>
      <c r="G458" s="1">
        <v>3.95</v>
      </c>
    </row>
    <row r="459" spans="1:7" s="1" customFormat="1">
      <c r="A459" s="1">
        <v>458</v>
      </c>
      <c r="B459" s="1" t="s">
        <v>593</v>
      </c>
      <c r="C459" s="1">
        <v>3</v>
      </c>
      <c r="D459" s="1" t="s">
        <v>1388</v>
      </c>
      <c r="E459" s="1">
        <v>4.2</v>
      </c>
      <c r="F459" s="1">
        <v>50</v>
      </c>
      <c r="G459" s="1">
        <v>4.5999999999999996</v>
      </c>
    </row>
    <row r="460" spans="1:7" s="1" customFormat="1">
      <c r="A460" s="1">
        <v>459</v>
      </c>
      <c r="B460" s="1" t="s">
        <v>593</v>
      </c>
      <c r="C460" s="1">
        <v>3</v>
      </c>
      <c r="D460" s="1" t="s">
        <v>1388</v>
      </c>
      <c r="E460" s="1">
        <v>4.2</v>
      </c>
      <c r="F460" s="1">
        <v>50</v>
      </c>
      <c r="G460" s="1">
        <v>4.7</v>
      </c>
    </row>
    <row r="461" spans="1:7" s="1" customFormat="1">
      <c r="A461" s="1">
        <v>460</v>
      </c>
      <c r="B461" s="1" t="s">
        <v>593</v>
      </c>
      <c r="C461" s="1">
        <v>3</v>
      </c>
      <c r="D461" s="1" t="s">
        <v>1388</v>
      </c>
      <c r="E461" s="1">
        <v>4.2</v>
      </c>
      <c r="F461" s="1">
        <v>50</v>
      </c>
      <c r="G461" s="1">
        <v>5</v>
      </c>
    </row>
    <row r="462" spans="1:7" s="1" customFormat="1">
      <c r="A462" s="1">
        <v>461</v>
      </c>
      <c r="B462" s="1" t="s">
        <v>593</v>
      </c>
      <c r="C462" s="1">
        <v>3</v>
      </c>
      <c r="D462" s="1" t="s">
        <v>1388</v>
      </c>
      <c r="E462" s="1">
        <v>4.2</v>
      </c>
      <c r="F462" s="1">
        <v>50</v>
      </c>
      <c r="G462" s="1">
        <v>4.1500000000000004</v>
      </c>
    </row>
    <row r="463" spans="1:7" s="1" customFormat="1">
      <c r="A463" s="1">
        <v>462</v>
      </c>
      <c r="B463" s="1" t="s">
        <v>593</v>
      </c>
      <c r="C463" s="1">
        <v>3</v>
      </c>
      <c r="D463" s="1" t="s">
        <v>1388</v>
      </c>
      <c r="E463" s="1">
        <v>4.2</v>
      </c>
      <c r="F463" s="1">
        <v>50</v>
      </c>
      <c r="G463" s="1">
        <v>4.2</v>
      </c>
    </row>
    <row r="464" spans="1:7" s="1" customFormat="1">
      <c r="A464" s="1">
        <v>463</v>
      </c>
      <c r="B464" s="1" t="s">
        <v>593</v>
      </c>
      <c r="C464" s="1">
        <v>3</v>
      </c>
      <c r="D464" s="1" t="s">
        <v>1388</v>
      </c>
      <c r="E464" s="1">
        <v>4.2</v>
      </c>
      <c r="F464" s="1">
        <v>50</v>
      </c>
      <c r="G464" s="1">
        <v>4.12</v>
      </c>
    </row>
    <row r="465" spans="1:7" s="1" customFormat="1">
      <c r="A465" s="1">
        <v>464</v>
      </c>
      <c r="B465" s="1" t="s">
        <v>593</v>
      </c>
      <c r="C465" s="1">
        <v>3</v>
      </c>
      <c r="D465" s="1" t="s">
        <v>1388</v>
      </c>
      <c r="E465" s="1">
        <v>4.2</v>
      </c>
      <c r="F465" s="1">
        <v>50</v>
      </c>
      <c r="G465" s="1">
        <v>4.6500000000000004</v>
      </c>
    </row>
    <row r="466" spans="1:7" s="1" customFormat="1">
      <c r="A466" s="1">
        <v>465</v>
      </c>
      <c r="B466" s="1" t="s">
        <v>593</v>
      </c>
      <c r="C466" s="1">
        <v>3</v>
      </c>
      <c r="D466" s="1" t="s">
        <v>1388</v>
      </c>
      <c r="E466" s="1">
        <v>4.2</v>
      </c>
      <c r="F466" s="1">
        <v>50</v>
      </c>
      <c r="G466" s="1">
        <v>4.22</v>
      </c>
    </row>
    <row r="467" spans="1:7" s="1" customFormat="1">
      <c r="A467" s="1">
        <v>466</v>
      </c>
      <c r="B467" s="1" t="s">
        <v>593</v>
      </c>
      <c r="C467" s="1">
        <v>3</v>
      </c>
      <c r="D467" s="1" t="s">
        <v>1388</v>
      </c>
      <c r="E467" s="1">
        <v>4.2</v>
      </c>
      <c r="F467" s="1">
        <v>50</v>
      </c>
      <c r="G467" s="1">
        <v>4.45</v>
      </c>
    </row>
    <row r="468" spans="1:7" s="1" customFormat="1">
      <c r="A468" s="1">
        <v>467</v>
      </c>
      <c r="B468" s="1" t="s">
        <v>593</v>
      </c>
      <c r="C468" s="1">
        <v>3</v>
      </c>
      <c r="D468" s="1" t="s">
        <v>1388</v>
      </c>
      <c r="E468" s="1">
        <v>4.2</v>
      </c>
      <c r="F468" s="1">
        <v>50</v>
      </c>
      <c r="G468" s="1">
        <v>4.25</v>
      </c>
    </row>
    <row r="469" spans="1:7" s="1" customFormat="1">
      <c r="A469" s="1">
        <v>468</v>
      </c>
      <c r="B469" s="1" t="s">
        <v>593</v>
      </c>
      <c r="C469" s="1">
        <v>3</v>
      </c>
      <c r="D469" s="1" t="s">
        <v>1388</v>
      </c>
      <c r="E469" s="1">
        <v>4.2</v>
      </c>
      <c r="F469" s="1">
        <v>50</v>
      </c>
      <c r="G469" s="1">
        <v>5.3</v>
      </c>
    </row>
    <row r="470" spans="1:7" s="1" customFormat="1">
      <c r="A470" s="1">
        <v>469</v>
      </c>
      <c r="B470" s="1" t="s">
        <v>593</v>
      </c>
      <c r="C470" s="1">
        <v>3</v>
      </c>
      <c r="D470" s="1" t="s">
        <v>1388</v>
      </c>
      <c r="E470" s="1">
        <v>4.2</v>
      </c>
      <c r="F470" s="1">
        <v>50</v>
      </c>
      <c r="G470" s="1">
        <v>5.6</v>
      </c>
    </row>
    <row r="471" spans="1:7" s="1" customFormat="1">
      <c r="A471" s="1">
        <v>470</v>
      </c>
      <c r="B471" s="1" t="s">
        <v>593</v>
      </c>
      <c r="C471" s="1">
        <v>3</v>
      </c>
      <c r="D471" s="1" t="s">
        <v>1388</v>
      </c>
      <c r="E471" s="1">
        <v>4.2</v>
      </c>
      <c r="F471" s="1">
        <v>50</v>
      </c>
      <c r="G471" s="1">
        <v>4.55</v>
      </c>
    </row>
    <row r="472" spans="1:7" s="1" customFormat="1">
      <c r="A472" s="1">
        <v>471</v>
      </c>
      <c r="B472" s="1" t="s">
        <v>593</v>
      </c>
      <c r="C472" s="1">
        <v>3</v>
      </c>
      <c r="D472" s="1" t="s">
        <v>1388</v>
      </c>
      <c r="E472" s="1">
        <v>4.2</v>
      </c>
      <c r="F472" s="1">
        <v>50</v>
      </c>
      <c r="G472" s="1">
        <v>4.38</v>
      </c>
    </row>
    <row r="473" spans="1:7" s="1" customFormat="1">
      <c r="A473" s="1">
        <v>472</v>
      </c>
      <c r="B473" s="1" t="s">
        <v>593</v>
      </c>
      <c r="C473" s="1">
        <v>3</v>
      </c>
      <c r="D473" s="1" t="s">
        <v>1388</v>
      </c>
      <c r="E473" s="1">
        <v>4.2</v>
      </c>
      <c r="F473" s="1">
        <v>50</v>
      </c>
      <c r="G473" s="1">
        <v>4.63</v>
      </c>
    </row>
    <row r="474" spans="1:7" s="1" customFormat="1">
      <c r="A474" s="1">
        <v>473</v>
      </c>
      <c r="B474" s="1" t="s">
        <v>593</v>
      </c>
      <c r="C474" s="1">
        <v>3</v>
      </c>
      <c r="D474" s="1" t="s">
        <v>1388</v>
      </c>
      <c r="E474" s="1">
        <v>4.2</v>
      </c>
      <c r="F474" s="1">
        <v>50</v>
      </c>
      <c r="G474" s="1">
        <v>4.43</v>
      </c>
    </row>
    <row r="475" spans="1:7" s="1" customFormat="1">
      <c r="A475" s="1">
        <v>474</v>
      </c>
      <c r="B475" s="1" t="s">
        <v>593</v>
      </c>
      <c r="C475" s="1">
        <v>3</v>
      </c>
      <c r="D475" s="1" t="s">
        <v>1388</v>
      </c>
      <c r="E475" s="1">
        <v>4.2</v>
      </c>
      <c r="F475" s="1">
        <v>50</v>
      </c>
      <c r="G475" s="1">
        <v>4.6500000000000004</v>
      </c>
    </row>
    <row r="476" spans="1:7" s="1" customFormat="1">
      <c r="A476" s="1">
        <v>475</v>
      </c>
      <c r="B476" s="1" t="s">
        <v>593</v>
      </c>
      <c r="C476" s="1">
        <v>3</v>
      </c>
      <c r="D476" s="1" t="s">
        <v>1388</v>
      </c>
      <c r="E476" s="1">
        <v>4.2</v>
      </c>
      <c r="F476" s="1">
        <v>50</v>
      </c>
      <c r="G476" s="1">
        <v>4.24</v>
      </c>
    </row>
    <row r="477" spans="1:7" s="1" customFormat="1">
      <c r="A477" s="1">
        <v>476</v>
      </c>
      <c r="B477" s="1" t="s">
        <v>593</v>
      </c>
      <c r="C477" s="1">
        <v>3</v>
      </c>
      <c r="D477" s="1" t="s">
        <v>1388</v>
      </c>
      <c r="E477" s="1">
        <v>4.2</v>
      </c>
      <c r="F477" s="1">
        <v>50</v>
      </c>
      <c r="G477" s="1">
        <v>4.3499999999999996</v>
      </c>
    </row>
    <row r="478" spans="1:7" s="1" customFormat="1">
      <c r="A478" s="1">
        <v>477</v>
      </c>
      <c r="B478" s="1" t="s">
        <v>593</v>
      </c>
      <c r="C478" s="1">
        <v>3</v>
      </c>
      <c r="D478" s="1" t="s">
        <v>1388</v>
      </c>
      <c r="E478" s="1">
        <v>4.2</v>
      </c>
      <c r="F478" s="1">
        <v>50</v>
      </c>
      <c r="G478" s="1">
        <v>2.8</v>
      </c>
    </row>
    <row r="479" spans="1:7" s="1" customFormat="1">
      <c r="A479" s="1">
        <v>478</v>
      </c>
      <c r="B479" s="1" t="s">
        <v>593</v>
      </c>
      <c r="C479" s="1">
        <v>3</v>
      </c>
      <c r="D479" s="1" t="s">
        <v>1388</v>
      </c>
      <c r="E479" s="1">
        <v>4.2</v>
      </c>
      <c r="F479" s="1">
        <v>50</v>
      </c>
      <c r="G479" s="1">
        <v>3.43</v>
      </c>
    </row>
    <row r="480" spans="1:7" s="1" customFormat="1">
      <c r="A480" s="1">
        <v>479</v>
      </c>
      <c r="B480" s="1" t="s">
        <v>593</v>
      </c>
      <c r="C480" s="1">
        <v>3</v>
      </c>
      <c r="D480" s="1" t="s">
        <v>1388</v>
      </c>
      <c r="E480" s="1">
        <v>4.2</v>
      </c>
      <c r="F480" s="1">
        <v>50</v>
      </c>
      <c r="G480" s="1">
        <v>4.6500000000000004</v>
      </c>
    </row>
    <row r="481" spans="1:9" s="1" customFormat="1">
      <c r="A481" s="1">
        <v>480</v>
      </c>
      <c r="B481" s="1" t="s">
        <v>593</v>
      </c>
      <c r="C481" s="1">
        <v>3</v>
      </c>
      <c r="D481" s="1" t="s">
        <v>1388</v>
      </c>
      <c r="E481" s="1">
        <v>4.2</v>
      </c>
      <c r="F481" s="1">
        <v>50</v>
      </c>
      <c r="G481" s="1">
        <v>4.17</v>
      </c>
    </row>
    <row r="482" spans="1:9" s="1" customFormat="1">
      <c r="A482" s="1">
        <v>481</v>
      </c>
      <c r="B482" s="1" t="s">
        <v>593</v>
      </c>
      <c r="C482" s="1">
        <v>3</v>
      </c>
      <c r="D482" s="1" t="s">
        <v>1388</v>
      </c>
      <c r="E482" s="1">
        <v>4.2</v>
      </c>
      <c r="F482" s="1">
        <v>50</v>
      </c>
      <c r="G482" s="1">
        <v>4.2300000000000004</v>
      </c>
    </row>
    <row r="483" spans="1:9" s="1" customFormat="1">
      <c r="A483" s="1">
        <v>482</v>
      </c>
      <c r="B483" s="1" t="s">
        <v>593</v>
      </c>
      <c r="C483" s="1">
        <v>3</v>
      </c>
      <c r="D483" s="1" t="s">
        <v>1388</v>
      </c>
      <c r="E483" s="1">
        <v>4.2</v>
      </c>
      <c r="F483" s="1">
        <v>50</v>
      </c>
      <c r="G483" s="1">
        <v>4.1100000000000003</v>
      </c>
    </row>
    <row r="484" spans="1:9" s="1" customFormat="1">
      <c r="A484" s="1">
        <v>483</v>
      </c>
      <c r="B484" s="1" t="s">
        <v>593</v>
      </c>
      <c r="C484" s="1">
        <v>3</v>
      </c>
      <c r="D484" s="1" t="s">
        <v>1388</v>
      </c>
      <c r="E484" s="1">
        <v>4.2</v>
      </c>
      <c r="F484" s="1">
        <v>50</v>
      </c>
      <c r="G484" s="1">
        <v>4.38</v>
      </c>
    </row>
    <row r="485" spans="1:9" s="1" customFormat="1">
      <c r="A485" s="1">
        <v>484</v>
      </c>
      <c r="B485" s="1" t="s">
        <v>593</v>
      </c>
      <c r="C485" s="1">
        <v>3</v>
      </c>
      <c r="D485" s="1" t="s">
        <v>1388</v>
      </c>
      <c r="E485" s="1">
        <v>4.2</v>
      </c>
      <c r="F485" s="1">
        <v>50</v>
      </c>
      <c r="G485" s="1">
        <v>4.33</v>
      </c>
    </row>
    <row r="486" spans="1:9" s="1" customFormat="1">
      <c r="A486" s="1">
        <v>485</v>
      </c>
      <c r="B486" s="1" t="s">
        <v>593</v>
      </c>
      <c r="C486" s="1">
        <v>3</v>
      </c>
      <c r="D486" s="1" t="s">
        <v>1388</v>
      </c>
      <c r="E486" s="1">
        <v>4.2</v>
      </c>
      <c r="F486" s="1">
        <v>50</v>
      </c>
      <c r="G486" s="1">
        <v>4.01</v>
      </c>
    </row>
    <row r="487" spans="1:9" s="1" customFormat="1">
      <c r="A487" s="1">
        <v>486</v>
      </c>
      <c r="B487" s="1" t="s">
        <v>594</v>
      </c>
      <c r="C487" s="1">
        <v>0.5</v>
      </c>
      <c r="D487" s="1" t="s">
        <v>1390</v>
      </c>
      <c r="E487" s="1">
        <v>20.2</v>
      </c>
      <c r="F487" s="1">
        <v>20</v>
      </c>
      <c r="G487" s="1">
        <v>19.72</v>
      </c>
      <c r="H487" s="1">
        <v>4</v>
      </c>
      <c r="I487" s="1" t="s">
        <v>83</v>
      </c>
    </row>
    <row r="488" spans="1:9" s="1" customFormat="1">
      <c r="A488" s="1">
        <v>487</v>
      </c>
      <c r="B488" s="1" t="s">
        <v>594</v>
      </c>
      <c r="C488" s="1">
        <v>0.5</v>
      </c>
      <c r="D488" s="1" t="s">
        <v>1391</v>
      </c>
      <c r="E488" s="1">
        <v>20.2</v>
      </c>
      <c r="F488" s="1">
        <v>20</v>
      </c>
      <c r="G488" s="1">
        <v>18.86</v>
      </c>
      <c r="H488" s="1">
        <v>4</v>
      </c>
      <c r="I488" s="1" t="s">
        <v>83</v>
      </c>
    </row>
    <row r="489" spans="1:9" s="1" customFormat="1">
      <c r="A489" s="1">
        <v>488</v>
      </c>
      <c r="B489" s="1" t="s">
        <v>594</v>
      </c>
      <c r="C489" s="1">
        <v>1</v>
      </c>
      <c r="D489" s="1" t="s">
        <v>1392</v>
      </c>
      <c r="E489" s="1">
        <v>15</v>
      </c>
      <c r="F489" s="1">
        <v>22</v>
      </c>
      <c r="G489" s="1">
        <v>12.5</v>
      </c>
      <c r="H489" s="1">
        <v>6.65</v>
      </c>
      <c r="I489" s="1" t="s">
        <v>13</v>
      </c>
    </row>
    <row r="490" spans="1:9" s="1" customFormat="1">
      <c r="A490" s="1">
        <v>489</v>
      </c>
      <c r="B490" s="1" t="s">
        <v>594</v>
      </c>
      <c r="C490" s="1">
        <v>1</v>
      </c>
      <c r="D490" s="1" t="s">
        <v>1392</v>
      </c>
      <c r="E490" s="1">
        <v>15</v>
      </c>
      <c r="F490" s="1">
        <v>22</v>
      </c>
      <c r="G490" s="1">
        <v>15.1</v>
      </c>
      <c r="H490" s="1">
        <v>6.65</v>
      </c>
      <c r="I490" s="1" t="s">
        <v>14</v>
      </c>
    </row>
    <row r="491" spans="1:9" s="1" customFormat="1">
      <c r="A491" s="1">
        <v>490</v>
      </c>
      <c r="B491" s="1" t="s">
        <v>594</v>
      </c>
      <c r="C491" s="1">
        <v>1</v>
      </c>
      <c r="D491" s="1" t="s">
        <v>1392</v>
      </c>
      <c r="E491" s="1">
        <v>15</v>
      </c>
      <c r="F491" s="1">
        <v>22</v>
      </c>
      <c r="G491" s="1">
        <v>15.7</v>
      </c>
      <c r="H491" s="1">
        <v>6.65</v>
      </c>
      <c r="I491" s="1" t="s">
        <v>14</v>
      </c>
    </row>
    <row r="492" spans="1:9" s="1" customFormat="1">
      <c r="A492" s="1">
        <v>491</v>
      </c>
      <c r="B492" s="1" t="s">
        <v>594</v>
      </c>
      <c r="C492" s="1">
        <v>1</v>
      </c>
      <c r="D492" s="1" t="s">
        <v>1393</v>
      </c>
      <c r="E492" s="1">
        <v>15</v>
      </c>
      <c r="F492" s="1">
        <v>165</v>
      </c>
      <c r="G492" s="1">
        <v>17.93</v>
      </c>
      <c r="H492" s="1">
        <v>6.07</v>
      </c>
      <c r="I492" s="1" t="s">
        <v>83</v>
      </c>
    </row>
    <row r="493" spans="1:9" s="1" customFormat="1">
      <c r="A493" s="1">
        <v>492</v>
      </c>
      <c r="B493" s="1" t="s">
        <v>594</v>
      </c>
      <c r="C493" s="1">
        <v>1</v>
      </c>
      <c r="D493" s="1" t="s">
        <v>1394</v>
      </c>
      <c r="E493" s="1">
        <v>15</v>
      </c>
      <c r="F493" s="1">
        <v>165</v>
      </c>
      <c r="G493" s="1">
        <v>8.85</v>
      </c>
      <c r="H493" s="1">
        <v>6.07</v>
      </c>
      <c r="I493" s="1" t="s">
        <v>84</v>
      </c>
    </row>
    <row r="494" spans="1:9" s="1" customFormat="1">
      <c r="A494" s="1">
        <v>493</v>
      </c>
      <c r="B494" s="1" t="s">
        <v>594</v>
      </c>
      <c r="C494" s="1">
        <v>1</v>
      </c>
      <c r="D494" s="1" t="s">
        <v>1394</v>
      </c>
      <c r="E494" s="1">
        <v>15</v>
      </c>
      <c r="F494" s="1">
        <v>165</v>
      </c>
      <c r="G494" s="1">
        <v>10.16</v>
      </c>
      <c r="H494" s="1">
        <v>6.07</v>
      </c>
      <c r="I494" s="1" t="s">
        <v>84</v>
      </c>
    </row>
    <row r="495" spans="1:9" s="1" customFormat="1">
      <c r="A495" s="1">
        <v>494</v>
      </c>
      <c r="B495" s="1" t="s">
        <v>594</v>
      </c>
      <c r="C495" s="1">
        <v>1</v>
      </c>
      <c r="D495" s="1" t="s">
        <v>1393</v>
      </c>
      <c r="E495" s="1">
        <v>15</v>
      </c>
      <c r="F495" s="1">
        <v>165</v>
      </c>
      <c r="G495" s="1">
        <v>22.97</v>
      </c>
      <c r="H495" s="1">
        <v>6.07</v>
      </c>
      <c r="I495" s="1" t="s">
        <v>85</v>
      </c>
    </row>
    <row r="496" spans="1:9" s="1" customFormat="1">
      <c r="A496" s="1">
        <v>495</v>
      </c>
      <c r="B496" s="1" t="s">
        <v>594</v>
      </c>
      <c r="C496" s="1">
        <v>1</v>
      </c>
      <c r="D496" s="1" t="s">
        <v>1393</v>
      </c>
      <c r="E496" s="1">
        <v>15</v>
      </c>
      <c r="F496" s="1">
        <v>165</v>
      </c>
      <c r="G496" s="1">
        <v>20.78</v>
      </c>
      <c r="H496" s="1">
        <v>6.07</v>
      </c>
      <c r="I496" s="1" t="s">
        <v>85</v>
      </c>
    </row>
    <row r="497" spans="1:9" s="1" customFormat="1">
      <c r="A497" s="1">
        <v>496</v>
      </c>
      <c r="B497" s="1" t="s">
        <v>594</v>
      </c>
      <c r="C497" s="1">
        <v>1</v>
      </c>
      <c r="D497" s="1" t="s">
        <v>1393</v>
      </c>
      <c r="E497" s="1">
        <v>15</v>
      </c>
      <c r="F497" s="1">
        <v>165</v>
      </c>
      <c r="G497" s="1">
        <v>15.18</v>
      </c>
      <c r="H497" s="1">
        <v>6.07</v>
      </c>
      <c r="I497" s="1" t="s">
        <v>86</v>
      </c>
    </row>
    <row r="498" spans="1:9" s="1" customFormat="1">
      <c r="A498" s="1">
        <v>497</v>
      </c>
      <c r="B498" s="1" t="s">
        <v>594</v>
      </c>
      <c r="C498" s="1">
        <v>1</v>
      </c>
      <c r="D498" s="1" t="s">
        <v>1393</v>
      </c>
      <c r="E498" s="1">
        <v>15</v>
      </c>
      <c r="F498" s="1">
        <v>165</v>
      </c>
      <c r="G498" s="1">
        <v>14.31</v>
      </c>
      <c r="H498" s="1">
        <v>6.07</v>
      </c>
      <c r="I498" s="1" t="s">
        <v>86</v>
      </c>
    </row>
    <row r="499" spans="1:9" s="1" customFormat="1">
      <c r="A499" s="1">
        <v>498</v>
      </c>
      <c r="B499" s="1" t="s">
        <v>594</v>
      </c>
      <c r="C499" s="1">
        <v>1.5</v>
      </c>
      <c r="D499" s="1" t="s">
        <v>1395</v>
      </c>
      <c r="E499" s="1">
        <v>15</v>
      </c>
      <c r="F499" s="1">
        <v>10</v>
      </c>
      <c r="G499" s="1">
        <v>12.21</v>
      </c>
      <c r="H499" s="1">
        <v>8.4</v>
      </c>
      <c r="I499" s="1" t="s">
        <v>19</v>
      </c>
    </row>
    <row r="500" spans="1:9" s="1" customFormat="1">
      <c r="A500" s="1">
        <v>499</v>
      </c>
      <c r="B500" s="1" t="s">
        <v>594</v>
      </c>
      <c r="C500" s="1">
        <v>1.5</v>
      </c>
      <c r="D500" s="1" t="s">
        <v>1396</v>
      </c>
      <c r="E500" s="1">
        <v>4</v>
      </c>
      <c r="F500" s="1">
        <v>153</v>
      </c>
      <c r="G500" s="1">
        <v>11.5</v>
      </c>
      <c r="H500" s="1">
        <v>19.82</v>
      </c>
    </row>
    <row r="501" spans="1:9" s="1" customFormat="1">
      <c r="A501" s="1">
        <v>500</v>
      </c>
      <c r="B501" s="1" t="s">
        <v>594</v>
      </c>
      <c r="C501" s="1">
        <v>1.5</v>
      </c>
      <c r="D501" s="1" t="s">
        <v>1396</v>
      </c>
      <c r="E501" s="1">
        <v>4</v>
      </c>
      <c r="F501" s="1">
        <v>153</v>
      </c>
      <c r="G501" s="1">
        <v>4.2300000000000004</v>
      </c>
      <c r="H501" s="1">
        <v>5.88</v>
      </c>
    </row>
    <row r="502" spans="1:9" s="1" customFormat="1">
      <c r="A502" s="1">
        <v>501</v>
      </c>
      <c r="B502" s="1" t="s">
        <v>594</v>
      </c>
      <c r="C502" s="1">
        <v>1.5</v>
      </c>
      <c r="D502" s="1" t="s">
        <v>1396</v>
      </c>
      <c r="E502" s="1">
        <v>4</v>
      </c>
      <c r="F502" s="1">
        <v>153</v>
      </c>
      <c r="G502" s="1">
        <v>4.17</v>
      </c>
      <c r="H502" s="1">
        <v>5.88</v>
      </c>
    </row>
    <row r="503" spans="1:9" s="1" customFormat="1">
      <c r="A503" s="1">
        <v>502</v>
      </c>
      <c r="B503" s="1" t="s">
        <v>594</v>
      </c>
      <c r="C503" s="1">
        <v>1.5</v>
      </c>
      <c r="D503" s="1" t="s">
        <v>1396</v>
      </c>
      <c r="E503" s="1">
        <v>4</v>
      </c>
      <c r="F503" s="1">
        <v>153</v>
      </c>
      <c r="G503" s="1">
        <v>3.5</v>
      </c>
      <c r="H503" s="1">
        <v>5.88</v>
      </c>
    </row>
    <row r="504" spans="1:9" s="1" customFormat="1">
      <c r="A504" s="1">
        <v>503</v>
      </c>
      <c r="B504" s="1" t="s">
        <v>594</v>
      </c>
      <c r="C504" s="1">
        <v>2</v>
      </c>
      <c r="D504" s="1" t="s">
        <v>1394</v>
      </c>
      <c r="E504" s="1">
        <v>5.9</v>
      </c>
      <c r="F504" s="1">
        <v>25</v>
      </c>
      <c r="G504" s="1">
        <v>5.38</v>
      </c>
      <c r="H504" s="1">
        <v>9.6999999999999993</v>
      </c>
      <c r="I504" s="1" t="s">
        <v>8</v>
      </c>
    </row>
    <row r="505" spans="1:9" s="1" customFormat="1">
      <c r="A505" s="1">
        <v>504</v>
      </c>
      <c r="B505" s="1" t="s">
        <v>594</v>
      </c>
      <c r="C505" s="1">
        <v>2</v>
      </c>
      <c r="D505" s="1" t="s">
        <v>1394</v>
      </c>
      <c r="E505" s="1">
        <v>5.9</v>
      </c>
      <c r="F505" s="1">
        <v>25</v>
      </c>
      <c r="G505" s="1">
        <v>5.34</v>
      </c>
      <c r="H505" s="1">
        <v>9.6999999999999993</v>
      </c>
      <c r="I505" s="1" t="s">
        <v>8</v>
      </c>
    </row>
    <row r="506" spans="1:9" s="1" customFormat="1">
      <c r="A506" s="1">
        <v>505</v>
      </c>
      <c r="B506" s="1" t="s">
        <v>594</v>
      </c>
      <c r="C506" s="1">
        <v>2</v>
      </c>
      <c r="D506" s="1" t="s">
        <v>1394</v>
      </c>
      <c r="E506" s="1">
        <v>5.9</v>
      </c>
      <c r="F506" s="1">
        <v>25</v>
      </c>
      <c r="G506" s="1">
        <v>5.4</v>
      </c>
      <c r="H506" s="1">
        <v>9.6999999999999993</v>
      </c>
      <c r="I506" s="1" t="s">
        <v>8</v>
      </c>
    </row>
    <row r="507" spans="1:9" s="1" customFormat="1">
      <c r="A507" s="1">
        <v>506</v>
      </c>
      <c r="B507" s="1" t="s">
        <v>594</v>
      </c>
      <c r="C507" s="1">
        <v>2</v>
      </c>
      <c r="D507" s="1" t="s">
        <v>1394</v>
      </c>
      <c r="E507" s="1">
        <v>5.9</v>
      </c>
      <c r="F507" s="1">
        <v>25</v>
      </c>
      <c r="G507" s="1">
        <v>5.74</v>
      </c>
      <c r="H507" s="1">
        <v>9.6999999999999993</v>
      </c>
      <c r="I507" s="1" t="s">
        <v>8</v>
      </c>
    </row>
    <row r="508" spans="1:9" s="1" customFormat="1">
      <c r="A508" s="1">
        <v>507</v>
      </c>
      <c r="B508" s="1" t="s">
        <v>594</v>
      </c>
      <c r="C508" s="1">
        <v>2</v>
      </c>
      <c r="D508" s="1" t="s">
        <v>1394</v>
      </c>
      <c r="E508" s="1">
        <v>5.9</v>
      </c>
      <c r="F508" s="1">
        <v>25</v>
      </c>
      <c r="G508" s="1">
        <v>5.74</v>
      </c>
      <c r="H508" s="1">
        <v>9.6999999999999993</v>
      </c>
      <c r="I508" s="1" t="s">
        <v>8</v>
      </c>
    </row>
    <row r="509" spans="1:9" s="1" customFormat="1">
      <c r="A509" s="1">
        <v>508</v>
      </c>
      <c r="B509" s="1" t="s">
        <v>594</v>
      </c>
      <c r="C509" s="1">
        <v>2</v>
      </c>
      <c r="D509" s="1" t="s">
        <v>1397</v>
      </c>
      <c r="E509" s="1">
        <v>27.7</v>
      </c>
      <c r="F509" s="1">
        <v>115</v>
      </c>
      <c r="G509" s="1">
        <v>36.67</v>
      </c>
      <c r="H509" s="1">
        <v>10</v>
      </c>
      <c r="I509" s="1" t="s">
        <v>10</v>
      </c>
    </row>
    <row r="510" spans="1:9" s="1" customFormat="1">
      <c r="A510" s="1">
        <v>509</v>
      </c>
      <c r="B510" s="1" t="s">
        <v>594</v>
      </c>
      <c r="C510" s="1">
        <v>2</v>
      </c>
      <c r="D510" s="1" t="s">
        <v>1397</v>
      </c>
      <c r="E510" s="1">
        <v>27.7</v>
      </c>
      <c r="F510" s="1">
        <v>115</v>
      </c>
      <c r="G510" s="1">
        <v>26.47</v>
      </c>
      <c r="H510" s="1">
        <v>10</v>
      </c>
      <c r="I510" s="1" t="s">
        <v>11</v>
      </c>
    </row>
    <row r="511" spans="1:9" s="1" customFormat="1">
      <c r="A511" s="1">
        <v>510</v>
      </c>
      <c r="B511" s="1" t="s">
        <v>594</v>
      </c>
      <c r="C511" s="1">
        <v>2</v>
      </c>
      <c r="D511" s="1" t="s">
        <v>1397</v>
      </c>
      <c r="E511" s="1">
        <v>27.7</v>
      </c>
      <c r="F511" s="1">
        <v>115</v>
      </c>
      <c r="G511" s="1">
        <v>25</v>
      </c>
      <c r="H511" s="1">
        <v>10</v>
      </c>
      <c r="I511" s="1" t="s">
        <v>11</v>
      </c>
    </row>
    <row r="512" spans="1:9" s="1" customFormat="1">
      <c r="A512" s="1">
        <v>511</v>
      </c>
      <c r="B512" s="1" t="s">
        <v>594</v>
      </c>
      <c r="C512" s="1">
        <v>2</v>
      </c>
      <c r="D512" s="1" t="s">
        <v>1397</v>
      </c>
      <c r="E512" s="1">
        <v>27.7</v>
      </c>
      <c r="F512" s="1">
        <v>115</v>
      </c>
      <c r="G512" s="1">
        <v>27.1</v>
      </c>
      <c r="H512" s="1">
        <v>10</v>
      </c>
      <c r="I512" s="1" t="s">
        <v>11</v>
      </c>
    </row>
    <row r="513" spans="1:9" s="1" customFormat="1">
      <c r="A513" s="1">
        <v>512</v>
      </c>
      <c r="B513" s="1" t="s">
        <v>594</v>
      </c>
      <c r="C513" s="1">
        <v>2</v>
      </c>
      <c r="D513" s="1" t="s">
        <v>1395</v>
      </c>
      <c r="E513" s="1">
        <v>3.38</v>
      </c>
      <c r="F513" s="1">
        <v>58.4</v>
      </c>
      <c r="G513" s="1">
        <v>3.35</v>
      </c>
      <c r="H513" s="1">
        <v>9.83</v>
      </c>
      <c r="I513" s="1" t="s">
        <v>16</v>
      </c>
    </row>
    <row r="514" spans="1:9" s="1" customFormat="1">
      <c r="A514" s="1">
        <v>513</v>
      </c>
      <c r="B514" s="1" t="s">
        <v>594</v>
      </c>
      <c r="C514" s="1">
        <v>2</v>
      </c>
      <c r="D514" s="1" t="s">
        <v>1395</v>
      </c>
      <c r="E514" s="1">
        <v>3.18</v>
      </c>
      <c r="F514" s="1">
        <v>58.4</v>
      </c>
      <c r="G514" s="1">
        <v>3.16</v>
      </c>
      <c r="H514" s="1">
        <v>9.83</v>
      </c>
      <c r="I514" s="1" t="s">
        <v>16</v>
      </c>
    </row>
    <row r="515" spans="1:9" s="1" customFormat="1">
      <c r="A515" s="1">
        <v>514</v>
      </c>
      <c r="B515" s="1" t="s">
        <v>594</v>
      </c>
      <c r="C515" s="1">
        <v>2</v>
      </c>
      <c r="D515" s="1" t="s">
        <v>1395</v>
      </c>
      <c r="E515" s="1">
        <v>3.38</v>
      </c>
      <c r="F515" s="1">
        <v>58.4</v>
      </c>
      <c r="G515" s="1">
        <v>3.33</v>
      </c>
      <c r="H515" s="1">
        <v>9.83</v>
      </c>
      <c r="I515" s="1" t="s">
        <v>16</v>
      </c>
    </row>
    <row r="516" spans="1:9" s="1" customFormat="1">
      <c r="A516" s="1">
        <v>515</v>
      </c>
      <c r="B516" s="1" t="s">
        <v>594</v>
      </c>
      <c r="C516" s="1">
        <v>2</v>
      </c>
      <c r="D516" s="1" t="s">
        <v>1395</v>
      </c>
      <c r="E516" s="1">
        <v>3.18</v>
      </c>
      <c r="F516" s="1">
        <v>58.4</v>
      </c>
      <c r="G516" s="1">
        <v>3.17</v>
      </c>
      <c r="H516" s="1">
        <v>9.83</v>
      </c>
      <c r="I516" s="1" t="s">
        <v>16</v>
      </c>
    </row>
    <row r="517" spans="1:9" s="1" customFormat="1">
      <c r="A517" s="1">
        <v>516</v>
      </c>
      <c r="B517" s="1" t="s">
        <v>594</v>
      </c>
      <c r="C517" s="1">
        <v>2</v>
      </c>
      <c r="D517" s="1" t="s">
        <v>1398</v>
      </c>
      <c r="E517" s="1">
        <v>19</v>
      </c>
      <c r="F517" s="1">
        <v>55</v>
      </c>
      <c r="G517" s="1">
        <v>20.05</v>
      </c>
      <c r="H517" s="1">
        <v>9.8000000000000007</v>
      </c>
      <c r="I517" s="1" t="s">
        <v>17</v>
      </c>
    </row>
    <row r="518" spans="1:9" s="1" customFormat="1">
      <c r="A518" s="1">
        <v>517</v>
      </c>
      <c r="B518" s="1" t="s">
        <v>594</v>
      </c>
      <c r="C518" s="1">
        <v>2</v>
      </c>
      <c r="D518" s="1" t="s">
        <v>1398</v>
      </c>
      <c r="E518" s="1">
        <v>19</v>
      </c>
      <c r="F518" s="1">
        <v>55</v>
      </c>
      <c r="G518" s="1">
        <v>16.29</v>
      </c>
      <c r="H518" s="1">
        <v>9.8000000000000007</v>
      </c>
      <c r="I518" s="1" t="s">
        <v>18</v>
      </c>
    </row>
    <row r="519" spans="1:9" s="1" customFormat="1">
      <c r="A519" s="1">
        <v>518</v>
      </c>
      <c r="B519" s="1" t="s">
        <v>594</v>
      </c>
      <c r="C519" s="1">
        <v>2</v>
      </c>
      <c r="D519" s="1" t="s">
        <v>1399</v>
      </c>
      <c r="E519" s="1">
        <v>13.5</v>
      </c>
      <c r="F519" s="1">
        <v>80</v>
      </c>
      <c r="G519" s="1">
        <v>11.07</v>
      </c>
      <c r="H519" s="1">
        <v>9.9700000000000006</v>
      </c>
      <c r="I519" s="1" t="s">
        <v>27</v>
      </c>
    </row>
    <row r="520" spans="1:9" s="1" customFormat="1">
      <c r="A520" s="1">
        <v>519</v>
      </c>
      <c r="B520" s="1" t="s">
        <v>594</v>
      </c>
      <c r="C520" s="1">
        <v>2</v>
      </c>
      <c r="D520" s="1" t="s">
        <v>1399</v>
      </c>
      <c r="E520" s="1">
        <v>13.5</v>
      </c>
      <c r="F520" s="1">
        <v>80</v>
      </c>
      <c r="G520" s="1">
        <v>14.27</v>
      </c>
      <c r="H520" s="1">
        <v>9.9700000000000006</v>
      </c>
      <c r="I520" s="1" t="s">
        <v>28</v>
      </c>
    </row>
    <row r="521" spans="1:9" s="1" customFormat="1">
      <c r="A521" s="1">
        <v>520</v>
      </c>
      <c r="B521" s="1" t="s">
        <v>594</v>
      </c>
      <c r="C521" s="1">
        <v>2</v>
      </c>
      <c r="D521" s="1" t="s">
        <v>1399</v>
      </c>
      <c r="E521" s="1">
        <v>13.5</v>
      </c>
      <c r="F521" s="1">
        <v>80</v>
      </c>
      <c r="G521" s="1">
        <v>13.5</v>
      </c>
      <c r="H521" s="1">
        <v>9.9700000000000006</v>
      </c>
      <c r="I521" s="1" t="s">
        <v>29</v>
      </c>
    </row>
    <row r="522" spans="1:9" s="1" customFormat="1">
      <c r="A522" s="1">
        <v>521</v>
      </c>
      <c r="B522" s="1" t="s">
        <v>594</v>
      </c>
      <c r="C522" s="1">
        <v>2</v>
      </c>
      <c r="D522" s="1" t="s">
        <v>1399</v>
      </c>
      <c r="E522" s="1">
        <v>13.5</v>
      </c>
      <c r="F522" s="1">
        <v>80</v>
      </c>
      <c r="G522" s="1">
        <v>14.01</v>
      </c>
      <c r="H522" s="1">
        <v>9.9700000000000006</v>
      </c>
      <c r="I522" s="1" t="s">
        <v>30</v>
      </c>
    </row>
    <row r="523" spans="1:9" s="1" customFormat="1">
      <c r="A523" s="1">
        <v>522</v>
      </c>
      <c r="B523" s="1" t="s">
        <v>594</v>
      </c>
      <c r="C523" s="1">
        <v>2</v>
      </c>
      <c r="D523" s="1" t="s">
        <v>1399</v>
      </c>
      <c r="E523" s="1">
        <v>13.5</v>
      </c>
      <c r="F523" s="1">
        <v>80</v>
      </c>
      <c r="G523" s="1">
        <v>14.81</v>
      </c>
      <c r="H523" s="1">
        <v>9.9700000000000006</v>
      </c>
      <c r="I523" s="1" t="s">
        <v>31</v>
      </c>
    </row>
    <row r="524" spans="1:9" s="1" customFormat="1">
      <c r="A524" s="1">
        <v>523</v>
      </c>
      <c r="B524" s="1" t="s">
        <v>594</v>
      </c>
      <c r="C524" s="1">
        <v>2</v>
      </c>
      <c r="D524" s="1" t="s">
        <v>1399</v>
      </c>
      <c r="E524" s="1">
        <v>13.5</v>
      </c>
      <c r="F524" s="1">
        <v>80</v>
      </c>
      <c r="G524" s="1">
        <v>14.45</v>
      </c>
      <c r="H524" s="1">
        <v>9.9700000000000006</v>
      </c>
      <c r="I524" s="1" t="s">
        <v>32</v>
      </c>
    </row>
    <row r="525" spans="1:9" s="1" customFormat="1">
      <c r="A525" s="1">
        <v>524</v>
      </c>
      <c r="B525" s="1" t="s">
        <v>594</v>
      </c>
      <c r="C525" s="1">
        <v>2</v>
      </c>
      <c r="D525" s="1" t="s">
        <v>1398</v>
      </c>
      <c r="E525" s="1">
        <v>19</v>
      </c>
      <c r="F525" s="1">
        <v>115</v>
      </c>
      <c r="G525" s="1">
        <v>17.600000000000001</v>
      </c>
      <c r="H525" s="1">
        <v>10.96</v>
      </c>
      <c r="I525" s="1" t="s">
        <v>33</v>
      </c>
    </row>
    <row r="526" spans="1:9" s="1" customFormat="1">
      <c r="A526" s="1">
        <v>525</v>
      </c>
      <c r="B526" s="1" t="s">
        <v>594</v>
      </c>
      <c r="C526" s="1">
        <v>2</v>
      </c>
      <c r="D526" s="1" t="s">
        <v>1398</v>
      </c>
      <c r="E526" s="1">
        <v>19</v>
      </c>
      <c r="F526" s="1">
        <v>115</v>
      </c>
      <c r="G526" s="1">
        <v>16.29</v>
      </c>
      <c r="H526" s="1">
        <v>10.96</v>
      </c>
      <c r="I526" s="1" t="s">
        <v>34</v>
      </c>
    </row>
    <row r="527" spans="1:9" s="1" customFormat="1">
      <c r="A527" s="1">
        <v>526</v>
      </c>
      <c r="B527" s="1" t="s">
        <v>594</v>
      </c>
      <c r="C527" s="1">
        <v>2</v>
      </c>
      <c r="D527" s="1" t="s">
        <v>1394</v>
      </c>
      <c r="E527" s="1">
        <v>7.5</v>
      </c>
      <c r="F527" s="1">
        <v>65</v>
      </c>
      <c r="G527" s="1">
        <v>4.12</v>
      </c>
      <c r="H527" s="1">
        <v>13.77</v>
      </c>
      <c r="I527" s="1" t="s">
        <v>72</v>
      </c>
    </row>
    <row r="528" spans="1:9" s="1" customFormat="1">
      <c r="A528" s="1">
        <v>527</v>
      </c>
      <c r="B528" s="1" t="s">
        <v>594</v>
      </c>
      <c r="C528" s="1">
        <v>2</v>
      </c>
      <c r="D528" s="1" t="s">
        <v>1394</v>
      </c>
      <c r="E528" s="1">
        <v>7.5</v>
      </c>
      <c r="F528" s="1">
        <v>65</v>
      </c>
      <c r="G528" s="1">
        <v>7.53</v>
      </c>
      <c r="H528" s="1">
        <v>13.77</v>
      </c>
      <c r="I528" s="1" t="s">
        <v>73</v>
      </c>
    </row>
    <row r="529" spans="1:9" s="1" customFormat="1">
      <c r="A529" s="1">
        <v>528</v>
      </c>
      <c r="B529" s="1" t="s">
        <v>594</v>
      </c>
      <c r="C529" s="1">
        <v>2</v>
      </c>
      <c r="D529" s="1" t="s">
        <v>1398</v>
      </c>
      <c r="E529" s="1">
        <v>7.5</v>
      </c>
      <c r="F529" s="1">
        <v>65</v>
      </c>
      <c r="G529" s="1">
        <v>12.13</v>
      </c>
      <c r="H529" s="1">
        <v>13.77</v>
      </c>
      <c r="I529" s="1" t="s">
        <v>72</v>
      </c>
    </row>
    <row r="530" spans="1:9" s="1" customFormat="1">
      <c r="A530" s="1">
        <v>529</v>
      </c>
      <c r="B530" s="1" t="s">
        <v>594</v>
      </c>
      <c r="C530" s="1">
        <v>2</v>
      </c>
      <c r="D530" s="1" t="s">
        <v>1393</v>
      </c>
      <c r="E530" s="1">
        <v>7.5</v>
      </c>
      <c r="F530" s="1">
        <v>65</v>
      </c>
      <c r="G530" s="1">
        <v>6.54</v>
      </c>
      <c r="H530" s="1">
        <v>13.77</v>
      </c>
      <c r="I530" s="1" t="s">
        <v>74</v>
      </c>
    </row>
    <row r="531" spans="1:9" s="1" customFormat="1">
      <c r="A531" s="1">
        <v>530</v>
      </c>
      <c r="B531" s="1" t="s">
        <v>594</v>
      </c>
      <c r="C531" s="1">
        <v>2</v>
      </c>
      <c r="D531" s="1" t="s">
        <v>1395</v>
      </c>
      <c r="E531" s="1">
        <v>7.5</v>
      </c>
      <c r="F531" s="1">
        <v>65</v>
      </c>
      <c r="G531" s="1">
        <v>5.47</v>
      </c>
      <c r="H531" s="1">
        <v>13.77</v>
      </c>
      <c r="I531" s="1" t="s">
        <v>75</v>
      </c>
    </row>
    <row r="532" spans="1:9" s="1" customFormat="1">
      <c r="A532" s="1">
        <v>531</v>
      </c>
      <c r="B532" s="1" t="s">
        <v>594</v>
      </c>
      <c r="C532" s="1">
        <v>2</v>
      </c>
      <c r="D532" s="1" t="s">
        <v>1395</v>
      </c>
      <c r="E532" s="1">
        <v>7.5</v>
      </c>
      <c r="F532" s="1">
        <v>65</v>
      </c>
      <c r="G532" s="1">
        <v>4.9000000000000004</v>
      </c>
      <c r="H532" s="1">
        <v>13.77</v>
      </c>
      <c r="I532" s="1" t="s">
        <v>76</v>
      </c>
    </row>
    <row r="533" spans="1:9" s="1" customFormat="1">
      <c r="A533" s="1">
        <v>532</v>
      </c>
      <c r="B533" s="1" t="s">
        <v>594</v>
      </c>
      <c r="C533" s="1">
        <v>2</v>
      </c>
      <c r="D533" s="1" t="s">
        <v>1395</v>
      </c>
      <c r="E533" s="1">
        <v>7.5</v>
      </c>
      <c r="F533" s="1">
        <v>65</v>
      </c>
      <c r="G533" s="1">
        <v>7.74</v>
      </c>
      <c r="H533" s="1">
        <v>13.77</v>
      </c>
      <c r="I533" s="1" t="s">
        <v>77</v>
      </c>
    </row>
    <row r="534" spans="1:9" s="1" customFormat="1">
      <c r="A534" s="1">
        <v>533</v>
      </c>
      <c r="B534" s="1" t="s">
        <v>594</v>
      </c>
      <c r="C534" s="1">
        <v>2</v>
      </c>
      <c r="D534" s="1" t="s">
        <v>1395</v>
      </c>
      <c r="E534" s="1">
        <v>7.5</v>
      </c>
      <c r="F534" s="1">
        <v>65</v>
      </c>
      <c r="G534" s="1">
        <v>6.27</v>
      </c>
      <c r="H534" s="1">
        <v>13.77</v>
      </c>
      <c r="I534" s="1" t="s">
        <v>78</v>
      </c>
    </row>
    <row r="535" spans="1:9" s="1" customFormat="1">
      <c r="A535" s="1">
        <v>534</v>
      </c>
      <c r="B535" s="1" t="s">
        <v>594</v>
      </c>
      <c r="C535" s="1">
        <v>2</v>
      </c>
      <c r="D535" s="1" t="s">
        <v>1398</v>
      </c>
      <c r="E535" s="1">
        <v>20</v>
      </c>
      <c r="F535" s="1">
        <v>115</v>
      </c>
      <c r="G535" s="1">
        <v>27.4</v>
      </c>
      <c r="H535" s="1">
        <v>9.5</v>
      </c>
      <c r="I535" s="1" t="s">
        <v>11</v>
      </c>
    </row>
    <row r="536" spans="1:9" s="1" customFormat="1">
      <c r="A536" s="1">
        <v>535</v>
      </c>
      <c r="B536" s="1" t="s">
        <v>594</v>
      </c>
      <c r="C536" s="1">
        <v>2</v>
      </c>
      <c r="D536" s="1" t="s">
        <v>1398</v>
      </c>
      <c r="E536" s="1">
        <v>20</v>
      </c>
      <c r="F536" s="1">
        <v>115</v>
      </c>
      <c r="G536" s="1">
        <v>17.77</v>
      </c>
      <c r="H536" s="1">
        <v>9.5</v>
      </c>
      <c r="I536" s="1" t="s">
        <v>87</v>
      </c>
    </row>
    <row r="537" spans="1:9" s="1" customFormat="1">
      <c r="A537" s="1">
        <v>536</v>
      </c>
      <c r="B537" s="1" t="s">
        <v>594</v>
      </c>
      <c r="C537" s="1">
        <v>2</v>
      </c>
      <c r="D537" s="1" t="s">
        <v>1394</v>
      </c>
      <c r="E537" s="1">
        <v>6</v>
      </c>
      <c r="F537" s="1">
        <v>22</v>
      </c>
      <c r="G537" s="1">
        <v>6.55</v>
      </c>
      <c r="H537" s="1">
        <v>10</v>
      </c>
      <c r="I537" s="1" t="s">
        <v>125</v>
      </c>
    </row>
    <row r="538" spans="1:9" s="1" customFormat="1">
      <c r="A538" s="1">
        <v>537</v>
      </c>
      <c r="B538" s="1" t="s">
        <v>594</v>
      </c>
      <c r="C538" s="1">
        <v>2</v>
      </c>
      <c r="D538" s="1" t="s">
        <v>1398</v>
      </c>
      <c r="E538" s="1">
        <v>9.5</v>
      </c>
      <c r="F538" s="1">
        <v>148</v>
      </c>
      <c r="G538" s="1">
        <v>5.64</v>
      </c>
      <c r="H538" s="1">
        <v>9.82</v>
      </c>
      <c r="I538" s="1" t="s">
        <v>100</v>
      </c>
    </row>
    <row r="539" spans="1:9" s="1" customFormat="1">
      <c r="A539" s="1">
        <v>538</v>
      </c>
      <c r="B539" s="1" t="s">
        <v>594</v>
      </c>
      <c r="C539" s="1">
        <v>2</v>
      </c>
      <c r="D539" s="1" t="s">
        <v>1398</v>
      </c>
      <c r="E539" s="1">
        <v>9.5</v>
      </c>
      <c r="F539" s="1">
        <v>148</v>
      </c>
      <c r="G539" s="1">
        <v>9.23</v>
      </c>
      <c r="H539" s="1">
        <v>9.0500000000000007</v>
      </c>
      <c r="I539" s="1" t="s">
        <v>133</v>
      </c>
    </row>
    <row r="540" spans="1:9" s="1" customFormat="1">
      <c r="A540" s="1">
        <v>539</v>
      </c>
      <c r="B540" s="1" t="s">
        <v>594</v>
      </c>
      <c r="C540" s="1">
        <v>2</v>
      </c>
      <c r="D540" s="1" t="s">
        <v>1398</v>
      </c>
      <c r="E540" s="1">
        <v>9.5</v>
      </c>
      <c r="F540" s="1">
        <v>148</v>
      </c>
      <c r="G540" s="1">
        <v>6.73</v>
      </c>
      <c r="H540" s="1">
        <v>9.0500000000000007</v>
      </c>
      <c r="I540" s="1" t="s">
        <v>134</v>
      </c>
    </row>
    <row r="541" spans="1:9" s="1" customFormat="1">
      <c r="A541" s="1">
        <v>540</v>
      </c>
      <c r="B541" s="1" t="s">
        <v>594</v>
      </c>
      <c r="C541" s="1">
        <v>2</v>
      </c>
      <c r="D541" s="1" t="s">
        <v>1398</v>
      </c>
      <c r="E541" s="1">
        <v>9.5</v>
      </c>
      <c r="F541" s="1">
        <v>148</v>
      </c>
      <c r="G541" s="1">
        <v>6.05</v>
      </c>
      <c r="H541" s="1">
        <v>9.0500000000000007</v>
      </c>
      <c r="I541" s="1" t="s">
        <v>134</v>
      </c>
    </row>
    <row r="542" spans="1:9" s="1" customFormat="1">
      <c r="A542" s="1">
        <v>541</v>
      </c>
      <c r="B542" s="1" t="s">
        <v>594</v>
      </c>
      <c r="C542" s="1">
        <v>2</v>
      </c>
      <c r="D542" s="1" t="s">
        <v>1398</v>
      </c>
      <c r="E542" s="1">
        <v>9.5</v>
      </c>
      <c r="F542" s="1">
        <v>148</v>
      </c>
      <c r="G542" s="1">
        <v>6.07</v>
      </c>
      <c r="H542" s="1">
        <v>9.0500000000000007</v>
      </c>
      <c r="I542" s="1" t="s">
        <v>134</v>
      </c>
    </row>
    <row r="543" spans="1:9" s="1" customFormat="1">
      <c r="A543" s="1">
        <v>542</v>
      </c>
      <c r="B543" s="1" t="s">
        <v>594</v>
      </c>
      <c r="C543" s="1">
        <v>2</v>
      </c>
      <c r="D543" s="1" t="s">
        <v>1398</v>
      </c>
      <c r="E543" s="1">
        <v>9.5</v>
      </c>
      <c r="F543" s="1">
        <v>148</v>
      </c>
      <c r="G543" s="1">
        <v>7.31</v>
      </c>
      <c r="H543" s="1">
        <v>9.0500000000000007</v>
      </c>
      <c r="I543" s="1" t="s">
        <v>135</v>
      </c>
    </row>
    <row r="544" spans="1:9" s="1" customFormat="1">
      <c r="A544" s="1">
        <v>543</v>
      </c>
      <c r="B544" s="1" t="s">
        <v>594</v>
      </c>
      <c r="C544" s="1">
        <v>2</v>
      </c>
      <c r="D544" s="1" t="s">
        <v>1398</v>
      </c>
      <c r="E544" s="1">
        <v>9.5</v>
      </c>
      <c r="F544" s="1">
        <v>148</v>
      </c>
      <c r="G544" s="1">
        <v>7.13</v>
      </c>
      <c r="H544" s="1">
        <v>9.0500000000000007</v>
      </c>
      <c r="I544" s="1" t="s">
        <v>136</v>
      </c>
    </row>
    <row r="545" spans="1:9" s="1" customFormat="1">
      <c r="A545" s="1">
        <v>544</v>
      </c>
      <c r="B545" s="1" t="s">
        <v>594</v>
      </c>
      <c r="C545" s="1">
        <v>2</v>
      </c>
      <c r="D545" s="1" t="s">
        <v>1398</v>
      </c>
      <c r="E545" s="1">
        <v>9.5</v>
      </c>
      <c r="F545" s="1">
        <v>148</v>
      </c>
      <c r="G545" s="1">
        <v>9.3000000000000007</v>
      </c>
      <c r="H545" s="1">
        <v>9.0500000000000007</v>
      </c>
      <c r="I545" s="1" t="s">
        <v>137</v>
      </c>
    </row>
    <row r="546" spans="1:9" s="1" customFormat="1">
      <c r="A546" s="1">
        <v>545</v>
      </c>
      <c r="B546" s="1" t="s">
        <v>594</v>
      </c>
      <c r="C546" s="1">
        <v>2</v>
      </c>
      <c r="D546" s="1" t="s">
        <v>1398</v>
      </c>
      <c r="E546" s="1">
        <v>9.5</v>
      </c>
      <c r="F546" s="1">
        <v>148</v>
      </c>
      <c r="G546" s="1">
        <v>9.43</v>
      </c>
      <c r="H546" s="1">
        <v>9.0500000000000007</v>
      </c>
      <c r="I546" s="1" t="s">
        <v>138</v>
      </c>
    </row>
    <row r="547" spans="1:9" s="1" customFormat="1">
      <c r="A547" s="1">
        <v>546</v>
      </c>
      <c r="B547" s="1" t="s">
        <v>594</v>
      </c>
      <c r="C547" s="1">
        <v>2</v>
      </c>
      <c r="D547" s="1" t="s">
        <v>1398</v>
      </c>
      <c r="E547" s="1">
        <v>12.5</v>
      </c>
      <c r="F547" s="1">
        <v>85</v>
      </c>
      <c r="G547" s="1">
        <v>9.0500000000000007</v>
      </c>
      <c r="H547" s="1">
        <v>9.0500000000000007</v>
      </c>
      <c r="I547" s="1" t="s">
        <v>138</v>
      </c>
    </row>
    <row r="548" spans="1:9" s="1" customFormat="1">
      <c r="A548" s="1">
        <v>547</v>
      </c>
      <c r="B548" s="1" t="s">
        <v>594</v>
      </c>
      <c r="C548" s="1">
        <v>2</v>
      </c>
      <c r="D548" s="1" t="s">
        <v>1400</v>
      </c>
      <c r="E548" s="1">
        <v>12.5</v>
      </c>
      <c r="F548" s="1">
        <v>85</v>
      </c>
      <c r="G548" s="1">
        <v>15.23</v>
      </c>
      <c r="H548" s="1">
        <v>10.38</v>
      </c>
      <c r="I548" s="1" t="s">
        <v>100</v>
      </c>
    </row>
    <row r="549" spans="1:9" s="1" customFormat="1">
      <c r="A549" s="1">
        <v>548</v>
      </c>
      <c r="B549" s="1" t="s">
        <v>594</v>
      </c>
      <c r="C549" s="1">
        <v>2</v>
      </c>
      <c r="D549" s="1" t="s">
        <v>1401</v>
      </c>
      <c r="E549" s="1">
        <v>12.5</v>
      </c>
      <c r="F549" s="1">
        <v>85</v>
      </c>
      <c r="G549" s="1">
        <v>10.6</v>
      </c>
      <c r="H549" s="1">
        <v>9.61</v>
      </c>
      <c r="I549" s="1" t="s">
        <v>140</v>
      </c>
    </row>
    <row r="550" spans="1:9" s="1" customFormat="1">
      <c r="A550" s="1">
        <v>549</v>
      </c>
      <c r="B550" s="1" t="s">
        <v>594</v>
      </c>
      <c r="C550" s="1">
        <v>2</v>
      </c>
      <c r="D550" s="1" t="s">
        <v>1401</v>
      </c>
      <c r="E550" s="1">
        <v>12.5</v>
      </c>
      <c r="F550" s="1">
        <v>85</v>
      </c>
      <c r="G550" s="1">
        <v>10.6</v>
      </c>
      <c r="H550" s="1">
        <v>9.61</v>
      </c>
      <c r="I550" s="1" t="s">
        <v>141</v>
      </c>
    </row>
    <row r="551" spans="1:9" s="1" customFormat="1">
      <c r="A551" s="1">
        <v>550</v>
      </c>
      <c r="B551" s="1" t="s">
        <v>594</v>
      </c>
      <c r="C551" s="1">
        <v>2</v>
      </c>
      <c r="D551" s="1" t="s">
        <v>1401</v>
      </c>
      <c r="E551" s="1">
        <v>12.5</v>
      </c>
      <c r="F551" s="1">
        <v>85</v>
      </c>
      <c r="G551" s="1">
        <v>10.7</v>
      </c>
      <c r="H551" s="1">
        <v>9.61</v>
      </c>
      <c r="I551" s="1" t="s">
        <v>142</v>
      </c>
    </row>
    <row r="552" spans="1:9" s="1" customFormat="1">
      <c r="A552" s="1">
        <v>551</v>
      </c>
      <c r="B552" s="1" t="s">
        <v>594</v>
      </c>
      <c r="C552" s="1">
        <v>2</v>
      </c>
      <c r="D552" s="1" t="s">
        <v>1401</v>
      </c>
      <c r="E552" s="1">
        <v>12.5</v>
      </c>
      <c r="F552" s="1">
        <v>85</v>
      </c>
      <c r="G552" s="1">
        <v>11.9</v>
      </c>
      <c r="H552" s="1">
        <v>9.61</v>
      </c>
      <c r="I552" s="1" t="s">
        <v>143</v>
      </c>
    </row>
    <row r="553" spans="1:9" s="1" customFormat="1">
      <c r="A553" s="1">
        <v>552</v>
      </c>
      <c r="B553" s="1" t="s">
        <v>594</v>
      </c>
      <c r="C553" s="1">
        <v>2</v>
      </c>
      <c r="D553" s="1" t="s">
        <v>1401</v>
      </c>
      <c r="E553" s="1">
        <v>12.5</v>
      </c>
      <c r="F553" s="1">
        <v>85</v>
      </c>
      <c r="G553" s="1">
        <v>11.5</v>
      </c>
      <c r="H553" s="1">
        <v>9.61</v>
      </c>
      <c r="I553" s="1" t="s">
        <v>144</v>
      </c>
    </row>
    <row r="554" spans="1:9" s="1" customFormat="1">
      <c r="A554" s="1">
        <v>553</v>
      </c>
      <c r="B554" s="1" t="s">
        <v>594</v>
      </c>
      <c r="C554" s="1">
        <v>2</v>
      </c>
      <c r="D554" s="1" t="s">
        <v>1401</v>
      </c>
      <c r="E554" s="1">
        <v>12.5</v>
      </c>
      <c r="F554" s="1">
        <v>85</v>
      </c>
      <c r="G554" s="1">
        <v>12</v>
      </c>
      <c r="H554" s="1">
        <v>9.61</v>
      </c>
      <c r="I554" s="1" t="s">
        <v>145</v>
      </c>
    </row>
    <row r="555" spans="1:9" s="1" customFormat="1">
      <c r="A555" s="1">
        <v>554</v>
      </c>
      <c r="B555" s="1" t="s">
        <v>594</v>
      </c>
      <c r="C555" s="1">
        <v>2</v>
      </c>
      <c r="D555" s="1" t="s">
        <v>1401</v>
      </c>
      <c r="E555" s="1">
        <v>12.5</v>
      </c>
      <c r="F555" s="1">
        <v>85</v>
      </c>
      <c r="G555" s="1">
        <v>12.45</v>
      </c>
      <c r="H555" s="1">
        <v>9.61</v>
      </c>
      <c r="I555" s="1" t="s">
        <v>144</v>
      </c>
    </row>
    <row r="556" spans="1:9" s="1" customFormat="1">
      <c r="A556" s="1">
        <v>555</v>
      </c>
      <c r="B556" s="1" t="s">
        <v>594</v>
      </c>
      <c r="C556" s="1">
        <v>2</v>
      </c>
      <c r="D556" s="1" t="s">
        <v>1401</v>
      </c>
      <c r="E556" s="1">
        <v>12.5</v>
      </c>
      <c r="F556" s="1">
        <v>85</v>
      </c>
      <c r="G556" s="1">
        <v>11.86</v>
      </c>
      <c r="H556" s="1">
        <v>9.61</v>
      </c>
      <c r="I556" s="1" t="s">
        <v>144</v>
      </c>
    </row>
    <row r="557" spans="1:9" s="1" customFormat="1">
      <c r="A557" s="1">
        <v>556</v>
      </c>
      <c r="B557" s="1" t="s">
        <v>594</v>
      </c>
      <c r="C557" s="1">
        <v>3</v>
      </c>
      <c r="D557" s="1" t="s">
        <v>1402</v>
      </c>
      <c r="E557" s="1">
        <v>12</v>
      </c>
      <c r="F557" s="1">
        <v>46</v>
      </c>
      <c r="G557" s="1">
        <v>11.3</v>
      </c>
      <c r="H557" s="1">
        <v>14.82</v>
      </c>
      <c r="I557" s="1" t="s">
        <v>37</v>
      </c>
    </row>
    <row r="558" spans="1:9" s="1" customFormat="1">
      <c r="A558" s="1">
        <v>557</v>
      </c>
      <c r="B558" s="1" t="s">
        <v>594</v>
      </c>
      <c r="C558" s="1">
        <v>3</v>
      </c>
      <c r="D558" s="1" t="s">
        <v>1402</v>
      </c>
      <c r="E558" s="1">
        <v>12</v>
      </c>
      <c r="F558" s="1">
        <v>46</v>
      </c>
      <c r="G558" s="1">
        <v>7.48</v>
      </c>
      <c r="H558" s="1">
        <v>14.82</v>
      </c>
      <c r="I558" s="1" t="s">
        <v>38</v>
      </c>
    </row>
    <row r="559" spans="1:9" s="1" customFormat="1">
      <c r="A559" s="1">
        <v>558</v>
      </c>
      <c r="B559" s="1" t="s">
        <v>594</v>
      </c>
      <c r="C559" s="1">
        <v>3</v>
      </c>
      <c r="D559" s="1" t="s">
        <v>1402</v>
      </c>
      <c r="E559" s="1">
        <v>12</v>
      </c>
      <c r="F559" s="1">
        <v>46</v>
      </c>
      <c r="G559" s="1">
        <v>10.33</v>
      </c>
      <c r="H559" s="1">
        <v>14.82</v>
      </c>
      <c r="I559" s="1" t="s">
        <v>39</v>
      </c>
    </row>
    <row r="560" spans="1:9" s="1" customFormat="1">
      <c r="A560" s="1">
        <v>559</v>
      </c>
      <c r="B560" s="1" t="s">
        <v>594</v>
      </c>
      <c r="C560" s="1">
        <v>3</v>
      </c>
      <c r="D560" s="1" t="s">
        <v>1402</v>
      </c>
      <c r="E560" s="1">
        <v>12</v>
      </c>
      <c r="F560" s="1">
        <v>46</v>
      </c>
      <c r="G560" s="1">
        <v>11.7</v>
      </c>
      <c r="H560" s="1">
        <v>14.82</v>
      </c>
      <c r="I560" s="1" t="s">
        <v>40</v>
      </c>
    </row>
    <row r="561" spans="1:9" s="1" customFormat="1">
      <c r="A561" s="1">
        <v>560</v>
      </c>
      <c r="B561" s="1" t="s">
        <v>594</v>
      </c>
      <c r="C561" s="1">
        <v>3</v>
      </c>
      <c r="D561" s="1" t="s">
        <v>1402</v>
      </c>
      <c r="E561" s="1">
        <v>13.5</v>
      </c>
      <c r="F561" s="1">
        <v>250</v>
      </c>
      <c r="G561" s="1">
        <v>13.09</v>
      </c>
      <c r="H561" s="1">
        <v>14.82</v>
      </c>
      <c r="I561" s="1" t="s">
        <v>41</v>
      </c>
    </row>
    <row r="562" spans="1:9" s="1" customFormat="1">
      <c r="A562" s="1">
        <v>561</v>
      </c>
      <c r="B562" s="1" t="s">
        <v>594</v>
      </c>
      <c r="C562" s="1">
        <v>3</v>
      </c>
      <c r="D562" s="1" t="s">
        <v>1402</v>
      </c>
      <c r="E562" s="1">
        <v>13.5</v>
      </c>
      <c r="F562" s="1">
        <v>250</v>
      </c>
      <c r="G562" s="1">
        <v>12.2</v>
      </c>
      <c r="H562" s="1">
        <v>14.82</v>
      </c>
      <c r="I562" s="1" t="s">
        <v>42</v>
      </c>
    </row>
    <row r="563" spans="1:9" s="1" customFormat="1">
      <c r="A563" s="1">
        <v>562</v>
      </c>
      <c r="B563" s="1" t="s">
        <v>594</v>
      </c>
      <c r="C563" s="1">
        <v>3</v>
      </c>
      <c r="D563" s="1" t="s">
        <v>1402</v>
      </c>
      <c r="E563" s="1">
        <v>13.5</v>
      </c>
      <c r="F563" s="1">
        <v>250</v>
      </c>
      <c r="G563" s="1">
        <v>13.34</v>
      </c>
      <c r="H563" s="1">
        <v>14.82</v>
      </c>
      <c r="I563" s="1" t="s">
        <v>43</v>
      </c>
    </row>
    <row r="564" spans="1:9" s="1" customFormat="1">
      <c r="A564" s="1">
        <v>563</v>
      </c>
      <c r="B564" s="1" t="s">
        <v>594</v>
      </c>
      <c r="C564" s="1">
        <v>3</v>
      </c>
      <c r="D564" s="1" t="s">
        <v>1401</v>
      </c>
      <c r="E564" s="1">
        <v>7.5</v>
      </c>
      <c r="F564" s="1">
        <v>64</v>
      </c>
      <c r="G564" s="1">
        <v>7.43</v>
      </c>
      <c r="H564" s="1">
        <v>17.59</v>
      </c>
      <c r="I564" s="1" t="s">
        <v>79</v>
      </c>
    </row>
    <row r="565" spans="1:9" s="1" customFormat="1">
      <c r="A565" s="1">
        <v>564</v>
      </c>
      <c r="B565" s="1" t="s">
        <v>594</v>
      </c>
      <c r="C565" s="1">
        <v>3</v>
      </c>
      <c r="D565" s="1" t="s">
        <v>1393</v>
      </c>
      <c r="E565" s="1">
        <v>7.5</v>
      </c>
      <c r="F565" s="1">
        <v>64</v>
      </c>
      <c r="G565" s="1">
        <v>5.15</v>
      </c>
      <c r="H565" s="1">
        <v>17.59</v>
      </c>
      <c r="I565" s="1" t="s">
        <v>80</v>
      </c>
    </row>
    <row r="566" spans="1:9" s="1" customFormat="1">
      <c r="A566" s="1">
        <v>565</v>
      </c>
      <c r="B566" s="1" t="s">
        <v>594</v>
      </c>
      <c r="C566" s="1">
        <v>3</v>
      </c>
      <c r="D566" s="1" t="s">
        <v>1398</v>
      </c>
      <c r="E566" s="1">
        <v>7.5</v>
      </c>
      <c r="F566" s="1">
        <v>64</v>
      </c>
      <c r="G566" s="1">
        <v>7.19</v>
      </c>
      <c r="H566" s="1">
        <v>17.59</v>
      </c>
      <c r="I566" s="1" t="s">
        <v>80</v>
      </c>
    </row>
    <row r="567" spans="1:9" s="1" customFormat="1">
      <c r="A567" s="1">
        <v>566</v>
      </c>
      <c r="B567" s="1" t="s">
        <v>594</v>
      </c>
      <c r="C567" s="1">
        <v>3</v>
      </c>
      <c r="D567" s="1" t="s">
        <v>1398</v>
      </c>
      <c r="E567" s="1">
        <v>7.5</v>
      </c>
      <c r="F567" s="1">
        <v>64</v>
      </c>
      <c r="G567" s="1">
        <v>6.07</v>
      </c>
      <c r="H567" s="1">
        <v>17.59</v>
      </c>
      <c r="I567" s="1" t="s">
        <v>81</v>
      </c>
    </row>
    <row r="568" spans="1:9" s="1" customFormat="1">
      <c r="A568" s="1">
        <v>567</v>
      </c>
      <c r="B568" s="1" t="s">
        <v>594</v>
      </c>
      <c r="C568" s="1">
        <v>3</v>
      </c>
      <c r="D568" s="1" t="s">
        <v>1398</v>
      </c>
      <c r="E568" s="1">
        <v>7.5</v>
      </c>
      <c r="F568" s="1">
        <v>64</v>
      </c>
      <c r="G568" s="1">
        <v>7.05</v>
      </c>
      <c r="H568" s="1">
        <v>17.59</v>
      </c>
      <c r="I568" s="1" t="s">
        <v>82</v>
      </c>
    </row>
    <row r="569" spans="1:9" s="1" customFormat="1">
      <c r="A569" s="1">
        <v>568</v>
      </c>
      <c r="B569" s="1" t="s">
        <v>594</v>
      </c>
      <c r="C569" s="1">
        <v>3</v>
      </c>
      <c r="D569" s="1" t="s">
        <v>1394</v>
      </c>
      <c r="E569" s="1">
        <v>1</v>
      </c>
      <c r="F569" s="1">
        <v>180</v>
      </c>
      <c r="G569" s="1">
        <v>1.0369999999999999</v>
      </c>
      <c r="H569" s="1">
        <v>14.3</v>
      </c>
      <c r="I569" s="1" t="s">
        <v>88</v>
      </c>
    </row>
    <row r="570" spans="1:9" s="1" customFormat="1">
      <c r="A570" s="1">
        <v>569</v>
      </c>
      <c r="B570" s="1" t="s">
        <v>594</v>
      </c>
      <c r="C570" s="1">
        <v>3</v>
      </c>
      <c r="D570" s="1" t="s">
        <v>1403</v>
      </c>
      <c r="E570" s="1">
        <v>13</v>
      </c>
      <c r="F570" s="1">
        <v>22</v>
      </c>
      <c r="G570" s="1">
        <v>12.58</v>
      </c>
      <c r="H570" s="1">
        <v>15</v>
      </c>
      <c r="I570" s="1" t="s">
        <v>89</v>
      </c>
    </row>
    <row r="571" spans="1:9" s="1" customFormat="1">
      <c r="A571" s="1">
        <v>570</v>
      </c>
      <c r="B571" s="1" t="s">
        <v>594</v>
      </c>
      <c r="C571" s="1">
        <v>3</v>
      </c>
      <c r="D571" s="1" t="s">
        <v>1403</v>
      </c>
      <c r="E571" s="1">
        <v>13</v>
      </c>
      <c r="F571" s="1">
        <v>22</v>
      </c>
      <c r="G571" s="1">
        <v>16.079999999999998</v>
      </c>
      <c r="H571" s="1">
        <v>15</v>
      </c>
      <c r="I571" s="1" t="s">
        <v>90</v>
      </c>
    </row>
    <row r="572" spans="1:9" s="1" customFormat="1">
      <c r="A572" s="1">
        <v>571</v>
      </c>
      <c r="B572" s="1" t="s">
        <v>594</v>
      </c>
      <c r="C572" s="1">
        <v>3</v>
      </c>
      <c r="D572" s="1" t="s">
        <v>1403</v>
      </c>
      <c r="E572" s="1">
        <v>13</v>
      </c>
      <c r="F572" s="1">
        <v>22</v>
      </c>
      <c r="G572" s="1">
        <v>13</v>
      </c>
      <c r="H572" s="1">
        <v>15</v>
      </c>
      <c r="I572" s="1" t="s">
        <v>91</v>
      </c>
    </row>
    <row r="573" spans="1:9" s="1" customFormat="1">
      <c r="A573" s="1">
        <v>572</v>
      </c>
      <c r="B573" s="1" t="s">
        <v>594</v>
      </c>
      <c r="C573" s="1">
        <v>3</v>
      </c>
      <c r="D573" s="1" t="s">
        <v>1403</v>
      </c>
      <c r="E573" s="1">
        <v>13</v>
      </c>
      <c r="F573" s="1">
        <v>22</v>
      </c>
      <c r="G573" s="1">
        <v>10.16</v>
      </c>
      <c r="H573" s="1">
        <v>15</v>
      </c>
      <c r="I573" s="1" t="s">
        <v>92</v>
      </c>
    </row>
    <row r="574" spans="1:9" s="1" customFormat="1">
      <c r="A574" s="1">
        <v>573</v>
      </c>
      <c r="B574" s="1" t="s">
        <v>594</v>
      </c>
      <c r="C574" s="1">
        <v>3</v>
      </c>
      <c r="D574" s="1" t="s">
        <v>1403</v>
      </c>
      <c r="E574" s="1">
        <v>13</v>
      </c>
      <c r="F574" s="1">
        <v>22</v>
      </c>
      <c r="G574" s="1">
        <v>12.96</v>
      </c>
      <c r="H574" s="1">
        <v>15</v>
      </c>
      <c r="I574" s="1" t="s">
        <v>92</v>
      </c>
    </row>
    <row r="575" spans="1:9" s="1" customFormat="1">
      <c r="A575" s="1">
        <v>574</v>
      </c>
      <c r="B575" s="1" t="s">
        <v>594</v>
      </c>
      <c r="C575" s="1">
        <v>3</v>
      </c>
      <c r="D575" s="1" t="s">
        <v>1403</v>
      </c>
      <c r="E575" s="1">
        <v>13</v>
      </c>
      <c r="F575" s="1">
        <v>22</v>
      </c>
      <c r="G575" s="1">
        <v>14.1</v>
      </c>
      <c r="H575" s="1">
        <v>15</v>
      </c>
      <c r="I575" s="1" t="s">
        <v>93</v>
      </c>
    </row>
    <row r="576" spans="1:9" s="1" customFormat="1">
      <c r="A576" s="1">
        <v>575</v>
      </c>
      <c r="B576" s="1" t="s">
        <v>594</v>
      </c>
      <c r="C576" s="1">
        <v>3</v>
      </c>
      <c r="D576" s="1" t="s">
        <v>1403</v>
      </c>
      <c r="E576" s="1">
        <v>13</v>
      </c>
      <c r="F576" s="1">
        <v>22</v>
      </c>
      <c r="G576" s="1">
        <v>12.12</v>
      </c>
      <c r="H576" s="1">
        <v>15</v>
      </c>
      <c r="I576" s="1" t="s">
        <v>94</v>
      </c>
    </row>
    <row r="577" spans="1:9" s="1" customFormat="1">
      <c r="A577" s="1">
        <v>576</v>
      </c>
      <c r="B577" s="1" t="s">
        <v>594</v>
      </c>
      <c r="C577" s="1">
        <v>3</v>
      </c>
      <c r="D577" s="1" t="s">
        <v>1403</v>
      </c>
      <c r="E577" s="1">
        <v>13</v>
      </c>
      <c r="F577" s="1">
        <v>22</v>
      </c>
      <c r="G577" s="1">
        <v>11.95</v>
      </c>
      <c r="H577" s="1">
        <v>15</v>
      </c>
      <c r="I577" s="1" t="s">
        <v>95</v>
      </c>
    </row>
    <row r="578" spans="1:9" s="1" customFormat="1">
      <c r="A578" s="1">
        <v>577</v>
      </c>
      <c r="B578" s="1" t="s">
        <v>594</v>
      </c>
      <c r="C578" s="1">
        <v>3</v>
      </c>
      <c r="D578" s="1" t="s">
        <v>1403</v>
      </c>
      <c r="E578" s="1">
        <v>13</v>
      </c>
      <c r="F578" s="1">
        <v>22</v>
      </c>
      <c r="G578" s="1">
        <v>16.600000000000001</v>
      </c>
      <c r="H578" s="1">
        <v>15</v>
      </c>
      <c r="I578" s="1" t="s">
        <v>96</v>
      </c>
    </row>
    <row r="579" spans="1:9" s="1" customFormat="1">
      <c r="A579" s="1">
        <v>578</v>
      </c>
      <c r="B579" s="1" t="s">
        <v>594</v>
      </c>
      <c r="C579" s="1">
        <v>3</v>
      </c>
      <c r="D579" s="1" t="s">
        <v>1403</v>
      </c>
      <c r="E579" s="1">
        <v>13</v>
      </c>
      <c r="F579" s="1">
        <v>22</v>
      </c>
      <c r="G579" s="1">
        <v>12.5</v>
      </c>
      <c r="H579" s="1">
        <v>15</v>
      </c>
      <c r="I579" s="1" t="s">
        <v>97</v>
      </c>
    </row>
    <row r="580" spans="1:9" s="1" customFormat="1">
      <c r="A580" s="1">
        <v>579</v>
      </c>
      <c r="B580" s="1" t="s">
        <v>594</v>
      </c>
      <c r="C580" s="1">
        <v>3</v>
      </c>
      <c r="D580" s="1" t="s">
        <v>1403</v>
      </c>
      <c r="E580" s="1">
        <v>13</v>
      </c>
      <c r="F580" s="1">
        <v>22</v>
      </c>
      <c r="G580" s="1">
        <v>12.98</v>
      </c>
      <c r="H580" s="1">
        <v>15</v>
      </c>
      <c r="I580" s="1" t="s">
        <v>98</v>
      </c>
    </row>
    <row r="581" spans="1:9" s="1" customFormat="1">
      <c r="A581" s="1">
        <v>580</v>
      </c>
      <c r="B581" s="1" t="s">
        <v>594</v>
      </c>
      <c r="C581" s="1">
        <v>3</v>
      </c>
      <c r="D581" s="1" t="s">
        <v>1403</v>
      </c>
      <c r="E581" s="1">
        <v>13</v>
      </c>
      <c r="F581" s="1">
        <v>22</v>
      </c>
      <c r="G581" s="1">
        <v>13.83</v>
      </c>
      <c r="H581" s="1">
        <v>15</v>
      </c>
      <c r="I581" s="1" t="s">
        <v>97</v>
      </c>
    </row>
    <row r="582" spans="1:9" s="1" customFormat="1">
      <c r="A582" s="1">
        <v>581</v>
      </c>
      <c r="B582" s="1" t="s">
        <v>594</v>
      </c>
      <c r="C582" s="1">
        <v>3</v>
      </c>
      <c r="D582" s="1" t="s">
        <v>1393</v>
      </c>
      <c r="E582" s="1">
        <v>3</v>
      </c>
      <c r="F582" s="1">
        <v>40</v>
      </c>
      <c r="G582" s="1">
        <v>3.15</v>
      </c>
      <c r="H582" s="1">
        <v>15.83</v>
      </c>
      <c r="I582" s="1" t="s">
        <v>126</v>
      </c>
    </row>
    <row r="583" spans="1:9" s="1" customFormat="1">
      <c r="A583" s="1">
        <v>582</v>
      </c>
      <c r="B583" s="1" t="s">
        <v>594</v>
      </c>
      <c r="C583" s="1">
        <v>3</v>
      </c>
      <c r="D583" s="1" t="s">
        <v>1393</v>
      </c>
      <c r="E583" s="1">
        <v>3</v>
      </c>
      <c r="F583" s="1">
        <v>40</v>
      </c>
      <c r="G583" s="1">
        <v>3.15</v>
      </c>
      <c r="H583" s="1">
        <v>15.83</v>
      </c>
      <c r="I583" s="1" t="s">
        <v>126</v>
      </c>
    </row>
    <row r="584" spans="1:9" s="1" customFormat="1">
      <c r="A584" s="1">
        <v>583</v>
      </c>
      <c r="B584" s="1" t="s">
        <v>594</v>
      </c>
      <c r="C584" s="1">
        <v>3</v>
      </c>
      <c r="D584" s="1" t="s">
        <v>1393</v>
      </c>
      <c r="E584" s="1">
        <v>3</v>
      </c>
      <c r="F584" s="1">
        <v>40</v>
      </c>
      <c r="G584" s="1">
        <v>3.19</v>
      </c>
      <c r="H584" s="1">
        <v>15.83</v>
      </c>
      <c r="I584" s="1" t="s">
        <v>126</v>
      </c>
    </row>
    <row r="585" spans="1:9" s="1" customFormat="1">
      <c r="A585" s="1">
        <v>584</v>
      </c>
      <c r="B585" s="1" t="s">
        <v>594</v>
      </c>
      <c r="C585" s="1">
        <v>3</v>
      </c>
      <c r="D585" s="1" t="s">
        <v>1404</v>
      </c>
      <c r="E585" s="1">
        <v>6</v>
      </c>
      <c r="F585" s="1">
        <v>40</v>
      </c>
      <c r="G585" s="1">
        <v>6.61</v>
      </c>
      <c r="H585" s="1">
        <v>34.979999999999997</v>
      </c>
      <c r="I585" s="1" t="s">
        <v>100</v>
      </c>
    </row>
    <row r="586" spans="1:9" s="1" customFormat="1">
      <c r="A586" s="1">
        <v>585</v>
      </c>
      <c r="B586" s="1" t="s">
        <v>594</v>
      </c>
      <c r="C586" s="1">
        <v>3</v>
      </c>
      <c r="D586" s="1" t="s">
        <v>1404</v>
      </c>
      <c r="E586" s="1">
        <v>6</v>
      </c>
      <c r="F586" s="1">
        <v>40</v>
      </c>
      <c r="G586" s="1">
        <v>6.05</v>
      </c>
      <c r="H586" s="1">
        <v>14.66</v>
      </c>
      <c r="I586" s="1" t="s">
        <v>149</v>
      </c>
    </row>
    <row r="587" spans="1:9" s="1" customFormat="1">
      <c r="A587" s="1">
        <v>586</v>
      </c>
      <c r="B587" s="1" t="s">
        <v>594</v>
      </c>
      <c r="C587" s="1">
        <v>3</v>
      </c>
      <c r="D587" s="1" t="s">
        <v>1404</v>
      </c>
      <c r="E587" s="1">
        <v>6</v>
      </c>
      <c r="F587" s="1">
        <v>40</v>
      </c>
      <c r="G587" s="1">
        <v>7.15</v>
      </c>
      <c r="H587" s="1">
        <v>14.77</v>
      </c>
      <c r="I587" s="1" t="s">
        <v>149</v>
      </c>
    </row>
    <row r="588" spans="1:9" s="1" customFormat="1">
      <c r="A588" s="1">
        <v>587</v>
      </c>
      <c r="B588" s="1" t="s">
        <v>594</v>
      </c>
      <c r="C588" s="1">
        <v>3</v>
      </c>
      <c r="D588" s="1" t="s">
        <v>1404</v>
      </c>
      <c r="E588" s="1">
        <v>6</v>
      </c>
      <c r="F588" s="1">
        <v>40</v>
      </c>
      <c r="G588" s="1">
        <v>6.42</v>
      </c>
      <c r="H588" s="1">
        <v>14.66</v>
      </c>
      <c r="I588" s="1" t="s">
        <v>150</v>
      </c>
    </row>
    <row r="589" spans="1:9" s="1" customFormat="1">
      <c r="A589" s="1">
        <v>588</v>
      </c>
      <c r="B589" s="1" t="s">
        <v>594</v>
      </c>
      <c r="C589" s="1">
        <v>3</v>
      </c>
      <c r="D589" s="1" t="s">
        <v>1404</v>
      </c>
      <c r="E589" s="1">
        <v>6</v>
      </c>
      <c r="F589" s="1">
        <v>40</v>
      </c>
      <c r="G589" s="1">
        <v>7.05</v>
      </c>
      <c r="H589" s="1">
        <v>14.77</v>
      </c>
      <c r="I589" s="1" t="s">
        <v>149</v>
      </c>
    </row>
    <row r="590" spans="1:9" s="1" customFormat="1">
      <c r="A590" s="1">
        <v>589</v>
      </c>
      <c r="B590" s="1" t="s">
        <v>594</v>
      </c>
      <c r="C590" s="1">
        <v>3</v>
      </c>
      <c r="D590" s="1" t="s">
        <v>1404</v>
      </c>
      <c r="E590" s="1">
        <v>6</v>
      </c>
      <c r="F590" s="1">
        <v>40</v>
      </c>
      <c r="G590" s="1">
        <v>6.92</v>
      </c>
      <c r="H590" s="1">
        <v>14.66</v>
      </c>
      <c r="I590" s="1" t="s">
        <v>151</v>
      </c>
    </row>
    <row r="591" spans="1:9" s="1" customFormat="1">
      <c r="A591" s="1">
        <v>590</v>
      </c>
      <c r="B591" s="1" t="s">
        <v>594</v>
      </c>
      <c r="C591" s="1">
        <v>3</v>
      </c>
      <c r="D591" s="1" t="s">
        <v>1404</v>
      </c>
      <c r="E591" s="1">
        <v>6</v>
      </c>
      <c r="F591" s="1">
        <v>40</v>
      </c>
      <c r="G591" s="1">
        <v>8</v>
      </c>
      <c r="H591" s="1">
        <v>14.77</v>
      </c>
      <c r="I591" s="1" t="s">
        <v>152</v>
      </c>
    </row>
    <row r="592" spans="1:9" s="1" customFormat="1">
      <c r="A592" s="1">
        <v>591</v>
      </c>
      <c r="B592" s="1" t="s">
        <v>594</v>
      </c>
      <c r="C592" s="1">
        <v>3</v>
      </c>
      <c r="D592" s="1" t="s">
        <v>1405</v>
      </c>
      <c r="E592" s="1">
        <v>6</v>
      </c>
      <c r="F592" s="1">
        <v>40</v>
      </c>
      <c r="G592" s="1">
        <v>6.95</v>
      </c>
      <c r="H592" s="1">
        <v>14.66</v>
      </c>
      <c r="I592" s="1" t="s">
        <v>153</v>
      </c>
    </row>
    <row r="593" spans="1:9" s="1" customFormat="1">
      <c r="A593" s="1">
        <v>592</v>
      </c>
      <c r="B593" s="1" t="s">
        <v>594</v>
      </c>
      <c r="C593" s="1">
        <v>3</v>
      </c>
      <c r="D593" s="1" t="s">
        <v>1404</v>
      </c>
      <c r="E593" s="1">
        <v>6</v>
      </c>
      <c r="F593" s="1">
        <v>40</v>
      </c>
      <c r="G593" s="1">
        <v>7.4</v>
      </c>
      <c r="H593" s="1">
        <v>14.77</v>
      </c>
      <c r="I593" s="1" t="s">
        <v>154</v>
      </c>
    </row>
    <row r="594" spans="1:9" s="1" customFormat="1">
      <c r="A594" s="1">
        <v>593</v>
      </c>
      <c r="B594" s="1" t="s">
        <v>594</v>
      </c>
      <c r="C594" s="1">
        <v>3</v>
      </c>
      <c r="D594" s="1" t="s">
        <v>1404</v>
      </c>
      <c r="E594" s="1">
        <v>6</v>
      </c>
      <c r="F594" s="1">
        <v>40</v>
      </c>
      <c r="G594" s="1">
        <v>7.4</v>
      </c>
      <c r="H594" s="1">
        <v>14.66</v>
      </c>
      <c r="I594" s="1" t="s">
        <v>155</v>
      </c>
    </row>
    <row r="595" spans="1:9" s="1" customFormat="1">
      <c r="A595" s="1">
        <v>594</v>
      </c>
      <c r="B595" s="1" t="s">
        <v>594</v>
      </c>
      <c r="C595" s="1">
        <v>3</v>
      </c>
      <c r="D595" s="1" t="s">
        <v>1406</v>
      </c>
      <c r="E595" s="1">
        <v>6</v>
      </c>
      <c r="F595" s="1">
        <v>40</v>
      </c>
      <c r="G595" s="1">
        <v>6.13</v>
      </c>
      <c r="H595" s="1">
        <v>14.66</v>
      </c>
      <c r="I595" s="1" t="s">
        <v>155</v>
      </c>
    </row>
    <row r="596" spans="1:9" s="1" customFormat="1">
      <c r="A596" s="1">
        <v>595</v>
      </c>
      <c r="B596" s="1" t="s">
        <v>594</v>
      </c>
      <c r="C596" s="1">
        <v>3</v>
      </c>
      <c r="D596" s="1" t="s">
        <v>1396</v>
      </c>
      <c r="E596" s="1">
        <v>7.5</v>
      </c>
      <c r="F596" s="1">
        <v>149.1</v>
      </c>
      <c r="G596" s="1">
        <v>7.6</v>
      </c>
      <c r="H596" s="1">
        <v>21.3</v>
      </c>
    </row>
    <row r="597" spans="1:9" s="1" customFormat="1">
      <c r="A597" s="1">
        <v>596</v>
      </c>
      <c r="B597" s="1" t="s">
        <v>594</v>
      </c>
      <c r="C597" s="1">
        <v>3</v>
      </c>
      <c r="D597" s="1" t="s">
        <v>1396</v>
      </c>
      <c r="E597" s="1">
        <v>7</v>
      </c>
      <c r="F597" s="1">
        <v>100</v>
      </c>
      <c r="G597" s="1">
        <v>2.14</v>
      </c>
      <c r="H597" s="1">
        <v>17.63</v>
      </c>
    </row>
    <row r="598" spans="1:9" s="1" customFormat="1">
      <c r="A598" s="1">
        <v>597</v>
      </c>
      <c r="B598" s="1" t="s">
        <v>594</v>
      </c>
      <c r="C598" s="1">
        <v>3</v>
      </c>
      <c r="D598" s="1" t="s">
        <v>1407</v>
      </c>
      <c r="E598" s="1">
        <v>40</v>
      </c>
      <c r="F598" s="1">
        <v>280</v>
      </c>
      <c r="G598" s="1">
        <v>37.1</v>
      </c>
      <c r="H598" s="1">
        <v>29.33</v>
      </c>
    </row>
    <row r="599" spans="1:9" s="1" customFormat="1">
      <c r="A599" s="1">
        <v>598</v>
      </c>
      <c r="B599" s="1" t="s">
        <v>594</v>
      </c>
      <c r="C599" s="1">
        <v>3</v>
      </c>
      <c r="D599" s="1" t="s">
        <v>1407</v>
      </c>
      <c r="E599" s="1">
        <v>40</v>
      </c>
      <c r="F599" s="1">
        <v>280</v>
      </c>
      <c r="G599" s="1">
        <v>44</v>
      </c>
      <c r="H599" s="1">
        <v>15.62</v>
      </c>
    </row>
    <row r="600" spans="1:9" s="1" customFormat="1">
      <c r="A600" s="1">
        <v>599</v>
      </c>
      <c r="B600" s="1" t="s">
        <v>594</v>
      </c>
      <c r="C600" s="1">
        <v>3</v>
      </c>
      <c r="D600" s="1" t="s">
        <v>1407</v>
      </c>
      <c r="E600" s="1">
        <v>40</v>
      </c>
      <c r="F600" s="1">
        <v>280</v>
      </c>
      <c r="G600" s="1">
        <v>47</v>
      </c>
      <c r="H600" s="1">
        <v>15.62</v>
      </c>
    </row>
    <row r="601" spans="1:9" s="1" customFormat="1">
      <c r="A601" s="1">
        <v>600</v>
      </c>
      <c r="B601" s="1" t="s">
        <v>594</v>
      </c>
      <c r="C601" s="1">
        <v>3</v>
      </c>
      <c r="D601" s="1" t="s">
        <v>1407</v>
      </c>
      <c r="E601" s="1">
        <v>40</v>
      </c>
      <c r="F601" s="1">
        <v>280</v>
      </c>
      <c r="G601" s="1">
        <v>32</v>
      </c>
      <c r="H601" s="1">
        <v>15.62</v>
      </c>
    </row>
    <row r="602" spans="1:9" s="1" customFormat="1">
      <c r="A602" s="1">
        <v>601</v>
      </c>
      <c r="B602" s="1" t="s">
        <v>594</v>
      </c>
      <c r="C602" s="1">
        <v>3</v>
      </c>
      <c r="D602" s="1" t="s">
        <v>1407</v>
      </c>
      <c r="E602" s="1">
        <v>40</v>
      </c>
      <c r="F602" s="1">
        <v>280</v>
      </c>
      <c r="G602" s="1">
        <v>35</v>
      </c>
      <c r="H602" s="1">
        <v>15.62</v>
      </c>
    </row>
    <row r="603" spans="1:9" s="1" customFormat="1">
      <c r="A603" s="1">
        <v>602</v>
      </c>
      <c r="B603" s="1" t="s">
        <v>594</v>
      </c>
      <c r="C603" s="1">
        <v>3</v>
      </c>
      <c r="D603" s="1" t="s">
        <v>1407</v>
      </c>
      <c r="E603" s="1">
        <v>40</v>
      </c>
      <c r="F603" s="1">
        <v>280</v>
      </c>
      <c r="G603" s="1">
        <v>44.5</v>
      </c>
      <c r="H603" s="1">
        <v>15.62</v>
      </c>
    </row>
    <row r="604" spans="1:9" s="1" customFormat="1">
      <c r="A604" s="1">
        <v>603</v>
      </c>
      <c r="B604" s="1" t="s">
        <v>594</v>
      </c>
      <c r="C604" s="1">
        <v>3</v>
      </c>
      <c r="D604" s="1" t="s">
        <v>1407</v>
      </c>
      <c r="E604" s="1">
        <v>40</v>
      </c>
      <c r="F604" s="1">
        <v>280</v>
      </c>
      <c r="G604" s="1">
        <v>41</v>
      </c>
      <c r="H604" s="1">
        <v>15.62</v>
      </c>
    </row>
    <row r="605" spans="1:9" s="1" customFormat="1">
      <c r="A605" s="1">
        <v>604</v>
      </c>
      <c r="B605" s="1" t="s">
        <v>594</v>
      </c>
      <c r="C605" s="1">
        <v>3</v>
      </c>
      <c r="D605" s="1" t="s">
        <v>1407</v>
      </c>
      <c r="E605" s="1">
        <v>40</v>
      </c>
      <c r="F605" s="1">
        <v>280</v>
      </c>
      <c r="G605" s="1">
        <v>42.7</v>
      </c>
      <c r="H605" s="1">
        <v>15.62</v>
      </c>
    </row>
    <row r="606" spans="1:9" s="1" customFormat="1">
      <c r="A606" s="1">
        <v>605</v>
      </c>
      <c r="B606" s="1" t="s">
        <v>594</v>
      </c>
      <c r="C606" s="1">
        <v>3</v>
      </c>
      <c r="D606" s="1" t="s">
        <v>1407</v>
      </c>
      <c r="E606" s="1">
        <v>40</v>
      </c>
      <c r="F606" s="1">
        <v>280</v>
      </c>
      <c r="G606" s="1">
        <v>44.5</v>
      </c>
      <c r="H606" s="1">
        <v>15.62</v>
      </c>
    </row>
    <row r="607" spans="1:9" s="1" customFormat="1">
      <c r="A607" s="1">
        <v>606</v>
      </c>
      <c r="B607" s="1" t="s">
        <v>594</v>
      </c>
      <c r="C607" s="1">
        <v>3</v>
      </c>
      <c r="D607" s="1" t="s">
        <v>1407</v>
      </c>
      <c r="E607" s="1">
        <v>40</v>
      </c>
      <c r="F607" s="1">
        <v>280</v>
      </c>
      <c r="G607" s="1">
        <v>40</v>
      </c>
      <c r="H607" s="1">
        <v>15.62</v>
      </c>
    </row>
    <row r="608" spans="1:9" s="1" customFormat="1">
      <c r="A608" s="1">
        <v>607</v>
      </c>
      <c r="B608" s="1" t="s">
        <v>594</v>
      </c>
      <c r="C608" s="1">
        <v>3</v>
      </c>
      <c r="D608" s="1" t="s">
        <v>1407</v>
      </c>
      <c r="E608" s="1">
        <v>40</v>
      </c>
      <c r="F608" s="1">
        <v>280</v>
      </c>
      <c r="G608" s="1">
        <v>42.5</v>
      </c>
      <c r="H608" s="1">
        <v>15.62</v>
      </c>
    </row>
    <row r="609" spans="1:8" s="1" customFormat="1">
      <c r="A609" s="1">
        <v>608</v>
      </c>
      <c r="B609" s="1" t="s">
        <v>594</v>
      </c>
      <c r="C609" s="1">
        <v>3</v>
      </c>
      <c r="D609" s="1" t="s">
        <v>1407</v>
      </c>
      <c r="E609" s="1">
        <v>40</v>
      </c>
      <c r="F609" s="1">
        <v>280</v>
      </c>
      <c r="G609" s="1">
        <v>45.5</v>
      </c>
      <c r="H609" s="1">
        <v>15.62</v>
      </c>
    </row>
    <row r="610" spans="1:8" s="1" customFormat="1">
      <c r="A610" s="1">
        <v>609</v>
      </c>
      <c r="B610" s="1" t="s">
        <v>594</v>
      </c>
      <c r="C610" s="1">
        <v>3</v>
      </c>
      <c r="D610" s="1" t="s">
        <v>1407</v>
      </c>
      <c r="E610" s="1">
        <v>40</v>
      </c>
      <c r="F610" s="1">
        <v>280</v>
      </c>
      <c r="G610" s="1">
        <v>43.5</v>
      </c>
      <c r="H610" s="1">
        <v>15.62</v>
      </c>
    </row>
    <row r="611" spans="1:8" s="1" customFormat="1">
      <c r="A611" s="1">
        <v>610</v>
      </c>
      <c r="B611" s="1" t="s">
        <v>594</v>
      </c>
      <c r="C611" s="1">
        <v>3</v>
      </c>
      <c r="D611" s="1" t="s">
        <v>1407</v>
      </c>
      <c r="E611" s="1">
        <v>40</v>
      </c>
      <c r="F611" s="1">
        <v>280</v>
      </c>
      <c r="G611" s="1">
        <v>45.2</v>
      </c>
      <c r="H611" s="1">
        <v>15.62</v>
      </c>
    </row>
    <row r="612" spans="1:8" s="1" customFormat="1">
      <c r="A612" s="1">
        <v>611</v>
      </c>
      <c r="B612" s="1" t="s">
        <v>594</v>
      </c>
      <c r="C612" s="1">
        <v>3</v>
      </c>
      <c r="D612" s="1" t="s">
        <v>1407</v>
      </c>
      <c r="E612" s="1">
        <v>40</v>
      </c>
      <c r="F612" s="1">
        <v>280</v>
      </c>
      <c r="G612" s="1">
        <v>45.5</v>
      </c>
      <c r="H612" s="1">
        <v>15.62</v>
      </c>
    </row>
    <row r="613" spans="1:8" s="1" customFormat="1">
      <c r="A613" s="1">
        <v>612</v>
      </c>
      <c r="B613" s="1" t="s">
        <v>594</v>
      </c>
      <c r="C613" s="1">
        <v>3</v>
      </c>
      <c r="D613" s="1" t="s">
        <v>1407</v>
      </c>
      <c r="E613" s="1">
        <v>40</v>
      </c>
      <c r="F613" s="1">
        <v>280</v>
      </c>
      <c r="G613" s="1">
        <v>42.5</v>
      </c>
      <c r="H613" s="1">
        <v>15.62</v>
      </c>
    </row>
    <row r="614" spans="1:8" s="1" customFormat="1">
      <c r="A614" s="1">
        <v>613</v>
      </c>
      <c r="B614" s="1" t="s">
        <v>594</v>
      </c>
      <c r="C614" s="1">
        <v>3</v>
      </c>
      <c r="D614" s="1" t="s">
        <v>1407</v>
      </c>
      <c r="E614" s="1">
        <v>40</v>
      </c>
      <c r="F614" s="1">
        <v>280</v>
      </c>
      <c r="G614" s="1">
        <v>46</v>
      </c>
      <c r="H614" s="1">
        <v>15.62</v>
      </c>
    </row>
    <row r="615" spans="1:8" s="1" customFormat="1">
      <c r="A615" s="1">
        <v>614</v>
      </c>
      <c r="B615" s="1" t="s">
        <v>594</v>
      </c>
      <c r="C615" s="1">
        <v>3</v>
      </c>
      <c r="D615" s="1" t="s">
        <v>1408</v>
      </c>
      <c r="E615" s="1">
        <v>42</v>
      </c>
      <c r="F615" s="1">
        <v>200</v>
      </c>
      <c r="G615" s="1">
        <v>33</v>
      </c>
      <c r="H615" s="1">
        <v>20.6</v>
      </c>
    </row>
    <row r="616" spans="1:8" s="1" customFormat="1">
      <c r="A616" s="1">
        <v>615</v>
      </c>
      <c r="B616" s="1" t="s">
        <v>594</v>
      </c>
      <c r="C616" s="1">
        <v>3</v>
      </c>
      <c r="D616" s="1" t="s">
        <v>1408</v>
      </c>
      <c r="E616" s="1">
        <v>42</v>
      </c>
      <c r="F616" s="1">
        <v>200</v>
      </c>
      <c r="G616" s="1">
        <v>33.799999999999997</v>
      </c>
      <c r="H616" s="1">
        <v>22.64</v>
      </c>
    </row>
    <row r="617" spans="1:8" s="1" customFormat="1">
      <c r="A617" s="1">
        <v>616</v>
      </c>
      <c r="B617" s="1" t="s">
        <v>594</v>
      </c>
      <c r="C617" s="1">
        <v>3</v>
      </c>
      <c r="D617" s="1" t="s">
        <v>1408</v>
      </c>
      <c r="E617" s="1">
        <v>42</v>
      </c>
      <c r="F617" s="1">
        <v>200</v>
      </c>
      <c r="G617" s="1">
        <v>31</v>
      </c>
      <c r="H617" s="1">
        <v>17</v>
      </c>
    </row>
    <row r="618" spans="1:8" s="1" customFormat="1">
      <c r="A618" s="1">
        <v>617</v>
      </c>
      <c r="B618" s="1" t="s">
        <v>594</v>
      </c>
      <c r="C618" s="1">
        <v>3</v>
      </c>
      <c r="D618" s="1" t="s">
        <v>1408</v>
      </c>
      <c r="E618" s="1">
        <v>42</v>
      </c>
      <c r="F618" s="1">
        <v>220</v>
      </c>
      <c r="G618" s="1">
        <v>23</v>
      </c>
      <c r="H618" s="1">
        <v>17</v>
      </c>
    </row>
    <row r="619" spans="1:8" s="1" customFormat="1">
      <c r="A619" s="1">
        <v>618</v>
      </c>
      <c r="B619" s="1" t="s">
        <v>594</v>
      </c>
      <c r="C619" s="1">
        <v>3</v>
      </c>
      <c r="D619" s="1" t="s">
        <v>1409</v>
      </c>
      <c r="E619" s="1">
        <v>12</v>
      </c>
      <c r="F619" s="1">
        <v>180</v>
      </c>
      <c r="G619" s="1">
        <v>21</v>
      </c>
      <c r="H619" s="1">
        <v>21.52</v>
      </c>
    </row>
    <row r="620" spans="1:8" s="1" customFormat="1">
      <c r="A620" s="1">
        <v>619</v>
      </c>
      <c r="B620" s="1" t="s">
        <v>594</v>
      </c>
      <c r="C620" s="1">
        <v>3</v>
      </c>
      <c r="D620" s="1" t="s">
        <v>1409</v>
      </c>
      <c r="E620" s="1">
        <v>12</v>
      </c>
      <c r="F620" s="1">
        <v>180</v>
      </c>
      <c r="G620" s="1">
        <v>25.5</v>
      </c>
      <c r="H620" s="1">
        <v>13.67</v>
      </c>
    </row>
    <row r="621" spans="1:8" s="1" customFormat="1">
      <c r="A621" s="1">
        <v>620</v>
      </c>
      <c r="B621" s="1" t="s">
        <v>594</v>
      </c>
      <c r="C621" s="1">
        <v>3</v>
      </c>
      <c r="D621" s="1" t="s">
        <v>1409</v>
      </c>
      <c r="E621" s="1">
        <v>12</v>
      </c>
      <c r="F621" s="1">
        <v>180</v>
      </c>
      <c r="G621" s="1">
        <v>11.98</v>
      </c>
      <c r="H621" s="1">
        <v>13.67</v>
      </c>
    </row>
    <row r="622" spans="1:8" s="1" customFormat="1">
      <c r="A622" s="1">
        <v>621</v>
      </c>
      <c r="B622" s="1" t="s">
        <v>594</v>
      </c>
      <c r="C622" s="1">
        <v>3</v>
      </c>
      <c r="D622" s="1" t="s">
        <v>1409</v>
      </c>
      <c r="E622" s="1">
        <v>12</v>
      </c>
      <c r="F622" s="1">
        <v>180</v>
      </c>
      <c r="G622" s="1">
        <v>12.08</v>
      </c>
      <c r="H622" s="1">
        <v>13.67</v>
      </c>
    </row>
    <row r="623" spans="1:8" s="1" customFormat="1">
      <c r="A623" s="1">
        <v>622</v>
      </c>
      <c r="B623" s="1" t="s">
        <v>594</v>
      </c>
      <c r="C623" s="1">
        <v>3</v>
      </c>
      <c r="D623" s="1" t="s">
        <v>1409</v>
      </c>
      <c r="E623" s="1">
        <v>12</v>
      </c>
      <c r="F623" s="1">
        <v>180</v>
      </c>
      <c r="G623" s="1">
        <v>12.6</v>
      </c>
      <c r="H623" s="1">
        <v>13.67</v>
      </c>
    </row>
    <row r="624" spans="1:8" s="1" customFormat="1">
      <c r="A624" s="1">
        <v>623</v>
      </c>
      <c r="B624" s="1" t="s">
        <v>594</v>
      </c>
      <c r="C624" s="1">
        <v>3</v>
      </c>
      <c r="D624" s="1" t="s">
        <v>1409</v>
      </c>
      <c r="E624" s="1">
        <v>12</v>
      </c>
      <c r="F624" s="1">
        <v>180</v>
      </c>
      <c r="G624" s="1">
        <v>11.52</v>
      </c>
      <c r="H624" s="1">
        <v>13.67</v>
      </c>
    </row>
    <row r="625" spans="1:9" s="1" customFormat="1">
      <c r="A625" s="1">
        <v>624</v>
      </c>
      <c r="B625" s="1" t="s">
        <v>594</v>
      </c>
      <c r="C625" s="1">
        <v>4</v>
      </c>
      <c r="D625" s="1" t="s">
        <v>1410</v>
      </c>
      <c r="E625" s="1">
        <v>10</v>
      </c>
      <c r="F625" s="1">
        <v>120</v>
      </c>
      <c r="G625" s="1">
        <v>10.23</v>
      </c>
      <c r="H625" s="1">
        <v>19.75</v>
      </c>
      <c r="I625" s="1" t="s">
        <v>24</v>
      </c>
    </row>
    <row r="626" spans="1:9" s="1" customFormat="1">
      <c r="A626" s="1">
        <v>625</v>
      </c>
      <c r="B626" s="1" t="s">
        <v>594</v>
      </c>
      <c r="C626" s="1">
        <v>4</v>
      </c>
      <c r="D626" s="1" t="s">
        <v>1410</v>
      </c>
      <c r="E626" s="1">
        <v>10</v>
      </c>
      <c r="F626" s="1">
        <v>120</v>
      </c>
      <c r="G626" s="1">
        <v>5.78</v>
      </c>
      <c r="H626" s="1">
        <v>19.75</v>
      </c>
      <c r="I626" s="1" t="s">
        <v>25</v>
      </c>
    </row>
    <row r="627" spans="1:9" s="1" customFormat="1">
      <c r="A627" s="1">
        <v>626</v>
      </c>
      <c r="B627" s="1" t="s">
        <v>594</v>
      </c>
      <c r="C627" s="1">
        <v>4</v>
      </c>
      <c r="D627" s="1" t="s">
        <v>1410</v>
      </c>
      <c r="E627" s="1">
        <v>10</v>
      </c>
      <c r="F627" s="1">
        <v>120</v>
      </c>
      <c r="G627" s="1">
        <v>9.9700000000000006</v>
      </c>
      <c r="H627" s="1">
        <v>19.75</v>
      </c>
      <c r="I627" s="1" t="s">
        <v>26</v>
      </c>
    </row>
    <row r="628" spans="1:9" s="1" customFormat="1">
      <c r="A628" s="1">
        <v>627</v>
      </c>
      <c r="B628" s="1" t="s">
        <v>594</v>
      </c>
      <c r="C628" s="1">
        <v>4</v>
      </c>
      <c r="D628" s="1" t="s">
        <v>1410</v>
      </c>
      <c r="E628" s="1">
        <v>5.5</v>
      </c>
      <c r="F628" s="1">
        <v>180</v>
      </c>
      <c r="G628" s="1">
        <v>9.0500000000000007</v>
      </c>
      <c r="H628" s="1">
        <v>19.77</v>
      </c>
      <c r="I628" s="1" t="s">
        <v>26</v>
      </c>
    </row>
    <row r="629" spans="1:9" s="1" customFormat="1">
      <c r="A629" s="1">
        <v>628</v>
      </c>
      <c r="B629" s="1" t="s">
        <v>594</v>
      </c>
      <c r="C629" s="1">
        <v>4</v>
      </c>
      <c r="D629" s="1" t="s">
        <v>1410</v>
      </c>
      <c r="E629" s="1">
        <v>5.5</v>
      </c>
      <c r="F629" s="1">
        <v>180</v>
      </c>
      <c r="G629" s="1">
        <v>5.46</v>
      </c>
      <c r="H629" s="1">
        <v>19.77</v>
      </c>
      <c r="I629" s="1" t="s">
        <v>25</v>
      </c>
    </row>
    <row r="630" spans="1:9" s="1" customFormat="1">
      <c r="A630" s="1">
        <v>629</v>
      </c>
      <c r="B630" s="1" t="s">
        <v>594</v>
      </c>
      <c r="C630" s="1">
        <v>4</v>
      </c>
      <c r="D630" s="1" t="s">
        <v>1410</v>
      </c>
      <c r="E630" s="1">
        <v>7.9</v>
      </c>
      <c r="F630" s="1">
        <v>200</v>
      </c>
      <c r="G630" s="1">
        <v>8.41</v>
      </c>
      <c r="H630" s="1">
        <v>21.1</v>
      </c>
      <c r="I630" s="1" t="s">
        <v>35</v>
      </c>
    </row>
    <row r="631" spans="1:9" s="1" customFormat="1">
      <c r="A631" s="1">
        <v>630</v>
      </c>
      <c r="B631" s="1" t="s">
        <v>594</v>
      </c>
      <c r="C631" s="1">
        <v>4</v>
      </c>
      <c r="D631" s="1" t="s">
        <v>1410</v>
      </c>
      <c r="E631" s="1">
        <v>7.9</v>
      </c>
      <c r="F631" s="1">
        <v>200</v>
      </c>
      <c r="G631" s="1">
        <v>8.33</v>
      </c>
      <c r="H631" s="1">
        <v>21.1</v>
      </c>
      <c r="I631" s="1" t="s">
        <v>36</v>
      </c>
    </row>
    <row r="632" spans="1:9" s="1" customFormat="1">
      <c r="A632" s="1">
        <v>631</v>
      </c>
      <c r="B632" s="1" t="s">
        <v>594</v>
      </c>
      <c r="C632" s="1">
        <v>4</v>
      </c>
      <c r="D632" s="1" t="s">
        <v>1410</v>
      </c>
      <c r="E632" s="1">
        <v>8</v>
      </c>
      <c r="F632" s="1">
        <v>100</v>
      </c>
      <c r="G632" s="1">
        <v>9.17</v>
      </c>
      <c r="H632" s="1">
        <v>21.04</v>
      </c>
      <c r="I632" s="1" t="s">
        <v>58</v>
      </c>
    </row>
    <row r="633" spans="1:9" s="1" customFormat="1">
      <c r="A633" s="1">
        <v>632</v>
      </c>
      <c r="B633" s="1" t="s">
        <v>594</v>
      </c>
      <c r="C633" s="1">
        <v>4</v>
      </c>
      <c r="D633" s="1" t="s">
        <v>1410</v>
      </c>
      <c r="E633" s="1">
        <v>8</v>
      </c>
      <c r="F633" s="1">
        <v>100</v>
      </c>
      <c r="G633" s="1">
        <v>7.92</v>
      </c>
      <c r="H633" s="1">
        <v>21.04</v>
      </c>
      <c r="I633" s="1" t="s">
        <v>59</v>
      </c>
    </row>
    <row r="634" spans="1:9" s="1" customFormat="1">
      <c r="A634" s="1">
        <v>633</v>
      </c>
      <c r="B634" s="1" t="s">
        <v>594</v>
      </c>
      <c r="C634" s="1">
        <v>4</v>
      </c>
      <c r="D634" s="1" t="s">
        <v>1411</v>
      </c>
      <c r="E634" s="1">
        <v>30.5</v>
      </c>
      <c r="F634" s="1">
        <v>60</v>
      </c>
      <c r="G634" s="1">
        <v>24.26</v>
      </c>
      <c r="H634" s="1">
        <v>20.91</v>
      </c>
      <c r="I634" s="1" t="s">
        <v>60</v>
      </c>
    </row>
    <row r="635" spans="1:9" s="1" customFormat="1">
      <c r="A635" s="1">
        <v>634</v>
      </c>
      <c r="B635" s="1" t="s">
        <v>594</v>
      </c>
      <c r="C635" s="1">
        <v>4</v>
      </c>
      <c r="D635" s="1" t="s">
        <v>1412</v>
      </c>
      <c r="E635" s="1">
        <v>30.5</v>
      </c>
      <c r="F635" s="1">
        <v>60</v>
      </c>
      <c r="G635" s="1">
        <v>29.45</v>
      </c>
      <c r="H635" s="1">
        <v>20.91</v>
      </c>
      <c r="I635" s="1" t="s">
        <v>62</v>
      </c>
    </row>
    <row r="636" spans="1:9" s="1" customFormat="1">
      <c r="A636" s="1">
        <v>635</v>
      </c>
      <c r="B636" s="1" t="s">
        <v>594</v>
      </c>
      <c r="C636" s="1">
        <v>4</v>
      </c>
      <c r="D636" s="1" t="s">
        <v>1411</v>
      </c>
      <c r="E636" s="1">
        <v>30.5</v>
      </c>
      <c r="F636" s="1">
        <v>60</v>
      </c>
      <c r="G636" s="1">
        <v>32.85</v>
      </c>
      <c r="H636" s="1">
        <v>20.91</v>
      </c>
      <c r="I636" s="1" t="s">
        <v>63</v>
      </c>
    </row>
    <row r="637" spans="1:9" s="1" customFormat="1">
      <c r="A637" s="1">
        <v>636</v>
      </c>
      <c r="B637" s="1" t="s">
        <v>594</v>
      </c>
      <c r="C637" s="1">
        <v>4</v>
      </c>
      <c r="D637" s="1" t="s">
        <v>1411</v>
      </c>
      <c r="E637" s="1">
        <v>30.5</v>
      </c>
      <c r="F637" s="1">
        <v>60</v>
      </c>
      <c r="G637" s="1">
        <v>33.92</v>
      </c>
      <c r="H637" s="1">
        <v>20.91</v>
      </c>
      <c r="I637" s="1" t="s">
        <v>64</v>
      </c>
    </row>
    <row r="638" spans="1:9" s="1" customFormat="1">
      <c r="A638" s="1">
        <v>637</v>
      </c>
      <c r="B638" s="1" t="s">
        <v>594</v>
      </c>
      <c r="C638" s="1">
        <v>4</v>
      </c>
      <c r="D638" s="1" t="s">
        <v>1411</v>
      </c>
      <c r="E638" s="1">
        <v>30.5</v>
      </c>
      <c r="F638" s="1">
        <v>60</v>
      </c>
      <c r="G638" s="1">
        <v>33.97</v>
      </c>
      <c r="H638" s="1">
        <v>20.91</v>
      </c>
      <c r="I638" s="1" t="s">
        <v>65</v>
      </c>
    </row>
    <row r="639" spans="1:9" s="1" customFormat="1">
      <c r="A639" s="1">
        <v>638</v>
      </c>
      <c r="B639" s="1" t="s">
        <v>594</v>
      </c>
      <c r="C639" s="1">
        <v>4</v>
      </c>
      <c r="D639" s="1" t="s">
        <v>1411</v>
      </c>
      <c r="E639" s="1">
        <v>30.5</v>
      </c>
      <c r="F639" s="1">
        <v>60</v>
      </c>
      <c r="G639" s="1">
        <v>30.87</v>
      </c>
      <c r="H639" s="1">
        <v>20.91</v>
      </c>
      <c r="I639" s="1" t="s">
        <v>64</v>
      </c>
    </row>
    <row r="640" spans="1:9" s="1" customFormat="1">
      <c r="A640" s="1">
        <v>639</v>
      </c>
      <c r="B640" s="1" t="s">
        <v>594</v>
      </c>
      <c r="C640" s="1">
        <v>4</v>
      </c>
      <c r="D640" s="1" t="s">
        <v>1411</v>
      </c>
      <c r="E640" s="1">
        <v>30.5</v>
      </c>
      <c r="F640" s="1">
        <v>60</v>
      </c>
      <c r="G640" s="1">
        <v>31.08</v>
      </c>
      <c r="H640" s="1">
        <v>20.91</v>
      </c>
      <c r="I640" s="1" t="s">
        <v>64</v>
      </c>
    </row>
    <row r="641" spans="1:9" s="1" customFormat="1">
      <c r="A641" s="1">
        <v>640</v>
      </c>
      <c r="B641" s="1" t="s">
        <v>594</v>
      </c>
      <c r="C641" s="1">
        <v>4</v>
      </c>
      <c r="D641" s="1" t="s">
        <v>1411</v>
      </c>
      <c r="E641" s="1">
        <v>30.5</v>
      </c>
      <c r="F641" s="1">
        <v>60</v>
      </c>
      <c r="G641" s="1">
        <v>33.1</v>
      </c>
      <c r="H641" s="1">
        <v>20.91</v>
      </c>
      <c r="I641" s="1" t="s">
        <v>64</v>
      </c>
    </row>
    <row r="642" spans="1:9" s="1" customFormat="1">
      <c r="A642" s="1">
        <v>641</v>
      </c>
      <c r="B642" s="1" t="s">
        <v>594</v>
      </c>
      <c r="C642" s="1">
        <v>4</v>
      </c>
      <c r="D642" s="1" t="s">
        <v>1411</v>
      </c>
      <c r="E642" s="1">
        <v>30.5</v>
      </c>
      <c r="F642" s="1">
        <v>60</v>
      </c>
      <c r="G642" s="1">
        <v>32.83</v>
      </c>
      <c r="H642" s="1">
        <v>20.91</v>
      </c>
      <c r="I642" s="1" t="s">
        <v>64</v>
      </c>
    </row>
    <row r="643" spans="1:9" s="1" customFormat="1">
      <c r="A643" s="1">
        <v>642</v>
      </c>
      <c r="B643" s="1" t="s">
        <v>594</v>
      </c>
      <c r="C643" s="1">
        <v>4</v>
      </c>
      <c r="D643" s="1" t="s">
        <v>1411</v>
      </c>
      <c r="E643" s="1">
        <v>30.5</v>
      </c>
      <c r="F643" s="1">
        <v>60</v>
      </c>
      <c r="G643" s="1">
        <v>30.08</v>
      </c>
      <c r="H643" s="1">
        <v>20.91</v>
      </c>
      <c r="I643" s="1" t="s">
        <v>65</v>
      </c>
    </row>
    <row r="644" spans="1:9" s="1" customFormat="1">
      <c r="A644" s="1">
        <v>643</v>
      </c>
      <c r="B644" s="1" t="s">
        <v>594</v>
      </c>
      <c r="C644" s="1">
        <v>4</v>
      </c>
      <c r="D644" s="1" t="s">
        <v>1411</v>
      </c>
      <c r="E644" s="1">
        <v>30.5</v>
      </c>
      <c r="F644" s="1">
        <v>60</v>
      </c>
      <c r="G644" s="1">
        <v>30.15</v>
      </c>
      <c r="H644" s="1">
        <v>20.91</v>
      </c>
      <c r="I644" s="1" t="s">
        <v>65</v>
      </c>
    </row>
    <row r="645" spans="1:9" s="1" customFormat="1">
      <c r="A645" s="1">
        <v>644</v>
      </c>
      <c r="B645" s="1" t="s">
        <v>594</v>
      </c>
      <c r="C645" s="1">
        <v>4</v>
      </c>
      <c r="D645" s="1" t="s">
        <v>1412</v>
      </c>
      <c r="E645" s="1">
        <v>30.5</v>
      </c>
      <c r="F645" s="1">
        <v>60</v>
      </c>
      <c r="G645" s="1">
        <v>30.04</v>
      </c>
      <c r="H645" s="1">
        <v>20.91</v>
      </c>
      <c r="I645" s="1" t="s">
        <v>66</v>
      </c>
    </row>
    <row r="646" spans="1:9" s="1" customFormat="1">
      <c r="A646" s="1">
        <v>645</v>
      </c>
      <c r="B646" s="1" t="s">
        <v>594</v>
      </c>
      <c r="C646" s="1">
        <v>4</v>
      </c>
      <c r="D646" s="1" t="s">
        <v>1412</v>
      </c>
      <c r="E646" s="1">
        <v>30.5</v>
      </c>
      <c r="F646" s="1">
        <v>60</v>
      </c>
      <c r="G646" s="1">
        <v>25.5</v>
      </c>
      <c r="H646" s="1">
        <v>20.91</v>
      </c>
      <c r="I646" s="1" t="s">
        <v>67</v>
      </c>
    </row>
    <row r="647" spans="1:9" s="1" customFormat="1">
      <c r="A647" s="1">
        <v>646</v>
      </c>
      <c r="B647" s="1" t="s">
        <v>594</v>
      </c>
      <c r="C647" s="1">
        <v>4</v>
      </c>
      <c r="D647" s="1" t="s">
        <v>1412</v>
      </c>
      <c r="E647" s="1">
        <v>30.5</v>
      </c>
      <c r="F647" s="1">
        <v>60</v>
      </c>
      <c r="G647" s="1">
        <v>29.3</v>
      </c>
      <c r="H647" s="1">
        <v>20.91</v>
      </c>
      <c r="I647" s="1" t="s">
        <v>68</v>
      </c>
    </row>
    <row r="648" spans="1:9" s="1" customFormat="1">
      <c r="A648" s="1">
        <v>647</v>
      </c>
      <c r="B648" s="1" t="s">
        <v>594</v>
      </c>
      <c r="C648" s="1">
        <v>4</v>
      </c>
      <c r="D648" s="1" t="s">
        <v>1412</v>
      </c>
      <c r="E648" s="1">
        <v>30.5</v>
      </c>
      <c r="F648" s="1">
        <v>60</v>
      </c>
      <c r="G648" s="1">
        <v>30.3</v>
      </c>
      <c r="H648" s="1">
        <v>20.91</v>
      </c>
      <c r="I648" s="1" t="s">
        <v>66</v>
      </c>
    </row>
    <row r="649" spans="1:9" s="1" customFormat="1">
      <c r="A649" s="1">
        <v>648</v>
      </c>
      <c r="B649" s="1" t="s">
        <v>594</v>
      </c>
      <c r="C649" s="1">
        <v>4</v>
      </c>
      <c r="D649" s="1" t="s">
        <v>1412</v>
      </c>
      <c r="E649" s="1">
        <v>30.5</v>
      </c>
      <c r="F649" s="1">
        <v>60</v>
      </c>
      <c r="G649" s="1">
        <v>29</v>
      </c>
      <c r="H649" s="1">
        <v>20.91</v>
      </c>
      <c r="I649" s="1" t="s">
        <v>68</v>
      </c>
    </row>
    <row r="650" spans="1:9" s="1" customFormat="1">
      <c r="A650" s="1">
        <v>649</v>
      </c>
      <c r="B650" s="1" t="s">
        <v>594</v>
      </c>
      <c r="C650" s="1">
        <v>4</v>
      </c>
      <c r="D650" s="1" t="s">
        <v>1412</v>
      </c>
      <c r="E650" s="1">
        <v>30.5</v>
      </c>
      <c r="F650" s="1">
        <v>60</v>
      </c>
      <c r="G650" s="1">
        <v>29</v>
      </c>
      <c r="H650" s="1">
        <v>20.91</v>
      </c>
      <c r="I650" s="1" t="s">
        <v>69</v>
      </c>
    </row>
    <row r="651" spans="1:9" s="1" customFormat="1">
      <c r="A651" s="1">
        <v>650</v>
      </c>
      <c r="B651" s="1" t="s">
        <v>594</v>
      </c>
      <c r="C651" s="1">
        <v>4</v>
      </c>
      <c r="D651" s="1" t="s">
        <v>1413</v>
      </c>
      <c r="E651" s="1">
        <v>30.5</v>
      </c>
      <c r="F651" s="1">
        <v>60</v>
      </c>
      <c r="G651" s="1">
        <v>26.76</v>
      </c>
      <c r="H651" s="1">
        <v>20.91</v>
      </c>
      <c r="I651" s="1" t="s">
        <v>21</v>
      </c>
    </row>
    <row r="652" spans="1:9" s="1" customFormat="1">
      <c r="A652" s="1">
        <v>651</v>
      </c>
      <c r="B652" s="1" t="s">
        <v>594</v>
      </c>
      <c r="C652" s="1">
        <v>4</v>
      </c>
      <c r="D652" s="1" t="s">
        <v>1413</v>
      </c>
      <c r="E652" s="1">
        <v>30.5</v>
      </c>
      <c r="F652" s="1">
        <v>60</v>
      </c>
      <c r="G652" s="1">
        <v>29.16</v>
      </c>
      <c r="H652" s="1">
        <v>20.91</v>
      </c>
      <c r="I652" s="1" t="s">
        <v>71</v>
      </c>
    </row>
    <row r="653" spans="1:9" s="1" customFormat="1">
      <c r="A653" s="1">
        <v>652</v>
      </c>
      <c r="B653" s="1" t="s">
        <v>594</v>
      </c>
      <c r="C653" s="1">
        <v>4</v>
      </c>
      <c r="D653" s="1" t="s">
        <v>1401</v>
      </c>
      <c r="E653" s="1">
        <v>11</v>
      </c>
      <c r="F653" s="1">
        <v>45</v>
      </c>
      <c r="G653" s="1">
        <v>8.32</v>
      </c>
      <c r="H653" s="1">
        <v>21</v>
      </c>
      <c r="I653" s="1" t="s">
        <v>110</v>
      </c>
    </row>
    <row r="654" spans="1:9" s="1" customFormat="1">
      <c r="A654" s="1">
        <v>653</v>
      </c>
      <c r="B654" s="1" t="s">
        <v>594</v>
      </c>
      <c r="C654" s="1">
        <v>4</v>
      </c>
      <c r="D654" s="1" t="s">
        <v>1401</v>
      </c>
      <c r="E654" s="1">
        <v>11</v>
      </c>
      <c r="F654" s="1">
        <v>45</v>
      </c>
      <c r="G654" s="1">
        <v>11.75</v>
      </c>
      <c r="H654" s="1">
        <v>21</v>
      </c>
      <c r="I654" s="1" t="s">
        <v>111</v>
      </c>
    </row>
    <row r="655" spans="1:9" s="1" customFormat="1">
      <c r="A655" s="1">
        <v>654</v>
      </c>
      <c r="B655" s="1" t="s">
        <v>594</v>
      </c>
      <c r="C655" s="1">
        <v>4</v>
      </c>
      <c r="D655" s="1" t="s">
        <v>1401</v>
      </c>
      <c r="E655" s="1">
        <v>11</v>
      </c>
      <c r="F655" s="1">
        <v>45</v>
      </c>
      <c r="G655" s="1">
        <v>11.75</v>
      </c>
      <c r="H655" s="1">
        <v>21</v>
      </c>
      <c r="I655" s="1" t="s">
        <v>110</v>
      </c>
    </row>
    <row r="656" spans="1:9" s="1" customFormat="1">
      <c r="A656" s="1">
        <v>655</v>
      </c>
      <c r="B656" s="1" t="s">
        <v>594</v>
      </c>
      <c r="C656" s="1">
        <v>4</v>
      </c>
      <c r="D656" s="1" t="s">
        <v>1401</v>
      </c>
      <c r="E656" s="1">
        <v>11</v>
      </c>
      <c r="F656" s="1">
        <v>45</v>
      </c>
      <c r="G656" s="1">
        <v>15.4</v>
      </c>
      <c r="H656" s="1">
        <v>21</v>
      </c>
      <c r="I656" s="1" t="s">
        <v>110</v>
      </c>
    </row>
    <row r="657" spans="1:9" s="1" customFormat="1">
      <c r="A657" s="1">
        <v>656</v>
      </c>
      <c r="B657" s="1" t="s">
        <v>594</v>
      </c>
      <c r="C657" s="1">
        <v>4</v>
      </c>
      <c r="D657" s="1" t="s">
        <v>1414</v>
      </c>
      <c r="E657" s="1">
        <v>11</v>
      </c>
      <c r="F657" s="1">
        <v>45</v>
      </c>
      <c r="G657" s="1">
        <v>11.23</v>
      </c>
      <c r="H657" s="1">
        <v>21</v>
      </c>
      <c r="I657" s="1" t="s">
        <v>112</v>
      </c>
    </row>
    <row r="658" spans="1:9" s="1" customFormat="1">
      <c r="A658" s="1">
        <v>657</v>
      </c>
      <c r="B658" s="1" t="s">
        <v>594</v>
      </c>
      <c r="C658" s="1">
        <v>4</v>
      </c>
      <c r="D658" s="1" t="s">
        <v>1414</v>
      </c>
      <c r="E658" s="1">
        <v>11</v>
      </c>
      <c r="F658" s="1">
        <v>45</v>
      </c>
      <c r="G658" s="1">
        <v>12</v>
      </c>
      <c r="H658" s="1">
        <v>21</v>
      </c>
      <c r="I658" s="1" t="s">
        <v>24</v>
      </c>
    </row>
    <row r="659" spans="1:9" s="1" customFormat="1">
      <c r="A659" s="1">
        <v>658</v>
      </c>
      <c r="B659" s="1" t="s">
        <v>594</v>
      </c>
      <c r="C659" s="1">
        <v>4</v>
      </c>
      <c r="D659" s="1" t="s">
        <v>1401</v>
      </c>
      <c r="E659" s="1">
        <v>7</v>
      </c>
      <c r="F659" s="1">
        <v>63.6</v>
      </c>
      <c r="G659" s="1">
        <v>5</v>
      </c>
      <c r="H659" s="1">
        <v>19.68</v>
      </c>
      <c r="I659" s="1" t="s">
        <v>128</v>
      </c>
    </row>
    <row r="660" spans="1:9" s="1" customFormat="1">
      <c r="A660" s="1">
        <v>659</v>
      </c>
      <c r="B660" s="1" t="s">
        <v>594</v>
      </c>
      <c r="C660" s="1">
        <v>4</v>
      </c>
      <c r="D660" s="1" t="s">
        <v>1401</v>
      </c>
      <c r="E660" s="1">
        <v>7</v>
      </c>
      <c r="F660" s="1">
        <v>63.6</v>
      </c>
      <c r="G660" s="1">
        <v>5.7</v>
      </c>
      <c r="H660" s="1">
        <v>19.64</v>
      </c>
      <c r="I660" s="1" t="s">
        <v>128</v>
      </c>
    </row>
    <row r="661" spans="1:9" s="1" customFormat="1">
      <c r="A661" s="1">
        <v>660</v>
      </c>
      <c r="B661" s="1" t="s">
        <v>594</v>
      </c>
      <c r="C661" s="1">
        <v>4</v>
      </c>
      <c r="D661" s="1" t="s">
        <v>1401</v>
      </c>
      <c r="E661" s="1">
        <v>7</v>
      </c>
      <c r="F661" s="1">
        <v>63.6</v>
      </c>
      <c r="G661" s="1">
        <v>6.02</v>
      </c>
      <c r="H661" s="1">
        <v>19.7</v>
      </c>
      <c r="I661" s="1" t="s">
        <v>129</v>
      </c>
    </row>
    <row r="662" spans="1:9" s="1" customFormat="1">
      <c r="A662" s="1">
        <v>661</v>
      </c>
      <c r="B662" s="1" t="s">
        <v>594</v>
      </c>
      <c r="C662" s="1">
        <v>4</v>
      </c>
      <c r="D662" s="1" t="s">
        <v>1401</v>
      </c>
      <c r="E662" s="1">
        <v>7</v>
      </c>
      <c r="F662" s="1">
        <v>63.6</v>
      </c>
      <c r="G662" s="1">
        <v>6</v>
      </c>
      <c r="H662" s="1">
        <v>19.7</v>
      </c>
      <c r="I662" s="1" t="s">
        <v>129</v>
      </c>
    </row>
    <row r="663" spans="1:9" s="1" customFormat="1">
      <c r="A663" s="1">
        <v>662</v>
      </c>
      <c r="B663" s="1" t="s">
        <v>594</v>
      </c>
      <c r="C663" s="1">
        <v>4</v>
      </c>
      <c r="D663" s="1" t="s">
        <v>1401</v>
      </c>
      <c r="E663" s="1">
        <v>7</v>
      </c>
      <c r="F663" s="1">
        <v>63.6</v>
      </c>
      <c r="G663" s="1">
        <v>7.6</v>
      </c>
      <c r="H663" s="1">
        <v>19.7</v>
      </c>
      <c r="I663" s="1" t="s">
        <v>130</v>
      </c>
    </row>
    <row r="664" spans="1:9" s="1" customFormat="1">
      <c r="A664" s="1">
        <v>663</v>
      </c>
      <c r="B664" s="1" t="s">
        <v>594</v>
      </c>
      <c r="C664" s="1">
        <v>4</v>
      </c>
      <c r="D664" s="1" t="s">
        <v>1401</v>
      </c>
      <c r="E664" s="1">
        <v>7</v>
      </c>
      <c r="F664" s="1">
        <v>63.6</v>
      </c>
      <c r="G664" s="1">
        <v>7.4</v>
      </c>
      <c r="H664" s="1">
        <v>19.7</v>
      </c>
      <c r="I664" s="1" t="s">
        <v>100</v>
      </c>
    </row>
    <row r="665" spans="1:9" s="1" customFormat="1">
      <c r="A665" s="1">
        <v>664</v>
      </c>
      <c r="B665" s="1" t="s">
        <v>594</v>
      </c>
      <c r="C665" s="1">
        <v>4</v>
      </c>
      <c r="D665" s="1" t="s">
        <v>1401</v>
      </c>
      <c r="E665" s="1">
        <v>7</v>
      </c>
      <c r="F665" s="1">
        <v>63.6</v>
      </c>
      <c r="G665" s="1">
        <v>6.64</v>
      </c>
      <c r="H665" s="1">
        <v>19.7</v>
      </c>
      <c r="I665" s="1" t="s">
        <v>100</v>
      </c>
    </row>
    <row r="666" spans="1:9" s="1" customFormat="1">
      <c r="A666" s="1">
        <v>665</v>
      </c>
      <c r="B666" s="1" t="s">
        <v>594</v>
      </c>
      <c r="C666" s="1">
        <v>4</v>
      </c>
      <c r="D666" s="1" t="s">
        <v>1401</v>
      </c>
      <c r="E666" s="1">
        <v>7</v>
      </c>
      <c r="F666" s="1">
        <v>63.6</v>
      </c>
      <c r="G666" s="1">
        <v>7.45</v>
      </c>
      <c r="H666" s="1">
        <v>19.7</v>
      </c>
      <c r="I666" s="1" t="s">
        <v>130</v>
      </c>
    </row>
    <row r="667" spans="1:9" s="1" customFormat="1">
      <c r="A667" s="1">
        <v>666</v>
      </c>
      <c r="B667" s="1" t="s">
        <v>594</v>
      </c>
      <c r="C667" s="1">
        <v>4</v>
      </c>
      <c r="D667" s="1" t="s">
        <v>1401</v>
      </c>
      <c r="E667" s="1">
        <v>7</v>
      </c>
      <c r="F667" s="1">
        <v>63.6</v>
      </c>
      <c r="G667" s="1">
        <v>7.45</v>
      </c>
      <c r="H667" s="1">
        <v>19.7</v>
      </c>
      <c r="I667" s="1" t="s">
        <v>130</v>
      </c>
    </row>
    <row r="668" spans="1:9" s="1" customFormat="1">
      <c r="A668" s="1">
        <v>667</v>
      </c>
      <c r="B668" s="1" t="s">
        <v>594</v>
      </c>
      <c r="C668" s="1">
        <v>4</v>
      </c>
      <c r="D668" s="1" t="s">
        <v>1415</v>
      </c>
      <c r="E668" s="1">
        <v>0.17</v>
      </c>
      <c r="F668" s="1">
        <v>22</v>
      </c>
      <c r="G668" s="1">
        <v>0.30199999999999999</v>
      </c>
      <c r="H668" s="1">
        <v>17.87</v>
      </c>
      <c r="I668" s="1" t="s">
        <v>144</v>
      </c>
    </row>
    <row r="669" spans="1:9" s="1" customFormat="1">
      <c r="A669" s="1">
        <v>668</v>
      </c>
      <c r="B669" s="1" t="s">
        <v>594</v>
      </c>
      <c r="C669" s="1">
        <v>4</v>
      </c>
      <c r="D669" s="1" t="s">
        <v>1406</v>
      </c>
      <c r="E669" s="1">
        <v>9</v>
      </c>
      <c r="F669" s="1">
        <v>80</v>
      </c>
      <c r="G669" s="1">
        <v>8.1</v>
      </c>
      <c r="H669" s="1">
        <v>32.92</v>
      </c>
    </row>
    <row r="670" spans="1:9" s="1" customFormat="1">
      <c r="A670" s="1">
        <v>669</v>
      </c>
      <c r="B670" s="1" t="s">
        <v>594</v>
      </c>
      <c r="C670" s="1">
        <v>4</v>
      </c>
      <c r="D670" s="1" t="s">
        <v>1406</v>
      </c>
      <c r="E670" s="1">
        <v>9</v>
      </c>
      <c r="F670" s="1">
        <v>80</v>
      </c>
      <c r="G670" s="1">
        <v>7.15</v>
      </c>
      <c r="H670" s="1">
        <v>21.57</v>
      </c>
    </row>
    <row r="671" spans="1:9" s="1" customFormat="1">
      <c r="A671" s="1">
        <v>670</v>
      </c>
      <c r="B671" s="1" t="s">
        <v>594</v>
      </c>
      <c r="C671" s="1">
        <v>4</v>
      </c>
      <c r="D671" s="1" t="s">
        <v>1406</v>
      </c>
      <c r="E671" s="1">
        <v>9</v>
      </c>
      <c r="F671" s="1">
        <v>80</v>
      </c>
      <c r="G671" s="1">
        <v>8.93</v>
      </c>
      <c r="H671" s="1">
        <v>21.57</v>
      </c>
    </row>
    <row r="672" spans="1:9" s="1" customFormat="1">
      <c r="A672" s="1">
        <v>671</v>
      </c>
      <c r="B672" s="1" t="s">
        <v>594</v>
      </c>
      <c r="C672" s="1">
        <v>4</v>
      </c>
      <c r="D672" s="1" t="s">
        <v>1406</v>
      </c>
      <c r="E672" s="1">
        <v>9</v>
      </c>
      <c r="F672" s="1">
        <v>80</v>
      </c>
      <c r="G672" s="1">
        <v>8.9</v>
      </c>
      <c r="H672" s="1">
        <v>21.57</v>
      </c>
    </row>
    <row r="673" spans="1:8" s="1" customFormat="1">
      <c r="A673" s="1">
        <v>672</v>
      </c>
      <c r="B673" s="1" t="s">
        <v>594</v>
      </c>
      <c r="C673" s="1">
        <v>4</v>
      </c>
      <c r="D673" s="1" t="s">
        <v>1406</v>
      </c>
      <c r="E673" s="1">
        <v>9</v>
      </c>
      <c r="F673" s="1">
        <v>80</v>
      </c>
      <c r="G673" s="1">
        <v>7.74</v>
      </c>
      <c r="H673" s="1">
        <v>21.57</v>
      </c>
    </row>
    <row r="674" spans="1:8" s="1" customFormat="1">
      <c r="A674" s="1">
        <v>673</v>
      </c>
      <c r="B674" s="1" t="s">
        <v>594</v>
      </c>
      <c r="C674" s="1">
        <v>4</v>
      </c>
      <c r="D674" s="1" t="s">
        <v>1406</v>
      </c>
      <c r="E674" s="1">
        <v>9</v>
      </c>
      <c r="F674" s="1">
        <v>80</v>
      </c>
      <c r="G674" s="1">
        <v>8.5</v>
      </c>
      <c r="H674" s="1">
        <v>21.57</v>
      </c>
    </row>
    <row r="675" spans="1:8" s="1" customFormat="1">
      <c r="A675" s="1">
        <v>674</v>
      </c>
      <c r="B675" s="1" t="s">
        <v>594</v>
      </c>
      <c r="C675" s="1">
        <v>4</v>
      </c>
      <c r="D675" s="1" t="s">
        <v>1406</v>
      </c>
      <c r="E675" s="1">
        <v>11</v>
      </c>
      <c r="F675" s="1">
        <v>45</v>
      </c>
      <c r="G675" s="1">
        <v>10.55</v>
      </c>
      <c r="H675" s="1">
        <v>38.619999999999997</v>
      </c>
    </row>
    <row r="676" spans="1:8" s="1" customFormat="1">
      <c r="A676" s="1">
        <v>675</v>
      </c>
      <c r="B676" s="1" t="s">
        <v>594</v>
      </c>
      <c r="C676" s="1">
        <v>4</v>
      </c>
      <c r="D676" s="1" t="s">
        <v>1406</v>
      </c>
      <c r="E676" s="1">
        <v>11</v>
      </c>
      <c r="F676" s="1">
        <v>45</v>
      </c>
      <c r="G676" s="1">
        <v>9.6999999999999993</v>
      </c>
      <c r="H676" s="1">
        <v>19.82</v>
      </c>
    </row>
    <row r="677" spans="1:8" s="1" customFormat="1">
      <c r="A677" s="1">
        <v>676</v>
      </c>
      <c r="B677" s="1" t="s">
        <v>594</v>
      </c>
      <c r="C677" s="1">
        <v>4</v>
      </c>
      <c r="D677" s="1" t="s">
        <v>1406</v>
      </c>
      <c r="E677" s="1">
        <v>11</v>
      </c>
      <c r="F677" s="1">
        <v>45</v>
      </c>
      <c r="G677" s="1">
        <v>11</v>
      </c>
      <c r="H677" s="1">
        <v>19.82</v>
      </c>
    </row>
    <row r="678" spans="1:8" s="1" customFormat="1">
      <c r="A678" s="1">
        <v>677</v>
      </c>
      <c r="B678" s="1" t="s">
        <v>594</v>
      </c>
      <c r="C678" s="1">
        <v>4</v>
      </c>
      <c r="D678" s="1" t="s">
        <v>1406</v>
      </c>
      <c r="E678" s="1">
        <v>11</v>
      </c>
      <c r="F678" s="1">
        <v>45</v>
      </c>
      <c r="G678" s="1">
        <v>8.9</v>
      </c>
      <c r="H678" s="1">
        <v>19.82</v>
      </c>
    </row>
    <row r="679" spans="1:8" s="1" customFormat="1">
      <c r="A679" s="1">
        <v>678</v>
      </c>
      <c r="B679" s="1" t="s">
        <v>594</v>
      </c>
      <c r="C679" s="1">
        <v>4</v>
      </c>
      <c r="D679" s="1" t="s">
        <v>1406</v>
      </c>
      <c r="E679" s="1">
        <v>11</v>
      </c>
      <c r="F679" s="1">
        <v>45</v>
      </c>
      <c r="G679" s="1">
        <v>10.28</v>
      </c>
      <c r="H679" s="1">
        <v>19.82</v>
      </c>
    </row>
    <row r="680" spans="1:8" s="1" customFormat="1">
      <c r="A680" s="1">
        <v>679</v>
      </c>
      <c r="B680" s="1" t="s">
        <v>594</v>
      </c>
      <c r="C680" s="1">
        <v>4</v>
      </c>
      <c r="D680" s="1" t="s">
        <v>1406</v>
      </c>
      <c r="E680" s="1">
        <v>11</v>
      </c>
      <c r="F680" s="1">
        <v>45</v>
      </c>
      <c r="G680" s="1">
        <v>9.5399999999999991</v>
      </c>
      <c r="H680" s="1">
        <v>19.82</v>
      </c>
    </row>
    <row r="681" spans="1:8" s="1" customFormat="1">
      <c r="A681" s="1">
        <v>680</v>
      </c>
      <c r="B681" s="1" t="s">
        <v>594</v>
      </c>
      <c r="C681" s="1">
        <v>4</v>
      </c>
      <c r="D681" s="1" t="s">
        <v>1406</v>
      </c>
      <c r="E681" s="1">
        <v>11</v>
      </c>
      <c r="F681" s="1">
        <v>45</v>
      </c>
      <c r="G681" s="1">
        <v>9.2799999999999994</v>
      </c>
      <c r="H681" s="1">
        <v>19.82</v>
      </c>
    </row>
    <row r="682" spans="1:8" s="1" customFormat="1">
      <c r="A682" s="1">
        <v>681</v>
      </c>
      <c r="B682" s="1" t="s">
        <v>594</v>
      </c>
      <c r="C682" s="1">
        <v>4</v>
      </c>
      <c r="D682" s="1" t="s">
        <v>1406</v>
      </c>
      <c r="E682" s="1">
        <v>12.8</v>
      </c>
      <c r="F682" s="1">
        <v>120</v>
      </c>
      <c r="G682" s="1">
        <v>12.6</v>
      </c>
      <c r="H682" s="1">
        <v>5.88</v>
      </c>
    </row>
    <row r="683" spans="1:8" s="1" customFormat="1">
      <c r="A683" s="1">
        <v>682</v>
      </c>
      <c r="B683" s="1" t="s">
        <v>594</v>
      </c>
      <c r="C683" s="1">
        <v>4</v>
      </c>
      <c r="D683" s="1" t="s">
        <v>1406</v>
      </c>
      <c r="E683" s="1">
        <v>12.8</v>
      </c>
      <c r="F683" s="1">
        <v>120</v>
      </c>
      <c r="G683" s="1">
        <v>9.9</v>
      </c>
      <c r="H683" s="1">
        <v>24.68</v>
      </c>
    </row>
    <row r="684" spans="1:8" s="1" customFormat="1">
      <c r="A684" s="1">
        <v>683</v>
      </c>
      <c r="B684" s="1" t="s">
        <v>594</v>
      </c>
      <c r="C684" s="1">
        <v>4</v>
      </c>
      <c r="D684" s="1" t="s">
        <v>1406</v>
      </c>
      <c r="E684" s="1">
        <v>12.8</v>
      </c>
      <c r="F684" s="1">
        <v>120</v>
      </c>
      <c r="G684" s="1">
        <v>12.9</v>
      </c>
      <c r="H684" s="1">
        <v>24.68</v>
      </c>
    </row>
    <row r="685" spans="1:8" s="1" customFormat="1">
      <c r="A685" s="1">
        <v>684</v>
      </c>
      <c r="B685" s="1" t="s">
        <v>594</v>
      </c>
      <c r="C685" s="1">
        <v>4</v>
      </c>
      <c r="D685" s="1" t="s">
        <v>1406</v>
      </c>
      <c r="E685" s="1">
        <v>12.8</v>
      </c>
      <c r="F685" s="1">
        <v>120</v>
      </c>
      <c r="G685" s="1">
        <v>12.6</v>
      </c>
      <c r="H685" s="1">
        <v>24.68</v>
      </c>
    </row>
    <row r="686" spans="1:8" s="1" customFormat="1">
      <c r="A686" s="1">
        <v>685</v>
      </c>
      <c r="B686" s="1" t="s">
        <v>594</v>
      </c>
      <c r="C686" s="1">
        <v>4</v>
      </c>
      <c r="D686" s="1" t="s">
        <v>1406</v>
      </c>
      <c r="E686" s="1">
        <v>12.8</v>
      </c>
      <c r="F686" s="1">
        <v>120</v>
      </c>
      <c r="G686" s="1">
        <v>16</v>
      </c>
      <c r="H686" s="1">
        <v>24.68</v>
      </c>
    </row>
    <row r="687" spans="1:8" s="1" customFormat="1">
      <c r="A687" s="1">
        <v>686</v>
      </c>
      <c r="B687" s="1" t="s">
        <v>594</v>
      </c>
      <c r="C687" s="1">
        <v>4</v>
      </c>
      <c r="D687" s="1" t="s">
        <v>1406</v>
      </c>
      <c r="E687" s="1">
        <v>12.8</v>
      </c>
      <c r="F687" s="1">
        <v>120</v>
      </c>
      <c r="G687" s="1">
        <v>15.55</v>
      </c>
      <c r="H687" s="1">
        <v>24.68</v>
      </c>
    </row>
    <row r="688" spans="1:8" s="1" customFormat="1">
      <c r="A688" s="1">
        <v>687</v>
      </c>
      <c r="B688" s="1" t="s">
        <v>594</v>
      </c>
      <c r="C688" s="1">
        <v>4</v>
      </c>
      <c r="D688" s="1" t="s">
        <v>1406</v>
      </c>
      <c r="E688" s="1">
        <v>12.8</v>
      </c>
      <c r="F688" s="1">
        <v>120</v>
      </c>
      <c r="G688" s="1">
        <v>11.43</v>
      </c>
      <c r="H688" s="1">
        <v>24.68</v>
      </c>
    </row>
    <row r="689" spans="1:8" s="1" customFormat="1">
      <c r="A689" s="1">
        <v>688</v>
      </c>
      <c r="B689" s="1" t="s">
        <v>594</v>
      </c>
      <c r="C689" s="1">
        <v>4</v>
      </c>
      <c r="D689" s="1" t="s">
        <v>1396</v>
      </c>
      <c r="E689" s="1">
        <v>7</v>
      </c>
      <c r="F689" s="1">
        <v>280</v>
      </c>
      <c r="G689" s="1">
        <v>7.65</v>
      </c>
      <c r="H689" s="1">
        <v>39.299999999999997</v>
      </c>
    </row>
    <row r="690" spans="1:8" s="1" customFormat="1">
      <c r="A690" s="1">
        <v>689</v>
      </c>
      <c r="B690" s="1" t="s">
        <v>594</v>
      </c>
      <c r="C690" s="1">
        <v>4</v>
      </c>
      <c r="D690" s="1" t="s">
        <v>1396</v>
      </c>
      <c r="E690" s="1">
        <v>7</v>
      </c>
      <c r="F690" s="1">
        <v>280</v>
      </c>
      <c r="G690" s="1">
        <v>6.78</v>
      </c>
      <c r="H690" s="1">
        <v>19.71</v>
      </c>
    </row>
    <row r="691" spans="1:8" s="1" customFormat="1">
      <c r="A691" s="1">
        <v>690</v>
      </c>
      <c r="B691" s="1" t="s">
        <v>594</v>
      </c>
      <c r="C691" s="1">
        <v>4</v>
      </c>
      <c r="D691" s="1" t="s">
        <v>1396</v>
      </c>
      <c r="E691" s="1">
        <v>7</v>
      </c>
      <c r="F691" s="1">
        <v>280</v>
      </c>
      <c r="G691" s="1">
        <v>7.16</v>
      </c>
      <c r="H691" s="1">
        <v>19.71</v>
      </c>
    </row>
    <row r="692" spans="1:8" s="1" customFormat="1">
      <c r="A692" s="1">
        <v>691</v>
      </c>
      <c r="B692" s="1" t="s">
        <v>594</v>
      </c>
      <c r="C692" s="1">
        <v>4</v>
      </c>
      <c r="D692" s="1" t="s">
        <v>1396</v>
      </c>
      <c r="E692" s="1">
        <v>7</v>
      </c>
      <c r="F692" s="1">
        <v>280</v>
      </c>
      <c r="G692" s="1">
        <v>7.8</v>
      </c>
      <c r="H692" s="1">
        <v>19.71</v>
      </c>
    </row>
    <row r="693" spans="1:8" s="1" customFormat="1">
      <c r="A693" s="1">
        <v>692</v>
      </c>
      <c r="B693" s="1" t="s">
        <v>594</v>
      </c>
      <c r="C693" s="1">
        <v>4</v>
      </c>
      <c r="D693" s="1" t="s">
        <v>1396</v>
      </c>
      <c r="E693" s="1">
        <v>7</v>
      </c>
      <c r="F693" s="1">
        <v>280</v>
      </c>
      <c r="G693" s="1">
        <v>6.2</v>
      </c>
      <c r="H693" s="1">
        <v>19.71</v>
      </c>
    </row>
    <row r="694" spans="1:8" s="1" customFormat="1">
      <c r="A694" s="1">
        <v>693</v>
      </c>
      <c r="B694" s="1" t="s">
        <v>594</v>
      </c>
      <c r="C694" s="1">
        <v>4</v>
      </c>
      <c r="D694" s="1" t="s">
        <v>1396</v>
      </c>
      <c r="E694" s="1">
        <v>7</v>
      </c>
      <c r="F694" s="1">
        <v>280</v>
      </c>
      <c r="G694" s="1">
        <v>8.1999999999999993</v>
      </c>
      <c r="H694" s="1">
        <v>19.71</v>
      </c>
    </row>
    <row r="695" spans="1:8" s="1" customFormat="1">
      <c r="A695" s="1">
        <v>694</v>
      </c>
      <c r="B695" s="1" t="s">
        <v>594</v>
      </c>
      <c r="C695" s="1">
        <v>4</v>
      </c>
      <c r="D695" s="1" t="s">
        <v>1416</v>
      </c>
      <c r="E695" s="1">
        <v>50</v>
      </c>
      <c r="F695" s="1">
        <v>320</v>
      </c>
      <c r="G695" s="1">
        <v>42</v>
      </c>
      <c r="H695" s="1">
        <v>15.62</v>
      </c>
    </row>
    <row r="696" spans="1:8" s="1" customFormat="1">
      <c r="A696" s="1">
        <v>695</v>
      </c>
      <c r="B696" s="1" t="s">
        <v>594</v>
      </c>
      <c r="C696" s="1">
        <v>4</v>
      </c>
      <c r="D696" s="1" t="s">
        <v>1416</v>
      </c>
      <c r="E696" s="1">
        <v>50</v>
      </c>
      <c r="F696" s="1">
        <v>320</v>
      </c>
      <c r="G696" s="1">
        <v>48.5</v>
      </c>
      <c r="H696" s="1">
        <v>23.36</v>
      </c>
    </row>
    <row r="697" spans="1:8" s="1" customFormat="1">
      <c r="A697" s="1">
        <v>696</v>
      </c>
      <c r="B697" s="1" t="s">
        <v>594</v>
      </c>
      <c r="C697" s="1">
        <v>4</v>
      </c>
      <c r="D697" s="1" t="s">
        <v>1416</v>
      </c>
      <c r="E697" s="1">
        <v>50</v>
      </c>
      <c r="F697" s="1">
        <v>320</v>
      </c>
      <c r="G697" s="1">
        <v>45</v>
      </c>
      <c r="H697" s="1">
        <v>23.36</v>
      </c>
    </row>
    <row r="698" spans="1:8" s="1" customFormat="1">
      <c r="A698" s="1">
        <v>697</v>
      </c>
      <c r="B698" s="1" t="s">
        <v>594</v>
      </c>
      <c r="C698" s="1">
        <v>4</v>
      </c>
      <c r="D698" s="1" t="s">
        <v>1416</v>
      </c>
      <c r="E698" s="1">
        <v>50</v>
      </c>
      <c r="F698" s="1">
        <v>320</v>
      </c>
      <c r="G698" s="1">
        <v>31</v>
      </c>
      <c r="H698" s="1">
        <v>23.36</v>
      </c>
    </row>
    <row r="699" spans="1:8" s="1" customFormat="1">
      <c r="A699" s="1">
        <v>698</v>
      </c>
      <c r="B699" s="1" t="s">
        <v>594</v>
      </c>
      <c r="C699" s="1">
        <v>4</v>
      </c>
      <c r="D699" s="1" t="s">
        <v>1417</v>
      </c>
      <c r="E699" s="1">
        <v>10.5</v>
      </c>
      <c r="F699" s="1">
        <v>180</v>
      </c>
      <c r="G699" s="1">
        <v>11.4</v>
      </c>
      <c r="H699" s="1">
        <v>51.13</v>
      </c>
    </row>
    <row r="700" spans="1:8" s="1" customFormat="1">
      <c r="A700" s="1">
        <v>699</v>
      </c>
      <c r="B700" s="1" t="s">
        <v>594</v>
      </c>
      <c r="C700" s="1">
        <v>4</v>
      </c>
      <c r="D700" s="1" t="s">
        <v>1417</v>
      </c>
      <c r="E700" s="1">
        <v>10.5</v>
      </c>
      <c r="F700" s="1">
        <v>180</v>
      </c>
      <c r="G700" s="1">
        <v>11.2</v>
      </c>
      <c r="H700" s="1">
        <v>16.28</v>
      </c>
    </row>
    <row r="701" spans="1:8" s="1" customFormat="1">
      <c r="A701" s="1">
        <v>700</v>
      </c>
      <c r="B701" s="1" t="s">
        <v>594</v>
      </c>
      <c r="C701" s="1">
        <v>4</v>
      </c>
      <c r="D701" s="1" t="s">
        <v>1417</v>
      </c>
      <c r="E701" s="1">
        <v>10.5</v>
      </c>
      <c r="F701" s="1">
        <v>180</v>
      </c>
      <c r="G701" s="1">
        <v>11.55</v>
      </c>
      <c r="H701" s="1">
        <v>17.3</v>
      </c>
    </row>
    <row r="702" spans="1:8" s="1" customFormat="1">
      <c r="A702" s="1">
        <v>701</v>
      </c>
      <c r="B702" s="1" t="s">
        <v>594</v>
      </c>
      <c r="C702" s="1">
        <v>4</v>
      </c>
      <c r="D702" s="1" t="s">
        <v>1417</v>
      </c>
      <c r="E702" s="1">
        <v>10.5</v>
      </c>
      <c r="F702" s="1">
        <v>180</v>
      </c>
      <c r="G702" s="1">
        <v>11.05</v>
      </c>
      <c r="H702" s="1">
        <v>18.600000000000001</v>
      </c>
    </row>
    <row r="703" spans="1:8" s="1" customFormat="1">
      <c r="A703" s="1">
        <v>702</v>
      </c>
      <c r="B703" s="1" t="s">
        <v>594</v>
      </c>
      <c r="C703" s="1">
        <v>4</v>
      </c>
      <c r="D703" s="1" t="s">
        <v>1417</v>
      </c>
      <c r="E703" s="1">
        <v>10.5</v>
      </c>
      <c r="F703" s="1">
        <v>180</v>
      </c>
      <c r="G703" s="1">
        <v>8</v>
      </c>
      <c r="H703" s="1">
        <v>19.62</v>
      </c>
    </row>
    <row r="704" spans="1:8" s="1" customFormat="1">
      <c r="A704" s="1">
        <v>703</v>
      </c>
      <c r="B704" s="1" t="s">
        <v>594</v>
      </c>
      <c r="C704" s="1">
        <v>4</v>
      </c>
      <c r="D704" s="1" t="s">
        <v>1417</v>
      </c>
      <c r="E704" s="1">
        <v>10.5</v>
      </c>
      <c r="F704" s="1">
        <v>180</v>
      </c>
      <c r="G704" s="1">
        <v>8.5</v>
      </c>
      <c r="H704" s="1">
        <v>22.14</v>
      </c>
    </row>
    <row r="705" spans="1:9" s="1" customFormat="1">
      <c r="A705" s="1">
        <v>704</v>
      </c>
      <c r="B705" s="1" t="s">
        <v>594</v>
      </c>
      <c r="C705" s="1">
        <v>4</v>
      </c>
      <c r="D705" s="1" t="s">
        <v>1417</v>
      </c>
      <c r="E705" s="1">
        <v>10.5</v>
      </c>
      <c r="F705" s="1">
        <v>180</v>
      </c>
      <c r="G705" s="1">
        <v>8.6</v>
      </c>
      <c r="H705" s="1">
        <v>22.13</v>
      </c>
    </row>
    <row r="706" spans="1:9" s="1" customFormat="1">
      <c r="A706" s="1">
        <v>705</v>
      </c>
      <c r="B706" s="1" t="s">
        <v>594</v>
      </c>
      <c r="C706" s="1">
        <v>4</v>
      </c>
      <c r="D706" s="1" t="s">
        <v>1417</v>
      </c>
      <c r="E706" s="1">
        <v>10.5</v>
      </c>
      <c r="F706" s="1">
        <v>180</v>
      </c>
      <c r="G706" s="1">
        <v>10.5</v>
      </c>
      <c r="H706" s="1">
        <v>20.6</v>
      </c>
    </row>
    <row r="707" spans="1:9" s="1" customFormat="1">
      <c r="A707" s="1">
        <v>706</v>
      </c>
      <c r="B707" s="1" t="s">
        <v>594</v>
      </c>
      <c r="C707" s="1">
        <v>4</v>
      </c>
      <c r="D707" s="1" t="s">
        <v>1417</v>
      </c>
      <c r="E707" s="1">
        <v>10.5</v>
      </c>
      <c r="F707" s="1">
        <v>180</v>
      </c>
      <c r="G707" s="1">
        <v>9</v>
      </c>
      <c r="H707" s="1">
        <v>15.58</v>
      </c>
    </row>
    <row r="708" spans="1:9" s="1" customFormat="1">
      <c r="A708" s="1">
        <v>707</v>
      </c>
      <c r="B708" s="1" t="s">
        <v>594</v>
      </c>
      <c r="C708" s="1">
        <v>4</v>
      </c>
      <c r="D708" s="1" t="s">
        <v>1417</v>
      </c>
      <c r="E708" s="1">
        <v>10.5</v>
      </c>
      <c r="F708" s="1">
        <v>180</v>
      </c>
      <c r="G708" s="1">
        <v>9</v>
      </c>
      <c r="H708" s="1">
        <v>20.6</v>
      </c>
    </row>
    <row r="709" spans="1:9" s="1" customFormat="1">
      <c r="A709" s="1">
        <v>708</v>
      </c>
      <c r="B709" s="1" t="s">
        <v>594</v>
      </c>
      <c r="C709" s="1">
        <v>4</v>
      </c>
      <c r="D709" s="1" t="s">
        <v>1418</v>
      </c>
      <c r="E709" s="1">
        <v>22</v>
      </c>
      <c r="F709" s="1">
        <v>210</v>
      </c>
      <c r="G709" s="1">
        <v>24.2</v>
      </c>
      <c r="H709" s="1">
        <v>13.67</v>
      </c>
    </row>
    <row r="710" spans="1:9" s="1" customFormat="1">
      <c r="A710" s="1">
        <v>709</v>
      </c>
      <c r="B710" s="1" t="s">
        <v>594</v>
      </c>
      <c r="C710" s="1">
        <v>4</v>
      </c>
      <c r="D710" s="1" t="s">
        <v>1418</v>
      </c>
      <c r="E710" s="1">
        <v>22</v>
      </c>
      <c r="F710" s="1">
        <v>210</v>
      </c>
      <c r="G710" s="1">
        <v>22.5</v>
      </c>
      <c r="H710" s="1">
        <v>16.54</v>
      </c>
    </row>
    <row r="711" spans="1:9" s="1" customFormat="1">
      <c r="A711" s="1">
        <v>710</v>
      </c>
      <c r="B711" s="1" t="s">
        <v>594</v>
      </c>
      <c r="C711" s="1">
        <v>4</v>
      </c>
      <c r="D711" s="1" t="s">
        <v>1418</v>
      </c>
      <c r="E711" s="1">
        <v>22</v>
      </c>
      <c r="F711" s="1">
        <v>210</v>
      </c>
      <c r="G711" s="1">
        <v>18.2</v>
      </c>
      <c r="H711" s="1">
        <v>16.54</v>
      </c>
    </row>
    <row r="712" spans="1:9" s="1" customFormat="1">
      <c r="A712" s="1">
        <v>711</v>
      </c>
      <c r="B712" s="1" t="s">
        <v>594</v>
      </c>
      <c r="C712" s="1">
        <v>4</v>
      </c>
      <c r="D712" s="1" t="s">
        <v>1418</v>
      </c>
      <c r="E712" s="1">
        <v>22</v>
      </c>
      <c r="F712" s="1">
        <v>210</v>
      </c>
      <c r="G712" s="1">
        <v>24.5</v>
      </c>
      <c r="H712" s="1">
        <v>16.54</v>
      </c>
    </row>
    <row r="713" spans="1:9" s="1" customFormat="1">
      <c r="A713" s="1">
        <v>712</v>
      </c>
      <c r="B713" s="1" t="s">
        <v>594</v>
      </c>
      <c r="C713" s="1">
        <v>4</v>
      </c>
      <c r="D713" s="1" t="s">
        <v>1418</v>
      </c>
      <c r="E713" s="1">
        <v>22</v>
      </c>
      <c r="F713" s="1">
        <v>210</v>
      </c>
      <c r="G713" s="1">
        <v>18.37</v>
      </c>
      <c r="H713" s="1">
        <v>16.54</v>
      </c>
    </row>
    <row r="714" spans="1:9" s="1" customFormat="1">
      <c r="A714" s="1">
        <v>713</v>
      </c>
      <c r="B714" s="1" t="s">
        <v>594</v>
      </c>
      <c r="C714" s="1">
        <v>4</v>
      </c>
      <c r="D714" s="1" t="s">
        <v>1418</v>
      </c>
      <c r="E714" s="1">
        <v>22</v>
      </c>
      <c r="F714" s="1">
        <v>210</v>
      </c>
      <c r="G714" s="1">
        <v>18.760000000000002</v>
      </c>
      <c r="H714" s="1">
        <v>16.54</v>
      </c>
    </row>
    <row r="715" spans="1:9" s="1" customFormat="1">
      <c r="A715" s="1">
        <v>714</v>
      </c>
      <c r="B715" s="1" t="s">
        <v>594</v>
      </c>
      <c r="C715" s="1">
        <v>4</v>
      </c>
      <c r="D715" s="1" t="s">
        <v>1418</v>
      </c>
      <c r="E715" s="1">
        <v>22</v>
      </c>
      <c r="F715" s="1">
        <v>210</v>
      </c>
      <c r="G715" s="1">
        <v>18.45</v>
      </c>
      <c r="H715" s="1">
        <v>16.54</v>
      </c>
    </row>
    <row r="716" spans="1:9" s="1" customFormat="1">
      <c r="A716" s="1">
        <v>715</v>
      </c>
      <c r="B716" s="1" t="s">
        <v>594</v>
      </c>
      <c r="C716" s="1">
        <v>4</v>
      </c>
      <c r="D716" s="1" t="s">
        <v>1418</v>
      </c>
      <c r="E716" s="1">
        <v>22</v>
      </c>
      <c r="F716" s="1">
        <v>210</v>
      </c>
      <c r="G716" s="1">
        <v>21.85</v>
      </c>
      <c r="H716" s="1">
        <v>16.54</v>
      </c>
    </row>
    <row r="717" spans="1:9" s="1" customFormat="1">
      <c r="A717" s="1">
        <v>716</v>
      </c>
      <c r="B717" s="1" t="s">
        <v>594</v>
      </c>
      <c r="C717" s="1">
        <v>4</v>
      </c>
      <c r="D717" s="1" t="s">
        <v>1418</v>
      </c>
      <c r="E717" s="1">
        <v>22</v>
      </c>
      <c r="F717" s="1">
        <v>210</v>
      </c>
      <c r="G717" s="1">
        <v>21.4</v>
      </c>
      <c r="H717" s="1">
        <v>16.54</v>
      </c>
    </row>
    <row r="718" spans="1:9" s="1" customFormat="1">
      <c r="A718" s="1">
        <v>717</v>
      </c>
      <c r="B718" s="1" t="s">
        <v>594</v>
      </c>
      <c r="C718" s="1">
        <v>4</v>
      </c>
      <c r="D718" s="1" t="s">
        <v>1418</v>
      </c>
      <c r="E718" s="1">
        <v>22</v>
      </c>
      <c r="F718" s="1">
        <v>210</v>
      </c>
      <c r="G718" s="1">
        <v>16.5</v>
      </c>
      <c r="H718" s="1">
        <v>16.54</v>
      </c>
    </row>
    <row r="719" spans="1:9" s="1" customFormat="1">
      <c r="A719" s="1">
        <v>718</v>
      </c>
      <c r="B719" s="1" t="s">
        <v>594</v>
      </c>
      <c r="C719" s="1">
        <v>4</v>
      </c>
      <c r="D719" s="1" t="s">
        <v>1418</v>
      </c>
      <c r="E719" s="1">
        <v>22</v>
      </c>
      <c r="F719" s="1">
        <v>210</v>
      </c>
      <c r="G719" s="1">
        <v>16</v>
      </c>
      <c r="H719" s="1">
        <v>16.54</v>
      </c>
    </row>
    <row r="720" spans="1:9" s="1" customFormat="1">
      <c r="A720" s="1">
        <v>719</v>
      </c>
      <c r="B720" s="1" t="s">
        <v>594</v>
      </c>
      <c r="C720" s="1">
        <v>6</v>
      </c>
      <c r="D720" s="1" t="s">
        <v>1419</v>
      </c>
      <c r="E720" s="1">
        <v>19</v>
      </c>
      <c r="F720" s="1">
        <v>100</v>
      </c>
      <c r="G720" s="1">
        <v>18.64</v>
      </c>
      <c r="H720" s="1">
        <v>31.41</v>
      </c>
      <c r="I720" s="1" t="s">
        <v>21</v>
      </c>
    </row>
    <row r="721" spans="1:9" s="1" customFormat="1">
      <c r="A721" s="1">
        <v>720</v>
      </c>
      <c r="B721" s="1" t="s">
        <v>594</v>
      </c>
      <c r="C721" s="1">
        <v>6</v>
      </c>
      <c r="D721" s="1" t="s">
        <v>1419</v>
      </c>
      <c r="E721" s="1">
        <v>19</v>
      </c>
      <c r="F721" s="1">
        <v>100</v>
      </c>
      <c r="G721" s="1">
        <v>19.2</v>
      </c>
      <c r="H721" s="1">
        <v>31.41</v>
      </c>
      <c r="I721" s="1" t="s">
        <v>22</v>
      </c>
    </row>
    <row r="722" spans="1:9" s="1" customFormat="1">
      <c r="A722" s="1">
        <v>721</v>
      </c>
      <c r="B722" s="1" t="s">
        <v>594</v>
      </c>
      <c r="C722" s="1">
        <v>6</v>
      </c>
      <c r="D722" s="1" t="s">
        <v>1420</v>
      </c>
      <c r="E722" s="1">
        <v>3</v>
      </c>
      <c r="F722" s="1">
        <v>144</v>
      </c>
      <c r="G722" s="1">
        <v>2.66</v>
      </c>
      <c r="H722" s="1">
        <v>31.9</v>
      </c>
      <c r="I722" s="1" t="s">
        <v>51</v>
      </c>
    </row>
    <row r="723" spans="1:9" s="1" customFormat="1">
      <c r="A723" s="1">
        <v>722</v>
      </c>
      <c r="B723" s="1" t="s">
        <v>594</v>
      </c>
      <c r="C723" s="1">
        <v>6</v>
      </c>
      <c r="D723" s="1" t="s">
        <v>1420</v>
      </c>
      <c r="E723" s="1">
        <v>3</v>
      </c>
      <c r="F723" s="1">
        <v>144</v>
      </c>
      <c r="G723" s="1">
        <v>2.86</v>
      </c>
      <c r="H723" s="1">
        <v>31.9</v>
      </c>
      <c r="I723" s="1" t="s">
        <v>52</v>
      </c>
    </row>
    <row r="724" spans="1:9" s="1" customFormat="1">
      <c r="A724" s="1">
        <v>723</v>
      </c>
      <c r="B724" s="1" t="s">
        <v>594</v>
      </c>
      <c r="C724" s="1">
        <v>6</v>
      </c>
      <c r="D724" s="1" t="s">
        <v>1420</v>
      </c>
      <c r="E724" s="1">
        <v>3</v>
      </c>
      <c r="F724" s="1">
        <v>144</v>
      </c>
      <c r="G724" s="1">
        <v>3.02</v>
      </c>
      <c r="H724" s="1">
        <v>31.9</v>
      </c>
      <c r="I724" s="1" t="s">
        <v>52</v>
      </c>
    </row>
    <row r="725" spans="1:9" s="1" customFormat="1">
      <c r="A725" s="1">
        <v>724</v>
      </c>
      <c r="B725" s="1" t="s">
        <v>594</v>
      </c>
      <c r="C725" s="1">
        <v>6</v>
      </c>
      <c r="D725" s="1" t="s">
        <v>1421</v>
      </c>
      <c r="E725" s="1">
        <v>0.3</v>
      </c>
      <c r="F725" s="1">
        <v>70</v>
      </c>
      <c r="G725" s="1">
        <v>0.52500000000000002</v>
      </c>
      <c r="H725" s="1">
        <v>26.81</v>
      </c>
      <c r="I725" s="1" t="s">
        <v>54</v>
      </c>
    </row>
    <row r="726" spans="1:9" s="1" customFormat="1">
      <c r="A726" s="1">
        <v>725</v>
      </c>
      <c r="B726" s="1" t="s">
        <v>594</v>
      </c>
      <c r="C726" s="1">
        <v>6</v>
      </c>
      <c r="D726" s="1" t="s">
        <v>1421</v>
      </c>
      <c r="E726" s="1">
        <v>0.3</v>
      </c>
      <c r="F726" s="1">
        <v>70</v>
      </c>
      <c r="G726" s="1">
        <v>0.44500000000000001</v>
      </c>
      <c r="H726" s="1">
        <v>26.81</v>
      </c>
      <c r="I726" s="1" t="s">
        <v>55</v>
      </c>
    </row>
    <row r="727" spans="1:9" s="1" customFormat="1">
      <c r="A727" s="1">
        <v>726</v>
      </c>
      <c r="B727" s="1" t="s">
        <v>594</v>
      </c>
      <c r="C727" s="1">
        <v>6</v>
      </c>
      <c r="D727" s="1" t="s">
        <v>1421</v>
      </c>
      <c r="E727" s="1">
        <v>0.3</v>
      </c>
      <c r="F727" s="1">
        <v>70</v>
      </c>
      <c r="G727" s="1">
        <v>0.39200000000000002</v>
      </c>
      <c r="H727" s="1">
        <v>26.81</v>
      </c>
      <c r="I727" s="1" t="s">
        <v>56</v>
      </c>
    </row>
    <row r="728" spans="1:9" s="1" customFormat="1">
      <c r="A728" s="1">
        <v>727</v>
      </c>
      <c r="B728" s="1" t="s">
        <v>594</v>
      </c>
      <c r="C728" s="1">
        <v>6</v>
      </c>
      <c r="D728" s="1" t="s">
        <v>1421</v>
      </c>
      <c r="E728" s="1">
        <v>0.3</v>
      </c>
      <c r="F728" s="1">
        <v>70</v>
      </c>
      <c r="G728" s="1">
        <v>0.40400000000000003</v>
      </c>
      <c r="H728" s="1">
        <v>26.81</v>
      </c>
      <c r="I728" s="1" t="s">
        <v>57</v>
      </c>
    </row>
    <row r="729" spans="1:9" s="1" customFormat="1">
      <c r="A729" s="1">
        <v>728</v>
      </c>
      <c r="B729" s="1" t="s">
        <v>594</v>
      </c>
      <c r="C729" s="1">
        <v>6</v>
      </c>
      <c r="D729" s="1" t="s">
        <v>1411</v>
      </c>
      <c r="E729" s="1">
        <v>9.4</v>
      </c>
      <c r="F729" s="1">
        <v>40</v>
      </c>
      <c r="G729" s="1">
        <v>9.5299999999999994</v>
      </c>
      <c r="H729" s="1">
        <v>28.6</v>
      </c>
      <c r="I729" s="1" t="s">
        <v>99</v>
      </c>
    </row>
    <row r="730" spans="1:9" s="1" customFormat="1">
      <c r="A730" s="1">
        <v>729</v>
      </c>
      <c r="B730" s="1" t="s">
        <v>594</v>
      </c>
      <c r="C730" s="1">
        <v>6</v>
      </c>
      <c r="D730" s="1" t="s">
        <v>1411</v>
      </c>
      <c r="E730" s="1">
        <v>9.4</v>
      </c>
      <c r="F730" s="1">
        <v>40</v>
      </c>
      <c r="G730" s="1">
        <v>9.3699999999999992</v>
      </c>
      <c r="H730" s="1">
        <v>28.7</v>
      </c>
      <c r="I730" s="1" t="s">
        <v>100</v>
      </c>
    </row>
    <row r="731" spans="1:9" s="1" customFormat="1">
      <c r="A731" s="1">
        <v>730</v>
      </c>
      <c r="B731" s="1" t="s">
        <v>594</v>
      </c>
      <c r="C731" s="1">
        <v>6</v>
      </c>
      <c r="D731" s="1" t="s">
        <v>1411</v>
      </c>
      <c r="E731" s="1">
        <v>9.4</v>
      </c>
      <c r="F731" s="1">
        <v>40</v>
      </c>
      <c r="G731" s="1">
        <v>9.3000000000000007</v>
      </c>
      <c r="H731" s="1">
        <v>28.8</v>
      </c>
      <c r="I731" s="1" t="s">
        <v>101</v>
      </c>
    </row>
    <row r="732" spans="1:9" s="1" customFormat="1">
      <c r="A732" s="1">
        <v>731</v>
      </c>
      <c r="B732" s="1" t="s">
        <v>594</v>
      </c>
      <c r="C732" s="1">
        <v>6</v>
      </c>
      <c r="D732" s="1" t="s">
        <v>1422</v>
      </c>
      <c r="E732" s="1">
        <v>0.5</v>
      </c>
      <c r="F732" s="1">
        <v>22</v>
      </c>
      <c r="G732" s="1">
        <v>0.43099999999999999</v>
      </c>
      <c r="H732" s="1">
        <v>50</v>
      </c>
      <c r="I732" s="1" t="s">
        <v>113</v>
      </c>
    </row>
    <row r="733" spans="1:9" s="1" customFormat="1">
      <c r="A733" s="1">
        <v>732</v>
      </c>
      <c r="B733" s="1" t="s">
        <v>594</v>
      </c>
      <c r="C733" s="1">
        <v>6</v>
      </c>
      <c r="D733" s="1" t="s">
        <v>1411</v>
      </c>
      <c r="E733" s="1">
        <v>6.9</v>
      </c>
      <c r="F733" s="1">
        <v>56</v>
      </c>
      <c r="G733" s="1">
        <v>6.53</v>
      </c>
      <c r="H733" s="1">
        <v>28.37</v>
      </c>
      <c r="I733" s="1" t="s">
        <v>119</v>
      </c>
    </row>
    <row r="734" spans="1:9" s="1" customFormat="1">
      <c r="A734" s="1">
        <v>733</v>
      </c>
      <c r="B734" s="1" t="s">
        <v>594</v>
      </c>
      <c r="C734" s="1">
        <v>6</v>
      </c>
      <c r="D734" s="1" t="s">
        <v>1411</v>
      </c>
      <c r="E734" s="1">
        <v>6.9</v>
      </c>
      <c r="F734" s="1">
        <v>56</v>
      </c>
      <c r="G734" s="1">
        <v>6.25</v>
      </c>
      <c r="H734" s="1">
        <v>28.51</v>
      </c>
      <c r="I734" s="1" t="s">
        <v>120</v>
      </c>
    </row>
    <row r="735" spans="1:9" s="1" customFormat="1">
      <c r="A735" s="1">
        <v>734</v>
      </c>
      <c r="B735" s="1" t="s">
        <v>594</v>
      </c>
      <c r="C735" s="1">
        <v>6</v>
      </c>
      <c r="D735" s="1" t="s">
        <v>1411</v>
      </c>
      <c r="E735" s="1">
        <v>6.9</v>
      </c>
      <c r="F735" s="1">
        <v>56</v>
      </c>
      <c r="G735" s="1">
        <v>8.15</v>
      </c>
      <c r="H735" s="1">
        <v>28.51</v>
      </c>
      <c r="I735" s="1" t="s">
        <v>121</v>
      </c>
    </row>
    <row r="736" spans="1:9" s="1" customFormat="1">
      <c r="A736" s="1">
        <v>735</v>
      </c>
      <c r="B736" s="1" t="s">
        <v>594</v>
      </c>
      <c r="C736" s="1">
        <v>6</v>
      </c>
      <c r="D736" s="1" t="s">
        <v>1411</v>
      </c>
      <c r="E736" s="1">
        <v>6.9</v>
      </c>
      <c r="F736" s="1">
        <v>56</v>
      </c>
      <c r="G736" s="1">
        <v>8.75</v>
      </c>
      <c r="H736" s="1">
        <v>28.51</v>
      </c>
      <c r="I736" s="1" t="s">
        <v>122</v>
      </c>
    </row>
    <row r="737" spans="1:9" s="1" customFormat="1">
      <c r="A737" s="1">
        <v>736</v>
      </c>
      <c r="B737" s="1" t="s">
        <v>594</v>
      </c>
      <c r="C737" s="1">
        <v>6</v>
      </c>
      <c r="D737" s="1" t="s">
        <v>1411</v>
      </c>
      <c r="E737" s="1">
        <v>6.9</v>
      </c>
      <c r="F737" s="1">
        <v>56</v>
      </c>
      <c r="G737" s="1">
        <v>8.5399999999999991</v>
      </c>
      <c r="H737" s="1">
        <v>28.51</v>
      </c>
      <c r="I737" s="1" t="s">
        <v>123</v>
      </c>
    </row>
    <row r="738" spans="1:9" s="1" customFormat="1">
      <c r="A738" s="1">
        <v>737</v>
      </c>
      <c r="B738" s="1" t="s">
        <v>594</v>
      </c>
      <c r="C738" s="1">
        <v>6</v>
      </c>
      <c r="D738" s="1" t="s">
        <v>1411</v>
      </c>
      <c r="E738" s="1">
        <v>6.9</v>
      </c>
      <c r="F738" s="1">
        <v>56</v>
      </c>
      <c r="G738" s="1">
        <v>7.8</v>
      </c>
      <c r="H738" s="1">
        <v>28.51</v>
      </c>
      <c r="I738" s="1" t="s">
        <v>124</v>
      </c>
    </row>
    <row r="739" spans="1:9" s="1" customFormat="1">
      <c r="A739" s="1">
        <v>738</v>
      </c>
      <c r="B739" s="1" t="s">
        <v>594</v>
      </c>
      <c r="C739" s="1">
        <v>6</v>
      </c>
      <c r="D739" s="1" t="s">
        <v>1398</v>
      </c>
      <c r="E739" s="1">
        <v>2.5</v>
      </c>
      <c r="F739" s="1">
        <v>22</v>
      </c>
      <c r="G739" s="1">
        <v>2.1</v>
      </c>
      <c r="H739" s="1">
        <v>29.71</v>
      </c>
      <c r="I739" s="1" t="s">
        <v>127</v>
      </c>
    </row>
    <row r="740" spans="1:9" s="1" customFormat="1">
      <c r="A740" s="1">
        <v>739</v>
      </c>
      <c r="B740" s="1" t="s">
        <v>594</v>
      </c>
      <c r="C740" s="1">
        <v>6</v>
      </c>
      <c r="D740" s="1" t="s">
        <v>1422</v>
      </c>
      <c r="E740" s="1">
        <v>0.5</v>
      </c>
      <c r="F740" s="1">
        <v>22</v>
      </c>
      <c r="G740" s="1">
        <v>0.39400000000000002</v>
      </c>
      <c r="H740" s="1">
        <v>29.81</v>
      </c>
      <c r="I740" s="1" t="s">
        <v>131</v>
      </c>
    </row>
    <row r="741" spans="1:9" s="1" customFormat="1">
      <c r="A741" s="1">
        <v>740</v>
      </c>
      <c r="B741" s="1" t="s">
        <v>594</v>
      </c>
      <c r="C741" s="1">
        <v>6</v>
      </c>
      <c r="D741" s="1" t="s">
        <v>1422</v>
      </c>
      <c r="E741" s="1">
        <v>0.5</v>
      </c>
      <c r="F741" s="1">
        <v>22</v>
      </c>
      <c r="G741" s="1">
        <v>0.39</v>
      </c>
      <c r="H741" s="1">
        <v>29.81</v>
      </c>
      <c r="I741" s="1" t="s">
        <v>131</v>
      </c>
    </row>
    <row r="742" spans="1:9" s="1" customFormat="1">
      <c r="A742" s="1">
        <v>741</v>
      </c>
      <c r="B742" s="1" t="s">
        <v>594</v>
      </c>
      <c r="C742" s="1">
        <v>6</v>
      </c>
      <c r="D742" s="1" t="s">
        <v>1422</v>
      </c>
      <c r="E742" s="1">
        <v>0.5</v>
      </c>
      <c r="F742" s="1">
        <v>22</v>
      </c>
      <c r="G742" s="1">
        <v>0.434</v>
      </c>
      <c r="H742" s="1">
        <v>29.81</v>
      </c>
      <c r="I742" s="1" t="s">
        <v>132</v>
      </c>
    </row>
    <row r="743" spans="1:9" s="1" customFormat="1">
      <c r="A743" s="1">
        <v>742</v>
      </c>
      <c r="B743" s="1" t="s">
        <v>594</v>
      </c>
      <c r="C743" s="1">
        <v>6</v>
      </c>
      <c r="D743" s="1" t="s">
        <v>1422</v>
      </c>
      <c r="E743" s="1">
        <v>0.5</v>
      </c>
      <c r="F743" s="1">
        <v>22</v>
      </c>
      <c r="G743" s="1">
        <v>0.434</v>
      </c>
      <c r="H743" s="1">
        <v>29.81</v>
      </c>
      <c r="I743" s="1" t="s">
        <v>100</v>
      </c>
    </row>
    <row r="744" spans="1:9" s="1" customFormat="1">
      <c r="A744" s="1">
        <v>743</v>
      </c>
      <c r="B744" s="1" t="s">
        <v>594</v>
      </c>
      <c r="C744" s="1">
        <v>6</v>
      </c>
      <c r="D744" s="1" t="s">
        <v>1422</v>
      </c>
      <c r="E744" s="1">
        <v>0.5</v>
      </c>
      <c r="F744" s="1">
        <v>22</v>
      </c>
      <c r="G744" s="1">
        <v>0.42</v>
      </c>
      <c r="H744" s="1">
        <v>29.81</v>
      </c>
      <c r="I744" s="1" t="s">
        <v>113</v>
      </c>
    </row>
    <row r="745" spans="1:9" s="1" customFormat="1">
      <c r="A745" s="1">
        <v>744</v>
      </c>
      <c r="B745" s="1" t="s">
        <v>594</v>
      </c>
      <c r="C745" s="1">
        <v>6</v>
      </c>
      <c r="D745" s="1" t="s">
        <v>1406</v>
      </c>
      <c r="E745" s="1">
        <v>5.19</v>
      </c>
      <c r="F745" s="1">
        <v>66</v>
      </c>
      <c r="G745" s="1">
        <v>6.61</v>
      </c>
      <c r="H745" s="1">
        <v>28.84</v>
      </c>
      <c r="I745" s="1" t="s">
        <v>155</v>
      </c>
    </row>
    <row r="746" spans="1:9" s="1" customFormat="1">
      <c r="A746" s="1">
        <v>745</v>
      </c>
      <c r="B746" s="1" t="s">
        <v>594</v>
      </c>
      <c r="C746" s="1">
        <v>6</v>
      </c>
      <c r="D746" s="1" t="s">
        <v>1406</v>
      </c>
      <c r="E746" s="1">
        <v>5.19</v>
      </c>
      <c r="F746" s="1">
        <v>66</v>
      </c>
      <c r="G746" s="1">
        <v>5.23</v>
      </c>
      <c r="H746" s="1">
        <v>28.84</v>
      </c>
      <c r="I746" s="1" t="s">
        <v>156</v>
      </c>
    </row>
    <row r="747" spans="1:9" s="1" customFormat="1">
      <c r="A747" s="1">
        <v>746</v>
      </c>
      <c r="B747" s="1" t="s">
        <v>594</v>
      </c>
      <c r="C747" s="1">
        <v>6</v>
      </c>
      <c r="D747" s="1" t="s">
        <v>1406</v>
      </c>
      <c r="E747" s="1">
        <v>5.19</v>
      </c>
      <c r="F747" s="1">
        <v>66</v>
      </c>
      <c r="G747" s="1">
        <v>5.34</v>
      </c>
      <c r="H747" s="1">
        <v>28.84</v>
      </c>
      <c r="I747" s="1" t="s">
        <v>100</v>
      </c>
    </row>
    <row r="748" spans="1:9" s="1" customFormat="1">
      <c r="A748" s="1">
        <v>747</v>
      </c>
      <c r="B748" s="1" t="s">
        <v>594</v>
      </c>
      <c r="C748" s="1">
        <v>6</v>
      </c>
      <c r="D748" s="1" t="s">
        <v>1406</v>
      </c>
      <c r="E748" s="1">
        <v>5.19</v>
      </c>
      <c r="F748" s="1">
        <v>66</v>
      </c>
      <c r="G748" s="1">
        <v>5.93</v>
      </c>
      <c r="H748" s="1">
        <v>28.84</v>
      </c>
      <c r="I748" s="1" t="s">
        <v>157</v>
      </c>
    </row>
    <row r="749" spans="1:9" s="1" customFormat="1">
      <c r="A749" s="1">
        <v>748</v>
      </c>
      <c r="B749" s="1" t="s">
        <v>594</v>
      </c>
      <c r="C749" s="1">
        <v>6</v>
      </c>
      <c r="D749" s="1" t="s">
        <v>1406</v>
      </c>
      <c r="E749" s="1">
        <v>5.19</v>
      </c>
      <c r="F749" s="1">
        <v>66</v>
      </c>
      <c r="G749" s="1">
        <v>5.49</v>
      </c>
      <c r="H749" s="1">
        <v>28.84</v>
      </c>
      <c r="I749" s="1" t="s">
        <v>157</v>
      </c>
    </row>
    <row r="750" spans="1:9" s="1" customFormat="1">
      <c r="A750" s="1">
        <v>749</v>
      </c>
      <c r="B750" s="1" t="s">
        <v>594</v>
      </c>
      <c r="C750" s="1">
        <v>6</v>
      </c>
      <c r="D750" s="1" t="s">
        <v>1406</v>
      </c>
      <c r="E750" s="1">
        <v>5.19</v>
      </c>
      <c r="F750" s="1">
        <v>66</v>
      </c>
      <c r="G750" s="1">
        <v>4.25</v>
      </c>
      <c r="H750" s="1">
        <v>28.84</v>
      </c>
      <c r="I750" s="1" t="s">
        <v>158</v>
      </c>
    </row>
    <row r="751" spans="1:9" s="1" customFormat="1">
      <c r="A751" s="1">
        <v>750</v>
      </c>
      <c r="B751" s="1" t="s">
        <v>594</v>
      </c>
      <c r="C751" s="1">
        <v>6</v>
      </c>
      <c r="D751" s="1" t="s">
        <v>1423</v>
      </c>
      <c r="E751" s="1">
        <v>6.19</v>
      </c>
      <c r="F751" s="1">
        <v>71.400000000000006</v>
      </c>
      <c r="G751" s="1">
        <v>6.23</v>
      </c>
      <c r="H751" s="1">
        <v>28.84</v>
      </c>
      <c r="I751" s="1" t="s">
        <v>160</v>
      </c>
    </row>
    <row r="752" spans="1:9" s="1" customFormat="1">
      <c r="A752" s="1">
        <v>751</v>
      </c>
      <c r="B752" s="1" t="s">
        <v>594</v>
      </c>
      <c r="C752" s="1">
        <v>6</v>
      </c>
      <c r="D752" s="1" t="s">
        <v>1423</v>
      </c>
      <c r="E752" s="1">
        <v>6.19</v>
      </c>
      <c r="F752" s="1">
        <v>71.400000000000006</v>
      </c>
      <c r="G752" s="1">
        <v>6.1</v>
      </c>
      <c r="H752" s="1">
        <v>32.92</v>
      </c>
    </row>
    <row r="753" spans="1:8" s="1" customFormat="1">
      <c r="A753" s="1">
        <v>752</v>
      </c>
      <c r="B753" s="1" t="s">
        <v>594</v>
      </c>
      <c r="C753" s="1">
        <v>6</v>
      </c>
      <c r="D753" s="1" t="s">
        <v>1423</v>
      </c>
      <c r="E753" s="1">
        <v>6.19</v>
      </c>
      <c r="F753" s="1">
        <v>71.400000000000006</v>
      </c>
      <c r="G753" s="1">
        <v>5.49</v>
      </c>
      <c r="H753" s="1">
        <v>32.92</v>
      </c>
    </row>
    <row r="754" spans="1:8" s="1" customFormat="1">
      <c r="A754" s="1">
        <v>753</v>
      </c>
      <c r="B754" s="1" t="s">
        <v>594</v>
      </c>
      <c r="C754" s="1">
        <v>6</v>
      </c>
      <c r="D754" s="1" t="s">
        <v>1423</v>
      </c>
      <c r="E754" s="1">
        <v>6.19</v>
      </c>
      <c r="F754" s="1">
        <v>71.400000000000006</v>
      </c>
      <c r="G754" s="1">
        <v>5.95</v>
      </c>
      <c r="H754" s="1">
        <v>32.92</v>
      </c>
    </row>
    <row r="755" spans="1:8" s="1" customFormat="1">
      <c r="A755" s="1">
        <v>754</v>
      </c>
      <c r="B755" s="1" t="s">
        <v>594</v>
      </c>
      <c r="C755" s="1">
        <v>6</v>
      </c>
      <c r="D755" s="1" t="s">
        <v>1423</v>
      </c>
      <c r="E755" s="1">
        <v>6.19</v>
      </c>
      <c r="F755" s="1">
        <v>71.400000000000006</v>
      </c>
      <c r="G755" s="1">
        <v>5</v>
      </c>
      <c r="H755" s="1">
        <v>32.92</v>
      </c>
    </row>
    <row r="756" spans="1:8" s="1" customFormat="1">
      <c r="A756" s="1">
        <v>755</v>
      </c>
      <c r="B756" s="1" t="s">
        <v>594</v>
      </c>
      <c r="C756" s="1">
        <v>6</v>
      </c>
      <c r="D756" s="1" t="s">
        <v>1423</v>
      </c>
      <c r="E756" s="1">
        <v>6.19</v>
      </c>
      <c r="F756" s="1">
        <v>71.400000000000006</v>
      </c>
      <c r="G756" s="1">
        <v>6.8</v>
      </c>
      <c r="H756" s="1">
        <v>32.92</v>
      </c>
    </row>
    <row r="757" spans="1:8" s="1" customFormat="1">
      <c r="A757" s="1">
        <v>756</v>
      </c>
      <c r="B757" s="1" t="s">
        <v>594</v>
      </c>
      <c r="C757" s="1">
        <v>6</v>
      </c>
      <c r="D757" s="1" t="s">
        <v>1424</v>
      </c>
      <c r="E757" s="1">
        <v>3.15</v>
      </c>
      <c r="F757" s="1">
        <v>230</v>
      </c>
      <c r="G757" s="1">
        <v>4.5</v>
      </c>
      <c r="H757" s="1">
        <v>24.68</v>
      </c>
    </row>
    <row r="758" spans="1:8" s="1" customFormat="1">
      <c r="A758" s="1">
        <v>757</v>
      </c>
      <c r="B758" s="1" t="s">
        <v>594</v>
      </c>
      <c r="C758" s="1">
        <v>6</v>
      </c>
      <c r="D758" s="1" t="s">
        <v>1424</v>
      </c>
      <c r="E758" s="1">
        <v>3.15</v>
      </c>
      <c r="F758" s="1">
        <v>230</v>
      </c>
      <c r="G758" s="1">
        <v>3.42</v>
      </c>
      <c r="H758" s="1">
        <v>21.3</v>
      </c>
    </row>
    <row r="759" spans="1:8" s="1" customFormat="1">
      <c r="A759" s="1">
        <v>758</v>
      </c>
      <c r="B759" s="1" t="s">
        <v>594</v>
      </c>
      <c r="C759" s="1">
        <v>6</v>
      </c>
      <c r="D759" s="1" t="s">
        <v>1424</v>
      </c>
      <c r="E759" s="1">
        <v>3.15</v>
      </c>
      <c r="F759" s="1">
        <v>230</v>
      </c>
      <c r="G759" s="1">
        <v>3.45</v>
      </c>
      <c r="H759" s="1">
        <v>21.3</v>
      </c>
    </row>
    <row r="760" spans="1:8" s="1" customFormat="1">
      <c r="A760" s="1">
        <v>759</v>
      </c>
      <c r="B760" s="1" t="s">
        <v>594</v>
      </c>
      <c r="C760" s="1">
        <v>6</v>
      </c>
      <c r="D760" s="1" t="s">
        <v>1424</v>
      </c>
      <c r="E760" s="1">
        <v>3.15</v>
      </c>
      <c r="F760" s="1">
        <v>230</v>
      </c>
      <c r="G760" s="1">
        <v>3.53</v>
      </c>
      <c r="H760" s="1">
        <v>21.3</v>
      </c>
    </row>
    <row r="761" spans="1:8" s="1" customFormat="1">
      <c r="A761" s="1">
        <v>760</v>
      </c>
      <c r="B761" s="1" t="s">
        <v>594</v>
      </c>
      <c r="C761" s="1">
        <v>6</v>
      </c>
      <c r="D761" s="1" t="s">
        <v>1424</v>
      </c>
      <c r="E761" s="1">
        <v>3.15</v>
      </c>
      <c r="F761" s="1">
        <v>230</v>
      </c>
      <c r="G761" s="1">
        <v>3.54</v>
      </c>
      <c r="H761" s="1">
        <v>21.3</v>
      </c>
    </row>
    <row r="762" spans="1:8" s="1" customFormat="1">
      <c r="A762" s="1">
        <v>761</v>
      </c>
      <c r="B762" s="1" t="s">
        <v>594</v>
      </c>
      <c r="C762" s="1">
        <v>6</v>
      </c>
      <c r="D762" s="1" t="s">
        <v>1424</v>
      </c>
      <c r="E762" s="1">
        <v>3.15</v>
      </c>
      <c r="F762" s="1">
        <v>230</v>
      </c>
      <c r="G762" s="1">
        <v>3.71</v>
      </c>
      <c r="H762" s="1">
        <v>21.3</v>
      </c>
    </row>
    <row r="763" spans="1:8" s="1" customFormat="1">
      <c r="A763" s="1">
        <v>762</v>
      </c>
      <c r="B763" s="1" t="s">
        <v>594</v>
      </c>
      <c r="C763" s="1">
        <v>6</v>
      </c>
      <c r="D763" s="1" t="s">
        <v>1424</v>
      </c>
      <c r="E763" s="1">
        <v>3.15</v>
      </c>
      <c r="F763" s="1">
        <v>230</v>
      </c>
      <c r="G763" s="1">
        <v>3.43</v>
      </c>
      <c r="H763" s="1">
        <v>21.3</v>
      </c>
    </row>
    <row r="764" spans="1:8" s="1" customFormat="1">
      <c r="A764" s="1">
        <v>763</v>
      </c>
      <c r="B764" s="1" t="s">
        <v>594</v>
      </c>
      <c r="C764" s="1">
        <v>6</v>
      </c>
      <c r="D764" s="1" t="s">
        <v>1424</v>
      </c>
      <c r="E764" s="1">
        <v>3.15</v>
      </c>
      <c r="F764" s="1">
        <v>230</v>
      </c>
      <c r="G764" s="1">
        <v>3.7</v>
      </c>
      <c r="H764" s="1">
        <v>21.3</v>
      </c>
    </row>
    <row r="765" spans="1:8" s="1" customFormat="1">
      <c r="A765" s="1">
        <v>764</v>
      </c>
      <c r="B765" s="1" t="s">
        <v>594</v>
      </c>
      <c r="C765" s="1">
        <v>6</v>
      </c>
      <c r="D765" s="1" t="s">
        <v>1425</v>
      </c>
      <c r="E765" s="1">
        <v>5.5</v>
      </c>
      <c r="F765" s="1">
        <v>38</v>
      </c>
      <c r="G765" s="1">
        <v>6.75</v>
      </c>
      <c r="H765" s="1">
        <v>19.71</v>
      </c>
    </row>
    <row r="766" spans="1:8" s="1" customFormat="1">
      <c r="A766" s="1">
        <v>765</v>
      </c>
      <c r="B766" s="1" t="s">
        <v>594</v>
      </c>
      <c r="C766" s="1">
        <v>6</v>
      </c>
      <c r="D766" s="1" t="s">
        <v>1425</v>
      </c>
      <c r="E766" s="1">
        <v>5.5</v>
      </c>
      <c r="F766" s="1">
        <v>38</v>
      </c>
      <c r="G766" s="1">
        <v>5.6</v>
      </c>
      <c r="H766" s="1">
        <v>27.23</v>
      </c>
    </row>
    <row r="767" spans="1:8" s="1" customFormat="1">
      <c r="A767" s="1">
        <v>766</v>
      </c>
      <c r="B767" s="1" t="s">
        <v>594</v>
      </c>
      <c r="C767" s="1">
        <v>6</v>
      </c>
      <c r="D767" s="1" t="s">
        <v>1425</v>
      </c>
      <c r="E767" s="1">
        <v>5.5</v>
      </c>
      <c r="F767" s="1">
        <v>38</v>
      </c>
      <c r="G767" s="1">
        <v>5.24</v>
      </c>
      <c r="H767" s="1">
        <v>27.23</v>
      </c>
    </row>
    <row r="768" spans="1:8" s="1" customFormat="1">
      <c r="A768" s="1">
        <v>767</v>
      </c>
      <c r="B768" s="1" t="s">
        <v>594</v>
      </c>
      <c r="C768" s="1">
        <v>6</v>
      </c>
      <c r="D768" s="1" t="s">
        <v>1425</v>
      </c>
      <c r="E768" s="1">
        <v>5.5</v>
      </c>
      <c r="F768" s="1">
        <v>38</v>
      </c>
      <c r="G768" s="1">
        <v>5.13</v>
      </c>
      <c r="H768" s="1">
        <v>27.23</v>
      </c>
    </row>
    <row r="769" spans="1:8" s="1" customFormat="1">
      <c r="A769" s="1">
        <v>768</v>
      </c>
      <c r="B769" s="1" t="s">
        <v>594</v>
      </c>
      <c r="C769" s="1">
        <v>6</v>
      </c>
      <c r="D769" s="1" t="s">
        <v>1425</v>
      </c>
      <c r="E769" s="1">
        <v>5.5</v>
      </c>
      <c r="F769" s="1">
        <v>38</v>
      </c>
      <c r="G769" s="1">
        <v>5.8</v>
      </c>
      <c r="H769" s="1">
        <v>27.23</v>
      </c>
    </row>
    <row r="770" spans="1:8" s="1" customFormat="1">
      <c r="A770" s="1">
        <v>769</v>
      </c>
      <c r="B770" s="1" t="s">
        <v>594</v>
      </c>
      <c r="C770" s="1">
        <v>6</v>
      </c>
      <c r="D770" s="1" t="s">
        <v>1425</v>
      </c>
      <c r="E770" s="1">
        <v>5.5</v>
      </c>
      <c r="F770" s="1">
        <v>38</v>
      </c>
      <c r="G770" s="1">
        <v>5.03</v>
      </c>
      <c r="H770" s="1">
        <v>27.23</v>
      </c>
    </row>
    <row r="771" spans="1:8" s="1" customFormat="1">
      <c r="A771" s="1">
        <v>770</v>
      </c>
      <c r="B771" s="1" t="s">
        <v>594</v>
      </c>
      <c r="C771" s="1">
        <v>6</v>
      </c>
      <c r="D771" s="1" t="s">
        <v>1425</v>
      </c>
      <c r="E771" s="1">
        <v>5.5</v>
      </c>
      <c r="F771" s="1">
        <v>38</v>
      </c>
      <c r="G771" s="1">
        <v>5.03</v>
      </c>
      <c r="H771" s="1">
        <v>27.23</v>
      </c>
    </row>
    <row r="772" spans="1:8" s="1" customFormat="1">
      <c r="A772" s="1">
        <v>771</v>
      </c>
      <c r="B772" s="1" t="s">
        <v>594</v>
      </c>
      <c r="C772" s="1">
        <v>6</v>
      </c>
      <c r="D772" s="1" t="s">
        <v>1425</v>
      </c>
      <c r="E772" s="1">
        <v>5.5</v>
      </c>
      <c r="F772" s="1">
        <v>38</v>
      </c>
      <c r="G772" s="1">
        <v>5.14</v>
      </c>
      <c r="H772" s="1">
        <v>27.23</v>
      </c>
    </row>
    <row r="773" spans="1:8" s="1" customFormat="1">
      <c r="A773" s="1">
        <v>772</v>
      </c>
      <c r="B773" s="1" t="s">
        <v>594</v>
      </c>
      <c r="C773" s="1">
        <v>6</v>
      </c>
      <c r="D773" s="1" t="s">
        <v>1425</v>
      </c>
      <c r="E773" s="1">
        <v>5.5</v>
      </c>
      <c r="F773" s="1">
        <v>38</v>
      </c>
      <c r="G773" s="1">
        <v>4.95</v>
      </c>
      <c r="H773" s="1">
        <v>27.23</v>
      </c>
    </row>
    <row r="774" spans="1:8" s="1" customFormat="1">
      <c r="A774" s="1">
        <v>773</v>
      </c>
      <c r="B774" s="1" t="s">
        <v>594</v>
      </c>
      <c r="C774" s="1">
        <v>6</v>
      </c>
      <c r="D774" s="1" t="s">
        <v>1425</v>
      </c>
      <c r="E774" s="1">
        <v>5.5</v>
      </c>
      <c r="F774" s="1">
        <v>38</v>
      </c>
      <c r="G774" s="1">
        <v>5.19</v>
      </c>
      <c r="H774" s="1">
        <v>27.23</v>
      </c>
    </row>
    <row r="775" spans="1:8" s="1" customFormat="1">
      <c r="A775" s="1">
        <v>774</v>
      </c>
      <c r="B775" s="1" t="s">
        <v>594</v>
      </c>
      <c r="C775" s="1">
        <v>6</v>
      </c>
      <c r="D775" s="1" t="s">
        <v>1425</v>
      </c>
      <c r="E775" s="1">
        <v>5.5</v>
      </c>
      <c r="F775" s="1">
        <v>38</v>
      </c>
      <c r="G775" s="1">
        <v>5.03</v>
      </c>
      <c r="H775" s="1">
        <v>27.23</v>
      </c>
    </row>
    <row r="776" spans="1:8" s="1" customFormat="1">
      <c r="A776" s="1">
        <v>775</v>
      </c>
      <c r="B776" s="1" t="s">
        <v>594</v>
      </c>
      <c r="C776" s="1">
        <v>6</v>
      </c>
      <c r="D776" s="1" t="s">
        <v>1425</v>
      </c>
      <c r="E776" s="1">
        <v>5.5</v>
      </c>
      <c r="F776" s="1">
        <v>38</v>
      </c>
      <c r="G776" s="1">
        <v>5.43</v>
      </c>
      <c r="H776" s="1">
        <v>27.23</v>
      </c>
    </row>
    <row r="777" spans="1:8" s="1" customFormat="1">
      <c r="A777" s="1">
        <v>776</v>
      </c>
      <c r="B777" s="1" t="s">
        <v>594</v>
      </c>
      <c r="C777" s="1">
        <v>6</v>
      </c>
      <c r="D777" s="1" t="s">
        <v>1425</v>
      </c>
      <c r="E777" s="1">
        <v>5.5</v>
      </c>
      <c r="F777" s="1">
        <v>38</v>
      </c>
      <c r="G777" s="1">
        <v>5.65</v>
      </c>
      <c r="H777" s="1">
        <v>27.23</v>
      </c>
    </row>
    <row r="778" spans="1:8" s="1" customFormat="1">
      <c r="A778" s="1">
        <v>777</v>
      </c>
      <c r="B778" s="1" t="s">
        <v>594</v>
      </c>
      <c r="C778" s="1">
        <v>6</v>
      </c>
      <c r="D778" s="1" t="s">
        <v>1426</v>
      </c>
      <c r="E778" s="1">
        <v>6.9</v>
      </c>
      <c r="F778" s="1">
        <v>56</v>
      </c>
      <c r="G778" s="1">
        <v>7.05</v>
      </c>
      <c r="H778" s="1">
        <v>27.23</v>
      </c>
    </row>
    <row r="779" spans="1:8" s="1" customFormat="1">
      <c r="A779" s="1">
        <v>778</v>
      </c>
      <c r="B779" s="1" t="s">
        <v>594</v>
      </c>
      <c r="C779" s="1">
        <v>6</v>
      </c>
      <c r="D779" s="1" t="s">
        <v>1426</v>
      </c>
      <c r="E779" s="1">
        <v>6.9</v>
      </c>
      <c r="F779" s="1">
        <v>56</v>
      </c>
      <c r="G779" s="1">
        <v>6.68</v>
      </c>
      <c r="H779" s="1">
        <v>29.33</v>
      </c>
    </row>
    <row r="780" spans="1:8" s="1" customFormat="1">
      <c r="A780" s="1">
        <v>779</v>
      </c>
      <c r="B780" s="1" t="s">
        <v>594</v>
      </c>
      <c r="C780" s="1">
        <v>6</v>
      </c>
      <c r="D780" s="1" t="s">
        <v>1426</v>
      </c>
      <c r="E780" s="1">
        <v>6.9</v>
      </c>
      <c r="F780" s="1">
        <v>56</v>
      </c>
      <c r="G780" s="1">
        <v>6.32</v>
      </c>
      <c r="H780" s="1">
        <v>29.33</v>
      </c>
    </row>
    <row r="781" spans="1:8" s="1" customFormat="1">
      <c r="A781" s="1">
        <v>780</v>
      </c>
      <c r="B781" s="1" t="s">
        <v>594</v>
      </c>
      <c r="C781" s="1">
        <v>6</v>
      </c>
      <c r="D781" s="1" t="s">
        <v>1426</v>
      </c>
      <c r="E781" s="1">
        <v>6.9</v>
      </c>
      <c r="F781" s="1">
        <v>56</v>
      </c>
      <c r="G781" s="1">
        <v>6.1</v>
      </c>
      <c r="H781" s="1">
        <v>29.33</v>
      </c>
    </row>
    <row r="782" spans="1:8" s="1" customFormat="1">
      <c r="A782" s="1">
        <v>781</v>
      </c>
      <c r="B782" s="1" t="s">
        <v>594</v>
      </c>
      <c r="C782" s="1">
        <v>6</v>
      </c>
      <c r="D782" s="1" t="s">
        <v>1426</v>
      </c>
      <c r="E782" s="1">
        <v>6.9</v>
      </c>
      <c r="F782" s="1">
        <v>56</v>
      </c>
      <c r="G782" s="1">
        <v>6.78</v>
      </c>
      <c r="H782" s="1">
        <v>29.33</v>
      </c>
    </row>
    <row r="783" spans="1:8" s="1" customFormat="1">
      <c r="A783" s="1">
        <v>782</v>
      </c>
      <c r="B783" s="1" t="s">
        <v>594</v>
      </c>
      <c r="C783" s="1">
        <v>6</v>
      </c>
      <c r="D783" s="1" t="s">
        <v>1426</v>
      </c>
      <c r="E783" s="1">
        <v>6.9</v>
      </c>
      <c r="F783" s="1">
        <v>56</v>
      </c>
      <c r="G783" s="1">
        <v>6.33</v>
      </c>
      <c r="H783" s="1">
        <v>29.33</v>
      </c>
    </row>
    <row r="784" spans="1:8" s="1" customFormat="1">
      <c r="A784" s="1">
        <v>783</v>
      </c>
      <c r="B784" s="1" t="s">
        <v>594</v>
      </c>
      <c r="C784" s="1">
        <v>6</v>
      </c>
      <c r="D784" s="1" t="s">
        <v>1426</v>
      </c>
      <c r="E784" s="1">
        <v>6.9</v>
      </c>
      <c r="F784" s="1">
        <v>56</v>
      </c>
      <c r="G784" s="1">
        <v>6.14</v>
      </c>
      <c r="H784" s="1">
        <v>29.33</v>
      </c>
    </row>
    <row r="785" spans="1:9" s="1" customFormat="1">
      <c r="A785" s="1">
        <v>784</v>
      </c>
      <c r="B785" s="1" t="s">
        <v>594</v>
      </c>
      <c r="C785" s="1">
        <v>6</v>
      </c>
      <c r="D785" s="1" t="s">
        <v>1426</v>
      </c>
      <c r="E785" s="1">
        <v>6.9</v>
      </c>
      <c r="F785" s="1">
        <v>56</v>
      </c>
      <c r="G785" s="1">
        <v>6.29</v>
      </c>
      <c r="H785" s="1">
        <v>29.33</v>
      </c>
    </row>
    <row r="786" spans="1:9" s="1" customFormat="1">
      <c r="A786" s="1">
        <v>785</v>
      </c>
      <c r="B786" s="1" t="s">
        <v>594</v>
      </c>
      <c r="C786" s="1">
        <v>8</v>
      </c>
      <c r="D786" s="1" t="s">
        <v>1427</v>
      </c>
      <c r="E786" s="1">
        <v>1</v>
      </c>
      <c r="F786" s="1">
        <v>40</v>
      </c>
      <c r="G786" s="1">
        <v>0.95599999999999996</v>
      </c>
      <c r="H786" s="1">
        <v>35.880000000000003</v>
      </c>
      <c r="I786" s="1" t="s">
        <v>44</v>
      </c>
    </row>
    <row r="787" spans="1:9" s="1" customFormat="1">
      <c r="A787" s="1">
        <v>786</v>
      </c>
      <c r="B787" s="1" t="s">
        <v>594</v>
      </c>
      <c r="C787" s="1">
        <v>8</v>
      </c>
      <c r="D787" s="1" t="s">
        <v>1427</v>
      </c>
      <c r="E787" s="1">
        <v>1</v>
      </c>
      <c r="F787" s="1">
        <v>40</v>
      </c>
      <c r="G787" s="1">
        <v>1.1220000000000001</v>
      </c>
      <c r="H787" s="1">
        <v>35.880000000000003</v>
      </c>
      <c r="I787" s="1" t="s">
        <v>45</v>
      </c>
    </row>
    <row r="788" spans="1:9" s="1" customFormat="1">
      <c r="A788" s="1">
        <v>787</v>
      </c>
      <c r="B788" s="1" t="s">
        <v>594</v>
      </c>
      <c r="C788" s="1">
        <v>8</v>
      </c>
      <c r="D788" s="1" t="s">
        <v>1427</v>
      </c>
      <c r="E788" s="1">
        <v>1</v>
      </c>
      <c r="F788" s="1">
        <v>40</v>
      </c>
      <c r="G788" s="1">
        <v>1.18</v>
      </c>
      <c r="H788" s="1">
        <v>35.880000000000003</v>
      </c>
      <c r="I788" s="1" t="s">
        <v>46</v>
      </c>
    </row>
    <row r="789" spans="1:9" s="1" customFormat="1">
      <c r="A789" s="1">
        <v>788</v>
      </c>
      <c r="B789" s="1" t="s">
        <v>594</v>
      </c>
      <c r="C789" s="1">
        <v>8</v>
      </c>
      <c r="D789" s="1" t="s">
        <v>1427</v>
      </c>
      <c r="E789" s="1">
        <v>1</v>
      </c>
      <c r="F789" s="1">
        <v>40</v>
      </c>
      <c r="G789" s="1">
        <v>1.214</v>
      </c>
      <c r="H789" s="1">
        <v>35.880000000000003</v>
      </c>
      <c r="I789" s="1" t="s">
        <v>47</v>
      </c>
    </row>
    <row r="790" spans="1:9" s="1" customFormat="1">
      <c r="A790" s="1">
        <v>789</v>
      </c>
      <c r="B790" s="1" t="s">
        <v>594</v>
      </c>
      <c r="C790" s="1">
        <v>8</v>
      </c>
      <c r="D790" s="1" t="s">
        <v>1427</v>
      </c>
      <c r="E790" s="1">
        <v>1</v>
      </c>
      <c r="F790" s="1">
        <v>40</v>
      </c>
      <c r="G790" s="1">
        <v>1.056</v>
      </c>
      <c r="H790" s="1">
        <v>35.880000000000003</v>
      </c>
      <c r="I790" s="1" t="s">
        <v>48</v>
      </c>
    </row>
    <row r="791" spans="1:9" s="1" customFormat="1">
      <c r="A791" s="1">
        <v>790</v>
      </c>
      <c r="B791" s="1" t="s">
        <v>594</v>
      </c>
      <c r="C791" s="1">
        <v>8</v>
      </c>
      <c r="D791" s="1" t="s">
        <v>1427</v>
      </c>
      <c r="E791" s="1">
        <v>1</v>
      </c>
      <c r="F791" s="1">
        <v>40</v>
      </c>
      <c r="G791" s="1">
        <v>1.1639999999999999</v>
      </c>
      <c r="H791" s="1">
        <v>35.880000000000003</v>
      </c>
      <c r="I791" s="1" t="s">
        <v>49</v>
      </c>
    </row>
    <row r="792" spans="1:9" s="1" customFormat="1">
      <c r="A792" s="1">
        <v>791</v>
      </c>
      <c r="B792" s="1" t="s">
        <v>594</v>
      </c>
      <c r="C792" s="1">
        <v>8</v>
      </c>
      <c r="D792" s="1" t="s">
        <v>1382</v>
      </c>
      <c r="E792" s="1">
        <v>8</v>
      </c>
      <c r="F792" s="1">
        <v>175</v>
      </c>
      <c r="G792" s="1">
        <v>9.42</v>
      </c>
      <c r="H792" s="1">
        <v>34.979999999999997</v>
      </c>
      <c r="I792" s="1" t="s">
        <v>147</v>
      </c>
    </row>
    <row r="793" spans="1:9" s="1" customFormat="1">
      <c r="A793" s="1">
        <v>792</v>
      </c>
      <c r="B793" s="1" t="s">
        <v>594</v>
      </c>
      <c r="C793" s="1">
        <v>8</v>
      </c>
      <c r="D793" s="1" t="s">
        <v>1382</v>
      </c>
      <c r="E793" s="1">
        <v>8</v>
      </c>
      <c r="F793" s="1">
        <v>175</v>
      </c>
      <c r="G793" s="1">
        <v>8.3000000000000007</v>
      </c>
      <c r="H793" s="1">
        <v>34.979999999999997</v>
      </c>
      <c r="I793" s="1" t="s">
        <v>100</v>
      </c>
    </row>
    <row r="794" spans="1:9" s="1" customFormat="1">
      <c r="A794" s="1">
        <v>793</v>
      </c>
      <c r="B794" s="1" t="s">
        <v>594</v>
      </c>
      <c r="C794" s="1">
        <v>8</v>
      </c>
      <c r="D794" s="1" t="s">
        <v>1428</v>
      </c>
      <c r="E794" s="1">
        <v>7</v>
      </c>
      <c r="F794" s="1">
        <v>40</v>
      </c>
      <c r="G794" s="1">
        <v>7.96</v>
      </c>
      <c r="H794" s="1">
        <v>21.57</v>
      </c>
    </row>
    <row r="795" spans="1:9" s="1" customFormat="1">
      <c r="A795" s="1">
        <v>794</v>
      </c>
      <c r="B795" s="1" t="s">
        <v>594</v>
      </c>
      <c r="C795" s="1">
        <v>8</v>
      </c>
      <c r="D795" s="1" t="s">
        <v>1428</v>
      </c>
      <c r="E795" s="1">
        <v>7</v>
      </c>
      <c r="F795" s="1">
        <v>40</v>
      </c>
      <c r="G795" s="1">
        <v>6.09</v>
      </c>
      <c r="H795" s="1">
        <v>39.1</v>
      </c>
    </row>
    <row r="796" spans="1:9" s="1" customFormat="1">
      <c r="A796" s="1">
        <v>795</v>
      </c>
      <c r="B796" s="1" t="s">
        <v>594</v>
      </c>
      <c r="C796" s="1">
        <v>8</v>
      </c>
      <c r="D796" s="1" t="s">
        <v>1428</v>
      </c>
      <c r="E796" s="1">
        <v>7</v>
      </c>
      <c r="F796" s="1">
        <v>40</v>
      </c>
      <c r="G796" s="1">
        <v>6.22</v>
      </c>
      <c r="H796" s="1">
        <v>39.1</v>
      </c>
    </row>
    <row r="797" spans="1:9" s="1" customFormat="1">
      <c r="A797" s="1">
        <v>796</v>
      </c>
      <c r="B797" s="1" t="s">
        <v>594</v>
      </c>
      <c r="C797" s="1">
        <v>8</v>
      </c>
      <c r="D797" s="1" t="s">
        <v>1428</v>
      </c>
      <c r="E797" s="1">
        <v>7</v>
      </c>
      <c r="F797" s="1">
        <v>40</v>
      </c>
      <c r="G797" s="1">
        <v>6.15</v>
      </c>
      <c r="H797" s="1">
        <v>39.1</v>
      </c>
    </row>
    <row r="798" spans="1:9" s="1" customFormat="1">
      <c r="A798" s="1">
        <v>797</v>
      </c>
      <c r="B798" s="1" t="s">
        <v>594</v>
      </c>
      <c r="C798" s="1">
        <v>8</v>
      </c>
      <c r="D798" s="1" t="s">
        <v>1428</v>
      </c>
      <c r="E798" s="1">
        <v>7</v>
      </c>
      <c r="F798" s="1">
        <v>40</v>
      </c>
      <c r="G798" s="1">
        <v>7.92</v>
      </c>
      <c r="H798" s="1">
        <v>39.1</v>
      </c>
    </row>
    <row r="799" spans="1:9" s="1" customFormat="1">
      <c r="A799" s="1">
        <v>798</v>
      </c>
      <c r="B799" s="1" t="s">
        <v>594</v>
      </c>
      <c r="C799" s="1">
        <v>8</v>
      </c>
      <c r="D799" s="1" t="s">
        <v>1428</v>
      </c>
      <c r="E799" s="1">
        <v>7</v>
      </c>
      <c r="F799" s="1">
        <v>40</v>
      </c>
      <c r="G799" s="1">
        <v>7.6</v>
      </c>
      <c r="H799" s="1">
        <v>39.1</v>
      </c>
    </row>
    <row r="800" spans="1:9" s="1" customFormat="1">
      <c r="A800" s="1">
        <v>799</v>
      </c>
      <c r="B800" s="1" t="s">
        <v>594</v>
      </c>
      <c r="C800" s="1">
        <v>8</v>
      </c>
      <c r="D800" s="1" t="s">
        <v>1428</v>
      </c>
      <c r="E800" s="1">
        <v>7</v>
      </c>
      <c r="F800" s="1">
        <v>40</v>
      </c>
      <c r="G800" s="1">
        <v>7.15</v>
      </c>
      <c r="H800" s="1">
        <v>39.1</v>
      </c>
    </row>
    <row r="801" spans="1:8" s="1" customFormat="1">
      <c r="A801" s="1">
        <v>800</v>
      </c>
      <c r="B801" s="1" t="s">
        <v>594</v>
      </c>
      <c r="C801" s="1">
        <v>8</v>
      </c>
      <c r="D801" s="1" t="s">
        <v>1428</v>
      </c>
      <c r="E801" s="1">
        <v>7</v>
      </c>
      <c r="F801" s="1">
        <v>40</v>
      </c>
      <c r="G801" s="1">
        <v>8.2799999999999994</v>
      </c>
      <c r="H801" s="1">
        <v>39.1</v>
      </c>
    </row>
    <row r="802" spans="1:8" s="1" customFormat="1">
      <c r="A802" s="1">
        <v>801</v>
      </c>
      <c r="B802" s="1" t="s">
        <v>594</v>
      </c>
      <c r="C802" s="1">
        <v>8</v>
      </c>
      <c r="D802" s="1" t="s">
        <v>1428</v>
      </c>
      <c r="E802" s="1">
        <v>7</v>
      </c>
      <c r="F802" s="1">
        <v>40</v>
      </c>
      <c r="G802" s="1">
        <v>9</v>
      </c>
      <c r="H802" s="1">
        <v>39.1</v>
      </c>
    </row>
    <row r="803" spans="1:8" s="1" customFormat="1">
      <c r="A803" s="1">
        <v>802</v>
      </c>
      <c r="B803" s="1" t="s">
        <v>594</v>
      </c>
      <c r="C803" s="1">
        <v>8</v>
      </c>
      <c r="D803" s="1" t="s">
        <v>1428</v>
      </c>
      <c r="E803" s="1">
        <v>7</v>
      </c>
      <c r="F803" s="1">
        <v>40</v>
      </c>
      <c r="G803" s="1">
        <v>6.24</v>
      </c>
      <c r="H803" s="1">
        <v>39.1</v>
      </c>
    </row>
    <row r="804" spans="1:8" s="1" customFormat="1">
      <c r="A804" s="1">
        <v>803</v>
      </c>
      <c r="B804" s="1" t="s">
        <v>594</v>
      </c>
      <c r="C804" s="1">
        <v>8</v>
      </c>
      <c r="D804" s="1" t="s">
        <v>1428</v>
      </c>
      <c r="E804" s="1">
        <v>7</v>
      </c>
      <c r="F804" s="1">
        <v>40</v>
      </c>
      <c r="G804" s="1">
        <v>8.58</v>
      </c>
      <c r="H804" s="1">
        <v>39.1</v>
      </c>
    </row>
    <row r="805" spans="1:8" s="1" customFormat="1">
      <c r="A805" s="1">
        <v>804</v>
      </c>
      <c r="B805" s="1" t="s">
        <v>594</v>
      </c>
      <c r="C805" s="1">
        <v>8</v>
      </c>
      <c r="D805" s="1" t="s">
        <v>1428</v>
      </c>
      <c r="E805" s="1">
        <v>7</v>
      </c>
      <c r="F805" s="1">
        <v>40</v>
      </c>
      <c r="G805" s="1">
        <v>7.31</v>
      </c>
      <c r="H805" s="1">
        <v>39.1</v>
      </c>
    </row>
    <row r="806" spans="1:8" s="1" customFormat="1">
      <c r="A806" s="1">
        <v>805</v>
      </c>
      <c r="B806" s="1" t="s">
        <v>594</v>
      </c>
      <c r="C806" s="1">
        <v>8</v>
      </c>
      <c r="D806" s="1" t="s">
        <v>1428</v>
      </c>
      <c r="E806" s="1">
        <v>7</v>
      </c>
      <c r="F806" s="1">
        <v>40</v>
      </c>
      <c r="G806" s="1">
        <v>6.9</v>
      </c>
      <c r="H806" s="1">
        <v>39.1</v>
      </c>
    </row>
    <row r="807" spans="1:8" s="1" customFormat="1">
      <c r="A807" s="1">
        <v>806</v>
      </c>
      <c r="B807" s="1" t="s">
        <v>594</v>
      </c>
      <c r="C807" s="1">
        <v>8</v>
      </c>
      <c r="D807" s="1" t="s">
        <v>1429</v>
      </c>
      <c r="E807" s="1">
        <v>13.5</v>
      </c>
      <c r="F807" s="1">
        <v>90</v>
      </c>
      <c r="G807" s="1">
        <v>10</v>
      </c>
      <c r="H807" s="1">
        <v>16.899999999999999</v>
      </c>
    </row>
    <row r="808" spans="1:8" s="1" customFormat="1">
      <c r="A808" s="1">
        <v>807</v>
      </c>
      <c r="B808" s="1" t="s">
        <v>594</v>
      </c>
      <c r="C808" s="1">
        <v>8</v>
      </c>
      <c r="D808" s="1" t="s">
        <v>1429</v>
      </c>
      <c r="E808" s="1">
        <v>13.5</v>
      </c>
      <c r="F808" s="1">
        <v>90</v>
      </c>
      <c r="G808" s="1">
        <v>12</v>
      </c>
      <c r="H808" s="1">
        <v>39.299999999999997</v>
      </c>
    </row>
    <row r="809" spans="1:8" s="1" customFormat="1">
      <c r="A809" s="1">
        <v>808</v>
      </c>
      <c r="B809" s="1" t="s">
        <v>594</v>
      </c>
      <c r="C809" s="1">
        <v>8</v>
      </c>
      <c r="D809" s="1" t="s">
        <v>1429</v>
      </c>
      <c r="E809" s="1">
        <v>13.5</v>
      </c>
      <c r="F809" s="1">
        <v>90</v>
      </c>
      <c r="G809" s="1">
        <v>13.7</v>
      </c>
      <c r="H809" s="1">
        <v>39.299999999999997</v>
      </c>
    </row>
    <row r="810" spans="1:8" s="1" customFormat="1">
      <c r="A810" s="1">
        <v>809</v>
      </c>
      <c r="B810" s="1" t="s">
        <v>594</v>
      </c>
      <c r="C810" s="1">
        <v>8</v>
      </c>
      <c r="D810" s="1" t="s">
        <v>1429</v>
      </c>
      <c r="E810" s="1">
        <v>13.5</v>
      </c>
      <c r="F810" s="1">
        <v>90</v>
      </c>
      <c r="G810" s="1">
        <v>13.3</v>
      </c>
      <c r="H810" s="1">
        <v>39.299999999999997</v>
      </c>
    </row>
    <row r="811" spans="1:8" s="1" customFormat="1">
      <c r="A811" s="1">
        <v>810</v>
      </c>
      <c r="B811" s="1" t="s">
        <v>594</v>
      </c>
      <c r="C811" s="1">
        <v>8</v>
      </c>
      <c r="D811" s="1" t="s">
        <v>1429</v>
      </c>
      <c r="E811" s="1">
        <v>13.5</v>
      </c>
      <c r="F811" s="1">
        <v>90</v>
      </c>
      <c r="G811" s="1">
        <v>14</v>
      </c>
      <c r="H811" s="1">
        <v>39.299999999999997</v>
      </c>
    </row>
    <row r="812" spans="1:8" s="1" customFormat="1">
      <c r="A812" s="1">
        <v>811</v>
      </c>
      <c r="B812" s="1" t="s">
        <v>594</v>
      </c>
      <c r="C812" s="1">
        <v>8</v>
      </c>
      <c r="D812" s="1" t="s">
        <v>1429</v>
      </c>
      <c r="E812" s="1">
        <v>13.5</v>
      </c>
      <c r="F812" s="1">
        <v>90</v>
      </c>
      <c r="G812" s="1">
        <v>11.25</v>
      </c>
      <c r="H812" s="1">
        <v>39.299999999999997</v>
      </c>
    </row>
    <row r="813" spans="1:8" s="1" customFormat="1">
      <c r="A813" s="1">
        <v>812</v>
      </c>
      <c r="B813" s="1" t="s">
        <v>594</v>
      </c>
      <c r="C813" s="1">
        <v>8</v>
      </c>
      <c r="D813" s="1" t="s">
        <v>1429</v>
      </c>
      <c r="E813" s="1">
        <v>13.5</v>
      </c>
      <c r="F813" s="1">
        <v>90</v>
      </c>
      <c r="G813" s="1">
        <v>9.9</v>
      </c>
      <c r="H813" s="1">
        <v>39.299999999999997</v>
      </c>
    </row>
    <row r="814" spans="1:8" s="1" customFormat="1">
      <c r="A814" s="1">
        <v>813</v>
      </c>
      <c r="B814" s="1" t="s">
        <v>594</v>
      </c>
      <c r="C814" s="1">
        <v>8</v>
      </c>
      <c r="D814" s="1" t="s">
        <v>1429</v>
      </c>
      <c r="E814" s="1">
        <v>13.5</v>
      </c>
      <c r="F814" s="1">
        <v>90</v>
      </c>
      <c r="G814" s="1">
        <v>9.1</v>
      </c>
      <c r="H814" s="1">
        <v>39.299999999999997</v>
      </c>
    </row>
    <row r="815" spans="1:8" s="1" customFormat="1">
      <c r="A815" s="1">
        <v>814</v>
      </c>
      <c r="B815" s="1" t="s">
        <v>594</v>
      </c>
      <c r="C815" s="1">
        <v>8</v>
      </c>
      <c r="D815" s="1" t="s">
        <v>1429</v>
      </c>
      <c r="E815" s="1">
        <v>13.5</v>
      </c>
      <c r="F815" s="1">
        <v>90</v>
      </c>
      <c r="G815" s="1">
        <v>13.56</v>
      </c>
      <c r="H815" s="1">
        <v>39.299999999999997</v>
      </c>
    </row>
    <row r="816" spans="1:8" s="1" customFormat="1">
      <c r="A816" s="1">
        <v>815</v>
      </c>
      <c r="B816" s="1" t="s">
        <v>594</v>
      </c>
      <c r="C816" s="1">
        <v>8</v>
      </c>
      <c r="D816" s="1" t="s">
        <v>1429</v>
      </c>
      <c r="E816" s="1">
        <v>13.5</v>
      </c>
      <c r="F816" s="1">
        <v>90</v>
      </c>
      <c r="G816" s="1">
        <v>11.4</v>
      </c>
      <c r="H816" s="1">
        <v>39.299999999999997</v>
      </c>
    </row>
    <row r="817" spans="1:9" s="1" customFormat="1">
      <c r="A817" s="1">
        <v>816</v>
      </c>
      <c r="B817" s="1" t="s">
        <v>594</v>
      </c>
      <c r="C817" s="1">
        <v>10</v>
      </c>
      <c r="D817" s="1" t="s">
        <v>1430</v>
      </c>
      <c r="E817" s="1">
        <v>22.8</v>
      </c>
      <c r="F817" s="1">
        <v>33</v>
      </c>
      <c r="G817" s="1">
        <v>8</v>
      </c>
      <c r="H817" s="1">
        <v>50</v>
      </c>
      <c r="I817" s="1" t="s">
        <v>102</v>
      </c>
    </row>
    <row r="818" spans="1:9" s="1" customFormat="1">
      <c r="A818" s="1">
        <v>817</v>
      </c>
      <c r="B818" s="1" t="s">
        <v>594</v>
      </c>
      <c r="C818" s="1">
        <v>10</v>
      </c>
      <c r="D818" s="1" t="s">
        <v>1431</v>
      </c>
      <c r="E818" s="1">
        <v>22.8</v>
      </c>
      <c r="F818" s="1">
        <v>33</v>
      </c>
      <c r="G818" s="1">
        <v>13.8</v>
      </c>
      <c r="H818" s="1">
        <v>50</v>
      </c>
      <c r="I818" s="1" t="s">
        <v>103</v>
      </c>
    </row>
    <row r="819" spans="1:9" s="1" customFormat="1">
      <c r="A819" s="1">
        <v>818</v>
      </c>
      <c r="B819" s="1" t="s">
        <v>594</v>
      </c>
      <c r="C819" s="1">
        <v>10</v>
      </c>
      <c r="D819" s="1" t="s">
        <v>1431</v>
      </c>
      <c r="E819" s="1">
        <v>22.8</v>
      </c>
      <c r="F819" s="1">
        <v>33</v>
      </c>
      <c r="G819" s="1">
        <v>18.13</v>
      </c>
      <c r="H819" s="1">
        <v>50</v>
      </c>
      <c r="I819" s="1" t="s">
        <v>104</v>
      </c>
    </row>
    <row r="820" spans="1:9" s="1" customFormat="1">
      <c r="A820" s="1">
        <v>819</v>
      </c>
      <c r="B820" s="1" t="s">
        <v>594</v>
      </c>
      <c r="C820" s="1">
        <v>10</v>
      </c>
      <c r="D820" s="1" t="s">
        <v>1431</v>
      </c>
      <c r="E820" s="1">
        <v>22.8</v>
      </c>
      <c r="F820" s="1">
        <v>33</v>
      </c>
      <c r="G820" s="1">
        <v>26.5</v>
      </c>
      <c r="H820" s="1">
        <v>50</v>
      </c>
      <c r="I820" s="1" t="s">
        <v>105</v>
      </c>
    </row>
    <row r="821" spans="1:9" s="1" customFormat="1">
      <c r="A821" s="1">
        <v>820</v>
      </c>
      <c r="B821" s="1" t="s">
        <v>594</v>
      </c>
      <c r="C821" s="1">
        <v>10</v>
      </c>
      <c r="D821" s="1" t="s">
        <v>1432</v>
      </c>
      <c r="E821" s="1">
        <v>22.8</v>
      </c>
      <c r="F821" s="1">
        <v>33</v>
      </c>
      <c r="G821" s="1">
        <v>20.54</v>
      </c>
      <c r="H821" s="1">
        <v>50</v>
      </c>
      <c r="I821" s="1" t="s">
        <v>100</v>
      </c>
    </row>
    <row r="822" spans="1:9" s="1" customFormat="1">
      <c r="A822" s="1">
        <v>821</v>
      </c>
      <c r="B822" s="1" t="s">
        <v>594</v>
      </c>
      <c r="C822" s="1">
        <v>10</v>
      </c>
      <c r="D822" s="1" t="s">
        <v>1431</v>
      </c>
      <c r="E822" s="1">
        <v>22.8</v>
      </c>
      <c r="F822" s="1">
        <v>33</v>
      </c>
      <c r="G822" s="1">
        <v>16</v>
      </c>
      <c r="H822" s="1">
        <v>50</v>
      </c>
      <c r="I822" s="1" t="s">
        <v>107</v>
      </c>
    </row>
    <row r="823" spans="1:9" s="1" customFormat="1">
      <c r="A823" s="1">
        <v>822</v>
      </c>
      <c r="B823" s="1" t="s">
        <v>594</v>
      </c>
      <c r="C823" s="1">
        <v>10</v>
      </c>
      <c r="D823" s="1" t="s">
        <v>1431</v>
      </c>
      <c r="E823" s="1">
        <v>22.8</v>
      </c>
      <c r="F823" s="1">
        <v>33</v>
      </c>
      <c r="G823" s="1">
        <v>13</v>
      </c>
      <c r="H823" s="1">
        <v>50</v>
      </c>
      <c r="I823" s="1" t="s">
        <v>108</v>
      </c>
    </row>
    <row r="824" spans="1:9" s="1" customFormat="1">
      <c r="A824" s="1">
        <v>823</v>
      </c>
      <c r="B824" s="1" t="s">
        <v>594</v>
      </c>
      <c r="C824" s="1">
        <v>10</v>
      </c>
      <c r="D824" s="1" t="s">
        <v>1431</v>
      </c>
      <c r="E824" s="1">
        <v>22.8</v>
      </c>
      <c r="F824" s="1">
        <v>33</v>
      </c>
      <c r="G824" s="1">
        <v>20.2</v>
      </c>
      <c r="H824" s="1">
        <v>50</v>
      </c>
      <c r="I824" s="1" t="s">
        <v>108</v>
      </c>
    </row>
    <row r="825" spans="1:9" s="1" customFormat="1">
      <c r="A825" s="1">
        <v>824</v>
      </c>
      <c r="B825" s="1" t="s">
        <v>594</v>
      </c>
      <c r="C825" s="1">
        <v>10</v>
      </c>
      <c r="D825" s="1" t="s">
        <v>1431</v>
      </c>
      <c r="E825" s="1">
        <v>22.8</v>
      </c>
      <c r="F825" s="1">
        <v>33</v>
      </c>
      <c r="G825" s="1">
        <v>22.7</v>
      </c>
      <c r="H825" s="1">
        <v>50</v>
      </c>
      <c r="I825" s="1" t="s">
        <v>109</v>
      </c>
    </row>
    <row r="826" spans="1:9" s="1" customFormat="1">
      <c r="A826" s="1">
        <v>825</v>
      </c>
      <c r="B826" s="1" t="s">
        <v>594</v>
      </c>
      <c r="C826" s="1">
        <v>10</v>
      </c>
      <c r="D826" s="1" t="s">
        <v>1431</v>
      </c>
      <c r="E826" s="1">
        <v>22.8</v>
      </c>
      <c r="F826" s="1">
        <v>33</v>
      </c>
      <c r="G826" s="1">
        <v>23.54</v>
      </c>
      <c r="H826" s="1">
        <v>50</v>
      </c>
      <c r="I826" s="1" t="s">
        <v>100</v>
      </c>
    </row>
    <row r="827" spans="1:9" s="1" customFormat="1">
      <c r="A827" s="1">
        <v>826</v>
      </c>
      <c r="B827" s="1" t="s">
        <v>594</v>
      </c>
      <c r="C827" s="1">
        <v>10</v>
      </c>
      <c r="D827" s="1" t="s">
        <v>1431</v>
      </c>
      <c r="E827" s="1">
        <v>22.8</v>
      </c>
      <c r="F827" s="1">
        <v>33</v>
      </c>
      <c r="G827" s="1">
        <v>22.9</v>
      </c>
      <c r="H827" s="1">
        <v>50</v>
      </c>
      <c r="I827" s="1" t="s">
        <v>100</v>
      </c>
    </row>
    <row r="828" spans="1:9" s="1" customFormat="1">
      <c r="A828" s="1">
        <v>827</v>
      </c>
      <c r="B828" s="1" t="s">
        <v>594</v>
      </c>
      <c r="C828" s="1">
        <v>10</v>
      </c>
      <c r="D828" s="1" t="s">
        <v>1431</v>
      </c>
      <c r="E828" s="1">
        <v>22.8</v>
      </c>
      <c r="F828" s="1">
        <v>33</v>
      </c>
      <c r="G828" s="1">
        <v>23.26</v>
      </c>
      <c r="H828" s="1">
        <v>50</v>
      </c>
      <c r="I828" s="1" t="s">
        <v>100</v>
      </c>
    </row>
    <row r="829" spans="1:9" s="1" customFormat="1">
      <c r="A829" s="1">
        <v>828</v>
      </c>
      <c r="B829" s="1" t="s">
        <v>594</v>
      </c>
      <c r="C829" s="1">
        <v>10</v>
      </c>
      <c r="D829" s="1" t="s">
        <v>1433</v>
      </c>
      <c r="E829" s="1">
        <v>1.76</v>
      </c>
      <c r="F829" s="1">
        <v>40</v>
      </c>
      <c r="G829" s="1">
        <v>2.34</v>
      </c>
      <c r="H829" s="1">
        <v>49.81</v>
      </c>
      <c r="I829" s="1" t="s">
        <v>115</v>
      </c>
    </row>
    <row r="830" spans="1:9" s="1" customFormat="1">
      <c r="A830" s="1">
        <v>829</v>
      </c>
      <c r="B830" s="1" t="s">
        <v>594</v>
      </c>
      <c r="C830" s="1">
        <v>10</v>
      </c>
      <c r="D830" s="1" t="s">
        <v>1433</v>
      </c>
      <c r="E830" s="1">
        <v>1.76</v>
      </c>
      <c r="F830" s="1">
        <v>40</v>
      </c>
      <c r="G830" s="1">
        <v>1.194</v>
      </c>
      <c r="H830" s="1">
        <v>49.81</v>
      </c>
      <c r="I830" s="1" t="s">
        <v>116</v>
      </c>
    </row>
    <row r="831" spans="1:9" s="1" customFormat="1">
      <c r="A831" s="1">
        <v>830</v>
      </c>
      <c r="B831" s="1" t="s">
        <v>594</v>
      </c>
      <c r="C831" s="1">
        <v>10</v>
      </c>
      <c r="D831" s="1" t="s">
        <v>1433</v>
      </c>
      <c r="E831" s="1">
        <v>1.76</v>
      </c>
      <c r="F831" s="1">
        <v>40</v>
      </c>
      <c r="G831" s="1">
        <v>1.92</v>
      </c>
      <c r="H831" s="1">
        <v>49.81</v>
      </c>
      <c r="I831" s="1" t="s">
        <v>100</v>
      </c>
    </row>
    <row r="832" spans="1:9" s="1" customFormat="1">
      <c r="A832" s="1">
        <v>831</v>
      </c>
      <c r="B832" s="1" t="s">
        <v>594</v>
      </c>
      <c r="C832" s="1">
        <v>10</v>
      </c>
      <c r="D832" s="1" t="s">
        <v>1433</v>
      </c>
      <c r="E832" s="1">
        <v>1.76</v>
      </c>
      <c r="F832" s="1">
        <v>40</v>
      </c>
      <c r="G832" s="1">
        <v>2</v>
      </c>
      <c r="H832" s="1">
        <v>49.81</v>
      </c>
      <c r="I832" s="1" t="s">
        <v>117</v>
      </c>
    </row>
    <row r="833" spans="1:9" s="1" customFormat="1">
      <c r="A833" s="1">
        <v>832</v>
      </c>
      <c r="B833" s="1" t="s">
        <v>594</v>
      </c>
      <c r="C833" s="1">
        <v>10</v>
      </c>
      <c r="D833" s="1" t="s">
        <v>1433</v>
      </c>
      <c r="E833" s="1">
        <v>1.76</v>
      </c>
      <c r="F833" s="1">
        <v>40</v>
      </c>
      <c r="G833" s="1">
        <v>1.9</v>
      </c>
      <c r="H833" s="1">
        <v>49.81</v>
      </c>
      <c r="I833" s="1" t="s">
        <v>118</v>
      </c>
    </row>
    <row r="834" spans="1:9" s="1" customFormat="1">
      <c r="A834" s="1">
        <v>833</v>
      </c>
      <c r="B834" s="1" t="s">
        <v>594</v>
      </c>
      <c r="C834" s="1">
        <v>10</v>
      </c>
      <c r="D834" s="1" t="s">
        <v>1434</v>
      </c>
      <c r="E834" s="1">
        <v>7</v>
      </c>
      <c r="F834" s="1">
        <v>40</v>
      </c>
      <c r="G834" s="1">
        <v>6.92</v>
      </c>
      <c r="H834" s="1">
        <v>39.1</v>
      </c>
    </row>
    <row r="835" spans="1:9" s="1" customFormat="1">
      <c r="A835" s="1">
        <v>834</v>
      </c>
      <c r="B835" s="1" t="s">
        <v>594</v>
      </c>
      <c r="C835" s="1">
        <v>10</v>
      </c>
      <c r="D835" s="1" t="s">
        <v>1434</v>
      </c>
      <c r="E835" s="1">
        <v>7</v>
      </c>
      <c r="F835" s="1">
        <v>40</v>
      </c>
      <c r="G835" s="1">
        <v>6.79</v>
      </c>
      <c r="H835" s="1">
        <v>38.619999999999997</v>
      </c>
    </row>
    <row r="836" spans="1:9" s="1" customFormat="1">
      <c r="A836" s="1">
        <v>835</v>
      </c>
      <c r="B836" s="1" t="s">
        <v>594</v>
      </c>
      <c r="C836" s="1">
        <v>10</v>
      </c>
      <c r="D836" s="1" t="s">
        <v>1434</v>
      </c>
      <c r="E836" s="1">
        <v>7</v>
      </c>
      <c r="F836" s="1">
        <v>40</v>
      </c>
      <c r="G836" s="1">
        <v>8.5</v>
      </c>
      <c r="H836" s="1">
        <v>38.619999999999997</v>
      </c>
    </row>
    <row r="837" spans="1:9" s="1" customFormat="1">
      <c r="A837" s="1">
        <v>836</v>
      </c>
      <c r="B837" s="1" t="s">
        <v>594</v>
      </c>
      <c r="C837" s="1">
        <v>10</v>
      </c>
      <c r="D837" s="1" t="s">
        <v>1434</v>
      </c>
      <c r="E837" s="1">
        <v>7</v>
      </c>
      <c r="F837" s="1">
        <v>40</v>
      </c>
      <c r="G837" s="1">
        <v>8.92</v>
      </c>
      <c r="H837" s="1">
        <v>38.619999999999997</v>
      </c>
    </row>
    <row r="838" spans="1:9" s="1" customFormat="1">
      <c r="A838" s="1">
        <v>837</v>
      </c>
      <c r="B838" s="1" t="s">
        <v>594</v>
      </c>
      <c r="C838" s="1">
        <v>10</v>
      </c>
      <c r="D838" s="1" t="s">
        <v>1434</v>
      </c>
      <c r="E838" s="1">
        <v>7</v>
      </c>
      <c r="F838" s="1">
        <v>40</v>
      </c>
      <c r="G838" s="1">
        <v>9.68</v>
      </c>
      <c r="H838" s="1">
        <v>38.619999999999997</v>
      </c>
    </row>
    <row r="839" spans="1:9" s="1" customFormat="1">
      <c r="A839" s="1">
        <v>838</v>
      </c>
      <c r="B839" s="1" t="s">
        <v>594</v>
      </c>
      <c r="C839" s="1">
        <v>10</v>
      </c>
      <c r="D839" s="1" t="s">
        <v>1434</v>
      </c>
      <c r="E839" s="1">
        <v>7</v>
      </c>
      <c r="F839" s="1">
        <v>40</v>
      </c>
      <c r="G839" s="1">
        <v>8.0299999999999994</v>
      </c>
      <c r="H839" s="1">
        <v>38.619999999999997</v>
      </c>
    </row>
    <row r="840" spans="1:9" s="1" customFormat="1">
      <c r="A840" s="1">
        <v>839</v>
      </c>
      <c r="B840" s="1" t="s">
        <v>594</v>
      </c>
      <c r="C840" s="1">
        <v>10</v>
      </c>
      <c r="D840" s="1" t="s">
        <v>1434</v>
      </c>
      <c r="E840" s="1">
        <v>7</v>
      </c>
      <c r="F840" s="1">
        <v>40</v>
      </c>
      <c r="G840" s="1">
        <v>7.2</v>
      </c>
      <c r="H840" s="1">
        <v>38.619999999999997</v>
      </c>
    </row>
    <row r="841" spans="1:9" s="1" customFormat="1">
      <c r="A841" s="1">
        <v>840</v>
      </c>
      <c r="B841" s="1" t="s">
        <v>594</v>
      </c>
      <c r="C841" s="1">
        <v>10</v>
      </c>
      <c r="D841" s="1" t="s">
        <v>1434</v>
      </c>
      <c r="E841" s="1">
        <v>7</v>
      </c>
      <c r="F841" s="1">
        <v>40</v>
      </c>
      <c r="G841" s="1">
        <v>7.15</v>
      </c>
      <c r="H841" s="1">
        <v>38.619999999999997</v>
      </c>
    </row>
    <row r="842" spans="1:9" s="1" customFormat="1">
      <c r="A842" s="1">
        <v>841</v>
      </c>
      <c r="B842" s="1" t="s">
        <v>594</v>
      </c>
      <c r="C842" s="1">
        <v>10</v>
      </c>
      <c r="D842" s="1" t="s">
        <v>1434</v>
      </c>
      <c r="E842" s="1">
        <v>7</v>
      </c>
      <c r="F842" s="1">
        <v>40</v>
      </c>
      <c r="G842" s="1">
        <v>7.92</v>
      </c>
      <c r="H842" s="1">
        <v>38.619999999999997</v>
      </c>
    </row>
    <row r="843" spans="1:9" s="1" customFormat="1">
      <c r="A843" s="1">
        <v>842</v>
      </c>
      <c r="B843" s="1" t="s">
        <v>594</v>
      </c>
      <c r="C843" s="1">
        <v>10</v>
      </c>
      <c r="D843" s="1" t="s">
        <v>1434</v>
      </c>
      <c r="E843" s="1">
        <v>7</v>
      </c>
      <c r="F843" s="1">
        <v>40</v>
      </c>
      <c r="G843" s="1">
        <v>7.29</v>
      </c>
      <c r="H843" s="1">
        <v>38.619999999999997</v>
      </c>
    </row>
    <row r="844" spans="1:9" s="1" customFormat="1">
      <c r="A844" s="1">
        <v>843</v>
      </c>
      <c r="B844" s="1" t="s">
        <v>594</v>
      </c>
      <c r="C844" s="1">
        <v>10</v>
      </c>
      <c r="D844" s="1" t="s">
        <v>1434</v>
      </c>
      <c r="E844" s="1">
        <v>7</v>
      </c>
      <c r="F844" s="1">
        <v>40</v>
      </c>
      <c r="G844" s="1">
        <v>7.73</v>
      </c>
      <c r="H844" s="1">
        <v>38.619999999999997</v>
      </c>
    </row>
    <row r="845" spans="1:9" s="1" customFormat="1">
      <c r="A845" s="1">
        <v>844</v>
      </c>
      <c r="B845" s="1" t="s">
        <v>594</v>
      </c>
      <c r="C845" s="1">
        <v>10</v>
      </c>
      <c r="D845" s="1" t="s">
        <v>1435</v>
      </c>
      <c r="E845" s="1">
        <v>4.2</v>
      </c>
      <c r="F845" s="1">
        <v>10</v>
      </c>
      <c r="G845" s="1">
        <v>3.9</v>
      </c>
      <c r="H845" s="1">
        <v>23.36</v>
      </c>
    </row>
    <row r="846" spans="1:9" s="1" customFormat="1">
      <c r="A846" s="1">
        <v>845</v>
      </c>
      <c r="B846" s="1" t="s">
        <v>594</v>
      </c>
      <c r="C846" s="1">
        <v>10</v>
      </c>
      <c r="D846" s="1" t="s">
        <v>1436</v>
      </c>
      <c r="E846" s="1">
        <v>4.2</v>
      </c>
      <c r="F846" s="1">
        <v>10</v>
      </c>
      <c r="G846" s="1">
        <v>2.8</v>
      </c>
      <c r="H846" s="1">
        <v>54.7</v>
      </c>
    </row>
    <row r="847" spans="1:9" s="1" customFormat="1">
      <c r="A847" s="1">
        <v>846</v>
      </c>
      <c r="B847" s="1" t="s">
        <v>594</v>
      </c>
      <c r="C847" s="1">
        <v>10</v>
      </c>
      <c r="D847" s="1" t="s">
        <v>1435</v>
      </c>
      <c r="E847" s="1">
        <v>4.2</v>
      </c>
      <c r="F847" s="1">
        <v>10</v>
      </c>
      <c r="G847" s="1">
        <v>4.25</v>
      </c>
      <c r="H847" s="1">
        <v>48.85</v>
      </c>
    </row>
    <row r="848" spans="1:9" s="1" customFormat="1">
      <c r="A848" s="1">
        <v>847</v>
      </c>
      <c r="B848" s="1" t="s">
        <v>594</v>
      </c>
      <c r="C848" s="1">
        <v>10</v>
      </c>
      <c r="D848" s="1" t="s">
        <v>1435</v>
      </c>
      <c r="E848" s="1">
        <v>4.2</v>
      </c>
      <c r="F848" s="1">
        <v>10</v>
      </c>
      <c r="G848" s="1">
        <v>4.3499999999999996</v>
      </c>
      <c r="H848" s="1">
        <v>42.9</v>
      </c>
    </row>
    <row r="849" spans="1:8" s="1" customFormat="1">
      <c r="A849" s="1">
        <v>848</v>
      </c>
      <c r="B849" s="1" t="s">
        <v>594</v>
      </c>
      <c r="C849" s="1">
        <v>10</v>
      </c>
      <c r="D849" s="1" t="s">
        <v>1435</v>
      </c>
      <c r="E849" s="1">
        <v>4.2</v>
      </c>
      <c r="F849" s="1">
        <v>10</v>
      </c>
      <c r="G849" s="1">
        <v>4.1500000000000004</v>
      </c>
      <c r="H849" s="1">
        <v>45.08</v>
      </c>
    </row>
    <row r="850" spans="1:8" s="1" customFormat="1">
      <c r="A850" s="1">
        <v>849</v>
      </c>
      <c r="B850" s="1" t="s">
        <v>594</v>
      </c>
      <c r="C850" s="1">
        <v>10</v>
      </c>
      <c r="D850" s="1" t="s">
        <v>1435</v>
      </c>
      <c r="E850" s="1">
        <v>4.2</v>
      </c>
      <c r="F850" s="1">
        <v>10</v>
      </c>
      <c r="G850" s="1">
        <v>4.3</v>
      </c>
      <c r="H850" s="1">
        <v>45.08</v>
      </c>
    </row>
    <row r="851" spans="1:8" s="1" customFormat="1">
      <c r="A851" s="1">
        <v>850</v>
      </c>
      <c r="B851" s="1" t="s">
        <v>594</v>
      </c>
      <c r="C851" s="1">
        <v>10</v>
      </c>
      <c r="D851" s="1" t="s">
        <v>1435</v>
      </c>
      <c r="E851" s="1">
        <v>4.2</v>
      </c>
      <c r="F851" s="1">
        <v>10</v>
      </c>
      <c r="G851" s="1">
        <v>3.85</v>
      </c>
      <c r="H851" s="1">
        <v>45.08</v>
      </c>
    </row>
    <row r="852" spans="1:8" s="1" customFormat="1">
      <c r="A852" s="1">
        <v>851</v>
      </c>
      <c r="B852" s="1" t="s">
        <v>594</v>
      </c>
      <c r="C852" s="1">
        <v>10</v>
      </c>
      <c r="D852" s="1" t="s">
        <v>1435</v>
      </c>
      <c r="E852" s="1">
        <v>4.2</v>
      </c>
      <c r="F852" s="1">
        <v>10</v>
      </c>
      <c r="G852" s="1">
        <v>3.98</v>
      </c>
      <c r="H852" s="1">
        <v>45.08</v>
      </c>
    </row>
    <row r="853" spans="1:8" s="1" customFormat="1">
      <c r="A853" s="1">
        <v>852</v>
      </c>
      <c r="B853" s="1" t="s">
        <v>594</v>
      </c>
      <c r="C853" s="1">
        <v>10</v>
      </c>
      <c r="D853" s="1" t="s">
        <v>1435</v>
      </c>
      <c r="E853" s="1">
        <v>4.2</v>
      </c>
      <c r="F853" s="1">
        <v>10</v>
      </c>
      <c r="G853" s="1">
        <v>3.95</v>
      </c>
      <c r="H853" s="1">
        <v>45.08</v>
      </c>
    </row>
    <row r="854" spans="1:8" s="1" customFormat="1">
      <c r="A854" s="1">
        <v>853</v>
      </c>
      <c r="B854" s="1" t="s">
        <v>594</v>
      </c>
      <c r="C854" s="1">
        <v>10</v>
      </c>
      <c r="D854" s="1" t="s">
        <v>1435</v>
      </c>
      <c r="E854" s="1">
        <v>4.2</v>
      </c>
      <c r="F854" s="1">
        <v>10</v>
      </c>
      <c r="G854" s="1">
        <v>3.93</v>
      </c>
      <c r="H854" s="1">
        <v>45.08</v>
      </c>
    </row>
    <row r="855" spans="1:8" s="1" customFormat="1">
      <c r="A855" s="1">
        <v>854</v>
      </c>
      <c r="B855" s="1" t="s">
        <v>594</v>
      </c>
      <c r="C855" s="1">
        <v>10</v>
      </c>
      <c r="D855" s="1" t="s">
        <v>1435</v>
      </c>
      <c r="E855" s="1">
        <v>4.2</v>
      </c>
      <c r="F855" s="1">
        <v>10</v>
      </c>
      <c r="G855" s="1">
        <v>3.85</v>
      </c>
      <c r="H855" s="1">
        <v>45.08</v>
      </c>
    </row>
    <row r="856" spans="1:8" s="1" customFormat="1">
      <c r="A856" s="1">
        <v>855</v>
      </c>
      <c r="B856" s="1" t="s">
        <v>594</v>
      </c>
      <c r="C856" s="1">
        <v>10</v>
      </c>
      <c r="D856" s="1" t="s">
        <v>1435</v>
      </c>
      <c r="E856" s="1">
        <v>4.2</v>
      </c>
      <c r="F856" s="1">
        <v>10</v>
      </c>
      <c r="G856" s="1">
        <v>3.95</v>
      </c>
      <c r="H856" s="1">
        <v>45.08</v>
      </c>
    </row>
    <row r="857" spans="1:8" s="1" customFormat="1">
      <c r="A857" s="1">
        <v>856</v>
      </c>
      <c r="B857" s="1" t="s">
        <v>594</v>
      </c>
      <c r="C857" s="1">
        <v>10</v>
      </c>
      <c r="D857" s="1" t="s">
        <v>1437</v>
      </c>
      <c r="E857" s="1">
        <v>4.2</v>
      </c>
      <c r="F857" s="1">
        <v>10</v>
      </c>
      <c r="G857" s="1">
        <v>5.0999999999999996</v>
      </c>
      <c r="H857" s="1">
        <v>45.08</v>
      </c>
    </row>
    <row r="858" spans="1:8" s="1" customFormat="1">
      <c r="A858" s="1">
        <v>857</v>
      </c>
      <c r="B858" s="1" t="s">
        <v>594</v>
      </c>
      <c r="C858" s="1">
        <v>10</v>
      </c>
      <c r="D858" s="1" t="s">
        <v>1438</v>
      </c>
      <c r="E858" s="1">
        <v>4.2</v>
      </c>
      <c r="F858" s="1">
        <v>10</v>
      </c>
      <c r="G858" s="1">
        <v>2.54</v>
      </c>
      <c r="H858" s="1">
        <v>45.08</v>
      </c>
    </row>
    <row r="859" spans="1:8" s="1" customFormat="1">
      <c r="A859" s="1">
        <v>858</v>
      </c>
      <c r="B859" s="1" t="s">
        <v>594</v>
      </c>
      <c r="C859" s="1">
        <v>10</v>
      </c>
      <c r="D859" s="1" t="s">
        <v>1438</v>
      </c>
      <c r="E859" s="1">
        <v>4.2</v>
      </c>
      <c r="F859" s="1">
        <v>10</v>
      </c>
      <c r="G859" s="1">
        <v>3.05</v>
      </c>
      <c r="H859" s="1">
        <v>45.08</v>
      </c>
    </row>
    <row r="860" spans="1:8" s="1" customFormat="1">
      <c r="A860" s="1">
        <v>859</v>
      </c>
      <c r="B860" s="1" t="s">
        <v>594</v>
      </c>
      <c r="C860" s="1">
        <v>10</v>
      </c>
      <c r="D860" s="1" t="s">
        <v>1437</v>
      </c>
      <c r="E860" s="1">
        <v>4.2</v>
      </c>
      <c r="F860" s="1">
        <v>10</v>
      </c>
      <c r="G860" s="1">
        <v>4.8</v>
      </c>
      <c r="H860" s="1">
        <v>40.6</v>
      </c>
    </row>
    <row r="861" spans="1:8" s="1" customFormat="1">
      <c r="A861" s="1">
        <v>860</v>
      </c>
      <c r="B861" s="1" t="s">
        <v>594</v>
      </c>
      <c r="C861" s="1">
        <v>10</v>
      </c>
      <c r="D861" s="1" t="s">
        <v>1439</v>
      </c>
      <c r="E861" s="1">
        <v>4.2</v>
      </c>
      <c r="F861" s="1">
        <v>10</v>
      </c>
      <c r="G861" s="1">
        <v>4.5</v>
      </c>
      <c r="H861" s="1">
        <v>38.72</v>
      </c>
    </row>
    <row r="862" spans="1:8" s="1" customFormat="1">
      <c r="A862" s="1">
        <v>861</v>
      </c>
      <c r="B862" s="1" t="s">
        <v>594</v>
      </c>
      <c r="C862" s="1">
        <v>10</v>
      </c>
      <c r="D862" s="1" t="s">
        <v>1439</v>
      </c>
      <c r="E862" s="1">
        <v>4.2</v>
      </c>
      <c r="F862" s="1">
        <v>10</v>
      </c>
      <c r="G862" s="1">
        <v>4.2300000000000004</v>
      </c>
      <c r="H862" s="1">
        <v>51.02</v>
      </c>
    </row>
    <row r="863" spans="1:8" s="1" customFormat="1">
      <c r="A863" s="1">
        <v>862</v>
      </c>
      <c r="B863" s="1" t="s">
        <v>594</v>
      </c>
      <c r="C863" s="1">
        <v>10</v>
      </c>
      <c r="D863" s="1" t="s">
        <v>1439</v>
      </c>
      <c r="E863" s="1">
        <v>4.2</v>
      </c>
      <c r="F863" s="1">
        <v>10</v>
      </c>
      <c r="G863" s="1">
        <v>4.3</v>
      </c>
      <c r="H863" s="1">
        <v>51.02</v>
      </c>
    </row>
    <row r="864" spans="1:8" s="1" customFormat="1">
      <c r="A864" s="1">
        <v>863</v>
      </c>
      <c r="B864" s="1" t="s">
        <v>594</v>
      </c>
      <c r="C864" s="1">
        <v>10</v>
      </c>
      <c r="D864" s="1" t="s">
        <v>1435</v>
      </c>
      <c r="E864" s="1">
        <v>4.2</v>
      </c>
      <c r="F864" s="1">
        <v>10</v>
      </c>
      <c r="G864" s="1">
        <v>4.22</v>
      </c>
      <c r="H864" s="1">
        <v>51.02</v>
      </c>
    </row>
    <row r="865" spans="1:8" s="1" customFormat="1">
      <c r="A865" s="1">
        <v>864</v>
      </c>
      <c r="B865" s="1" t="s">
        <v>594</v>
      </c>
      <c r="C865" s="1">
        <v>10</v>
      </c>
      <c r="D865" s="1" t="s">
        <v>1435</v>
      </c>
      <c r="E865" s="1">
        <v>4.2</v>
      </c>
      <c r="F865" s="1">
        <v>10</v>
      </c>
      <c r="G865" s="1">
        <v>3.05</v>
      </c>
      <c r="H865" s="1">
        <v>42.03</v>
      </c>
    </row>
    <row r="866" spans="1:8" s="1" customFormat="1">
      <c r="A866" s="1">
        <v>865</v>
      </c>
      <c r="B866" s="1" t="s">
        <v>594</v>
      </c>
      <c r="C866" s="1">
        <v>10</v>
      </c>
      <c r="D866" s="1" t="s">
        <v>1435</v>
      </c>
      <c r="E866" s="1">
        <v>4.2</v>
      </c>
      <c r="F866" s="1">
        <v>10</v>
      </c>
      <c r="G866" s="1">
        <v>3.89</v>
      </c>
      <c r="H866" s="1">
        <v>51.13</v>
      </c>
    </row>
    <row r="867" spans="1:8" s="1" customFormat="1">
      <c r="A867" s="1">
        <v>866</v>
      </c>
      <c r="B867" s="1" t="s">
        <v>594</v>
      </c>
      <c r="C867" s="1">
        <v>10</v>
      </c>
      <c r="D867" s="1" t="s">
        <v>1435</v>
      </c>
      <c r="E867" s="1">
        <v>4.2</v>
      </c>
      <c r="F867" s="1">
        <v>10</v>
      </c>
      <c r="G867" s="1">
        <v>3.9</v>
      </c>
      <c r="H867" s="1">
        <v>51.13</v>
      </c>
    </row>
    <row r="868" spans="1:8" s="1" customFormat="1">
      <c r="A868" s="1">
        <v>867</v>
      </c>
      <c r="B868" s="1" t="s">
        <v>594</v>
      </c>
      <c r="C868" s="1">
        <v>10</v>
      </c>
      <c r="D868" s="1" t="s">
        <v>1440</v>
      </c>
      <c r="E868" s="1">
        <v>12</v>
      </c>
      <c r="F868" s="1">
        <v>53.6</v>
      </c>
      <c r="G868" s="1">
        <v>18.5</v>
      </c>
      <c r="H868" s="1">
        <v>16.690000000000001</v>
      </c>
    </row>
    <row r="869" spans="1:8" s="1" customFormat="1">
      <c r="A869" s="1">
        <v>868</v>
      </c>
      <c r="B869" s="1" t="s">
        <v>594</v>
      </c>
      <c r="C869" s="1">
        <v>10</v>
      </c>
      <c r="D869" s="1" t="s">
        <v>1441</v>
      </c>
      <c r="E869" s="1">
        <v>12</v>
      </c>
      <c r="F869" s="1">
        <v>53.6</v>
      </c>
      <c r="G869" s="1">
        <v>11.5</v>
      </c>
      <c r="H869" s="1">
        <v>51.78</v>
      </c>
    </row>
    <row r="870" spans="1:8" s="1" customFormat="1">
      <c r="A870" s="1">
        <v>869</v>
      </c>
      <c r="B870" s="1" t="s">
        <v>594</v>
      </c>
      <c r="C870" s="1">
        <v>10</v>
      </c>
      <c r="D870" s="1" t="s">
        <v>1442</v>
      </c>
      <c r="E870" s="1">
        <v>12</v>
      </c>
      <c r="F870" s="1">
        <v>53.6</v>
      </c>
      <c r="G870" s="1">
        <v>16.399999999999999</v>
      </c>
      <c r="H870" s="1">
        <v>51.78</v>
      </c>
    </row>
    <row r="871" spans="1:8" s="1" customFormat="1">
      <c r="A871" s="1">
        <v>870</v>
      </c>
      <c r="B871" s="1" t="s">
        <v>594</v>
      </c>
      <c r="C871" s="1">
        <v>10</v>
      </c>
      <c r="D871" s="1" t="s">
        <v>1442</v>
      </c>
      <c r="E871" s="1">
        <v>12</v>
      </c>
      <c r="F871" s="1">
        <v>53.6</v>
      </c>
      <c r="G871" s="1">
        <v>16.7</v>
      </c>
      <c r="H871" s="1">
        <v>51.78</v>
      </c>
    </row>
    <row r="872" spans="1:8" s="1" customFormat="1">
      <c r="A872" s="1">
        <v>871</v>
      </c>
      <c r="B872" s="1" t="s">
        <v>594</v>
      </c>
      <c r="C872" s="1">
        <v>10</v>
      </c>
      <c r="D872" s="1" t="s">
        <v>1442</v>
      </c>
      <c r="E872" s="1">
        <v>12</v>
      </c>
      <c r="F872" s="1">
        <v>53.6</v>
      </c>
      <c r="G872" s="1">
        <v>14.7</v>
      </c>
      <c r="H872" s="1">
        <v>51.78</v>
      </c>
    </row>
    <row r="873" spans="1:8" s="1" customFormat="1">
      <c r="A873" s="1">
        <v>872</v>
      </c>
      <c r="B873" s="1" t="s">
        <v>594</v>
      </c>
      <c r="C873" s="1">
        <v>10</v>
      </c>
      <c r="D873" s="1" t="s">
        <v>1442</v>
      </c>
      <c r="E873" s="1">
        <v>12</v>
      </c>
      <c r="F873" s="1">
        <v>53.6</v>
      </c>
      <c r="G873" s="1">
        <v>17.45</v>
      </c>
      <c r="H873" s="1">
        <v>51.78</v>
      </c>
    </row>
    <row r="874" spans="1:8" s="1" customFormat="1">
      <c r="A874" s="1">
        <v>873</v>
      </c>
      <c r="B874" s="1" t="s">
        <v>594</v>
      </c>
      <c r="C874" s="1">
        <v>10</v>
      </c>
      <c r="D874" s="1" t="s">
        <v>1442</v>
      </c>
      <c r="E874" s="1">
        <v>12</v>
      </c>
      <c r="F874" s="1">
        <v>53.6</v>
      </c>
      <c r="G874" s="1">
        <v>17.02</v>
      </c>
      <c r="H874" s="1">
        <v>51.78</v>
      </c>
    </row>
    <row r="875" spans="1:8" s="1" customFormat="1">
      <c r="A875" s="1">
        <v>874</v>
      </c>
      <c r="B875" s="1" t="s">
        <v>594</v>
      </c>
      <c r="C875" s="1">
        <v>10</v>
      </c>
      <c r="D875" s="1" t="s">
        <v>1442</v>
      </c>
      <c r="E875" s="1">
        <v>12</v>
      </c>
      <c r="F875" s="1">
        <v>53.6</v>
      </c>
      <c r="G875" s="1">
        <v>16.07</v>
      </c>
      <c r="H875" s="1">
        <v>51.78</v>
      </c>
    </row>
    <row r="876" spans="1:8" s="1" customFormat="1">
      <c r="A876" s="1">
        <v>875</v>
      </c>
      <c r="B876" s="1" t="s">
        <v>594</v>
      </c>
      <c r="C876" s="1">
        <v>10</v>
      </c>
      <c r="D876" s="1" t="s">
        <v>1442</v>
      </c>
      <c r="E876" s="1">
        <v>12</v>
      </c>
      <c r="F876" s="1">
        <v>53.6</v>
      </c>
      <c r="G876" s="1">
        <v>13.28</v>
      </c>
      <c r="H876" s="1">
        <v>51.78</v>
      </c>
    </row>
    <row r="877" spans="1:8" s="1" customFormat="1">
      <c r="A877" s="1">
        <v>876</v>
      </c>
      <c r="B877" s="1" t="s">
        <v>594</v>
      </c>
      <c r="C877" s="1">
        <v>10</v>
      </c>
      <c r="D877" s="1" t="s">
        <v>1442</v>
      </c>
      <c r="E877" s="1">
        <v>12</v>
      </c>
      <c r="F877" s="1">
        <v>53.6</v>
      </c>
      <c r="G877" s="1">
        <v>15.7</v>
      </c>
      <c r="H877" s="1">
        <v>51.78</v>
      </c>
    </row>
    <row r="878" spans="1:8" s="1" customFormat="1">
      <c r="A878" s="1">
        <v>877</v>
      </c>
      <c r="B878" s="1" t="s">
        <v>594</v>
      </c>
      <c r="C878" s="1">
        <v>10</v>
      </c>
      <c r="D878" s="1" t="s">
        <v>1442</v>
      </c>
      <c r="E878" s="1">
        <v>12</v>
      </c>
      <c r="F878" s="1">
        <v>53.6</v>
      </c>
      <c r="G878" s="1">
        <v>11.5</v>
      </c>
      <c r="H878" s="1">
        <v>51.78</v>
      </c>
    </row>
    <row r="879" spans="1:8" s="1" customFormat="1">
      <c r="A879" s="1">
        <v>878</v>
      </c>
      <c r="B879" s="1" t="s">
        <v>594</v>
      </c>
      <c r="C879" s="1">
        <v>10</v>
      </c>
      <c r="D879" s="1" t="s">
        <v>1443</v>
      </c>
      <c r="E879" s="1">
        <v>12</v>
      </c>
      <c r="F879" s="1">
        <v>53.6</v>
      </c>
      <c r="G879" s="1">
        <v>11.7</v>
      </c>
      <c r="H879" s="1">
        <v>51.78</v>
      </c>
    </row>
    <row r="880" spans="1:8" s="1" customFormat="1">
      <c r="A880" s="1">
        <v>879</v>
      </c>
      <c r="B880" s="1" t="s">
        <v>594</v>
      </c>
      <c r="C880" s="1">
        <v>10</v>
      </c>
      <c r="D880" s="1" t="s">
        <v>1444</v>
      </c>
      <c r="E880" s="1">
        <v>12</v>
      </c>
      <c r="F880" s="1">
        <v>41.8</v>
      </c>
      <c r="G880" s="1">
        <v>15.5</v>
      </c>
      <c r="H880" s="1">
        <v>51.78</v>
      </c>
    </row>
    <row r="881" spans="1:8" s="1" customFormat="1">
      <c r="A881" s="1">
        <v>880</v>
      </c>
      <c r="B881" s="1" t="s">
        <v>594</v>
      </c>
      <c r="C881" s="1">
        <v>10</v>
      </c>
      <c r="D881" s="1" t="s">
        <v>1444</v>
      </c>
      <c r="E881" s="1">
        <v>12</v>
      </c>
      <c r="F881" s="1">
        <v>41.8</v>
      </c>
      <c r="G881" s="1">
        <v>11.97</v>
      </c>
      <c r="H881" s="1">
        <v>37.090000000000003</v>
      </c>
    </row>
    <row r="882" spans="1:8" s="1" customFormat="1">
      <c r="A882" s="1">
        <v>881</v>
      </c>
      <c r="B882" s="1" t="s">
        <v>594</v>
      </c>
      <c r="C882" s="1">
        <v>10</v>
      </c>
      <c r="D882" s="1" t="s">
        <v>1444</v>
      </c>
      <c r="E882" s="1">
        <v>12</v>
      </c>
      <c r="F882" s="1">
        <v>41.8</v>
      </c>
      <c r="G882" s="1">
        <v>13.5</v>
      </c>
      <c r="H882" s="1">
        <v>37.090000000000003</v>
      </c>
    </row>
    <row r="883" spans="1:8" s="1" customFormat="1">
      <c r="A883" s="1">
        <v>882</v>
      </c>
      <c r="B883" s="1" t="s">
        <v>594</v>
      </c>
      <c r="C883" s="1">
        <v>10</v>
      </c>
      <c r="D883" s="1" t="s">
        <v>1444</v>
      </c>
      <c r="E883" s="1">
        <v>12</v>
      </c>
      <c r="F883" s="1">
        <v>41.8</v>
      </c>
      <c r="G883" s="1">
        <v>8.8000000000000007</v>
      </c>
      <c r="H883" s="1">
        <v>37.090000000000003</v>
      </c>
    </row>
    <row r="884" spans="1:8" s="1" customFormat="1">
      <c r="A884" s="1">
        <v>883</v>
      </c>
      <c r="B884" s="1" t="s">
        <v>594</v>
      </c>
      <c r="C884" s="1">
        <v>10</v>
      </c>
      <c r="D884" s="1" t="s">
        <v>1444</v>
      </c>
      <c r="E884" s="1">
        <v>12</v>
      </c>
      <c r="F884" s="1">
        <v>41.8</v>
      </c>
      <c r="G884" s="1">
        <v>12.43</v>
      </c>
      <c r="H884" s="1">
        <v>37.090000000000003</v>
      </c>
    </row>
    <row r="885" spans="1:8" s="1" customFormat="1">
      <c r="A885" s="1">
        <v>884</v>
      </c>
      <c r="B885" s="1" t="s">
        <v>594</v>
      </c>
      <c r="C885" s="1">
        <v>10</v>
      </c>
      <c r="D885" s="1" t="s">
        <v>1444</v>
      </c>
      <c r="E885" s="1">
        <v>12</v>
      </c>
      <c r="F885" s="1">
        <v>41.8</v>
      </c>
      <c r="G885" s="1">
        <v>13.24</v>
      </c>
      <c r="H885" s="1">
        <v>37.090000000000003</v>
      </c>
    </row>
    <row r="886" spans="1:8" s="1" customFormat="1">
      <c r="A886" s="1">
        <v>885</v>
      </c>
      <c r="B886" s="1" t="s">
        <v>594</v>
      </c>
      <c r="C886" s="1">
        <v>16</v>
      </c>
      <c r="D886" s="1" t="s">
        <v>1445</v>
      </c>
      <c r="E886" s="1">
        <v>1</v>
      </c>
      <c r="F886" s="1">
        <v>52</v>
      </c>
      <c r="G886" s="1">
        <v>21.4</v>
      </c>
      <c r="H886" s="1">
        <v>37.090000000000003</v>
      </c>
    </row>
    <row r="887" spans="1:8" s="1" customFormat="1">
      <c r="A887" s="1">
        <v>886</v>
      </c>
      <c r="B887" s="1" t="s">
        <v>594</v>
      </c>
      <c r="C887" s="1">
        <v>16</v>
      </c>
      <c r="D887" s="1" t="s">
        <v>1445</v>
      </c>
      <c r="E887" s="1">
        <v>1</v>
      </c>
      <c r="F887" s="1">
        <v>52</v>
      </c>
      <c r="G887" s="1">
        <v>21.5</v>
      </c>
      <c r="H887" s="1">
        <v>21.52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98E44-B5C0-4CC3-9A4E-8A1B87FF255F}">
  <dimension ref="A1:F2672"/>
  <sheetViews>
    <sheetView topLeftCell="A37" workbookViewId="0">
      <selection activeCell="A1488" sqref="A1488:XFD1493"/>
    </sheetView>
  </sheetViews>
  <sheetFormatPr defaultRowHeight="18"/>
  <sheetData>
    <row r="1" spans="1:3">
      <c r="A1" t="s">
        <v>581</v>
      </c>
      <c r="B1" t="s">
        <v>1013</v>
      </c>
      <c r="C1" t="s">
        <v>1018</v>
      </c>
    </row>
    <row r="2" spans="1:3">
      <c r="A2">
        <v>1</v>
      </c>
      <c r="B2" t="s">
        <v>1006</v>
      </c>
      <c r="C2" t="s">
        <v>1033</v>
      </c>
    </row>
    <row r="3" spans="1:3">
      <c r="A3">
        <v>2</v>
      </c>
      <c r="B3" t="s">
        <v>1006</v>
      </c>
      <c r="C3" t="s">
        <v>1033</v>
      </c>
    </row>
    <row r="4" spans="1:3">
      <c r="A4">
        <v>3</v>
      </c>
      <c r="B4" t="s">
        <v>1006</v>
      </c>
      <c r="C4" t="s">
        <v>1033</v>
      </c>
    </row>
    <row r="5" spans="1:3">
      <c r="A5">
        <v>4</v>
      </c>
      <c r="B5" t="s">
        <v>1051</v>
      </c>
      <c r="C5" t="s">
        <v>1032</v>
      </c>
    </row>
    <row r="6" spans="1:3">
      <c r="A6">
        <v>5</v>
      </c>
      <c r="B6" t="s">
        <v>1051</v>
      </c>
      <c r="C6" t="s">
        <v>1032</v>
      </c>
    </row>
    <row r="7" spans="1:3">
      <c r="A7">
        <v>6</v>
      </c>
      <c r="B7" t="s">
        <v>1051</v>
      </c>
      <c r="C7" t="s">
        <v>1032</v>
      </c>
    </row>
    <row r="8" spans="1:3">
      <c r="A8">
        <v>7</v>
      </c>
      <c r="B8" t="s">
        <v>1051</v>
      </c>
      <c r="C8" t="s">
        <v>1053</v>
      </c>
    </row>
    <row r="9" spans="1:3">
      <c r="A9">
        <v>8</v>
      </c>
      <c r="B9" t="s">
        <v>1051</v>
      </c>
      <c r="C9" t="s">
        <v>1053</v>
      </c>
    </row>
    <row r="10" spans="1:3">
      <c r="A10">
        <v>9</v>
      </c>
      <c r="B10" t="s">
        <v>1051</v>
      </c>
      <c r="C10" t="s">
        <v>1053</v>
      </c>
    </row>
    <row r="11" spans="1:3">
      <c r="A11">
        <v>10</v>
      </c>
      <c r="B11" t="s">
        <v>1051</v>
      </c>
      <c r="C11" t="s">
        <v>1026</v>
      </c>
    </row>
    <row r="12" spans="1:3">
      <c r="A12">
        <v>11</v>
      </c>
      <c r="B12" t="s">
        <v>1051</v>
      </c>
      <c r="C12" t="s">
        <v>1026</v>
      </c>
    </row>
    <row r="13" spans="1:3">
      <c r="A13">
        <v>12</v>
      </c>
      <c r="B13" t="s">
        <v>1051</v>
      </c>
      <c r="C13" t="s">
        <v>1026</v>
      </c>
    </row>
    <row r="14" spans="1:3">
      <c r="A14">
        <v>13</v>
      </c>
      <c r="B14" t="s">
        <v>1051</v>
      </c>
      <c r="C14" t="s">
        <v>1026</v>
      </c>
    </row>
    <row r="15" spans="1:3">
      <c r="A15">
        <v>14</v>
      </c>
      <c r="B15" t="s">
        <v>1051</v>
      </c>
      <c r="C15" t="s">
        <v>1026</v>
      </c>
    </row>
    <row r="16" spans="1:3">
      <c r="A16">
        <v>15</v>
      </c>
      <c r="B16" t="s">
        <v>1051</v>
      </c>
      <c r="C16" t="s">
        <v>1026</v>
      </c>
    </row>
    <row r="17" spans="1:3">
      <c r="A17">
        <v>16</v>
      </c>
      <c r="B17" t="s">
        <v>1051</v>
      </c>
      <c r="C17" t="s">
        <v>1026</v>
      </c>
    </row>
    <row r="18" spans="1:3">
      <c r="A18">
        <v>17</v>
      </c>
      <c r="B18" t="s">
        <v>1051</v>
      </c>
      <c r="C18" t="s">
        <v>1026</v>
      </c>
    </row>
    <row r="19" spans="1:3">
      <c r="A19">
        <v>18</v>
      </c>
      <c r="B19" t="s">
        <v>1051</v>
      </c>
      <c r="C19" t="s">
        <v>1026</v>
      </c>
    </row>
    <row r="20" spans="1:3">
      <c r="A20">
        <v>19</v>
      </c>
      <c r="B20" t="s">
        <v>1051</v>
      </c>
      <c r="C20" t="s">
        <v>1035</v>
      </c>
    </row>
    <row r="21" spans="1:3">
      <c r="A21">
        <v>20</v>
      </c>
      <c r="B21" t="s">
        <v>1051</v>
      </c>
      <c r="C21" t="s">
        <v>1035</v>
      </c>
    </row>
    <row r="22" spans="1:3">
      <c r="A22">
        <v>21</v>
      </c>
      <c r="B22" t="s">
        <v>1051</v>
      </c>
      <c r="C22" t="s">
        <v>1029</v>
      </c>
    </row>
    <row r="23" spans="1:3">
      <c r="A23">
        <v>22</v>
      </c>
      <c r="B23" t="s">
        <v>1051</v>
      </c>
      <c r="C23" t="s">
        <v>1031</v>
      </c>
    </row>
    <row r="24" spans="1:3">
      <c r="A24">
        <v>23</v>
      </c>
      <c r="B24" t="s">
        <v>1051</v>
      </c>
      <c r="C24" t="s">
        <v>1031</v>
      </c>
    </row>
    <row r="25" spans="1:3">
      <c r="A25">
        <v>24</v>
      </c>
      <c r="B25" t="s">
        <v>1051</v>
      </c>
      <c r="C25" t="s">
        <v>1031</v>
      </c>
    </row>
    <row r="26" spans="1:3">
      <c r="A26">
        <v>25</v>
      </c>
      <c r="B26" t="s">
        <v>1051</v>
      </c>
      <c r="C26" t="s">
        <v>1031</v>
      </c>
    </row>
    <row r="27" spans="1:3">
      <c r="A27">
        <v>26</v>
      </c>
      <c r="B27" t="s">
        <v>1051</v>
      </c>
      <c r="C27" t="s">
        <v>1034</v>
      </c>
    </row>
    <row r="28" spans="1:3">
      <c r="A28">
        <v>27</v>
      </c>
      <c r="B28" t="s">
        <v>1051</v>
      </c>
      <c r="C28" t="s">
        <v>1034</v>
      </c>
    </row>
    <row r="29" spans="1:3">
      <c r="A29">
        <v>28</v>
      </c>
      <c r="B29" t="s">
        <v>1051</v>
      </c>
      <c r="C29" t="s">
        <v>1034</v>
      </c>
    </row>
    <row r="30" spans="1:3">
      <c r="A30">
        <v>29</v>
      </c>
      <c r="B30" t="s">
        <v>1051</v>
      </c>
      <c r="C30" t="s">
        <v>1034</v>
      </c>
    </row>
    <row r="31" spans="1:3">
      <c r="A31">
        <v>30</v>
      </c>
      <c r="B31" t="s">
        <v>1051</v>
      </c>
      <c r="C31" t="s">
        <v>1024</v>
      </c>
    </row>
    <row r="32" spans="1:3">
      <c r="A32">
        <v>31</v>
      </c>
      <c r="B32" t="s">
        <v>1051</v>
      </c>
      <c r="C32" t="s">
        <v>1024</v>
      </c>
    </row>
    <row r="33" spans="1:3">
      <c r="A33">
        <v>32</v>
      </c>
      <c r="B33" t="s">
        <v>903</v>
      </c>
      <c r="C33" t="s">
        <v>1034</v>
      </c>
    </row>
    <row r="34" spans="1:3">
      <c r="A34">
        <v>33</v>
      </c>
      <c r="B34" t="s">
        <v>903</v>
      </c>
      <c r="C34" t="s">
        <v>1034</v>
      </c>
    </row>
    <row r="35" spans="1:3">
      <c r="A35">
        <v>34</v>
      </c>
      <c r="B35" t="s">
        <v>903</v>
      </c>
      <c r="C35" t="s">
        <v>1034</v>
      </c>
    </row>
    <row r="36" spans="1:3">
      <c r="A36">
        <v>35</v>
      </c>
      <c r="B36" t="s">
        <v>903</v>
      </c>
      <c r="C36" t="s">
        <v>1034</v>
      </c>
    </row>
    <row r="37" spans="1:3">
      <c r="A37">
        <v>36</v>
      </c>
      <c r="B37" t="s">
        <v>903</v>
      </c>
      <c r="C37" t="s">
        <v>1034</v>
      </c>
    </row>
    <row r="38" spans="1:3">
      <c r="A38">
        <v>37</v>
      </c>
      <c r="B38" t="s">
        <v>903</v>
      </c>
      <c r="C38" t="s">
        <v>1034</v>
      </c>
    </row>
    <row r="39" spans="1:3">
      <c r="A39">
        <v>38</v>
      </c>
      <c r="B39" t="s">
        <v>1052</v>
      </c>
      <c r="C39" t="s">
        <v>1029</v>
      </c>
    </row>
    <row r="40" spans="1:3">
      <c r="A40">
        <v>39</v>
      </c>
      <c r="B40" t="s">
        <v>1052</v>
      </c>
      <c r="C40" t="s">
        <v>1029</v>
      </c>
    </row>
    <row r="41" spans="1:3">
      <c r="A41">
        <v>40</v>
      </c>
      <c r="B41" t="s">
        <v>1052</v>
      </c>
      <c r="C41" t="s">
        <v>1029</v>
      </c>
    </row>
    <row r="42" spans="1:3">
      <c r="A42">
        <v>41</v>
      </c>
      <c r="B42" t="s">
        <v>1052</v>
      </c>
      <c r="C42" t="s">
        <v>1029</v>
      </c>
    </row>
    <row r="43" spans="1:3">
      <c r="A43">
        <v>42</v>
      </c>
      <c r="B43" t="s">
        <v>1052</v>
      </c>
      <c r="C43" t="s">
        <v>1028</v>
      </c>
    </row>
    <row r="44" spans="1:3">
      <c r="A44">
        <v>43</v>
      </c>
      <c r="B44" t="s">
        <v>1052</v>
      </c>
      <c r="C44" t="s">
        <v>1028</v>
      </c>
    </row>
    <row r="45" spans="1:3">
      <c r="A45">
        <v>44</v>
      </c>
      <c r="B45" t="s">
        <v>1052</v>
      </c>
      <c r="C45" t="s">
        <v>1028</v>
      </c>
    </row>
    <row r="46" spans="1:3">
      <c r="A46">
        <v>45</v>
      </c>
      <c r="B46" t="s">
        <v>1052</v>
      </c>
      <c r="C46" t="s">
        <v>1028</v>
      </c>
    </row>
    <row r="47" spans="1:3">
      <c r="A47">
        <v>46</v>
      </c>
      <c r="B47" t="s">
        <v>1052</v>
      </c>
      <c r="C47" t="s">
        <v>1033</v>
      </c>
    </row>
    <row r="48" spans="1:3">
      <c r="A48">
        <v>47</v>
      </c>
      <c r="B48" t="s">
        <v>1052</v>
      </c>
      <c r="C48" t="s">
        <v>1033</v>
      </c>
    </row>
    <row r="49" spans="1:3">
      <c r="A49">
        <v>48</v>
      </c>
      <c r="B49" t="s">
        <v>1052</v>
      </c>
      <c r="C49" t="s">
        <v>1033</v>
      </c>
    </row>
    <row r="50" spans="1:3">
      <c r="A50">
        <v>49</v>
      </c>
      <c r="B50" t="s">
        <v>1052</v>
      </c>
      <c r="C50" t="s">
        <v>1033</v>
      </c>
    </row>
    <row r="51" spans="1:3">
      <c r="A51">
        <v>50</v>
      </c>
      <c r="B51" t="s">
        <v>903</v>
      </c>
      <c r="C51" t="s">
        <v>1027</v>
      </c>
    </row>
    <row r="52" spans="1:3">
      <c r="A52">
        <v>51</v>
      </c>
      <c r="B52" t="s">
        <v>903</v>
      </c>
      <c r="C52" t="s">
        <v>1034</v>
      </c>
    </row>
    <row r="53" spans="1:3">
      <c r="A53">
        <v>52</v>
      </c>
      <c r="B53" t="s">
        <v>903</v>
      </c>
      <c r="C53" t="s">
        <v>1034</v>
      </c>
    </row>
    <row r="54" spans="1:3">
      <c r="A54">
        <v>53</v>
      </c>
      <c r="B54" t="s">
        <v>903</v>
      </c>
      <c r="C54" t="s">
        <v>1034</v>
      </c>
    </row>
    <row r="55" spans="1:3">
      <c r="A55">
        <v>54</v>
      </c>
      <c r="B55" t="s">
        <v>903</v>
      </c>
      <c r="C55" t="s">
        <v>1034</v>
      </c>
    </row>
    <row r="56" spans="1:3">
      <c r="A56">
        <v>55</v>
      </c>
      <c r="B56" t="s">
        <v>903</v>
      </c>
      <c r="C56" t="s">
        <v>1034</v>
      </c>
    </row>
    <row r="57" spans="1:3">
      <c r="A57">
        <v>56</v>
      </c>
      <c r="B57" t="s">
        <v>903</v>
      </c>
      <c r="C57" t="s">
        <v>1034</v>
      </c>
    </row>
    <row r="58" spans="1:3">
      <c r="A58">
        <v>57</v>
      </c>
      <c r="B58" t="s">
        <v>903</v>
      </c>
      <c r="C58" t="s">
        <v>1029</v>
      </c>
    </row>
    <row r="59" spans="1:3">
      <c r="A59">
        <v>58</v>
      </c>
      <c r="B59" t="s">
        <v>903</v>
      </c>
      <c r="C59" t="s">
        <v>1034</v>
      </c>
    </row>
    <row r="60" spans="1:3">
      <c r="A60">
        <v>59</v>
      </c>
      <c r="B60" t="s">
        <v>903</v>
      </c>
      <c r="C60" t="s">
        <v>1034</v>
      </c>
    </row>
    <row r="61" spans="1:3">
      <c r="A61">
        <v>60</v>
      </c>
      <c r="B61" t="s">
        <v>903</v>
      </c>
      <c r="C61" t="s">
        <v>1053</v>
      </c>
    </row>
    <row r="62" spans="1:3">
      <c r="A62">
        <v>61</v>
      </c>
      <c r="B62" t="s">
        <v>903</v>
      </c>
      <c r="C62" t="s">
        <v>1035</v>
      </c>
    </row>
    <row r="63" spans="1:3">
      <c r="A63">
        <v>62</v>
      </c>
      <c r="B63" t="s">
        <v>903</v>
      </c>
      <c r="C63" t="s">
        <v>1035</v>
      </c>
    </row>
    <row r="64" spans="1:3">
      <c r="A64">
        <v>63</v>
      </c>
      <c r="B64" t="s">
        <v>903</v>
      </c>
      <c r="C64" t="s">
        <v>1032</v>
      </c>
    </row>
    <row r="65" spans="1:3">
      <c r="A65">
        <v>64</v>
      </c>
      <c r="B65" t="s">
        <v>903</v>
      </c>
      <c r="C65" t="s">
        <v>1025</v>
      </c>
    </row>
    <row r="66" spans="1:3">
      <c r="A66">
        <v>65</v>
      </c>
      <c r="B66" t="s">
        <v>903</v>
      </c>
      <c r="C66" t="s">
        <v>1025</v>
      </c>
    </row>
    <row r="67" spans="1:3">
      <c r="A67">
        <v>66</v>
      </c>
      <c r="B67" t="s">
        <v>903</v>
      </c>
      <c r="C67" t="s">
        <v>1025</v>
      </c>
    </row>
    <row r="68" spans="1:3">
      <c r="A68">
        <v>67</v>
      </c>
      <c r="B68" t="s">
        <v>903</v>
      </c>
      <c r="C68" t="s">
        <v>1025</v>
      </c>
    </row>
    <row r="69" spans="1:3">
      <c r="A69">
        <v>68</v>
      </c>
      <c r="B69" t="s">
        <v>903</v>
      </c>
      <c r="C69" t="s">
        <v>1028</v>
      </c>
    </row>
    <row r="70" spans="1:3">
      <c r="A70">
        <v>69</v>
      </c>
      <c r="B70" t="s">
        <v>903</v>
      </c>
      <c r="C70" t="s">
        <v>1028</v>
      </c>
    </row>
    <row r="71" spans="1:3">
      <c r="A71">
        <v>70</v>
      </c>
      <c r="B71" t="s">
        <v>903</v>
      </c>
      <c r="C71" t="s">
        <v>1028</v>
      </c>
    </row>
    <row r="72" spans="1:3">
      <c r="A72">
        <v>71</v>
      </c>
      <c r="B72" t="s">
        <v>903</v>
      </c>
      <c r="C72" t="s">
        <v>1028</v>
      </c>
    </row>
    <row r="73" spans="1:3">
      <c r="A73">
        <v>72</v>
      </c>
      <c r="B73" t="s">
        <v>903</v>
      </c>
      <c r="C73" t="s">
        <v>1031</v>
      </c>
    </row>
    <row r="74" spans="1:3">
      <c r="A74">
        <v>73</v>
      </c>
      <c r="B74" t="s">
        <v>1051</v>
      </c>
      <c r="C74" t="s">
        <v>1034</v>
      </c>
    </row>
    <row r="75" spans="1:3">
      <c r="A75">
        <v>74</v>
      </c>
      <c r="B75" t="s">
        <v>1051</v>
      </c>
      <c r="C75" t="s">
        <v>1034</v>
      </c>
    </row>
    <row r="76" spans="1:3">
      <c r="A76">
        <v>75</v>
      </c>
      <c r="B76" t="s">
        <v>1051</v>
      </c>
      <c r="C76" t="s">
        <v>1032</v>
      </c>
    </row>
    <row r="77" spans="1:3">
      <c r="A77">
        <v>76</v>
      </c>
      <c r="B77" t="s">
        <v>1051</v>
      </c>
      <c r="C77" t="s">
        <v>1032</v>
      </c>
    </row>
    <row r="78" spans="1:3">
      <c r="A78">
        <v>77</v>
      </c>
      <c r="B78" t="s">
        <v>1051</v>
      </c>
      <c r="C78" t="s">
        <v>1032</v>
      </c>
    </row>
    <row r="79" spans="1:3">
      <c r="A79">
        <v>78</v>
      </c>
      <c r="B79" t="s">
        <v>903</v>
      </c>
      <c r="C79" t="s">
        <v>1053</v>
      </c>
    </row>
    <row r="80" spans="1:3">
      <c r="A80">
        <v>79</v>
      </c>
      <c r="B80" t="s">
        <v>903</v>
      </c>
      <c r="C80" t="s">
        <v>1053</v>
      </c>
    </row>
    <row r="81" spans="1:3">
      <c r="A81">
        <v>80</v>
      </c>
      <c r="B81" t="s">
        <v>903</v>
      </c>
      <c r="C81" t="s">
        <v>1053</v>
      </c>
    </row>
    <row r="82" spans="1:3">
      <c r="A82">
        <v>81</v>
      </c>
      <c r="B82" t="s">
        <v>903</v>
      </c>
      <c r="C82" t="s">
        <v>1053</v>
      </c>
    </row>
    <row r="83" spans="1:3">
      <c r="A83">
        <v>82</v>
      </c>
      <c r="B83" t="s">
        <v>903</v>
      </c>
      <c r="C83" t="s">
        <v>1053</v>
      </c>
    </row>
    <row r="84" spans="1:3">
      <c r="A84">
        <v>83</v>
      </c>
      <c r="B84" t="s">
        <v>903</v>
      </c>
      <c r="C84" t="s">
        <v>1053</v>
      </c>
    </row>
    <row r="85" spans="1:3">
      <c r="A85">
        <v>84</v>
      </c>
      <c r="B85" t="s">
        <v>903</v>
      </c>
      <c r="C85" t="s">
        <v>1053</v>
      </c>
    </row>
    <row r="86" spans="1:3">
      <c r="A86">
        <v>85</v>
      </c>
      <c r="B86" t="s">
        <v>903</v>
      </c>
      <c r="C86" t="s">
        <v>1053</v>
      </c>
    </row>
    <row r="87" spans="1:3">
      <c r="A87">
        <v>86</v>
      </c>
      <c r="B87" t="s">
        <v>903</v>
      </c>
      <c r="C87" t="s">
        <v>1053</v>
      </c>
    </row>
    <row r="88" spans="1:3">
      <c r="A88">
        <v>87</v>
      </c>
      <c r="B88" t="s">
        <v>903</v>
      </c>
      <c r="C88" t="s">
        <v>1029</v>
      </c>
    </row>
    <row r="89" spans="1:3">
      <c r="A89">
        <v>88</v>
      </c>
      <c r="B89" t="s">
        <v>903</v>
      </c>
      <c r="C89" t="s">
        <v>1029</v>
      </c>
    </row>
    <row r="90" spans="1:3">
      <c r="A90">
        <v>89</v>
      </c>
      <c r="B90" t="s">
        <v>903</v>
      </c>
      <c r="C90" t="s">
        <v>1026</v>
      </c>
    </row>
    <row r="91" spans="1:3">
      <c r="A91">
        <v>90</v>
      </c>
      <c r="B91" t="s">
        <v>903</v>
      </c>
      <c r="C91" t="s">
        <v>1028</v>
      </c>
    </row>
    <row r="92" spans="1:3">
      <c r="A92">
        <v>91</v>
      </c>
      <c r="B92" t="s">
        <v>903</v>
      </c>
      <c r="C92" t="s">
        <v>1028</v>
      </c>
    </row>
    <row r="93" spans="1:3">
      <c r="A93">
        <v>92</v>
      </c>
      <c r="B93" t="s">
        <v>903</v>
      </c>
      <c r="C93" t="s">
        <v>1028</v>
      </c>
    </row>
    <row r="94" spans="1:3">
      <c r="A94">
        <v>93</v>
      </c>
      <c r="B94" t="s">
        <v>903</v>
      </c>
      <c r="C94" t="s">
        <v>1033</v>
      </c>
    </row>
    <row r="95" spans="1:3">
      <c r="A95">
        <v>94</v>
      </c>
      <c r="B95" t="s">
        <v>903</v>
      </c>
      <c r="C95" t="s">
        <v>1033</v>
      </c>
    </row>
    <row r="96" spans="1:3">
      <c r="A96">
        <v>95</v>
      </c>
      <c r="B96" t="s">
        <v>903</v>
      </c>
      <c r="C96" t="s">
        <v>1033</v>
      </c>
    </row>
    <row r="97" spans="1:3">
      <c r="A97">
        <v>96</v>
      </c>
      <c r="B97" t="s">
        <v>903</v>
      </c>
      <c r="C97" t="s">
        <v>1027</v>
      </c>
    </row>
    <row r="98" spans="1:3">
      <c r="A98">
        <v>97</v>
      </c>
      <c r="B98" t="s">
        <v>903</v>
      </c>
      <c r="C98" t="s">
        <v>1027</v>
      </c>
    </row>
    <row r="99" spans="1:3">
      <c r="A99">
        <v>98</v>
      </c>
      <c r="B99" t="s">
        <v>903</v>
      </c>
      <c r="C99" t="s">
        <v>1027</v>
      </c>
    </row>
    <row r="100" spans="1:3">
      <c r="A100">
        <v>99</v>
      </c>
      <c r="B100" t="s">
        <v>903</v>
      </c>
      <c r="C100" t="s">
        <v>1026</v>
      </c>
    </row>
    <row r="101" spans="1:3">
      <c r="A101">
        <v>100</v>
      </c>
      <c r="B101" t="s">
        <v>903</v>
      </c>
      <c r="C101" t="s">
        <v>1026</v>
      </c>
    </row>
    <row r="102" spans="1:3">
      <c r="A102">
        <v>101</v>
      </c>
      <c r="B102" t="s">
        <v>903</v>
      </c>
      <c r="C102" t="s">
        <v>1026</v>
      </c>
    </row>
    <row r="103" spans="1:3">
      <c r="A103">
        <v>102</v>
      </c>
      <c r="B103" t="s">
        <v>903</v>
      </c>
      <c r="C103" t="s">
        <v>1029</v>
      </c>
    </row>
    <row r="104" spans="1:3">
      <c r="A104">
        <v>103</v>
      </c>
      <c r="B104" t="s">
        <v>903</v>
      </c>
      <c r="C104" t="s">
        <v>1029</v>
      </c>
    </row>
    <row r="105" spans="1:3">
      <c r="A105">
        <v>104</v>
      </c>
      <c r="B105" t="s">
        <v>903</v>
      </c>
      <c r="C105" t="s">
        <v>1035</v>
      </c>
    </row>
    <row r="106" spans="1:3">
      <c r="A106">
        <v>105</v>
      </c>
      <c r="B106" t="s">
        <v>903</v>
      </c>
      <c r="C106" t="s">
        <v>1035</v>
      </c>
    </row>
    <row r="107" spans="1:3">
      <c r="A107">
        <v>106</v>
      </c>
      <c r="B107" t="s">
        <v>903</v>
      </c>
      <c r="C107" t="s">
        <v>1035</v>
      </c>
    </row>
    <row r="108" spans="1:3">
      <c r="A108">
        <v>107</v>
      </c>
      <c r="B108" t="s">
        <v>903</v>
      </c>
      <c r="C108" t="s">
        <v>1035</v>
      </c>
    </row>
    <row r="109" spans="1:3">
      <c r="A109">
        <v>108</v>
      </c>
      <c r="B109" t="s">
        <v>903</v>
      </c>
      <c r="C109" t="s">
        <v>1035</v>
      </c>
    </row>
    <row r="110" spans="1:3">
      <c r="A110">
        <v>109</v>
      </c>
      <c r="B110" t="s">
        <v>903</v>
      </c>
      <c r="C110" t="s">
        <v>1029</v>
      </c>
    </row>
    <row r="111" spans="1:3">
      <c r="A111">
        <v>110</v>
      </c>
      <c r="B111" t="s">
        <v>903</v>
      </c>
      <c r="C111" t="s">
        <v>1029</v>
      </c>
    </row>
    <row r="112" spans="1:3">
      <c r="A112">
        <v>111</v>
      </c>
      <c r="B112" t="s">
        <v>903</v>
      </c>
      <c r="C112" t="s">
        <v>1029</v>
      </c>
    </row>
    <row r="113" spans="1:3">
      <c r="A113">
        <v>112</v>
      </c>
      <c r="B113" t="s">
        <v>903</v>
      </c>
      <c r="C113" t="s">
        <v>1029</v>
      </c>
    </row>
    <row r="114" spans="1:3">
      <c r="A114">
        <v>113</v>
      </c>
      <c r="B114" t="s">
        <v>903</v>
      </c>
      <c r="C114" t="s">
        <v>1029</v>
      </c>
    </row>
    <row r="115" spans="1:3">
      <c r="A115">
        <v>114</v>
      </c>
      <c r="B115" t="s">
        <v>903</v>
      </c>
      <c r="C115" t="s">
        <v>1029</v>
      </c>
    </row>
    <row r="116" spans="1:3">
      <c r="A116">
        <v>115</v>
      </c>
      <c r="B116" t="s">
        <v>903</v>
      </c>
      <c r="C116" t="s">
        <v>1029</v>
      </c>
    </row>
    <row r="117" spans="1:3">
      <c r="A117">
        <v>116</v>
      </c>
      <c r="B117" t="s">
        <v>903</v>
      </c>
      <c r="C117" t="s">
        <v>1029</v>
      </c>
    </row>
    <row r="118" spans="1:3">
      <c r="A118">
        <v>117</v>
      </c>
      <c r="B118" t="s">
        <v>903</v>
      </c>
      <c r="C118" t="s">
        <v>1029</v>
      </c>
    </row>
    <row r="119" spans="1:3">
      <c r="A119">
        <v>118</v>
      </c>
      <c r="B119" t="s">
        <v>903</v>
      </c>
      <c r="C119" t="s">
        <v>1029</v>
      </c>
    </row>
    <row r="120" spans="1:3">
      <c r="A120">
        <v>119</v>
      </c>
      <c r="B120" t="s">
        <v>903</v>
      </c>
      <c r="C120" t="s">
        <v>1029</v>
      </c>
    </row>
    <row r="121" spans="1:3">
      <c r="A121">
        <v>120</v>
      </c>
      <c r="B121" t="s">
        <v>903</v>
      </c>
      <c r="C121" t="s">
        <v>1029</v>
      </c>
    </row>
    <row r="122" spans="1:3">
      <c r="A122">
        <v>121</v>
      </c>
      <c r="B122" t="s">
        <v>903</v>
      </c>
      <c r="C122" t="s">
        <v>1027</v>
      </c>
    </row>
    <row r="123" spans="1:3">
      <c r="A123">
        <v>122</v>
      </c>
      <c r="B123" t="s">
        <v>903</v>
      </c>
      <c r="C123" t="s">
        <v>1027</v>
      </c>
    </row>
    <row r="124" spans="1:3">
      <c r="A124">
        <v>123</v>
      </c>
      <c r="B124" t="s">
        <v>903</v>
      </c>
      <c r="C124" t="s">
        <v>1027</v>
      </c>
    </row>
    <row r="125" spans="1:3">
      <c r="A125">
        <v>124</v>
      </c>
      <c r="B125" t="s">
        <v>903</v>
      </c>
      <c r="C125" t="s">
        <v>1027</v>
      </c>
    </row>
    <row r="126" spans="1:3">
      <c r="A126">
        <v>125</v>
      </c>
      <c r="B126" t="s">
        <v>903</v>
      </c>
      <c r="C126" t="s">
        <v>1027</v>
      </c>
    </row>
    <row r="127" spans="1:3">
      <c r="A127">
        <v>126</v>
      </c>
      <c r="B127" t="s">
        <v>903</v>
      </c>
      <c r="C127" t="s">
        <v>1027</v>
      </c>
    </row>
    <row r="128" spans="1:3">
      <c r="A128">
        <v>127</v>
      </c>
      <c r="B128" t="s">
        <v>903</v>
      </c>
      <c r="C128" t="s">
        <v>1027</v>
      </c>
    </row>
    <row r="129" spans="1:3">
      <c r="A129">
        <v>128</v>
      </c>
      <c r="B129" t="s">
        <v>903</v>
      </c>
      <c r="C129" t="s">
        <v>1027</v>
      </c>
    </row>
    <row r="130" spans="1:3">
      <c r="A130">
        <v>129</v>
      </c>
      <c r="B130" t="s">
        <v>903</v>
      </c>
      <c r="C130" t="s">
        <v>1027</v>
      </c>
    </row>
    <row r="131" spans="1:3">
      <c r="A131">
        <v>130</v>
      </c>
      <c r="B131" t="s">
        <v>903</v>
      </c>
      <c r="C131" t="s">
        <v>1027</v>
      </c>
    </row>
    <row r="132" spans="1:3">
      <c r="A132">
        <v>131</v>
      </c>
      <c r="B132" t="s">
        <v>903</v>
      </c>
      <c r="C132" t="s">
        <v>1027</v>
      </c>
    </row>
    <row r="133" spans="1:3">
      <c r="A133">
        <v>132</v>
      </c>
      <c r="B133" t="s">
        <v>903</v>
      </c>
      <c r="C133" t="s">
        <v>1027</v>
      </c>
    </row>
    <row r="134" spans="1:3">
      <c r="A134">
        <v>133</v>
      </c>
      <c r="B134" t="s">
        <v>903</v>
      </c>
      <c r="C134" t="s">
        <v>1027</v>
      </c>
    </row>
    <row r="135" spans="1:3">
      <c r="A135">
        <v>134</v>
      </c>
      <c r="B135" t="s">
        <v>903</v>
      </c>
      <c r="C135" t="s">
        <v>1027</v>
      </c>
    </row>
    <row r="136" spans="1:3">
      <c r="A136">
        <v>135</v>
      </c>
      <c r="B136" t="s">
        <v>903</v>
      </c>
      <c r="C136" t="s">
        <v>1027</v>
      </c>
    </row>
    <row r="137" spans="1:3">
      <c r="A137">
        <v>136</v>
      </c>
      <c r="B137" t="s">
        <v>903</v>
      </c>
      <c r="C137" t="s">
        <v>1035</v>
      </c>
    </row>
    <row r="138" spans="1:3">
      <c r="A138">
        <v>137</v>
      </c>
      <c r="B138" t="s">
        <v>903</v>
      </c>
      <c r="C138" t="s">
        <v>1035</v>
      </c>
    </row>
    <row r="139" spans="1:3">
      <c r="A139">
        <v>138</v>
      </c>
      <c r="B139" t="s">
        <v>903</v>
      </c>
      <c r="C139" t="s">
        <v>1035</v>
      </c>
    </row>
    <row r="140" spans="1:3">
      <c r="A140">
        <v>139</v>
      </c>
      <c r="B140" t="s">
        <v>903</v>
      </c>
      <c r="C140" t="s">
        <v>1035</v>
      </c>
    </row>
    <row r="141" spans="1:3">
      <c r="A141">
        <v>140</v>
      </c>
      <c r="B141" t="s">
        <v>903</v>
      </c>
      <c r="C141" t="s">
        <v>1035</v>
      </c>
    </row>
    <row r="142" spans="1:3">
      <c r="A142">
        <v>141</v>
      </c>
      <c r="B142" t="s">
        <v>903</v>
      </c>
      <c r="C142" t="s">
        <v>1035</v>
      </c>
    </row>
    <row r="143" spans="1:3">
      <c r="A143">
        <v>142</v>
      </c>
      <c r="B143" t="s">
        <v>903</v>
      </c>
      <c r="C143" t="s">
        <v>1035</v>
      </c>
    </row>
    <row r="144" spans="1:3">
      <c r="A144">
        <v>143</v>
      </c>
      <c r="B144" t="s">
        <v>903</v>
      </c>
      <c r="C144" t="s">
        <v>1035</v>
      </c>
    </row>
    <row r="145" spans="1:3">
      <c r="A145">
        <v>144</v>
      </c>
      <c r="B145" t="s">
        <v>1051</v>
      </c>
      <c r="C145" t="s">
        <v>1035</v>
      </c>
    </row>
    <row r="146" spans="1:3">
      <c r="A146">
        <v>145</v>
      </c>
      <c r="B146" t="s">
        <v>1051</v>
      </c>
      <c r="C146" t="s">
        <v>1035</v>
      </c>
    </row>
    <row r="147" spans="1:3">
      <c r="A147">
        <v>146</v>
      </c>
      <c r="B147" t="s">
        <v>1051</v>
      </c>
      <c r="C147" t="s">
        <v>1035</v>
      </c>
    </row>
    <row r="148" spans="1:3">
      <c r="A148">
        <v>147</v>
      </c>
      <c r="B148" t="s">
        <v>1051</v>
      </c>
      <c r="C148" t="s">
        <v>1035</v>
      </c>
    </row>
    <row r="149" spans="1:3">
      <c r="A149">
        <v>148</v>
      </c>
      <c r="B149" t="s">
        <v>1051</v>
      </c>
      <c r="C149" t="s">
        <v>1035</v>
      </c>
    </row>
    <row r="150" spans="1:3">
      <c r="A150">
        <v>149</v>
      </c>
      <c r="B150" t="s">
        <v>1051</v>
      </c>
      <c r="C150" t="s">
        <v>1035</v>
      </c>
    </row>
    <row r="151" spans="1:3">
      <c r="A151">
        <v>150</v>
      </c>
      <c r="B151" t="s">
        <v>1051</v>
      </c>
      <c r="C151" t="s">
        <v>1035</v>
      </c>
    </row>
    <row r="152" spans="1:3">
      <c r="A152">
        <v>151</v>
      </c>
      <c r="B152" t="s">
        <v>903</v>
      </c>
      <c r="C152" t="s">
        <v>1032</v>
      </c>
    </row>
    <row r="153" spans="1:3">
      <c r="A153">
        <v>152</v>
      </c>
      <c r="B153" t="s">
        <v>903</v>
      </c>
      <c r="C153" t="s">
        <v>1032</v>
      </c>
    </row>
    <row r="154" spans="1:3">
      <c r="A154">
        <v>153</v>
      </c>
      <c r="B154" t="s">
        <v>903</v>
      </c>
      <c r="C154" t="s">
        <v>1032</v>
      </c>
    </row>
    <row r="155" spans="1:3">
      <c r="A155">
        <v>154</v>
      </c>
      <c r="B155" t="s">
        <v>903</v>
      </c>
      <c r="C155" t="s">
        <v>1032</v>
      </c>
    </row>
    <row r="156" spans="1:3">
      <c r="A156">
        <v>155</v>
      </c>
      <c r="B156" t="s">
        <v>903</v>
      </c>
      <c r="C156" t="s">
        <v>1032</v>
      </c>
    </row>
    <row r="157" spans="1:3">
      <c r="A157">
        <v>156</v>
      </c>
      <c r="B157" t="s">
        <v>903</v>
      </c>
      <c r="C157" t="s">
        <v>1032</v>
      </c>
    </row>
    <row r="158" spans="1:3">
      <c r="A158">
        <v>157</v>
      </c>
      <c r="B158" t="s">
        <v>903</v>
      </c>
      <c r="C158" t="s">
        <v>1032</v>
      </c>
    </row>
    <row r="159" spans="1:3">
      <c r="A159">
        <v>158</v>
      </c>
      <c r="B159" t="s">
        <v>903</v>
      </c>
      <c r="C159" t="s">
        <v>1032</v>
      </c>
    </row>
    <row r="160" spans="1:3">
      <c r="A160">
        <v>159</v>
      </c>
      <c r="B160" t="s">
        <v>903</v>
      </c>
      <c r="C160" t="s">
        <v>1032</v>
      </c>
    </row>
    <row r="161" spans="1:3">
      <c r="A161">
        <v>160</v>
      </c>
      <c r="B161" t="s">
        <v>903</v>
      </c>
      <c r="C161" t="s">
        <v>1032</v>
      </c>
    </row>
    <row r="162" spans="1:3">
      <c r="A162">
        <v>161</v>
      </c>
      <c r="B162" t="s">
        <v>903</v>
      </c>
      <c r="C162" t="s">
        <v>1032</v>
      </c>
    </row>
    <row r="163" spans="1:3">
      <c r="A163">
        <v>162</v>
      </c>
      <c r="B163" t="s">
        <v>903</v>
      </c>
      <c r="C163" t="s">
        <v>1033</v>
      </c>
    </row>
    <row r="164" spans="1:3">
      <c r="A164">
        <v>163</v>
      </c>
      <c r="B164" t="s">
        <v>903</v>
      </c>
      <c r="C164" t="s">
        <v>1033</v>
      </c>
    </row>
    <row r="165" spans="1:3">
      <c r="A165">
        <v>164</v>
      </c>
      <c r="B165" t="s">
        <v>903</v>
      </c>
      <c r="C165" t="s">
        <v>1033</v>
      </c>
    </row>
    <row r="166" spans="1:3">
      <c r="A166">
        <v>165</v>
      </c>
      <c r="B166" t="s">
        <v>903</v>
      </c>
      <c r="C166" t="s">
        <v>1033</v>
      </c>
    </row>
    <row r="167" spans="1:3">
      <c r="A167">
        <v>166</v>
      </c>
      <c r="B167" t="s">
        <v>903</v>
      </c>
      <c r="C167" t="s">
        <v>1033</v>
      </c>
    </row>
    <row r="168" spans="1:3">
      <c r="A168">
        <v>167</v>
      </c>
      <c r="B168" t="s">
        <v>903</v>
      </c>
      <c r="C168" t="s">
        <v>1033</v>
      </c>
    </row>
    <row r="169" spans="1:3">
      <c r="A169">
        <v>168</v>
      </c>
      <c r="B169" t="s">
        <v>903</v>
      </c>
      <c r="C169" t="s">
        <v>1033</v>
      </c>
    </row>
    <row r="170" spans="1:3">
      <c r="A170">
        <v>169</v>
      </c>
      <c r="B170" t="s">
        <v>903</v>
      </c>
      <c r="C170" t="s">
        <v>1033</v>
      </c>
    </row>
    <row r="171" spans="1:3">
      <c r="A171">
        <v>170</v>
      </c>
      <c r="B171" t="s">
        <v>903</v>
      </c>
      <c r="C171" t="s">
        <v>1035</v>
      </c>
    </row>
    <row r="172" spans="1:3">
      <c r="A172">
        <v>171</v>
      </c>
      <c r="B172" t="s">
        <v>903</v>
      </c>
      <c r="C172" t="s">
        <v>1035</v>
      </c>
    </row>
    <row r="173" spans="1:3">
      <c r="A173">
        <v>172</v>
      </c>
      <c r="B173" t="s">
        <v>903</v>
      </c>
      <c r="C173" t="s">
        <v>1035</v>
      </c>
    </row>
    <row r="174" spans="1:3">
      <c r="A174">
        <v>173</v>
      </c>
      <c r="B174" t="s">
        <v>903</v>
      </c>
      <c r="C174" t="s">
        <v>1035</v>
      </c>
    </row>
    <row r="175" spans="1:3">
      <c r="A175">
        <v>174</v>
      </c>
      <c r="B175" t="s">
        <v>903</v>
      </c>
      <c r="C175" t="s">
        <v>1035</v>
      </c>
    </row>
    <row r="176" spans="1:3">
      <c r="A176">
        <v>175</v>
      </c>
      <c r="B176" t="s">
        <v>903</v>
      </c>
      <c r="C176" t="s">
        <v>1035</v>
      </c>
    </row>
    <row r="177" spans="1:3">
      <c r="A177">
        <v>176</v>
      </c>
      <c r="B177" t="s">
        <v>903</v>
      </c>
      <c r="C177" t="s">
        <v>1035</v>
      </c>
    </row>
    <row r="178" spans="1:3">
      <c r="A178">
        <v>177</v>
      </c>
      <c r="B178" t="s">
        <v>903</v>
      </c>
      <c r="C178" t="s">
        <v>1035</v>
      </c>
    </row>
    <row r="179" spans="1:3">
      <c r="A179">
        <v>178</v>
      </c>
      <c r="B179" t="s">
        <v>903</v>
      </c>
      <c r="C179" t="s">
        <v>1035</v>
      </c>
    </row>
    <row r="180" spans="1:3">
      <c r="A180">
        <v>179</v>
      </c>
      <c r="B180" t="s">
        <v>903</v>
      </c>
      <c r="C180" t="s">
        <v>1035</v>
      </c>
    </row>
    <row r="181" spans="1:3">
      <c r="A181">
        <v>180</v>
      </c>
      <c r="B181" t="s">
        <v>903</v>
      </c>
      <c r="C181" t="s">
        <v>1035</v>
      </c>
    </row>
    <row r="182" spans="1:3">
      <c r="A182">
        <v>181</v>
      </c>
      <c r="B182" t="s">
        <v>903</v>
      </c>
      <c r="C182" t="s">
        <v>1035</v>
      </c>
    </row>
    <row r="183" spans="1:3">
      <c r="A183">
        <v>182</v>
      </c>
      <c r="B183" t="s">
        <v>903</v>
      </c>
      <c r="C183" t="s">
        <v>1035</v>
      </c>
    </row>
    <row r="184" spans="1:3">
      <c r="A184">
        <v>183</v>
      </c>
      <c r="B184" t="s">
        <v>903</v>
      </c>
      <c r="C184" t="s">
        <v>1035</v>
      </c>
    </row>
    <row r="185" spans="1:3">
      <c r="A185">
        <v>184</v>
      </c>
      <c r="B185" t="s">
        <v>903</v>
      </c>
      <c r="C185" t="s">
        <v>1035</v>
      </c>
    </row>
    <row r="186" spans="1:3">
      <c r="A186">
        <v>185</v>
      </c>
      <c r="B186" t="s">
        <v>903</v>
      </c>
      <c r="C186" t="s">
        <v>1035</v>
      </c>
    </row>
    <row r="187" spans="1:3">
      <c r="A187">
        <v>186</v>
      </c>
      <c r="B187" t="s">
        <v>903</v>
      </c>
      <c r="C187" t="s">
        <v>1035</v>
      </c>
    </row>
    <row r="188" spans="1:3">
      <c r="A188">
        <v>187</v>
      </c>
      <c r="B188" t="s">
        <v>903</v>
      </c>
      <c r="C188" t="s">
        <v>1035</v>
      </c>
    </row>
    <row r="189" spans="1:3">
      <c r="A189">
        <v>188</v>
      </c>
      <c r="B189" t="s">
        <v>903</v>
      </c>
      <c r="C189" t="s">
        <v>1035</v>
      </c>
    </row>
    <row r="190" spans="1:3">
      <c r="A190">
        <v>189</v>
      </c>
      <c r="B190" t="s">
        <v>903</v>
      </c>
      <c r="C190" t="s">
        <v>1035</v>
      </c>
    </row>
    <row r="191" spans="1:3">
      <c r="A191">
        <v>190</v>
      </c>
      <c r="B191" t="s">
        <v>903</v>
      </c>
      <c r="C191" t="s">
        <v>1035</v>
      </c>
    </row>
    <row r="192" spans="1:3">
      <c r="A192">
        <v>191</v>
      </c>
      <c r="B192" t="s">
        <v>903</v>
      </c>
      <c r="C192" t="s">
        <v>1035</v>
      </c>
    </row>
    <row r="193" spans="1:3">
      <c r="A193">
        <v>192</v>
      </c>
      <c r="B193" t="s">
        <v>903</v>
      </c>
      <c r="C193" t="s">
        <v>1035</v>
      </c>
    </row>
    <row r="194" spans="1:3">
      <c r="A194">
        <v>193</v>
      </c>
      <c r="B194" t="s">
        <v>903</v>
      </c>
      <c r="C194" t="s">
        <v>1035</v>
      </c>
    </row>
    <row r="195" spans="1:3">
      <c r="A195">
        <v>194</v>
      </c>
      <c r="B195" t="s">
        <v>903</v>
      </c>
      <c r="C195" t="s">
        <v>1035</v>
      </c>
    </row>
    <row r="196" spans="1:3">
      <c r="A196">
        <v>195</v>
      </c>
      <c r="B196" t="s">
        <v>903</v>
      </c>
      <c r="C196" t="s">
        <v>1035</v>
      </c>
    </row>
    <row r="197" spans="1:3">
      <c r="A197">
        <v>196</v>
      </c>
      <c r="B197" t="s">
        <v>903</v>
      </c>
      <c r="C197" t="s">
        <v>1027</v>
      </c>
    </row>
    <row r="198" spans="1:3">
      <c r="A198">
        <v>197</v>
      </c>
      <c r="B198" t="s">
        <v>903</v>
      </c>
      <c r="C198" t="s">
        <v>1027</v>
      </c>
    </row>
    <row r="199" spans="1:3">
      <c r="A199">
        <v>198</v>
      </c>
      <c r="B199" t="s">
        <v>903</v>
      </c>
      <c r="C199" t="s">
        <v>1027</v>
      </c>
    </row>
    <row r="200" spans="1:3">
      <c r="A200">
        <v>199</v>
      </c>
      <c r="B200" t="s">
        <v>903</v>
      </c>
      <c r="C200" t="s">
        <v>1027</v>
      </c>
    </row>
    <row r="201" spans="1:3">
      <c r="A201">
        <v>200</v>
      </c>
      <c r="B201" t="s">
        <v>903</v>
      </c>
      <c r="C201" t="s">
        <v>1027</v>
      </c>
    </row>
    <row r="202" spans="1:3">
      <c r="A202">
        <v>201</v>
      </c>
      <c r="B202" t="s">
        <v>903</v>
      </c>
      <c r="C202" t="s">
        <v>1027</v>
      </c>
    </row>
    <row r="203" spans="1:3">
      <c r="A203">
        <v>202</v>
      </c>
      <c r="B203" t="s">
        <v>903</v>
      </c>
      <c r="C203" t="s">
        <v>1027</v>
      </c>
    </row>
    <row r="204" spans="1:3">
      <c r="A204">
        <v>203</v>
      </c>
      <c r="B204" t="s">
        <v>903</v>
      </c>
      <c r="C204" t="s">
        <v>1027</v>
      </c>
    </row>
    <row r="205" spans="1:3">
      <c r="A205">
        <v>204</v>
      </c>
      <c r="B205" t="s">
        <v>903</v>
      </c>
      <c r="C205" t="s">
        <v>1027</v>
      </c>
    </row>
    <row r="206" spans="1:3">
      <c r="A206">
        <v>205</v>
      </c>
      <c r="B206" t="s">
        <v>903</v>
      </c>
      <c r="C206" t="s">
        <v>1027</v>
      </c>
    </row>
    <row r="207" spans="1:3">
      <c r="A207">
        <v>206</v>
      </c>
      <c r="B207" t="s">
        <v>903</v>
      </c>
      <c r="C207" t="s">
        <v>1027</v>
      </c>
    </row>
    <row r="208" spans="1:3">
      <c r="A208">
        <v>207</v>
      </c>
      <c r="B208" t="s">
        <v>903</v>
      </c>
      <c r="C208" t="s">
        <v>1027</v>
      </c>
    </row>
    <row r="209" spans="1:3">
      <c r="A209">
        <v>208</v>
      </c>
      <c r="B209" t="s">
        <v>903</v>
      </c>
      <c r="C209" t="s">
        <v>1027</v>
      </c>
    </row>
    <row r="210" spans="1:3">
      <c r="A210">
        <v>209</v>
      </c>
      <c r="B210" t="s">
        <v>903</v>
      </c>
      <c r="C210" t="s">
        <v>1027</v>
      </c>
    </row>
    <row r="211" spans="1:3">
      <c r="A211">
        <v>210</v>
      </c>
      <c r="B211" t="s">
        <v>1057</v>
      </c>
      <c r="C211" t="s">
        <v>1024</v>
      </c>
    </row>
    <row r="212" spans="1:3">
      <c r="A212">
        <v>211</v>
      </c>
      <c r="B212" t="s">
        <v>1057</v>
      </c>
      <c r="C212" t="s">
        <v>1047</v>
      </c>
    </row>
    <row r="213" spans="1:3">
      <c r="A213">
        <v>212</v>
      </c>
      <c r="B213" t="s">
        <v>1057</v>
      </c>
      <c r="C213" t="s">
        <v>1047</v>
      </c>
    </row>
    <row r="214" spans="1:3">
      <c r="A214">
        <v>213</v>
      </c>
      <c r="B214" t="s">
        <v>1057</v>
      </c>
      <c r="C214" t="s">
        <v>1047</v>
      </c>
    </row>
    <row r="215" spans="1:3">
      <c r="A215">
        <v>214</v>
      </c>
      <c r="B215" t="s">
        <v>980</v>
      </c>
      <c r="C215" t="s">
        <v>1029</v>
      </c>
    </row>
    <row r="216" spans="1:3">
      <c r="A216">
        <v>215</v>
      </c>
      <c r="B216" t="s">
        <v>980</v>
      </c>
      <c r="C216" t="s">
        <v>1029</v>
      </c>
    </row>
    <row r="217" spans="1:3">
      <c r="A217">
        <v>216</v>
      </c>
      <c r="B217" t="s">
        <v>980</v>
      </c>
      <c r="C217" t="s">
        <v>1029</v>
      </c>
    </row>
    <row r="218" spans="1:3">
      <c r="A218">
        <v>217</v>
      </c>
      <c r="B218" t="s">
        <v>980</v>
      </c>
      <c r="C218" t="s">
        <v>1029</v>
      </c>
    </row>
    <row r="219" spans="1:3">
      <c r="A219">
        <v>218</v>
      </c>
      <c r="B219" t="s">
        <v>1051</v>
      </c>
      <c r="C219" t="s">
        <v>1053</v>
      </c>
    </row>
    <row r="220" spans="1:3">
      <c r="A220">
        <v>219</v>
      </c>
      <c r="B220" t="s">
        <v>1051</v>
      </c>
      <c r="C220" t="s">
        <v>1053</v>
      </c>
    </row>
    <row r="221" spans="1:3">
      <c r="A221">
        <v>220</v>
      </c>
      <c r="B221" t="s">
        <v>1051</v>
      </c>
      <c r="C221" t="s">
        <v>1053</v>
      </c>
    </row>
    <row r="222" spans="1:3">
      <c r="A222">
        <v>221</v>
      </c>
      <c r="B222" t="s">
        <v>1051</v>
      </c>
      <c r="C222" t="s">
        <v>1034</v>
      </c>
    </row>
    <row r="223" spans="1:3">
      <c r="A223">
        <v>222</v>
      </c>
      <c r="B223" t="s">
        <v>1051</v>
      </c>
      <c r="C223" t="s">
        <v>1034</v>
      </c>
    </row>
    <row r="224" spans="1:3">
      <c r="A224">
        <v>223</v>
      </c>
      <c r="B224" t="s">
        <v>1058</v>
      </c>
      <c r="C224" t="s">
        <v>1047</v>
      </c>
    </row>
    <row r="225" spans="1:3">
      <c r="A225">
        <v>224</v>
      </c>
      <c r="B225" t="s">
        <v>980</v>
      </c>
      <c r="C225" t="s">
        <v>1056</v>
      </c>
    </row>
    <row r="226" spans="1:3">
      <c r="A226">
        <v>225</v>
      </c>
      <c r="B226" t="s">
        <v>980</v>
      </c>
      <c r="C226" t="s">
        <v>1056</v>
      </c>
    </row>
    <row r="227" spans="1:3">
      <c r="A227">
        <v>226</v>
      </c>
      <c r="B227" t="s">
        <v>980</v>
      </c>
      <c r="C227" t="s">
        <v>1056</v>
      </c>
    </row>
    <row r="228" spans="1:3">
      <c r="A228">
        <v>227</v>
      </c>
      <c r="B228" t="s">
        <v>980</v>
      </c>
      <c r="C228" t="s">
        <v>1056</v>
      </c>
    </row>
    <row r="229" spans="1:3">
      <c r="A229">
        <v>228</v>
      </c>
      <c r="B229" t="s">
        <v>1051</v>
      </c>
      <c r="C229" t="s">
        <v>1035</v>
      </c>
    </row>
    <row r="230" spans="1:3">
      <c r="A230">
        <v>229</v>
      </c>
      <c r="B230" t="s">
        <v>1051</v>
      </c>
      <c r="C230" t="s">
        <v>1035</v>
      </c>
    </row>
    <row r="231" spans="1:3">
      <c r="A231">
        <v>230</v>
      </c>
      <c r="B231" t="s">
        <v>1051</v>
      </c>
      <c r="C231" t="s">
        <v>1035</v>
      </c>
    </row>
    <row r="232" spans="1:3">
      <c r="A232">
        <v>231</v>
      </c>
      <c r="B232" t="s">
        <v>1051</v>
      </c>
      <c r="C232" t="s">
        <v>1035</v>
      </c>
    </row>
    <row r="233" spans="1:3">
      <c r="A233">
        <v>232</v>
      </c>
      <c r="B233" t="s">
        <v>1051</v>
      </c>
      <c r="C233" t="s">
        <v>1035</v>
      </c>
    </row>
    <row r="234" spans="1:3">
      <c r="A234">
        <v>233</v>
      </c>
      <c r="B234" t="s">
        <v>1051</v>
      </c>
      <c r="C234" t="s">
        <v>1035</v>
      </c>
    </row>
    <row r="235" spans="1:3">
      <c r="A235">
        <v>234</v>
      </c>
      <c r="B235" t="s">
        <v>1051</v>
      </c>
      <c r="C235" t="s">
        <v>1035</v>
      </c>
    </row>
    <row r="236" spans="1:3">
      <c r="A236">
        <v>235</v>
      </c>
      <c r="B236" t="s">
        <v>1051</v>
      </c>
      <c r="C236" t="s">
        <v>1035</v>
      </c>
    </row>
    <row r="237" spans="1:3">
      <c r="A237">
        <v>236</v>
      </c>
      <c r="B237" t="s">
        <v>1051</v>
      </c>
      <c r="C237" t="s">
        <v>1035</v>
      </c>
    </row>
    <row r="238" spans="1:3">
      <c r="A238">
        <v>237</v>
      </c>
      <c r="B238" t="s">
        <v>1051</v>
      </c>
      <c r="C238" t="s">
        <v>1035</v>
      </c>
    </row>
    <row r="239" spans="1:3">
      <c r="A239">
        <v>238</v>
      </c>
      <c r="B239" t="s">
        <v>1051</v>
      </c>
      <c r="C239" t="s">
        <v>1035</v>
      </c>
    </row>
    <row r="240" spans="1:3">
      <c r="A240">
        <v>239</v>
      </c>
      <c r="B240" t="s">
        <v>1051</v>
      </c>
      <c r="C240" t="s">
        <v>1035</v>
      </c>
    </row>
    <row r="241" spans="1:3">
      <c r="A241">
        <v>240</v>
      </c>
      <c r="B241" t="s">
        <v>1051</v>
      </c>
      <c r="C241" t="s">
        <v>1035</v>
      </c>
    </row>
    <row r="242" spans="1:3">
      <c r="A242">
        <v>241</v>
      </c>
      <c r="B242" t="s">
        <v>1051</v>
      </c>
      <c r="C242" t="s">
        <v>1035</v>
      </c>
    </row>
    <row r="243" spans="1:3">
      <c r="A243">
        <v>242</v>
      </c>
      <c r="B243" t="s">
        <v>1051</v>
      </c>
      <c r="C243" t="s">
        <v>1035</v>
      </c>
    </row>
    <row r="244" spans="1:3">
      <c r="A244">
        <v>243</v>
      </c>
      <c r="B244" t="s">
        <v>1051</v>
      </c>
      <c r="C244" t="s">
        <v>1047</v>
      </c>
    </row>
    <row r="245" spans="1:3">
      <c r="A245">
        <v>244</v>
      </c>
      <c r="B245" t="s">
        <v>1051</v>
      </c>
      <c r="C245" t="s">
        <v>1047</v>
      </c>
    </row>
    <row r="246" spans="1:3">
      <c r="A246">
        <v>245</v>
      </c>
      <c r="B246" t="s">
        <v>1051</v>
      </c>
      <c r="C246" t="s">
        <v>1047</v>
      </c>
    </row>
    <row r="247" spans="1:3">
      <c r="A247">
        <v>246</v>
      </c>
      <c r="B247" t="s">
        <v>1051</v>
      </c>
      <c r="C247" t="s">
        <v>1047</v>
      </c>
    </row>
    <row r="248" spans="1:3">
      <c r="A248">
        <v>247</v>
      </c>
      <c r="B248" t="s">
        <v>1051</v>
      </c>
      <c r="C248" t="s">
        <v>1035</v>
      </c>
    </row>
    <row r="249" spans="1:3">
      <c r="A249">
        <v>248</v>
      </c>
      <c r="B249" t="s">
        <v>1051</v>
      </c>
      <c r="C249" t="s">
        <v>1035</v>
      </c>
    </row>
    <row r="250" spans="1:3">
      <c r="A250">
        <v>249</v>
      </c>
      <c r="B250" t="s">
        <v>1051</v>
      </c>
      <c r="C250" t="s">
        <v>1035</v>
      </c>
    </row>
    <row r="251" spans="1:3">
      <c r="A251">
        <v>250</v>
      </c>
      <c r="B251" t="s">
        <v>1051</v>
      </c>
      <c r="C251" t="s">
        <v>1035</v>
      </c>
    </row>
    <row r="252" spans="1:3">
      <c r="A252">
        <v>251</v>
      </c>
      <c r="B252" t="s">
        <v>1051</v>
      </c>
      <c r="C252" t="s">
        <v>1035</v>
      </c>
    </row>
    <row r="253" spans="1:3">
      <c r="A253">
        <v>252</v>
      </c>
      <c r="B253" t="s">
        <v>1051</v>
      </c>
      <c r="C253" t="s">
        <v>1035</v>
      </c>
    </row>
    <row r="254" spans="1:3">
      <c r="A254">
        <v>253</v>
      </c>
      <c r="B254" t="s">
        <v>1051</v>
      </c>
      <c r="C254" t="s">
        <v>1035</v>
      </c>
    </row>
    <row r="255" spans="1:3">
      <c r="A255">
        <v>254</v>
      </c>
      <c r="B255" t="s">
        <v>1051</v>
      </c>
      <c r="C255" t="s">
        <v>1035</v>
      </c>
    </row>
    <row r="256" spans="1:3">
      <c r="A256">
        <v>255</v>
      </c>
      <c r="B256" t="s">
        <v>1051</v>
      </c>
      <c r="C256" t="s">
        <v>1035</v>
      </c>
    </row>
    <row r="257" spans="1:3">
      <c r="A257">
        <v>256</v>
      </c>
      <c r="B257" t="s">
        <v>1051</v>
      </c>
      <c r="C257" t="s">
        <v>1053</v>
      </c>
    </row>
    <row r="258" spans="1:3">
      <c r="A258">
        <v>257</v>
      </c>
      <c r="B258" t="s">
        <v>1051</v>
      </c>
      <c r="C258" t="s">
        <v>1035</v>
      </c>
    </row>
    <row r="259" spans="1:3">
      <c r="A259">
        <v>258</v>
      </c>
      <c r="B259" t="s">
        <v>1051</v>
      </c>
      <c r="C259" t="s">
        <v>1034</v>
      </c>
    </row>
    <row r="260" spans="1:3">
      <c r="A260">
        <v>259</v>
      </c>
      <c r="B260" t="s">
        <v>1051</v>
      </c>
      <c r="C260" t="s">
        <v>1034</v>
      </c>
    </row>
    <row r="261" spans="1:3">
      <c r="A261">
        <v>260</v>
      </c>
      <c r="B261" t="s">
        <v>1051</v>
      </c>
      <c r="C261" t="s">
        <v>1034</v>
      </c>
    </row>
    <row r="262" spans="1:3">
      <c r="A262">
        <v>261</v>
      </c>
      <c r="B262" t="s">
        <v>1051</v>
      </c>
      <c r="C262" t="s">
        <v>1034</v>
      </c>
    </row>
    <row r="263" spans="1:3">
      <c r="A263">
        <v>262</v>
      </c>
      <c r="B263" t="s">
        <v>1051</v>
      </c>
      <c r="C263" t="s">
        <v>1034</v>
      </c>
    </row>
    <row r="264" spans="1:3">
      <c r="A264">
        <v>263</v>
      </c>
      <c r="B264" t="s">
        <v>1051</v>
      </c>
      <c r="C264" t="s">
        <v>1034</v>
      </c>
    </row>
    <row r="265" spans="1:3">
      <c r="A265">
        <v>264</v>
      </c>
      <c r="B265" t="s">
        <v>1051</v>
      </c>
      <c r="C265" t="s">
        <v>1034</v>
      </c>
    </row>
    <row r="266" spans="1:3">
      <c r="A266">
        <v>265</v>
      </c>
      <c r="B266" t="s">
        <v>1051</v>
      </c>
      <c r="C266" t="s">
        <v>1034</v>
      </c>
    </row>
    <row r="267" spans="1:3">
      <c r="A267">
        <v>266</v>
      </c>
      <c r="B267" t="s">
        <v>1051</v>
      </c>
      <c r="C267" t="s">
        <v>1034</v>
      </c>
    </row>
    <row r="268" spans="1:3">
      <c r="A268">
        <v>267</v>
      </c>
      <c r="B268" t="s">
        <v>1051</v>
      </c>
      <c r="C268" t="s">
        <v>1034</v>
      </c>
    </row>
    <row r="269" spans="1:3">
      <c r="A269">
        <v>268</v>
      </c>
      <c r="B269" t="s">
        <v>1051</v>
      </c>
      <c r="C269" t="s">
        <v>1034</v>
      </c>
    </row>
    <row r="270" spans="1:3">
      <c r="A270">
        <v>269</v>
      </c>
      <c r="B270" t="s">
        <v>1051</v>
      </c>
      <c r="C270" t="s">
        <v>1024</v>
      </c>
    </row>
    <row r="271" spans="1:3">
      <c r="A271">
        <v>270</v>
      </c>
      <c r="B271" t="s">
        <v>1051</v>
      </c>
      <c r="C271" t="s">
        <v>1024</v>
      </c>
    </row>
    <row r="272" spans="1:3">
      <c r="A272">
        <v>271</v>
      </c>
      <c r="B272" t="s">
        <v>1043</v>
      </c>
      <c r="C272" t="s">
        <v>1029</v>
      </c>
    </row>
    <row r="273" spans="1:3">
      <c r="A273">
        <v>272</v>
      </c>
      <c r="B273" t="s">
        <v>1043</v>
      </c>
      <c r="C273" t="s">
        <v>1029</v>
      </c>
    </row>
    <row r="274" spans="1:3">
      <c r="A274">
        <v>273</v>
      </c>
      <c r="B274" t="s">
        <v>1051</v>
      </c>
      <c r="C274" t="s">
        <v>1026</v>
      </c>
    </row>
    <row r="275" spans="1:3">
      <c r="A275">
        <v>274</v>
      </c>
      <c r="B275" t="s">
        <v>1051</v>
      </c>
      <c r="C275" t="s">
        <v>1026</v>
      </c>
    </row>
    <row r="276" spans="1:3">
      <c r="A276">
        <v>275</v>
      </c>
      <c r="B276" t="s">
        <v>1051</v>
      </c>
      <c r="C276" t="s">
        <v>1026</v>
      </c>
    </row>
    <row r="277" spans="1:3">
      <c r="A277">
        <v>276</v>
      </c>
      <c r="B277" t="s">
        <v>1051</v>
      </c>
      <c r="C277" t="s">
        <v>1026</v>
      </c>
    </row>
    <row r="278" spans="1:3">
      <c r="A278">
        <v>277</v>
      </c>
      <c r="B278" t="s">
        <v>1051</v>
      </c>
      <c r="C278" t="s">
        <v>1029</v>
      </c>
    </row>
    <row r="279" spans="1:3">
      <c r="A279">
        <v>278</v>
      </c>
      <c r="B279" t="s">
        <v>1051</v>
      </c>
      <c r="C279" t="s">
        <v>1029</v>
      </c>
    </row>
    <row r="280" spans="1:3">
      <c r="A280">
        <v>279</v>
      </c>
      <c r="B280" t="s">
        <v>1051</v>
      </c>
      <c r="C280" t="s">
        <v>1029</v>
      </c>
    </row>
    <row r="281" spans="1:3">
      <c r="A281">
        <v>280</v>
      </c>
      <c r="B281" t="s">
        <v>903</v>
      </c>
      <c r="C281" t="s">
        <v>1035</v>
      </c>
    </row>
    <row r="282" spans="1:3">
      <c r="A282">
        <v>281</v>
      </c>
      <c r="B282" t="s">
        <v>903</v>
      </c>
      <c r="C282" t="s">
        <v>1035</v>
      </c>
    </row>
    <row r="283" spans="1:3">
      <c r="A283">
        <v>282</v>
      </c>
      <c r="B283" t="s">
        <v>903</v>
      </c>
      <c r="C283" t="s">
        <v>1028</v>
      </c>
    </row>
    <row r="284" spans="1:3">
      <c r="A284">
        <v>283</v>
      </c>
      <c r="B284" t="s">
        <v>903</v>
      </c>
      <c r="C284" t="s">
        <v>1028</v>
      </c>
    </row>
    <row r="285" spans="1:3">
      <c r="A285">
        <v>284</v>
      </c>
      <c r="B285" t="s">
        <v>903</v>
      </c>
      <c r="C285" t="s">
        <v>1028</v>
      </c>
    </row>
    <row r="286" spans="1:3">
      <c r="A286">
        <v>285</v>
      </c>
      <c r="B286" t="s">
        <v>903</v>
      </c>
      <c r="C286" t="s">
        <v>1035</v>
      </c>
    </row>
    <row r="287" spans="1:3">
      <c r="A287">
        <v>286</v>
      </c>
      <c r="B287" t="s">
        <v>903</v>
      </c>
      <c r="C287" t="s">
        <v>1035</v>
      </c>
    </row>
    <row r="288" spans="1:3">
      <c r="A288">
        <v>287</v>
      </c>
      <c r="B288" t="s">
        <v>903</v>
      </c>
      <c r="C288" t="s">
        <v>1035</v>
      </c>
    </row>
    <row r="289" spans="1:3">
      <c r="A289">
        <v>288</v>
      </c>
      <c r="B289" t="s">
        <v>903</v>
      </c>
      <c r="C289" t="s">
        <v>1047</v>
      </c>
    </row>
    <row r="290" spans="1:3">
      <c r="A290">
        <v>289</v>
      </c>
      <c r="B290" t="s">
        <v>903</v>
      </c>
      <c r="C290" t="s">
        <v>1047</v>
      </c>
    </row>
    <row r="291" spans="1:3">
      <c r="A291">
        <v>290</v>
      </c>
      <c r="B291" t="s">
        <v>903</v>
      </c>
      <c r="C291" t="s">
        <v>1047</v>
      </c>
    </row>
    <row r="292" spans="1:3">
      <c r="A292">
        <v>291</v>
      </c>
      <c r="B292" t="s">
        <v>903</v>
      </c>
      <c r="C292" t="s">
        <v>1035</v>
      </c>
    </row>
    <row r="293" spans="1:3">
      <c r="A293">
        <v>292</v>
      </c>
      <c r="B293" t="s">
        <v>903</v>
      </c>
      <c r="C293" t="s">
        <v>1035</v>
      </c>
    </row>
    <row r="294" spans="1:3">
      <c r="A294">
        <v>293</v>
      </c>
      <c r="B294" t="s">
        <v>903</v>
      </c>
      <c r="C294" t="s">
        <v>1035</v>
      </c>
    </row>
    <row r="295" spans="1:3">
      <c r="A295">
        <v>294</v>
      </c>
      <c r="B295" t="s">
        <v>903</v>
      </c>
      <c r="C295" t="s">
        <v>1035</v>
      </c>
    </row>
    <row r="296" spans="1:3">
      <c r="A296">
        <v>295</v>
      </c>
      <c r="B296" t="s">
        <v>903</v>
      </c>
      <c r="C296" t="s">
        <v>1035</v>
      </c>
    </row>
    <row r="297" spans="1:3">
      <c r="A297">
        <v>296</v>
      </c>
      <c r="B297" t="s">
        <v>903</v>
      </c>
      <c r="C297" t="s">
        <v>1035</v>
      </c>
    </row>
    <row r="298" spans="1:3">
      <c r="A298">
        <v>297</v>
      </c>
      <c r="B298" t="s">
        <v>903</v>
      </c>
      <c r="C298" t="s">
        <v>1035</v>
      </c>
    </row>
    <row r="299" spans="1:3">
      <c r="A299">
        <v>298</v>
      </c>
      <c r="B299" t="s">
        <v>903</v>
      </c>
      <c r="C299" t="s">
        <v>1035</v>
      </c>
    </row>
    <row r="300" spans="1:3">
      <c r="A300">
        <v>299</v>
      </c>
      <c r="B300" t="s">
        <v>1051</v>
      </c>
      <c r="C300" t="s">
        <v>1027</v>
      </c>
    </row>
    <row r="301" spans="1:3">
      <c r="A301">
        <v>300</v>
      </c>
      <c r="B301" t="s">
        <v>1051</v>
      </c>
      <c r="C301" t="s">
        <v>1034</v>
      </c>
    </row>
    <row r="302" spans="1:3">
      <c r="A302">
        <v>301</v>
      </c>
      <c r="B302" t="s">
        <v>903</v>
      </c>
      <c r="C302" t="s">
        <v>1053</v>
      </c>
    </row>
    <row r="303" spans="1:3">
      <c r="A303">
        <v>302</v>
      </c>
      <c r="B303" t="s">
        <v>903</v>
      </c>
      <c r="C303" t="s">
        <v>1053</v>
      </c>
    </row>
    <row r="304" spans="1:3">
      <c r="A304">
        <v>303</v>
      </c>
      <c r="B304" t="s">
        <v>903</v>
      </c>
      <c r="C304" t="s">
        <v>1029</v>
      </c>
    </row>
    <row r="305" spans="1:3">
      <c r="A305">
        <v>304</v>
      </c>
      <c r="B305" t="s">
        <v>903</v>
      </c>
      <c r="C305" t="s">
        <v>1029</v>
      </c>
    </row>
    <row r="306" spans="1:3">
      <c r="A306">
        <v>305</v>
      </c>
      <c r="B306" t="s">
        <v>903</v>
      </c>
      <c r="C306" t="s">
        <v>1029</v>
      </c>
    </row>
    <row r="307" spans="1:3">
      <c r="A307">
        <v>306</v>
      </c>
      <c r="B307" t="s">
        <v>903</v>
      </c>
      <c r="C307" t="s">
        <v>1029</v>
      </c>
    </row>
    <row r="308" spans="1:3">
      <c r="A308">
        <v>307</v>
      </c>
      <c r="B308" t="s">
        <v>903</v>
      </c>
      <c r="C308" t="s">
        <v>1029</v>
      </c>
    </row>
    <row r="309" spans="1:3">
      <c r="A309">
        <v>308</v>
      </c>
      <c r="B309" t="s">
        <v>903</v>
      </c>
      <c r="C309" t="s">
        <v>1027</v>
      </c>
    </row>
    <row r="310" spans="1:3">
      <c r="A310">
        <v>309</v>
      </c>
      <c r="B310" t="s">
        <v>903</v>
      </c>
      <c r="C310" t="s">
        <v>1027</v>
      </c>
    </row>
    <row r="311" spans="1:3">
      <c r="A311">
        <v>310</v>
      </c>
      <c r="B311" t="s">
        <v>903</v>
      </c>
      <c r="C311" t="s">
        <v>1035</v>
      </c>
    </row>
    <row r="312" spans="1:3">
      <c r="A312">
        <v>311</v>
      </c>
      <c r="B312" t="s">
        <v>903</v>
      </c>
      <c r="C312" t="s">
        <v>1035</v>
      </c>
    </row>
    <row r="313" spans="1:3">
      <c r="A313">
        <v>312</v>
      </c>
      <c r="B313" t="s">
        <v>903</v>
      </c>
      <c r="C313" t="s">
        <v>1035</v>
      </c>
    </row>
    <row r="314" spans="1:3">
      <c r="A314">
        <v>313</v>
      </c>
      <c r="B314" t="s">
        <v>903</v>
      </c>
      <c r="C314" t="s">
        <v>1035</v>
      </c>
    </row>
    <row r="315" spans="1:3">
      <c r="A315">
        <v>314</v>
      </c>
      <c r="B315" t="s">
        <v>903</v>
      </c>
      <c r="C315" t="s">
        <v>1035</v>
      </c>
    </row>
    <row r="316" spans="1:3">
      <c r="A316">
        <v>315</v>
      </c>
      <c r="B316" t="s">
        <v>903</v>
      </c>
      <c r="C316" t="s">
        <v>1035</v>
      </c>
    </row>
    <row r="317" spans="1:3">
      <c r="A317">
        <v>316</v>
      </c>
      <c r="B317" t="s">
        <v>903</v>
      </c>
      <c r="C317" t="s">
        <v>1035</v>
      </c>
    </row>
    <row r="318" spans="1:3">
      <c r="A318">
        <v>317</v>
      </c>
      <c r="B318" t="s">
        <v>903</v>
      </c>
      <c r="C318" t="s">
        <v>1035</v>
      </c>
    </row>
    <row r="319" spans="1:3">
      <c r="A319">
        <v>318</v>
      </c>
      <c r="B319" t="s">
        <v>903</v>
      </c>
      <c r="C319" t="s">
        <v>1035</v>
      </c>
    </row>
    <row r="320" spans="1:3">
      <c r="A320">
        <v>319</v>
      </c>
      <c r="B320" t="s">
        <v>903</v>
      </c>
      <c r="C320" t="s">
        <v>1035</v>
      </c>
    </row>
    <row r="321" spans="1:3">
      <c r="A321">
        <v>320</v>
      </c>
      <c r="B321" t="s">
        <v>903</v>
      </c>
      <c r="C321" t="s">
        <v>1053</v>
      </c>
    </row>
    <row r="322" spans="1:3">
      <c r="A322">
        <v>321</v>
      </c>
      <c r="B322" t="s">
        <v>903</v>
      </c>
      <c r="C322" t="s">
        <v>1035</v>
      </c>
    </row>
    <row r="323" spans="1:3">
      <c r="A323">
        <v>322</v>
      </c>
      <c r="B323" t="s">
        <v>903</v>
      </c>
      <c r="C323" t="s">
        <v>1035</v>
      </c>
    </row>
    <row r="324" spans="1:3">
      <c r="A324">
        <v>323</v>
      </c>
      <c r="B324" t="s">
        <v>903</v>
      </c>
      <c r="C324" t="s">
        <v>1035</v>
      </c>
    </row>
    <row r="325" spans="1:3">
      <c r="A325">
        <v>324</v>
      </c>
      <c r="B325" t="s">
        <v>903</v>
      </c>
      <c r="C325" t="s">
        <v>1035</v>
      </c>
    </row>
    <row r="326" spans="1:3">
      <c r="A326">
        <v>325</v>
      </c>
      <c r="B326" t="s">
        <v>903</v>
      </c>
      <c r="C326" t="s">
        <v>1035</v>
      </c>
    </row>
    <row r="327" spans="1:3">
      <c r="A327">
        <v>326</v>
      </c>
      <c r="B327" t="s">
        <v>903</v>
      </c>
      <c r="C327" t="s">
        <v>1035</v>
      </c>
    </row>
    <row r="328" spans="1:3">
      <c r="A328">
        <v>327</v>
      </c>
      <c r="B328" t="s">
        <v>903</v>
      </c>
      <c r="C328" t="s">
        <v>1035</v>
      </c>
    </row>
    <row r="329" spans="1:3">
      <c r="A329">
        <v>328</v>
      </c>
      <c r="B329" t="s">
        <v>903</v>
      </c>
      <c r="C329" t="s">
        <v>1035</v>
      </c>
    </row>
    <row r="330" spans="1:3">
      <c r="A330">
        <v>329</v>
      </c>
      <c r="B330" t="s">
        <v>903</v>
      </c>
      <c r="C330" t="s">
        <v>1035</v>
      </c>
    </row>
    <row r="331" spans="1:3">
      <c r="A331">
        <v>330</v>
      </c>
      <c r="B331" t="s">
        <v>903</v>
      </c>
      <c r="C331" t="s">
        <v>1035</v>
      </c>
    </row>
    <row r="332" spans="1:3">
      <c r="A332">
        <v>331</v>
      </c>
      <c r="B332" t="s">
        <v>903</v>
      </c>
      <c r="C332" t="s">
        <v>1035</v>
      </c>
    </row>
    <row r="333" spans="1:3">
      <c r="A333">
        <v>332</v>
      </c>
      <c r="B333" t="s">
        <v>903</v>
      </c>
      <c r="C333" t="s">
        <v>1035</v>
      </c>
    </row>
    <row r="334" spans="1:3">
      <c r="A334">
        <v>333</v>
      </c>
      <c r="B334" t="s">
        <v>903</v>
      </c>
      <c r="C334" t="s">
        <v>1035</v>
      </c>
    </row>
    <row r="335" spans="1:3">
      <c r="A335">
        <v>334</v>
      </c>
      <c r="B335" t="s">
        <v>903</v>
      </c>
      <c r="C335" t="s">
        <v>1035</v>
      </c>
    </row>
    <row r="336" spans="1:3">
      <c r="A336">
        <v>335</v>
      </c>
      <c r="B336" t="s">
        <v>903</v>
      </c>
      <c r="C336" t="s">
        <v>1035</v>
      </c>
    </row>
    <row r="337" spans="1:3">
      <c r="A337">
        <v>336</v>
      </c>
      <c r="B337" t="s">
        <v>903</v>
      </c>
      <c r="C337" t="s">
        <v>1024</v>
      </c>
    </row>
    <row r="338" spans="1:3">
      <c r="A338">
        <v>337</v>
      </c>
      <c r="B338" t="s">
        <v>903</v>
      </c>
      <c r="C338" t="s">
        <v>1024</v>
      </c>
    </row>
    <row r="339" spans="1:3">
      <c r="A339">
        <v>338</v>
      </c>
      <c r="B339" t="s">
        <v>903</v>
      </c>
      <c r="C339" t="s">
        <v>1024</v>
      </c>
    </row>
    <row r="340" spans="1:3">
      <c r="A340">
        <v>339</v>
      </c>
      <c r="B340" t="s">
        <v>903</v>
      </c>
      <c r="C340" t="s">
        <v>1024</v>
      </c>
    </row>
    <row r="341" spans="1:3">
      <c r="A341">
        <v>340</v>
      </c>
      <c r="B341" t="s">
        <v>903</v>
      </c>
      <c r="C341" t="s">
        <v>1024</v>
      </c>
    </row>
    <row r="342" spans="1:3">
      <c r="A342">
        <v>341</v>
      </c>
      <c r="B342" t="s">
        <v>903</v>
      </c>
      <c r="C342" t="s">
        <v>1024</v>
      </c>
    </row>
    <row r="343" spans="1:3">
      <c r="A343">
        <v>342</v>
      </c>
      <c r="B343" t="s">
        <v>903</v>
      </c>
      <c r="C343" t="s">
        <v>1024</v>
      </c>
    </row>
    <row r="344" spans="1:3">
      <c r="A344">
        <v>343</v>
      </c>
      <c r="B344" t="s">
        <v>903</v>
      </c>
      <c r="C344" t="s">
        <v>1024</v>
      </c>
    </row>
    <row r="345" spans="1:3">
      <c r="A345">
        <v>344</v>
      </c>
      <c r="B345" t="s">
        <v>903</v>
      </c>
      <c r="C345" t="s">
        <v>1027</v>
      </c>
    </row>
    <row r="346" spans="1:3">
      <c r="A346">
        <v>345</v>
      </c>
      <c r="B346" t="s">
        <v>903</v>
      </c>
      <c r="C346" t="s">
        <v>1027</v>
      </c>
    </row>
    <row r="347" spans="1:3">
      <c r="A347">
        <v>346</v>
      </c>
      <c r="B347" t="s">
        <v>903</v>
      </c>
      <c r="C347" t="s">
        <v>1027</v>
      </c>
    </row>
    <row r="348" spans="1:3">
      <c r="A348">
        <v>347</v>
      </c>
      <c r="B348" t="s">
        <v>903</v>
      </c>
      <c r="C348" t="s">
        <v>1027</v>
      </c>
    </row>
    <row r="349" spans="1:3">
      <c r="A349">
        <v>348</v>
      </c>
      <c r="B349" t="s">
        <v>903</v>
      </c>
      <c r="C349" t="s">
        <v>1028</v>
      </c>
    </row>
    <row r="350" spans="1:3">
      <c r="A350">
        <v>349</v>
      </c>
      <c r="B350" t="s">
        <v>903</v>
      </c>
      <c r="C350" t="s">
        <v>1027</v>
      </c>
    </row>
    <row r="351" spans="1:3">
      <c r="A351">
        <v>350</v>
      </c>
      <c r="B351" t="s">
        <v>903</v>
      </c>
      <c r="C351" t="s">
        <v>1027</v>
      </c>
    </row>
    <row r="352" spans="1:3">
      <c r="A352">
        <v>351</v>
      </c>
      <c r="B352" t="s">
        <v>903</v>
      </c>
      <c r="C352" t="s">
        <v>1027</v>
      </c>
    </row>
    <row r="353" spans="1:3">
      <c r="A353">
        <v>352</v>
      </c>
      <c r="B353" t="s">
        <v>903</v>
      </c>
      <c r="C353" t="s">
        <v>1027</v>
      </c>
    </row>
    <row r="354" spans="1:3">
      <c r="A354">
        <v>353</v>
      </c>
      <c r="B354" t="s">
        <v>903</v>
      </c>
      <c r="C354" t="s">
        <v>1027</v>
      </c>
    </row>
    <row r="355" spans="1:3">
      <c r="A355">
        <v>354</v>
      </c>
      <c r="B355" t="s">
        <v>903</v>
      </c>
      <c r="C355" t="s">
        <v>1027</v>
      </c>
    </row>
    <row r="356" spans="1:3">
      <c r="A356">
        <v>355</v>
      </c>
      <c r="B356" t="s">
        <v>903</v>
      </c>
      <c r="C356" t="s">
        <v>1027</v>
      </c>
    </row>
    <row r="357" spans="1:3">
      <c r="A357">
        <v>356</v>
      </c>
      <c r="B357" t="s">
        <v>903</v>
      </c>
      <c r="C357" t="s">
        <v>1027</v>
      </c>
    </row>
    <row r="358" spans="1:3">
      <c r="A358">
        <v>357</v>
      </c>
      <c r="B358" t="s">
        <v>903</v>
      </c>
      <c r="C358" t="s">
        <v>1027</v>
      </c>
    </row>
    <row r="359" spans="1:3">
      <c r="A359">
        <v>358</v>
      </c>
      <c r="B359" t="s">
        <v>903</v>
      </c>
      <c r="C359" t="s">
        <v>1027</v>
      </c>
    </row>
    <row r="360" spans="1:3">
      <c r="A360">
        <v>359</v>
      </c>
      <c r="B360" t="s">
        <v>903</v>
      </c>
      <c r="C360" t="s">
        <v>1028</v>
      </c>
    </row>
    <row r="361" spans="1:3">
      <c r="A361">
        <v>360</v>
      </c>
      <c r="B361" t="s">
        <v>903</v>
      </c>
      <c r="C361" t="s">
        <v>1028</v>
      </c>
    </row>
    <row r="362" spans="1:3">
      <c r="A362">
        <v>361</v>
      </c>
      <c r="B362" t="s">
        <v>903</v>
      </c>
      <c r="C362" t="s">
        <v>1028</v>
      </c>
    </row>
    <row r="363" spans="1:3">
      <c r="A363">
        <v>362</v>
      </c>
      <c r="B363" t="s">
        <v>903</v>
      </c>
      <c r="C363" t="s">
        <v>1028</v>
      </c>
    </row>
    <row r="364" spans="1:3">
      <c r="A364">
        <v>363</v>
      </c>
      <c r="B364" t="s">
        <v>903</v>
      </c>
      <c r="C364" t="s">
        <v>1028</v>
      </c>
    </row>
    <row r="365" spans="1:3">
      <c r="A365">
        <v>364</v>
      </c>
      <c r="B365" t="s">
        <v>903</v>
      </c>
      <c r="C365" t="s">
        <v>1028</v>
      </c>
    </row>
    <row r="366" spans="1:3">
      <c r="A366">
        <v>365</v>
      </c>
      <c r="B366" t="s">
        <v>903</v>
      </c>
      <c r="C366" t="s">
        <v>1028</v>
      </c>
    </row>
    <row r="367" spans="1:3">
      <c r="A367">
        <v>366</v>
      </c>
      <c r="B367" t="s">
        <v>903</v>
      </c>
      <c r="C367" t="s">
        <v>1028</v>
      </c>
    </row>
    <row r="368" spans="1:3">
      <c r="A368">
        <v>367</v>
      </c>
      <c r="B368" t="s">
        <v>903</v>
      </c>
      <c r="C368" t="s">
        <v>1028</v>
      </c>
    </row>
    <row r="369" spans="1:3">
      <c r="A369">
        <v>368</v>
      </c>
      <c r="B369" t="s">
        <v>903</v>
      </c>
      <c r="C369" t="s">
        <v>1028</v>
      </c>
    </row>
    <row r="370" spans="1:3">
      <c r="A370">
        <v>369</v>
      </c>
      <c r="B370" t="s">
        <v>903</v>
      </c>
      <c r="C370" t="s">
        <v>1028</v>
      </c>
    </row>
    <row r="371" spans="1:3">
      <c r="A371">
        <v>370</v>
      </c>
      <c r="B371" t="s">
        <v>903</v>
      </c>
      <c r="C371" t="s">
        <v>1028</v>
      </c>
    </row>
    <row r="372" spans="1:3">
      <c r="A372">
        <v>371</v>
      </c>
      <c r="B372" t="s">
        <v>903</v>
      </c>
      <c r="C372" t="s">
        <v>1028</v>
      </c>
    </row>
    <row r="373" spans="1:3">
      <c r="A373">
        <v>372</v>
      </c>
      <c r="B373" t="s">
        <v>903</v>
      </c>
      <c r="C373" t="s">
        <v>1028</v>
      </c>
    </row>
    <row r="374" spans="1:3">
      <c r="A374">
        <v>373</v>
      </c>
      <c r="B374" t="s">
        <v>903</v>
      </c>
      <c r="C374" t="s">
        <v>1028</v>
      </c>
    </row>
    <row r="375" spans="1:3">
      <c r="A375">
        <v>374</v>
      </c>
      <c r="B375" t="s">
        <v>903</v>
      </c>
      <c r="C375" t="s">
        <v>1028</v>
      </c>
    </row>
    <row r="376" spans="1:3">
      <c r="A376">
        <v>375</v>
      </c>
      <c r="B376" t="s">
        <v>903</v>
      </c>
      <c r="C376" t="s">
        <v>1028</v>
      </c>
    </row>
    <row r="377" spans="1:3">
      <c r="A377">
        <v>376</v>
      </c>
      <c r="B377" t="s">
        <v>903</v>
      </c>
      <c r="C377" t="s">
        <v>1028</v>
      </c>
    </row>
    <row r="378" spans="1:3">
      <c r="A378">
        <v>377</v>
      </c>
      <c r="B378" t="s">
        <v>903</v>
      </c>
      <c r="C378" t="s">
        <v>1028</v>
      </c>
    </row>
    <row r="379" spans="1:3">
      <c r="A379">
        <v>378</v>
      </c>
      <c r="B379" t="s">
        <v>903</v>
      </c>
      <c r="C379" t="s">
        <v>1027</v>
      </c>
    </row>
    <row r="380" spans="1:3">
      <c r="A380">
        <v>379</v>
      </c>
      <c r="B380" t="s">
        <v>903</v>
      </c>
      <c r="C380" t="s">
        <v>1027</v>
      </c>
    </row>
    <row r="381" spans="1:3">
      <c r="A381">
        <v>380</v>
      </c>
      <c r="B381" t="s">
        <v>903</v>
      </c>
      <c r="C381" t="s">
        <v>1027</v>
      </c>
    </row>
    <row r="382" spans="1:3">
      <c r="A382">
        <v>381</v>
      </c>
      <c r="B382" t="s">
        <v>903</v>
      </c>
      <c r="C382" t="s">
        <v>1027</v>
      </c>
    </row>
    <row r="383" spans="1:3">
      <c r="A383">
        <v>382</v>
      </c>
      <c r="B383" t="s">
        <v>903</v>
      </c>
      <c r="C383" t="s">
        <v>1027</v>
      </c>
    </row>
    <row r="384" spans="1:3">
      <c r="A384">
        <v>383</v>
      </c>
      <c r="B384" t="s">
        <v>903</v>
      </c>
      <c r="C384" t="s">
        <v>1027</v>
      </c>
    </row>
    <row r="385" spans="1:3">
      <c r="A385">
        <v>384</v>
      </c>
      <c r="B385" t="s">
        <v>903</v>
      </c>
      <c r="C385" t="s">
        <v>1027</v>
      </c>
    </row>
    <row r="386" spans="1:3">
      <c r="A386">
        <v>385</v>
      </c>
      <c r="B386" t="s">
        <v>903</v>
      </c>
      <c r="C386" t="s">
        <v>1027</v>
      </c>
    </row>
    <row r="387" spans="1:3">
      <c r="A387">
        <v>386</v>
      </c>
      <c r="B387" t="s">
        <v>903</v>
      </c>
      <c r="C387" t="s">
        <v>1034</v>
      </c>
    </row>
    <row r="388" spans="1:3">
      <c r="A388">
        <v>387</v>
      </c>
      <c r="B388" t="s">
        <v>903</v>
      </c>
      <c r="C388" t="s">
        <v>1034</v>
      </c>
    </row>
    <row r="389" spans="1:3">
      <c r="A389">
        <v>388</v>
      </c>
      <c r="B389" t="s">
        <v>903</v>
      </c>
      <c r="C389" t="s">
        <v>1034</v>
      </c>
    </row>
    <row r="390" spans="1:3">
      <c r="A390">
        <v>389</v>
      </c>
      <c r="B390" t="s">
        <v>903</v>
      </c>
      <c r="C390" t="s">
        <v>1034</v>
      </c>
    </row>
    <row r="391" spans="1:3">
      <c r="A391">
        <v>390</v>
      </c>
      <c r="B391" t="s">
        <v>903</v>
      </c>
      <c r="C391" t="s">
        <v>1034</v>
      </c>
    </row>
    <row r="392" spans="1:3">
      <c r="A392">
        <v>391</v>
      </c>
      <c r="B392" t="s">
        <v>903</v>
      </c>
      <c r="C392" t="s">
        <v>1029</v>
      </c>
    </row>
    <row r="393" spans="1:3">
      <c r="A393">
        <v>392</v>
      </c>
      <c r="B393" t="s">
        <v>903</v>
      </c>
      <c r="C393" t="s">
        <v>1029</v>
      </c>
    </row>
    <row r="394" spans="1:3">
      <c r="A394">
        <v>393</v>
      </c>
      <c r="B394" t="s">
        <v>903</v>
      </c>
      <c r="C394" t="s">
        <v>1027</v>
      </c>
    </row>
    <row r="395" spans="1:3">
      <c r="A395">
        <v>394</v>
      </c>
      <c r="B395" t="s">
        <v>903</v>
      </c>
      <c r="C395" t="s">
        <v>1027</v>
      </c>
    </row>
    <row r="396" spans="1:3">
      <c r="A396">
        <v>395</v>
      </c>
      <c r="B396" t="s">
        <v>903</v>
      </c>
      <c r="C396" t="s">
        <v>1027</v>
      </c>
    </row>
    <row r="397" spans="1:3">
      <c r="A397">
        <v>396</v>
      </c>
      <c r="B397" t="s">
        <v>903</v>
      </c>
      <c r="C397" t="s">
        <v>1027</v>
      </c>
    </row>
    <row r="398" spans="1:3">
      <c r="A398">
        <v>397</v>
      </c>
      <c r="B398" t="s">
        <v>903</v>
      </c>
      <c r="C398" t="s">
        <v>1034</v>
      </c>
    </row>
    <row r="399" spans="1:3">
      <c r="A399">
        <v>398</v>
      </c>
      <c r="B399" t="s">
        <v>903</v>
      </c>
      <c r="C399" t="s">
        <v>1034</v>
      </c>
    </row>
    <row r="400" spans="1:3">
      <c r="A400">
        <v>399</v>
      </c>
      <c r="B400" t="s">
        <v>903</v>
      </c>
      <c r="C400" t="s">
        <v>1034</v>
      </c>
    </row>
    <row r="401" spans="1:3">
      <c r="A401">
        <v>400</v>
      </c>
      <c r="B401" t="s">
        <v>903</v>
      </c>
      <c r="C401" t="s">
        <v>1034</v>
      </c>
    </row>
    <row r="402" spans="1:3">
      <c r="A402">
        <v>401</v>
      </c>
      <c r="B402" t="s">
        <v>903</v>
      </c>
      <c r="C402" t="s">
        <v>1034</v>
      </c>
    </row>
    <row r="403" spans="1:3">
      <c r="A403">
        <v>402</v>
      </c>
      <c r="B403" t="s">
        <v>903</v>
      </c>
      <c r="C403" t="s">
        <v>1034</v>
      </c>
    </row>
    <row r="404" spans="1:3">
      <c r="A404">
        <v>403</v>
      </c>
      <c r="B404" t="s">
        <v>903</v>
      </c>
      <c r="C404" t="s">
        <v>1034</v>
      </c>
    </row>
    <row r="405" spans="1:3">
      <c r="A405">
        <v>404</v>
      </c>
      <c r="B405" t="s">
        <v>903</v>
      </c>
      <c r="C405" t="s">
        <v>1034</v>
      </c>
    </row>
    <row r="406" spans="1:3">
      <c r="A406">
        <v>405</v>
      </c>
      <c r="B406" t="s">
        <v>903</v>
      </c>
      <c r="C406" t="s">
        <v>1034</v>
      </c>
    </row>
    <row r="407" spans="1:3">
      <c r="A407">
        <v>406</v>
      </c>
      <c r="B407" t="s">
        <v>903</v>
      </c>
      <c r="C407" t="s">
        <v>1034</v>
      </c>
    </row>
    <row r="408" spans="1:3">
      <c r="A408">
        <v>407</v>
      </c>
      <c r="B408" t="s">
        <v>903</v>
      </c>
      <c r="C408" t="s">
        <v>1034</v>
      </c>
    </row>
    <row r="409" spans="1:3">
      <c r="A409">
        <v>408</v>
      </c>
      <c r="B409" t="s">
        <v>903</v>
      </c>
      <c r="C409" t="s">
        <v>1034</v>
      </c>
    </row>
    <row r="410" spans="1:3">
      <c r="A410">
        <v>409</v>
      </c>
      <c r="B410" t="s">
        <v>903</v>
      </c>
      <c r="C410" t="s">
        <v>1034</v>
      </c>
    </row>
    <row r="411" spans="1:3">
      <c r="A411">
        <v>410</v>
      </c>
      <c r="B411" t="s">
        <v>903</v>
      </c>
      <c r="C411" t="s">
        <v>1034</v>
      </c>
    </row>
    <row r="412" spans="1:3">
      <c r="A412">
        <v>411</v>
      </c>
      <c r="B412" t="s">
        <v>903</v>
      </c>
      <c r="C412" t="s">
        <v>1034</v>
      </c>
    </row>
    <row r="413" spans="1:3">
      <c r="A413">
        <v>412</v>
      </c>
      <c r="B413" t="s">
        <v>903</v>
      </c>
      <c r="C413" t="s">
        <v>1034</v>
      </c>
    </row>
    <row r="414" spans="1:3">
      <c r="A414">
        <v>413</v>
      </c>
      <c r="B414" t="s">
        <v>903</v>
      </c>
      <c r="C414" t="s">
        <v>1034</v>
      </c>
    </row>
    <row r="415" spans="1:3">
      <c r="A415">
        <v>414</v>
      </c>
      <c r="B415" t="s">
        <v>903</v>
      </c>
      <c r="C415" t="s">
        <v>1034</v>
      </c>
    </row>
    <row r="416" spans="1:3">
      <c r="A416">
        <v>415</v>
      </c>
      <c r="B416" t="s">
        <v>903</v>
      </c>
      <c r="C416" t="s">
        <v>1034</v>
      </c>
    </row>
    <row r="417" spans="1:3">
      <c r="A417">
        <v>416</v>
      </c>
      <c r="B417" t="s">
        <v>903</v>
      </c>
      <c r="C417" t="s">
        <v>1034</v>
      </c>
    </row>
    <row r="418" spans="1:3">
      <c r="A418">
        <v>417</v>
      </c>
      <c r="B418" t="s">
        <v>903</v>
      </c>
      <c r="C418" t="s">
        <v>1034</v>
      </c>
    </row>
    <row r="419" spans="1:3">
      <c r="A419">
        <v>418</v>
      </c>
      <c r="B419" t="s">
        <v>903</v>
      </c>
      <c r="C419" t="s">
        <v>1034</v>
      </c>
    </row>
    <row r="420" spans="1:3">
      <c r="A420">
        <v>419</v>
      </c>
      <c r="B420" t="s">
        <v>903</v>
      </c>
      <c r="C420" t="s">
        <v>1034</v>
      </c>
    </row>
    <row r="421" spans="1:3">
      <c r="A421">
        <v>420</v>
      </c>
      <c r="B421" t="s">
        <v>903</v>
      </c>
      <c r="C421" t="s">
        <v>1034</v>
      </c>
    </row>
    <row r="422" spans="1:3">
      <c r="A422">
        <v>421</v>
      </c>
      <c r="B422" t="s">
        <v>903</v>
      </c>
      <c r="C422" t="s">
        <v>1034</v>
      </c>
    </row>
    <row r="423" spans="1:3">
      <c r="A423">
        <v>422</v>
      </c>
      <c r="B423" t="s">
        <v>903</v>
      </c>
      <c r="C423" t="s">
        <v>1034</v>
      </c>
    </row>
    <row r="424" spans="1:3">
      <c r="A424">
        <v>423</v>
      </c>
      <c r="B424" t="s">
        <v>903</v>
      </c>
      <c r="C424" t="s">
        <v>1027</v>
      </c>
    </row>
    <row r="425" spans="1:3">
      <c r="A425">
        <v>424</v>
      </c>
      <c r="B425" t="s">
        <v>903</v>
      </c>
      <c r="C425" t="s">
        <v>1027</v>
      </c>
    </row>
    <row r="426" spans="1:3">
      <c r="A426">
        <v>425</v>
      </c>
      <c r="B426" t="s">
        <v>903</v>
      </c>
      <c r="C426" t="s">
        <v>1027</v>
      </c>
    </row>
    <row r="427" spans="1:3">
      <c r="A427">
        <v>426</v>
      </c>
      <c r="B427" t="s">
        <v>903</v>
      </c>
      <c r="C427" t="s">
        <v>1027</v>
      </c>
    </row>
    <row r="428" spans="1:3">
      <c r="A428">
        <v>427</v>
      </c>
      <c r="B428" t="s">
        <v>903</v>
      </c>
      <c r="C428" t="s">
        <v>1027</v>
      </c>
    </row>
    <row r="429" spans="1:3">
      <c r="A429">
        <v>428</v>
      </c>
      <c r="B429" t="s">
        <v>903</v>
      </c>
      <c r="C429" t="s">
        <v>1027</v>
      </c>
    </row>
    <row r="430" spans="1:3">
      <c r="A430">
        <v>429</v>
      </c>
      <c r="B430" t="s">
        <v>903</v>
      </c>
      <c r="C430" t="s">
        <v>1027</v>
      </c>
    </row>
    <row r="431" spans="1:3">
      <c r="A431">
        <v>430</v>
      </c>
      <c r="B431" t="s">
        <v>903</v>
      </c>
      <c r="C431" t="s">
        <v>1027</v>
      </c>
    </row>
    <row r="432" spans="1:3">
      <c r="A432">
        <v>431</v>
      </c>
      <c r="B432" t="s">
        <v>903</v>
      </c>
      <c r="C432" t="s">
        <v>1027</v>
      </c>
    </row>
    <row r="433" spans="1:3">
      <c r="A433">
        <v>432</v>
      </c>
      <c r="B433" t="s">
        <v>903</v>
      </c>
      <c r="C433" t="s">
        <v>1027</v>
      </c>
    </row>
    <row r="434" spans="1:3">
      <c r="A434">
        <v>433</v>
      </c>
      <c r="B434" t="s">
        <v>903</v>
      </c>
      <c r="C434" t="s">
        <v>1027</v>
      </c>
    </row>
    <row r="435" spans="1:3">
      <c r="A435">
        <v>434</v>
      </c>
      <c r="B435" t="s">
        <v>903</v>
      </c>
      <c r="C435" t="s">
        <v>1027</v>
      </c>
    </row>
    <row r="436" spans="1:3">
      <c r="A436">
        <v>435</v>
      </c>
      <c r="B436" t="s">
        <v>903</v>
      </c>
      <c r="C436" t="s">
        <v>1027</v>
      </c>
    </row>
    <row r="437" spans="1:3">
      <c r="A437">
        <v>436</v>
      </c>
      <c r="B437" t="s">
        <v>903</v>
      </c>
      <c r="C437" t="s">
        <v>1027</v>
      </c>
    </row>
    <row r="438" spans="1:3">
      <c r="A438">
        <v>437</v>
      </c>
      <c r="B438" t="s">
        <v>903</v>
      </c>
      <c r="C438" t="s">
        <v>1027</v>
      </c>
    </row>
    <row r="439" spans="1:3">
      <c r="A439">
        <v>438</v>
      </c>
      <c r="B439" t="s">
        <v>903</v>
      </c>
      <c r="C439" t="s">
        <v>1027</v>
      </c>
    </row>
    <row r="440" spans="1:3">
      <c r="A440">
        <v>439</v>
      </c>
      <c r="B440" t="s">
        <v>903</v>
      </c>
      <c r="C440" t="s">
        <v>1027</v>
      </c>
    </row>
    <row r="441" spans="1:3">
      <c r="A441">
        <v>440</v>
      </c>
      <c r="B441" t="s">
        <v>903</v>
      </c>
      <c r="C441" t="s">
        <v>1027</v>
      </c>
    </row>
    <row r="442" spans="1:3">
      <c r="A442">
        <v>441</v>
      </c>
      <c r="B442" t="s">
        <v>903</v>
      </c>
      <c r="C442" t="s">
        <v>1027</v>
      </c>
    </row>
    <row r="443" spans="1:3">
      <c r="A443">
        <v>442</v>
      </c>
      <c r="B443" t="s">
        <v>903</v>
      </c>
      <c r="C443" t="s">
        <v>1027</v>
      </c>
    </row>
    <row r="444" spans="1:3">
      <c r="A444">
        <v>443</v>
      </c>
      <c r="B444" t="s">
        <v>903</v>
      </c>
      <c r="C444" t="s">
        <v>1027</v>
      </c>
    </row>
    <row r="445" spans="1:3">
      <c r="A445">
        <v>444</v>
      </c>
      <c r="B445" t="s">
        <v>903</v>
      </c>
      <c r="C445" t="s">
        <v>1027</v>
      </c>
    </row>
    <row r="446" spans="1:3">
      <c r="A446">
        <v>445</v>
      </c>
      <c r="B446" t="s">
        <v>903</v>
      </c>
      <c r="C446" t="s">
        <v>1027</v>
      </c>
    </row>
    <row r="447" spans="1:3">
      <c r="A447">
        <v>446</v>
      </c>
      <c r="B447" t="s">
        <v>903</v>
      </c>
      <c r="C447" t="s">
        <v>1027</v>
      </c>
    </row>
    <row r="448" spans="1:3">
      <c r="A448">
        <v>447</v>
      </c>
      <c r="B448" t="s">
        <v>903</v>
      </c>
      <c r="C448" t="s">
        <v>1027</v>
      </c>
    </row>
    <row r="449" spans="1:3">
      <c r="A449">
        <v>448</v>
      </c>
      <c r="B449" t="s">
        <v>903</v>
      </c>
      <c r="C449" t="s">
        <v>1027</v>
      </c>
    </row>
    <row r="450" spans="1:3">
      <c r="A450">
        <v>449</v>
      </c>
      <c r="B450" t="s">
        <v>903</v>
      </c>
      <c r="C450" t="s">
        <v>1027</v>
      </c>
    </row>
    <row r="451" spans="1:3">
      <c r="A451">
        <v>450</v>
      </c>
      <c r="B451" t="s">
        <v>903</v>
      </c>
      <c r="C451" t="s">
        <v>1027</v>
      </c>
    </row>
    <row r="452" spans="1:3">
      <c r="A452">
        <v>451</v>
      </c>
      <c r="B452" t="s">
        <v>903</v>
      </c>
      <c r="C452" t="s">
        <v>1027</v>
      </c>
    </row>
    <row r="453" spans="1:3">
      <c r="A453">
        <v>452</v>
      </c>
      <c r="B453" t="s">
        <v>903</v>
      </c>
      <c r="C453" t="s">
        <v>1027</v>
      </c>
    </row>
    <row r="454" spans="1:3">
      <c r="A454">
        <v>453</v>
      </c>
      <c r="B454" t="s">
        <v>903</v>
      </c>
      <c r="C454" t="s">
        <v>1027</v>
      </c>
    </row>
    <row r="455" spans="1:3">
      <c r="A455">
        <v>454</v>
      </c>
      <c r="B455" t="s">
        <v>903</v>
      </c>
      <c r="C455" t="s">
        <v>1027</v>
      </c>
    </row>
    <row r="456" spans="1:3">
      <c r="A456">
        <v>455</v>
      </c>
      <c r="B456" t="s">
        <v>903</v>
      </c>
      <c r="C456" t="s">
        <v>1027</v>
      </c>
    </row>
    <row r="457" spans="1:3">
      <c r="A457">
        <v>456</v>
      </c>
      <c r="B457" t="s">
        <v>903</v>
      </c>
      <c r="C457" t="s">
        <v>1027</v>
      </c>
    </row>
    <row r="458" spans="1:3">
      <c r="A458">
        <v>457</v>
      </c>
      <c r="B458" t="s">
        <v>903</v>
      </c>
      <c r="C458" t="s">
        <v>1027</v>
      </c>
    </row>
    <row r="459" spans="1:3">
      <c r="A459">
        <v>458</v>
      </c>
      <c r="B459" t="s">
        <v>903</v>
      </c>
      <c r="C459" t="s">
        <v>1027</v>
      </c>
    </row>
    <row r="460" spans="1:3">
      <c r="A460">
        <v>459</v>
      </c>
      <c r="B460" t="s">
        <v>903</v>
      </c>
      <c r="C460" t="s">
        <v>1027</v>
      </c>
    </row>
    <row r="461" spans="1:3">
      <c r="A461">
        <v>460</v>
      </c>
      <c r="B461" t="s">
        <v>903</v>
      </c>
      <c r="C461" t="s">
        <v>1027</v>
      </c>
    </row>
    <row r="462" spans="1:3">
      <c r="A462">
        <v>461</v>
      </c>
      <c r="B462" t="s">
        <v>903</v>
      </c>
      <c r="C462" t="s">
        <v>1027</v>
      </c>
    </row>
    <row r="463" spans="1:3">
      <c r="A463">
        <v>462</v>
      </c>
      <c r="B463" t="s">
        <v>903</v>
      </c>
      <c r="C463" t="s">
        <v>1027</v>
      </c>
    </row>
    <row r="464" spans="1:3">
      <c r="A464">
        <v>463</v>
      </c>
      <c r="B464" t="s">
        <v>903</v>
      </c>
      <c r="C464" t="s">
        <v>1027</v>
      </c>
    </row>
    <row r="465" spans="1:3">
      <c r="A465">
        <v>464</v>
      </c>
      <c r="B465" t="s">
        <v>903</v>
      </c>
      <c r="C465" t="s">
        <v>1027</v>
      </c>
    </row>
    <row r="466" spans="1:3">
      <c r="A466">
        <v>465</v>
      </c>
      <c r="B466" t="s">
        <v>903</v>
      </c>
      <c r="C466" t="s">
        <v>1027</v>
      </c>
    </row>
    <row r="467" spans="1:3">
      <c r="A467">
        <v>466</v>
      </c>
      <c r="B467" t="s">
        <v>903</v>
      </c>
      <c r="C467" t="s">
        <v>1027</v>
      </c>
    </row>
    <row r="468" spans="1:3">
      <c r="A468">
        <v>467</v>
      </c>
      <c r="B468" t="s">
        <v>903</v>
      </c>
      <c r="C468" t="s">
        <v>1027</v>
      </c>
    </row>
    <row r="469" spans="1:3">
      <c r="A469">
        <v>468</v>
      </c>
      <c r="B469" t="s">
        <v>903</v>
      </c>
      <c r="C469" t="s">
        <v>1027</v>
      </c>
    </row>
    <row r="470" spans="1:3">
      <c r="A470">
        <v>469</v>
      </c>
      <c r="B470" t="s">
        <v>903</v>
      </c>
      <c r="C470" t="s">
        <v>1027</v>
      </c>
    </row>
    <row r="471" spans="1:3">
      <c r="A471">
        <v>470</v>
      </c>
      <c r="B471" t="s">
        <v>903</v>
      </c>
      <c r="C471" t="s">
        <v>1027</v>
      </c>
    </row>
    <row r="472" spans="1:3">
      <c r="A472">
        <v>471</v>
      </c>
      <c r="B472" t="s">
        <v>903</v>
      </c>
      <c r="C472" t="s">
        <v>1027</v>
      </c>
    </row>
    <row r="473" spans="1:3">
      <c r="A473">
        <v>472</v>
      </c>
      <c r="B473" t="s">
        <v>903</v>
      </c>
      <c r="C473" t="s">
        <v>1027</v>
      </c>
    </row>
    <row r="474" spans="1:3">
      <c r="A474">
        <v>473</v>
      </c>
      <c r="B474" t="s">
        <v>903</v>
      </c>
      <c r="C474" t="s">
        <v>1027</v>
      </c>
    </row>
    <row r="475" spans="1:3">
      <c r="A475">
        <v>474</v>
      </c>
      <c r="B475" t="s">
        <v>903</v>
      </c>
      <c r="C475" t="s">
        <v>1027</v>
      </c>
    </row>
    <row r="476" spans="1:3">
      <c r="A476">
        <v>475</v>
      </c>
      <c r="B476" t="s">
        <v>903</v>
      </c>
      <c r="C476" t="s">
        <v>1027</v>
      </c>
    </row>
    <row r="477" spans="1:3">
      <c r="A477">
        <v>476</v>
      </c>
      <c r="B477" t="s">
        <v>903</v>
      </c>
      <c r="C477" t="s">
        <v>1027</v>
      </c>
    </row>
    <row r="478" spans="1:3">
      <c r="A478">
        <v>477</v>
      </c>
      <c r="B478" t="s">
        <v>903</v>
      </c>
      <c r="C478" t="s">
        <v>1027</v>
      </c>
    </row>
    <row r="479" spans="1:3">
      <c r="A479">
        <v>478</v>
      </c>
      <c r="B479" t="s">
        <v>903</v>
      </c>
      <c r="C479" t="s">
        <v>1027</v>
      </c>
    </row>
    <row r="480" spans="1:3">
      <c r="A480">
        <v>479</v>
      </c>
      <c r="B480" t="s">
        <v>903</v>
      </c>
      <c r="C480" t="s">
        <v>1027</v>
      </c>
    </row>
    <row r="481" spans="1:3">
      <c r="A481">
        <v>480</v>
      </c>
      <c r="B481" t="s">
        <v>903</v>
      </c>
      <c r="C481" t="s">
        <v>1027</v>
      </c>
    </row>
    <row r="482" spans="1:3">
      <c r="A482">
        <v>481</v>
      </c>
      <c r="B482" t="s">
        <v>903</v>
      </c>
      <c r="C482" t="s">
        <v>1027</v>
      </c>
    </row>
    <row r="483" spans="1:3">
      <c r="A483">
        <v>482</v>
      </c>
      <c r="B483" t="s">
        <v>903</v>
      </c>
      <c r="C483" t="s">
        <v>1027</v>
      </c>
    </row>
    <row r="484" spans="1:3">
      <c r="A484">
        <v>483</v>
      </c>
      <c r="B484" t="s">
        <v>903</v>
      </c>
      <c r="C484" t="s">
        <v>1027</v>
      </c>
    </row>
    <row r="485" spans="1:3">
      <c r="A485">
        <v>484</v>
      </c>
      <c r="B485" t="s">
        <v>903</v>
      </c>
      <c r="C485" t="s">
        <v>1027</v>
      </c>
    </row>
    <row r="486" spans="1:3">
      <c r="A486">
        <v>485</v>
      </c>
      <c r="B486" t="s">
        <v>903</v>
      </c>
      <c r="C486" t="s">
        <v>1027</v>
      </c>
    </row>
    <row r="487" spans="1:3">
      <c r="A487">
        <v>486</v>
      </c>
      <c r="B487" t="s">
        <v>1010</v>
      </c>
      <c r="C487" t="s">
        <v>1024</v>
      </c>
    </row>
    <row r="488" spans="1:3">
      <c r="A488">
        <v>487</v>
      </c>
      <c r="B488" t="s">
        <v>1012</v>
      </c>
      <c r="C488" t="s">
        <v>1024</v>
      </c>
    </row>
    <row r="489" spans="1:3">
      <c r="A489">
        <v>488</v>
      </c>
      <c r="B489" t="s">
        <v>1010</v>
      </c>
      <c r="C489" t="s">
        <v>1026</v>
      </c>
    </row>
    <row r="490" spans="1:3">
      <c r="A490">
        <v>489</v>
      </c>
      <c r="B490" t="s">
        <v>1010</v>
      </c>
      <c r="C490" t="s">
        <v>1026</v>
      </c>
    </row>
    <row r="491" spans="1:3">
      <c r="A491">
        <v>490</v>
      </c>
      <c r="B491" t="s">
        <v>1010</v>
      </c>
      <c r="C491" t="s">
        <v>1026</v>
      </c>
    </row>
    <row r="492" spans="1:3">
      <c r="A492">
        <v>491</v>
      </c>
      <c r="B492" t="s">
        <v>903</v>
      </c>
      <c r="C492" t="s">
        <v>1026</v>
      </c>
    </row>
    <row r="493" spans="1:3">
      <c r="A493">
        <v>492</v>
      </c>
      <c r="B493" t="s">
        <v>903</v>
      </c>
      <c r="C493" t="s">
        <v>1024</v>
      </c>
    </row>
    <row r="494" spans="1:3">
      <c r="A494">
        <v>493</v>
      </c>
      <c r="B494" t="s">
        <v>903</v>
      </c>
      <c r="C494" t="s">
        <v>1024</v>
      </c>
    </row>
    <row r="495" spans="1:3">
      <c r="A495">
        <v>494</v>
      </c>
      <c r="B495" t="s">
        <v>903</v>
      </c>
      <c r="C495" t="s">
        <v>1026</v>
      </c>
    </row>
    <row r="496" spans="1:3">
      <c r="A496">
        <v>495</v>
      </c>
      <c r="B496" t="s">
        <v>903</v>
      </c>
      <c r="C496" t="s">
        <v>1026</v>
      </c>
    </row>
    <row r="497" spans="1:3">
      <c r="A497">
        <v>496</v>
      </c>
      <c r="B497" t="s">
        <v>903</v>
      </c>
      <c r="C497" t="s">
        <v>1026</v>
      </c>
    </row>
    <row r="498" spans="1:3">
      <c r="A498">
        <v>497</v>
      </c>
      <c r="B498" t="s">
        <v>903</v>
      </c>
      <c r="C498" t="s">
        <v>1026</v>
      </c>
    </row>
    <row r="499" spans="1:3">
      <c r="A499">
        <v>498</v>
      </c>
      <c r="B499" t="s">
        <v>903</v>
      </c>
      <c r="C499" t="s">
        <v>1027</v>
      </c>
    </row>
    <row r="500" spans="1:3">
      <c r="A500">
        <v>499</v>
      </c>
      <c r="B500" t="s">
        <v>903</v>
      </c>
      <c r="C500" t="s">
        <v>1027</v>
      </c>
    </row>
    <row r="501" spans="1:3">
      <c r="A501">
        <v>500</v>
      </c>
      <c r="B501" t="s">
        <v>903</v>
      </c>
      <c r="C501" t="s">
        <v>1027</v>
      </c>
    </row>
    <row r="502" spans="1:3">
      <c r="A502">
        <v>501</v>
      </c>
      <c r="B502" t="s">
        <v>903</v>
      </c>
      <c r="C502" t="s">
        <v>1027</v>
      </c>
    </row>
    <row r="503" spans="1:3">
      <c r="A503">
        <v>502</v>
      </c>
      <c r="B503" t="s">
        <v>903</v>
      </c>
      <c r="C503" t="s">
        <v>1027</v>
      </c>
    </row>
    <row r="504" spans="1:3">
      <c r="A504">
        <v>503</v>
      </c>
      <c r="B504" t="s">
        <v>903</v>
      </c>
      <c r="C504" t="s">
        <v>1024</v>
      </c>
    </row>
    <row r="505" spans="1:3">
      <c r="A505">
        <v>504</v>
      </c>
      <c r="B505" t="s">
        <v>903</v>
      </c>
      <c r="C505" t="s">
        <v>1024</v>
      </c>
    </row>
    <row r="506" spans="1:3">
      <c r="A506">
        <v>505</v>
      </c>
      <c r="B506" t="s">
        <v>903</v>
      </c>
      <c r="C506" t="s">
        <v>1024</v>
      </c>
    </row>
    <row r="507" spans="1:3">
      <c r="A507">
        <v>506</v>
      </c>
      <c r="B507" t="s">
        <v>903</v>
      </c>
      <c r="C507" t="s">
        <v>1024</v>
      </c>
    </row>
    <row r="508" spans="1:3">
      <c r="A508">
        <v>507</v>
      </c>
      <c r="B508" t="s">
        <v>903</v>
      </c>
      <c r="C508" t="s">
        <v>1024</v>
      </c>
    </row>
    <row r="509" spans="1:3">
      <c r="A509">
        <v>508</v>
      </c>
      <c r="B509" t="s">
        <v>903</v>
      </c>
      <c r="C509" t="s">
        <v>1025</v>
      </c>
    </row>
    <row r="510" spans="1:3">
      <c r="A510">
        <v>509</v>
      </c>
      <c r="B510" t="s">
        <v>903</v>
      </c>
      <c r="C510" t="s">
        <v>1025</v>
      </c>
    </row>
    <row r="511" spans="1:3">
      <c r="A511">
        <v>510</v>
      </c>
      <c r="B511" t="s">
        <v>903</v>
      </c>
      <c r="C511" t="s">
        <v>1025</v>
      </c>
    </row>
    <row r="512" spans="1:3">
      <c r="A512">
        <v>511</v>
      </c>
      <c r="B512" t="s">
        <v>903</v>
      </c>
      <c r="C512" t="s">
        <v>1025</v>
      </c>
    </row>
    <row r="513" spans="1:3">
      <c r="A513">
        <v>512</v>
      </c>
      <c r="B513" t="s">
        <v>903</v>
      </c>
      <c r="C513" t="s">
        <v>1027</v>
      </c>
    </row>
    <row r="514" spans="1:3">
      <c r="A514">
        <v>513</v>
      </c>
      <c r="B514" t="s">
        <v>903</v>
      </c>
      <c r="C514" t="s">
        <v>1027</v>
      </c>
    </row>
    <row r="515" spans="1:3">
      <c r="A515">
        <v>514</v>
      </c>
      <c r="B515" t="s">
        <v>903</v>
      </c>
      <c r="C515" t="s">
        <v>1027</v>
      </c>
    </row>
    <row r="516" spans="1:3">
      <c r="A516">
        <v>515</v>
      </c>
      <c r="B516" t="s">
        <v>903</v>
      </c>
      <c r="C516" t="s">
        <v>1027</v>
      </c>
    </row>
    <row r="517" spans="1:3">
      <c r="A517">
        <v>516</v>
      </c>
      <c r="B517" t="s">
        <v>903</v>
      </c>
      <c r="C517" t="s">
        <v>1025</v>
      </c>
    </row>
    <row r="518" spans="1:3">
      <c r="A518">
        <v>517</v>
      </c>
      <c r="B518" t="s">
        <v>903</v>
      </c>
      <c r="C518" t="s">
        <v>1025</v>
      </c>
    </row>
    <row r="519" spans="1:3">
      <c r="A519">
        <v>518</v>
      </c>
      <c r="B519" t="s">
        <v>980</v>
      </c>
      <c r="C519" t="s">
        <v>1025</v>
      </c>
    </row>
    <row r="520" spans="1:3">
      <c r="A520">
        <v>519</v>
      </c>
      <c r="B520" t="s">
        <v>980</v>
      </c>
      <c r="C520" t="s">
        <v>1025</v>
      </c>
    </row>
    <row r="521" spans="1:3">
      <c r="A521">
        <v>520</v>
      </c>
      <c r="B521" t="s">
        <v>980</v>
      </c>
      <c r="C521" t="s">
        <v>1025</v>
      </c>
    </row>
    <row r="522" spans="1:3">
      <c r="A522">
        <v>521</v>
      </c>
      <c r="B522" t="s">
        <v>980</v>
      </c>
      <c r="C522" t="s">
        <v>1025</v>
      </c>
    </row>
    <row r="523" spans="1:3">
      <c r="A523">
        <v>522</v>
      </c>
      <c r="B523" t="s">
        <v>980</v>
      </c>
      <c r="C523" t="s">
        <v>1025</v>
      </c>
    </row>
    <row r="524" spans="1:3">
      <c r="A524">
        <v>523</v>
      </c>
      <c r="B524" t="s">
        <v>980</v>
      </c>
      <c r="C524" t="s">
        <v>1025</v>
      </c>
    </row>
    <row r="525" spans="1:3">
      <c r="A525">
        <v>524</v>
      </c>
      <c r="B525" t="s">
        <v>903</v>
      </c>
      <c r="C525" t="s">
        <v>1025</v>
      </c>
    </row>
    <row r="526" spans="1:3">
      <c r="A526">
        <v>525</v>
      </c>
      <c r="B526" t="s">
        <v>903</v>
      </c>
      <c r="C526" t="s">
        <v>1025</v>
      </c>
    </row>
    <row r="527" spans="1:3">
      <c r="A527">
        <v>526</v>
      </c>
      <c r="B527" t="s">
        <v>903</v>
      </c>
      <c r="C527" t="s">
        <v>1024</v>
      </c>
    </row>
    <row r="528" spans="1:3">
      <c r="A528">
        <v>527</v>
      </c>
      <c r="B528" t="s">
        <v>903</v>
      </c>
      <c r="C528" t="s">
        <v>1024</v>
      </c>
    </row>
    <row r="529" spans="1:3">
      <c r="A529">
        <v>528</v>
      </c>
      <c r="B529" t="s">
        <v>903</v>
      </c>
      <c r="C529" t="s">
        <v>1025</v>
      </c>
    </row>
    <row r="530" spans="1:3">
      <c r="A530">
        <v>529</v>
      </c>
      <c r="B530" t="s">
        <v>903</v>
      </c>
      <c r="C530" t="s">
        <v>1026</v>
      </c>
    </row>
    <row r="531" spans="1:3">
      <c r="A531">
        <v>530</v>
      </c>
      <c r="B531" t="s">
        <v>903</v>
      </c>
      <c r="C531" t="s">
        <v>1027</v>
      </c>
    </row>
    <row r="532" spans="1:3">
      <c r="A532">
        <v>531</v>
      </c>
      <c r="B532" t="s">
        <v>903</v>
      </c>
      <c r="C532" t="s">
        <v>1027</v>
      </c>
    </row>
    <row r="533" spans="1:3">
      <c r="A533">
        <v>532</v>
      </c>
      <c r="B533" t="s">
        <v>903</v>
      </c>
      <c r="C533" t="s">
        <v>1027</v>
      </c>
    </row>
    <row r="534" spans="1:3">
      <c r="A534">
        <v>533</v>
      </c>
      <c r="B534" t="s">
        <v>903</v>
      </c>
      <c r="C534" t="s">
        <v>1027</v>
      </c>
    </row>
    <row r="535" spans="1:3">
      <c r="A535">
        <v>534</v>
      </c>
      <c r="B535" t="s">
        <v>903</v>
      </c>
      <c r="C535" t="s">
        <v>1025</v>
      </c>
    </row>
    <row r="536" spans="1:3">
      <c r="A536">
        <v>535</v>
      </c>
      <c r="B536" t="s">
        <v>903</v>
      </c>
      <c r="C536" t="s">
        <v>1025</v>
      </c>
    </row>
    <row r="537" spans="1:3">
      <c r="A537">
        <v>536</v>
      </c>
      <c r="B537" t="s">
        <v>903</v>
      </c>
      <c r="C537" t="s">
        <v>1024</v>
      </c>
    </row>
    <row r="538" spans="1:3">
      <c r="A538">
        <v>537</v>
      </c>
      <c r="B538" t="s">
        <v>903</v>
      </c>
      <c r="C538" t="s">
        <v>1025</v>
      </c>
    </row>
    <row r="539" spans="1:3">
      <c r="A539">
        <v>538</v>
      </c>
      <c r="B539" t="s">
        <v>903</v>
      </c>
      <c r="C539" t="s">
        <v>1025</v>
      </c>
    </row>
    <row r="540" spans="1:3">
      <c r="A540">
        <v>539</v>
      </c>
      <c r="B540" t="s">
        <v>903</v>
      </c>
      <c r="C540" t="s">
        <v>1025</v>
      </c>
    </row>
    <row r="541" spans="1:3">
      <c r="A541">
        <v>540</v>
      </c>
      <c r="B541" t="s">
        <v>903</v>
      </c>
      <c r="C541" t="s">
        <v>1025</v>
      </c>
    </row>
    <row r="542" spans="1:3">
      <c r="A542">
        <v>541</v>
      </c>
      <c r="B542" t="s">
        <v>903</v>
      </c>
      <c r="C542" t="s">
        <v>1025</v>
      </c>
    </row>
    <row r="543" spans="1:3">
      <c r="A543">
        <v>542</v>
      </c>
      <c r="B543" t="s">
        <v>903</v>
      </c>
      <c r="C543" t="s">
        <v>1025</v>
      </c>
    </row>
    <row r="544" spans="1:3">
      <c r="A544">
        <v>543</v>
      </c>
      <c r="B544" t="s">
        <v>903</v>
      </c>
      <c r="C544" t="s">
        <v>1025</v>
      </c>
    </row>
    <row r="545" spans="1:3">
      <c r="A545">
        <v>544</v>
      </c>
      <c r="B545" t="s">
        <v>903</v>
      </c>
      <c r="C545" t="s">
        <v>1025</v>
      </c>
    </row>
    <row r="546" spans="1:3">
      <c r="A546">
        <v>545</v>
      </c>
      <c r="B546" t="s">
        <v>903</v>
      </c>
      <c r="C546" t="s">
        <v>1025</v>
      </c>
    </row>
    <row r="547" spans="1:3">
      <c r="A547">
        <v>546</v>
      </c>
      <c r="B547" t="s">
        <v>903</v>
      </c>
      <c r="C547" t="s">
        <v>1025</v>
      </c>
    </row>
    <row r="548" spans="1:3">
      <c r="A548">
        <v>547</v>
      </c>
      <c r="B548" t="s">
        <v>903</v>
      </c>
      <c r="C548" t="s">
        <v>1025</v>
      </c>
    </row>
    <row r="549" spans="1:3">
      <c r="A549">
        <v>548</v>
      </c>
      <c r="B549" t="s">
        <v>903</v>
      </c>
      <c r="C549" t="s">
        <v>1029</v>
      </c>
    </row>
    <row r="550" spans="1:3">
      <c r="A550">
        <v>549</v>
      </c>
      <c r="B550" t="s">
        <v>903</v>
      </c>
      <c r="C550" t="s">
        <v>1029</v>
      </c>
    </row>
    <row r="551" spans="1:3">
      <c r="A551">
        <v>550</v>
      </c>
      <c r="B551" t="s">
        <v>903</v>
      </c>
      <c r="C551" t="s">
        <v>1029</v>
      </c>
    </row>
    <row r="552" spans="1:3">
      <c r="A552">
        <v>551</v>
      </c>
      <c r="B552" t="s">
        <v>903</v>
      </c>
      <c r="C552" t="s">
        <v>1029</v>
      </c>
    </row>
    <row r="553" spans="1:3">
      <c r="A553">
        <v>552</v>
      </c>
      <c r="B553" t="s">
        <v>903</v>
      </c>
      <c r="C553" t="s">
        <v>1029</v>
      </c>
    </row>
    <row r="554" spans="1:3">
      <c r="A554">
        <v>553</v>
      </c>
      <c r="B554" t="s">
        <v>903</v>
      </c>
      <c r="C554" t="s">
        <v>1029</v>
      </c>
    </row>
    <row r="555" spans="1:3">
      <c r="A555">
        <v>554</v>
      </c>
      <c r="B555" t="s">
        <v>903</v>
      </c>
      <c r="C555" t="s">
        <v>1029</v>
      </c>
    </row>
    <row r="556" spans="1:3">
      <c r="A556">
        <v>555</v>
      </c>
      <c r="B556" t="s">
        <v>903</v>
      </c>
      <c r="C556" t="s">
        <v>1029</v>
      </c>
    </row>
    <row r="557" spans="1:3">
      <c r="A557">
        <v>556</v>
      </c>
      <c r="B557" t="s">
        <v>1011</v>
      </c>
      <c r="C557" t="s">
        <v>1029</v>
      </c>
    </row>
    <row r="558" spans="1:3">
      <c r="A558">
        <v>557</v>
      </c>
      <c r="B558" t="s">
        <v>1011</v>
      </c>
      <c r="C558" t="s">
        <v>1029</v>
      </c>
    </row>
    <row r="559" spans="1:3">
      <c r="A559">
        <v>558</v>
      </c>
      <c r="B559" t="s">
        <v>1011</v>
      </c>
      <c r="C559" t="s">
        <v>1029</v>
      </c>
    </row>
    <row r="560" spans="1:3">
      <c r="A560">
        <v>559</v>
      </c>
      <c r="B560" t="s">
        <v>1011</v>
      </c>
      <c r="C560" t="s">
        <v>1029</v>
      </c>
    </row>
    <row r="561" spans="1:3">
      <c r="A561">
        <v>560</v>
      </c>
      <c r="B561" t="s">
        <v>1011</v>
      </c>
      <c r="C561" t="s">
        <v>1029</v>
      </c>
    </row>
    <row r="562" spans="1:3">
      <c r="A562">
        <v>561</v>
      </c>
      <c r="B562" t="s">
        <v>1011</v>
      </c>
      <c r="C562" t="s">
        <v>1029</v>
      </c>
    </row>
    <row r="563" spans="1:3">
      <c r="A563">
        <v>562</v>
      </c>
      <c r="B563" t="s">
        <v>1011</v>
      </c>
      <c r="C563" t="s">
        <v>1029</v>
      </c>
    </row>
    <row r="564" spans="1:3">
      <c r="A564">
        <v>563</v>
      </c>
      <c r="B564" t="s">
        <v>903</v>
      </c>
      <c r="C564" t="s">
        <v>1029</v>
      </c>
    </row>
    <row r="565" spans="1:3">
      <c r="A565">
        <v>564</v>
      </c>
      <c r="B565" t="s">
        <v>903</v>
      </c>
      <c r="C565" t="s">
        <v>1026</v>
      </c>
    </row>
    <row r="566" spans="1:3">
      <c r="A566">
        <v>565</v>
      </c>
      <c r="B566" t="s">
        <v>903</v>
      </c>
      <c r="C566" t="s">
        <v>1025</v>
      </c>
    </row>
    <row r="567" spans="1:3">
      <c r="A567">
        <v>566</v>
      </c>
      <c r="B567" t="s">
        <v>903</v>
      </c>
      <c r="C567" t="s">
        <v>1025</v>
      </c>
    </row>
    <row r="568" spans="1:3">
      <c r="A568">
        <v>567</v>
      </c>
      <c r="B568" t="s">
        <v>903</v>
      </c>
      <c r="C568" t="s">
        <v>1025</v>
      </c>
    </row>
    <row r="569" spans="1:3">
      <c r="A569">
        <v>568</v>
      </c>
      <c r="B569" t="s">
        <v>903</v>
      </c>
      <c r="C569" t="s">
        <v>1024</v>
      </c>
    </row>
    <row r="570" spans="1:3">
      <c r="A570">
        <v>569</v>
      </c>
      <c r="B570" t="s">
        <v>1010</v>
      </c>
      <c r="C570" t="s">
        <v>1029</v>
      </c>
    </row>
    <row r="571" spans="1:3">
      <c r="A571">
        <v>570</v>
      </c>
      <c r="B571" t="s">
        <v>1010</v>
      </c>
      <c r="C571" t="s">
        <v>1029</v>
      </c>
    </row>
    <row r="572" spans="1:3">
      <c r="A572">
        <v>571</v>
      </c>
      <c r="B572" t="s">
        <v>1010</v>
      </c>
      <c r="C572" t="s">
        <v>1029</v>
      </c>
    </row>
    <row r="573" spans="1:3">
      <c r="A573">
        <v>572</v>
      </c>
      <c r="B573" t="s">
        <v>1010</v>
      </c>
      <c r="C573" t="s">
        <v>1029</v>
      </c>
    </row>
    <row r="574" spans="1:3">
      <c r="A574">
        <v>573</v>
      </c>
      <c r="B574" t="s">
        <v>1010</v>
      </c>
      <c r="C574" t="s">
        <v>1029</v>
      </c>
    </row>
    <row r="575" spans="1:3">
      <c r="A575">
        <v>574</v>
      </c>
      <c r="B575" t="s">
        <v>1010</v>
      </c>
      <c r="C575" t="s">
        <v>1029</v>
      </c>
    </row>
    <row r="576" spans="1:3">
      <c r="A576">
        <v>575</v>
      </c>
      <c r="B576" t="s">
        <v>1010</v>
      </c>
      <c r="C576" t="s">
        <v>1029</v>
      </c>
    </row>
    <row r="577" spans="1:3">
      <c r="A577">
        <v>576</v>
      </c>
      <c r="B577" t="s">
        <v>1010</v>
      </c>
      <c r="C577" t="s">
        <v>1029</v>
      </c>
    </row>
    <row r="578" spans="1:3">
      <c r="A578">
        <v>577</v>
      </c>
      <c r="B578" t="s">
        <v>1010</v>
      </c>
      <c r="C578" t="s">
        <v>1029</v>
      </c>
    </row>
    <row r="579" spans="1:3">
      <c r="A579">
        <v>578</v>
      </c>
      <c r="B579" t="s">
        <v>1010</v>
      </c>
      <c r="C579" t="s">
        <v>1029</v>
      </c>
    </row>
    <row r="580" spans="1:3">
      <c r="A580">
        <v>579</v>
      </c>
      <c r="B580" t="s">
        <v>1010</v>
      </c>
      <c r="C580" t="s">
        <v>1029</v>
      </c>
    </row>
    <row r="581" spans="1:3">
      <c r="A581">
        <v>580</v>
      </c>
      <c r="B581" t="s">
        <v>1010</v>
      </c>
      <c r="C581" t="s">
        <v>1029</v>
      </c>
    </row>
    <row r="582" spans="1:3">
      <c r="A582">
        <v>581</v>
      </c>
      <c r="B582" t="s">
        <v>903</v>
      </c>
      <c r="C582" t="s">
        <v>1026</v>
      </c>
    </row>
    <row r="583" spans="1:3">
      <c r="A583">
        <v>582</v>
      </c>
      <c r="B583" t="s">
        <v>903</v>
      </c>
      <c r="C583" t="s">
        <v>1026</v>
      </c>
    </row>
    <row r="584" spans="1:3">
      <c r="A584">
        <v>583</v>
      </c>
      <c r="B584" t="s">
        <v>903</v>
      </c>
      <c r="C584" t="s">
        <v>1026</v>
      </c>
    </row>
    <row r="585" spans="1:3">
      <c r="A585">
        <v>584</v>
      </c>
      <c r="B585" t="s">
        <v>903</v>
      </c>
      <c r="C585" t="s">
        <v>1029</v>
      </c>
    </row>
    <row r="586" spans="1:3">
      <c r="A586">
        <v>585</v>
      </c>
      <c r="B586" t="s">
        <v>903</v>
      </c>
      <c r="C586" t="s">
        <v>1029</v>
      </c>
    </row>
    <row r="587" spans="1:3">
      <c r="A587">
        <v>586</v>
      </c>
      <c r="B587" t="s">
        <v>903</v>
      </c>
      <c r="C587" t="s">
        <v>1029</v>
      </c>
    </row>
    <row r="588" spans="1:3">
      <c r="A588">
        <v>587</v>
      </c>
      <c r="B588" t="s">
        <v>903</v>
      </c>
      <c r="C588" t="s">
        <v>1029</v>
      </c>
    </row>
    <row r="589" spans="1:3">
      <c r="A589">
        <v>588</v>
      </c>
      <c r="B589" t="s">
        <v>903</v>
      </c>
      <c r="C589" t="s">
        <v>1029</v>
      </c>
    </row>
    <row r="590" spans="1:3">
      <c r="A590">
        <v>589</v>
      </c>
      <c r="B590" t="s">
        <v>903</v>
      </c>
      <c r="C590" t="s">
        <v>1029</v>
      </c>
    </row>
    <row r="591" spans="1:3">
      <c r="A591">
        <v>590</v>
      </c>
      <c r="B591" t="s">
        <v>903</v>
      </c>
      <c r="C591" t="s">
        <v>1029</v>
      </c>
    </row>
    <row r="592" spans="1:3">
      <c r="A592">
        <v>591</v>
      </c>
      <c r="B592" t="s">
        <v>903</v>
      </c>
      <c r="C592" t="s">
        <v>1029</v>
      </c>
    </row>
    <row r="593" spans="1:3">
      <c r="A593">
        <v>592</v>
      </c>
      <c r="B593" t="s">
        <v>903</v>
      </c>
      <c r="C593" t="s">
        <v>1029</v>
      </c>
    </row>
    <row r="594" spans="1:3">
      <c r="A594">
        <v>593</v>
      </c>
      <c r="B594" t="s">
        <v>903</v>
      </c>
      <c r="C594" t="s">
        <v>1029</v>
      </c>
    </row>
    <row r="595" spans="1:3">
      <c r="A595">
        <v>594</v>
      </c>
      <c r="B595" t="s">
        <v>903</v>
      </c>
      <c r="C595" t="s">
        <v>1029</v>
      </c>
    </row>
    <row r="596" spans="1:3">
      <c r="A596">
        <v>595</v>
      </c>
      <c r="B596" t="s">
        <v>903</v>
      </c>
      <c r="C596" t="s">
        <v>1027</v>
      </c>
    </row>
    <row r="597" spans="1:3">
      <c r="A597">
        <v>596</v>
      </c>
      <c r="B597" t="s">
        <v>903</v>
      </c>
      <c r="C597" t="s">
        <v>1027</v>
      </c>
    </row>
    <row r="598" spans="1:3">
      <c r="A598">
        <v>597</v>
      </c>
      <c r="B598" t="s">
        <v>977</v>
      </c>
      <c r="C598" t="s">
        <v>1025</v>
      </c>
    </row>
    <row r="599" spans="1:3">
      <c r="A599">
        <v>598</v>
      </c>
      <c r="B599" t="s">
        <v>977</v>
      </c>
      <c r="C599" t="s">
        <v>1025</v>
      </c>
    </row>
    <row r="600" spans="1:3">
      <c r="A600">
        <v>599</v>
      </c>
      <c r="B600" t="s">
        <v>977</v>
      </c>
      <c r="C600" t="s">
        <v>1025</v>
      </c>
    </row>
    <row r="601" spans="1:3">
      <c r="A601">
        <v>600</v>
      </c>
      <c r="B601" t="s">
        <v>977</v>
      </c>
      <c r="C601" t="s">
        <v>1025</v>
      </c>
    </row>
    <row r="602" spans="1:3">
      <c r="A602">
        <v>601</v>
      </c>
      <c r="B602" t="s">
        <v>977</v>
      </c>
      <c r="C602" t="s">
        <v>1025</v>
      </c>
    </row>
    <row r="603" spans="1:3">
      <c r="A603">
        <v>602</v>
      </c>
      <c r="B603" t="s">
        <v>977</v>
      </c>
      <c r="C603" t="s">
        <v>1025</v>
      </c>
    </row>
    <row r="604" spans="1:3">
      <c r="A604">
        <v>603</v>
      </c>
      <c r="B604" t="s">
        <v>977</v>
      </c>
      <c r="C604" t="s">
        <v>1025</v>
      </c>
    </row>
    <row r="605" spans="1:3">
      <c r="A605">
        <v>604</v>
      </c>
      <c r="B605" t="s">
        <v>977</v>
      </c>
      <c r="C605" t="s">
        <v>1025</v>
      </c>
    </row>
    <row r="606" spans="1:3">
      <c r="A606">
        <v>605</v>
      </c>
      <c r="B606" t="s">
        <v>977</v>
      </c>
      <c r="C606" t="s">
        <v>1025</v>
      </c>
    </row>
    <row r="607" spans="1:3">
      <c r="A607">
        <v>606</v>
      </c>
      <c r="B607" t="s">
        <v>977</v>
      </c>
      <c r="C607" t="s">
        <v>1025</v>
      </c>
    </row>
    <row r="608" spans="1:3">
      <c r="A608">
        <v>607</v>
      </c>
      <c r="B608" t="s">
        <v>977</v>
      </c>
      <c r="C608" t="s">
        <v>1025</v>
      </c>
    </row>
    <row r="609" spans="1:3">
      <c r="A609">
        <v>608</v>
      </c>
      <c r="B609" t="s">
        <v>977</v>
      </c>
      <c r="C609" t="s">
        <v>1025</v>
      </c>
    </row>
    <row r="610" spans="1:3">
      <c r="A610">
        <v>609</v>
      </c>
      <c r="B610" t="s">
        <v>977</v>
      </c>
      <c r="C610" t="s">
        <v>1025</v>
      </c>
    </row>
    <row r="611" spans="1:3">
      <c r="A611">
        <v>610</v>
      </c>
      <c r="B611" t="s">
        <v>977</v>
      </c>
      <c r="C611" t="s">
        <v>1025</v>
      </c>
    </row>
    <row r="612" spans="1:3">
      <c r="A612">
        <v>611</v>
      </c>
      <c r="B612" t="s">
        <v>977</v>
      </c>
      <c r="C612" t="s">
        <v>1025</v>
      </c>
    </row>
    <row r="613" spans="1:3">
      <c r="A613">
        <v>612</v>
      </c>
      <c r="B613" t="s">
        <v>977</v>
      </c>
      <c r="C613" t="s">
        <v>1025</v>
      </c>
    </row>
    <row r="614" spans="1:3">
      <c r="A614">
        <v>613</v>
      </c>
      <c r="B614" t="s">
        <v>977</v>
      </c>
      <c r="C614" t="s">
        <v>1025</v>
      </c>
    </row>
    <row r="615" spans="1:3">
      <c r="A615">
        <v>614</v>
      </c>
      <c r="B615" t="s">
        <v>980</v>
      </c>
      <c r="C615" t="s">
        <v>1038</v>
      </c>
    </row>
    <row r="616" spans="1:3">
      <c r="A616">
        <v>615</v>
      </c>
      <c r="B616" t="s">
        <v>980</v>
      </c>
      <c r="C616" t="s">
        <v>1038</v>
      </c>
    </row>
    <row r="617" spans="1:3">
      <c r="A617">
        <v>616</v>
      </c>
      <c r="B617" t="s">
        <v>980</v>
      </c>
      <c r="C617" t="s">
        <v>1038</v>
      </c>
    </row>
    <row r="618" spans="1:3">
      <c r="A618">
        <v>617</v>
      </c>
      <c r="B618" t="s">
        <v>980</v>
      </c>
      <c r="C618" t="s">
        <v>1038</v>
      </c>
    </row>
    <row r="619" spans="1:3">
      <c r="A619">
        <v>618</v>
      </c>
      <c r="B619" t="s">
        <v>980</v>
      </c>
      <c r="C619" t="s">
        <v>1027</v>
      </c>
    </row>
    <row r="620" spans="1:3">
      <c r="A620">
        <v>619</v>
      </c>
      <c r="B620" t="s">
        <v>980</v>
      </c>
      <c r="C620" t="s">
        <v>1027</v>
      </c>
    </row>
    <row r="621" spans="1:3">
      <c r="A621">
        <v>620</v>
      </c>
      <c r="B621" t="s">
        <v>980</v>
      </c>
      <c r="C621" t="s">
        <v>1027</v>
      </c>
    </row>
    <row r="622" spans="1:3">
      <c r="A622">
        <v>621</v>
      </c>
      <c r="B622" t="s">
        <v>980</v>
      </c>
      <c r="C622" t="s">
        <v>1027</v>
      </c>
    </row>
    <row r="623" spans="1:3">
      <c r="A623">
        <v>622</v>
      </c>
      <c r="B623" t="s">
        <v>980</v>
      </c>
      <c r="C623" t="s">
        <v>1027</v>
      </c>
    </row>
    <row r="624" spans="1:3">
      <c r="A624">
        <v>623</v>
      </c>
      <c r="B624" t="s">
        <v>980</v>
      </c>
      <c r="C624" t="s">
        <v>1027</v>
      </c>
    </row>
    <row r="625" spans="1:3">
      <c r="A625">
        <v>624</v>
      </c>
      <c r="B625" t="s">
        <v>980</v>
      </c>
      <c r="C625" t="s">
        <v>1029</v>
      </c>
    </row>
    <row r="626" spans="1:3">
      <c r="A626">
        <v>625</v>
      </c>
      <c r="B626" t="s">
        <v>980</v>
      </c>
      <c r="C626" t="s">
        <v>1029</v>
      </c>
    </row>
    <row r="627" spans="1:3">
      <c r="A627">
        <v>626</v>
      </c>
      <c r="B627" t="s">
        <v>980</v>
      </c>
      <c r="C627" t="s">
        <v>1029</v>
      </c>
    </row>
    <row r="628" spans="1:3">
      <c r="A628">
        <v>627</v>
      </c>
      <c r="B628" t="s">
        <v>980</v>
      </c>
      <c r="C628" t="s">
        <v>1029</v>
      </c>
    </row>
    <row r="629" spans="1:3">
      <c r="A629">
        <v>628</v>
      </c>
      <c r="B629" t="s">
        <v>980</v>
      </c>
      <c r="C629" t="s">
        <v>1029</v>
      </c>
    </row>
    <row r="630" spans="1:3">
      <c r="A630">
        <v>629</v>
      </c>
      <c r="B630" t="s">
        <v>980</v>
      </c>
      <c r="C630" t="s">
        <v>1029</v>
      </c>
    </row>
    <row r="631" spans="1:3">
      <c r="A631">
        <v>630</v>
      </c>
      <c r="B631" t="s">
        <v>980</v>
      </c>
      <c r="C631" t="s">
        <v>1029</v>
      </c>
    </row>
    <row r="632" spans="1:3">
      <c r="A632">
        <v>631</v>
      </c>
      <c r="B632" t="s">
        <v>980</v>
      </c>
      <c r="C632" t="s">
        <v>1029</v>
      </c>
    </row>
    <row r="633" spans="1:3">
      <c r="A633">
        <v>632</v>
      </c>
      <c r="B633" t="s">
        <v>980</v>
      </c>
      <c r="C633" t="s">
        <v>1029</v>
      </c>
    </row>
    <row r="634" spans="1:3">
      <c r="A634">
        <v>633</v>
      </c>
      <c r="B634" t="s">
        <v>903</v>
      </c>
      <c r="C634" t="s">
        <v>1028</v>
      </c>
    </row>
    <row r="635" spans="1:3">
      <c r="A635">
        <v>634</v>
      </c>
      <c r="B635" t="s">
        <v>903</v>
      </c>
      <c r="C635" t="s">
        <v>1031</v>
      </c>
    </row>
    <row r="636" spans="1:3">
      <c r="A636">
        <v>635</v>
      </c>
      <c r="B636" t="s">
        <v>903</v>
      </c>
      <c r="C636" t="s">
        <v>1028</v>
      </c>
    </row>
    <row r="637" spans="1:3">
      <c r="A637">
        <v>636</v>
      </c>
      <c r="B637" t="s">
        <v>903</v>
      </c>
      <c r="C637" t="s">
        <v>1028</v>
      </c>
    </row>
    <row r="638" spans="1:3">
      <c r="A638">
        <v>637</v>
      </c>
      <c r="B638" t="s">
        <v>903</v>
      </c>
      <c r="C638" t="s">
        <v>1028</v>
      </c>
    </row>
    <row r="639" spans="1:3">
      <c r="A639">
        <v>638</v>
      </c>
      <c r="B639" t="s">
        <v>903</v>
      </c>
      <c r="C639" t="s">
        <v>1028</v>
      </c>
    </row>
    <row r="640" spans="1:3">
      <c r="A640">
        <v>639</v>
      </c>
      <c r="B640" t="s">
        <v>903</v>
      </c>
      <c r="C640" t="s">
        <v>1028</v>
      </c>
    </row>
    <row r="641" spans="1:3">
      <c r="A641">
        <v>640</v>
      </c>
      <c r="B641" t="s">
        <v>903</v>
      </c>
      <c r="C641" t="s">
        <v>1028</v>
      </c>
    </row>
    <row r="642" spans="1:3">
      <c r="A642">
        <v>641</v>
      </c>
      <c r="B642" t="s">
        <v>903</v>
      </c>
      <c r="C642" t="s">
        <v>1028</v>
      </c>
    </row>
    <row r="643" spans="1:3">
      <c r="A643">
        <v>642</v>
      </c>
      <c r="B643" t="s">
        <v>903</v>
      </c>
      <c r="C643" t="s">
        <v>1028</v>
      </c>
    </row>
    <row r="644" spans="1:3">
      <c r="A644">
        <v>643</v>
      </c>
      <c r="B644" t="s">
        <v>903</v>
      </c>
      <c r="C644" t="s">
        <v>1028</v>
      </c>
    </row>
    <row r="645" spans="1:3">
      <c r="A645">
        <v>644</v>
      </c>
      <c r="B645" t="s">
        <v>903</v>
      </c>
      <c r="C645" t="s">
        <v>1031</v>
      </c>
    </row>
    <row r="646" spans="1:3">
      <c r="A646">
        <v>645</v>
      </c>
      <c r="B646" t="s">
        <v>903</v>
      </c>
      <c r="C646" t="s">
        <v>1031</v>
      </c>
    </row>
    <row r="647" spans="1:3">
      <c r="A647">
        <v>646</v>
      </c>
      <c r="B647" t="s">
        <v>903</v>
      </c>
      <c r="C647" t="s">
        <v>1031</v>
      </c>
    </row>
    <row r="648" spans="1:3">
      <c r="A648">
        <v>647</v>
      </c>
      <c r="B648" t="s">
        <v>903</v>
      </c>
      <c r="C648" t="s">
        <v>1031</v>
      </c>
    </row>
    <row r="649" spans="1:3">
      <c r="A649">
        <v>648</v>
      </c>
      <c r="B649" t="s">
        <v>903</v>
      </c>
      <c r="C649" t="s">
        <v>1031</v>
      </c>
    </row>
    <row r="650" spans="1:3">
      <c r="A650">
        <v>649</v>
      </c>
      <c r="B650" t="s">
        <v>903</v>
      </c>
      <c r="C650" t="s">
        <v>1031</v>
      </c>
    </row>
    <row r="651" spans="1:3">
      <c r="A651">
        <v>650</v>
      </c>
      <c r="B651" t="s">
        <v>903</v>
      </c>
      <c r="C651" t="s">
        <v>1032</v>
      </c>
    </row>
    <row r="652" spans="1:3">
      <c r="A652">
        <v>651</v>
      </c>
      <c r="B652" t="s">
        <v>903</v>
      </c>
      <c r="C652" t="s">
        <v>1032</v>
      </c>
    </row>
    <row r="653" spans="1:3">
      <c r="A653">
        <v>652</v>
      </c>
      <c r="B653" t="s">
        <v>903</v>
      </c>
      <c r="C653" t="s">
        <v>1029</v>
      </c>
    </row>
    <row r="654" spans="1:3">
      <c r="A654">
        <v>653</v>
      </c>
      <c r="B654" t="s">
        <v>903</v>
      </c>
      <c r="C654" t="s">
        <v>1029</v>
      </c>
    </row>
    <row r="655" spans="1:3">
      <c r="A655">
        <v>654</v>
      </c>
      <c r="B655" t="s">
        <v>903</v>
      </c>
      <c r="C655" t="s">
        <v>1029</v>
      </c>
    </row>
    <row r="656" spans="1:3">
      <c r="A656">
        <v>655</v>
      </c>
      <c r="B656" t="s">
        <v>903</v>
      </c>
      <c r="C656" t="s">
        <v>1029</v>
      </c>
    </row>
    <row r="657" spans="1:3">
      <c r="A657">
        <v>656</v>
      </c>
      <c r="B657" t="s">
        <v>977</v>
      </c>
      <c r="C657" t="s">
        <v>1029</v>
      </c>
    </row>
    <row r="658" spans="1:3">
      <c r="A658">
        <v>657</v>
      </c>
      <c r="B658" t="s">
        <v>977</v>
      </c>
      <c r="C658" t="s">
        <v>1029</v>
      </c>
    </row>
    <row r="659" spans="1:3">
      <c r="A659">
        <v>658</v>
      </c>
      <c r="B659" t="s">
        <v>903</v>
      </c>
      <c r="C659" t="s">
        <v>1029</v>
      </c>
    </row>
    <row r="660" spans="1:3">
      <c r="A660">
        <v>659</v>
      </c>
      <c r="B660" t="s">
        <v>903</v>
      </c>
      <c r="C660" t="s">
        <v>1029</v>
      </c>
    </row>
    <row r="661" spans="1:3">
      <c r="A661">
        <v>660</v>
      </c>
      <c r="B661" t="s">
        <v>903</v>
      </c>
      <c r="C661" t="s">
        <v>1029</v>
      </c>
    </row>
    <row r="662" spans="1:3">
      <c r="A662">
        <v>661</v>
      </c>
      <c r="B662" t="s">
        <v>903</v>
      </c>
      <c r="C662" t="s">
        <v>1029</v>
      </c>
    </row>
    <row r="663" spans="1:3">
      <c r="A663">
        <v>662</v>
      </c>
      <c r="B663" t="s">
        <v>903</v>
      </c>
      <c r="C663" t="s">
        <v>1029</v>
      </c>
    </row>
    <row r="664" spans="1:3">
      <c r="A664">
        <v>663</v>
      </c>
      <c r="B664" t="s">
        <v>903</v>
      </c>
      <c r="C664" t="s">
        <v>1029</v>
      </c>
    </row>
    <row r="665" spans="1:3">
      <c r="A665">
        <v>664</v>
      </c>
      <c r="B665" t="s">
        <v>903</v>
      </c>
      <c r="C665" t="s">
        <v>1029</v>
      </c>
    </row>
    <row r="666" spans="1:3">
      <c r="A666">
        <v>665</v>
      </c>
      <c r="B666" t="s">
        <v>903</v>
      </c>
      <c r="C666" t="s">
        <v>1029</v>
      </c>
    </row>
    <row r="667" spans="1:3">
      <c r="A667">
        <v>666</v>
      </c>
      <c r="B667" t="s">
        <v>903</v>
      </c>
      <c r="C667" t="s">
        <v>1029</v>
      </c>
    </row>
    <row r="668" spans="1:3">
      <c r="A668">
        <v>667</v>
      </c>
      <c r="B668" t="s">
        <v>903</v>
      </c>
      <c r="C668" t="s">
        <v>1034</v>
      </c>
    </row>
    <row r="669" spans="1:3">
      <c r="A669">
        <v>668</v>
      </c>
      <c r="B669" t="s">
        <v>903</v>
      </c>
      <c r="C669" t="s">
        <v>1029</v>
      </c>
    </row>
    <row r="670" spans="1:3">
      <c r="A670">
        <v>669</v>
      </c>
      <c r="B670" t="s">
        <v>903</v>
      </c>
      <c r="C670" t="s">
        <v>1029</v>
      </c>
    </row>
    <row r="671" spans="1:3">
      <c r="A671">
        <v>670</v>
      </c>
      <c r="B671" t="s">
        <v>903</v>
      </c>
      <c r="C671" t="s">
        <v>1029</v>
      </c>
    </row>
    <row r="672" spans="1:3">
      <c r="A672">
        <v>671</v>
      </c>
      <c r="B672" t="s">
        <v>903</v>
      </c>
      <c r="C672" t="s">
        <v>1029</v>
      </c>
    </row>
    <row r="673" spans="1:3">
      <c r="A673">
        <v>672</v>
      </c>
      <c r="B673" t="s">
        <v>903</v>
      </c>
      <c r="C673" t="s">
        <v>1029</v>
      </c>
    </row>
    <row r="674" spans="1:3">
      <c r="A674">
        <v>673</v>
      </c>
      <c r="B674" t="s">
        <v>903</v>
      </c>
      <c r="C674" t="s">
        <v>1029</v>
      </c>
    </row>
    <row r="675" spans="1:3">
      <c r="A675">
        <v>674</v>
      </c>
      <c r="B675" t="s">
        <v>903</v>
      </c>
      <c r="C675" t="s">
        <v>1029</v>
      </c>
    </row>
    <row r="676" spans="1:3">
      <c r="A676">
        <v>675</v>
      </c>
      <c r="B676" t="s">
        <v>903</v>
      </c>
      <c r="C676" t="s">
        <v>1029</v>
      </c>
    </row>
    <row r="677" spans="1:3">
      <c r="A677">
        <v>676</v>
      </c>
      <c r="B677" t="s">
        <v>903</v>
      </c>
      <c r="C677" t="s">
        <v>1029</v>
      </c>
    </row>
    <row r="678" spans="1:3">
      <c r="A678">
        <v>677</v>
      </c>
      <c r="B678" t="s">
        <v>903</v>
      </c>
      <c r="C678" t="s">
        <v>1029</v>
      </c>
    </row>
    <row r="679" spans="1:3">
      <c r="A679">
        <v>678</v>
      </c>
      <c r="B679" t="s">
        <v>903</v>
      </c>
      <c r="C679" t="s">
        <v>1029</v>
      </c>
    </row>
    <row r="680" spans="1:3">
      <c r="A680">
        <v>679</v>
      </c>
      <c r="B680" t="s">
        <v>903</v>
      </c>
      <c r="C680" t="s">
        <v>1029</v>
      </c>
    </row>
    <row r="681" spans="1:3">
      <c r="A681">
        <v>680</v>
      </c>
      <c r="B681" t="s">
        <v>903</v>
      </c>
      <c r="C681" t="s">
        <v>1029</v>
      </c>
    </row>
    <row r="682" spans="1:3">
      <c r="A682">
        <v>681</v>
      </c>
      <c r="B682" t="s">
        <v>903</v>
      </c>
      <c r="C682" t="s">
        <v>1029</v>
      </c>
    </row>
    <row r="683" spans="1:3">
      <c r="A683">
        <v>682</v>
      </c>
      <c r="B683" t="s">
        <v>903</v>
      </c>
      <c r="C683" t="s">
        <v>1029</v>
      </c>
    </row>
    <row r="684" spans="1:3">
      <c r="A684">
        <v>683</v>
      </c>
      <c r="B684" t="s">
        <v>903</v>
      </c>
      <c r="C684" t="s">
        <v>1029</v>
      </c>
    </row>
    <row r="685" spans="1:3">
      <c r="A685">
        <v>684</v>
      </c>
      <c r="B685" t="s">
        <v>903</v>
      </c>
      <c r="C685" t="s">
        <v>1029</v>
      </c>
    </row>
    <row r="686" spans="1:3">
      <c r="A686">
        <v>685</v>
      </c>
      <c r="B686" t="s">
        <v>903</v>
      </c>
      <c r="C686" t="s">
        <v>1029</v>
      </c>
    </row>
    <row r="687" spans="1:3">
      <c r="A687">
        <v>686</v>
      </c>
      <c r="B687" t="s">
        <v>903</v>
      </c>
      <c r="C687" t="s">
        <v>1029</v>
      </c>
    </row>
    <row r="688" spans="1:3">
      <c r="A688">
        <v>687</v>
      </c>
      <c r="B688" t="s">
        <v>903</v>
      </c>
      <c r="C688" t="s">
        <v>1029</v>
      </c>
    </row>
    <row r="689" spans="1:3">
      <c r="A689">
        <v>688</v>
      </c>
      <c r="B689" t="s">
        <v>903</v>
      </c>
      <c r="C689" t="s">
        <v>1027</v>
      </c>
    </row>
    <row r="690" spans="1:3">
      <c r="A690">
        <v>689</v>
      </c>
      <c r="B690" t="s">
        <v>903</v>
      </c>
      <c r="C690" t="s">
        <v>1027</v>
      </c>
    </row>
    <row r="691" spans="1:3">
      <c r="A691">
        <v>690</v>
      </c>
      <c r="B691" t="s">
        <v>903</v>
      </c>
      <c r="C691" t="s">
        <v>1027</v>
      </c>
    </row>
    <row r="692" spans="1:3">
      <c r="A692">
        <v>691</v>
      </c>
      <c r="B692" t="s">
        <v>903</v>
      </c>
      <c r="C692" t="s">
        <v>1027</v>
      </c>
    </row>
    <row r="693" spans="1:3">
      <c r="A693">
        <v>692</v>
      </c>
      <c r="B693" t="s">
        <v>903</v>
      </c>
      <c r="C693" t="s">
        <v>1027</v>
      </c>
    </row>
    <row r="694" spans="1:3">
      <c r="A694">
        <v>693</v>
      </c>
      <c r="B694" t="s">
        <v>903</v>
      </c>
      <c r="C694" t="s">
        <v>1027</v>
      </c>
    </row>
    <row r="695" spans="1:3">
      <c r="A695">
        <v>694</v>
      </c>
      <c r="B695" t="s">
        <v>977</v>
      </c>
      <c r="C695" t="s">
        <v>1029</v>
      </c>
    </row>
    <row r="696" spans="1:3">
      <c r="A696">
        <v>695</v>
      </c>
      <c r="B696" t="s">
        <v>977</v>
      </c>
      <c r="C696" t="s">
        <v>1029</v>
      </c>
    </row>
    <row r="697" spans="1:3">
      <c r="A697">
        <v>696</v>
      </c>
      <c r="B697" t="s">
        <v>977</v>
      </c>
      <c r="C697" t="s">
        <v>1029</v>
      </c>
    </row>
    <row r="698" spans="1:3">
      <c r="A698">
        <v>697</v>
      </c>
      <c r="B698" t="s">
        <v>977</v>
      </c>
      <c r="C698" t="s">
        <v>1029</v>
      </c>
    </row>
    <row r="699" spans="1:3">
      <c r="A699">
        <v>698</v>
      </c>
      <c r="B699" t="s">
        <v>980</v>
      </c>
      <c r="C699" t="s">
        <v>1027</v>
      </c>
    </row>
    <row r="700" spans="1:3">
      <c r="A700">
        <v>699</v>
      </c>
      <c r="B700" t="s">
        <v>980</v>
      </c>
      <c r="C700" t="s">
        <v>1027</v>
      </c>
    </row>
    <row r="701" spans="1:3">
      <c r="A701">
        <v>700</v>
      </c>
      <c r="B701" t="s">
        <v>980</v>
      </c>
      <c r="C701" t="s">
        <v>1027</v>
      </c>
    </row>
    <row r="702" spans="1:3">
      <c r="A702">
        <v>701</v>
      </c>
      <c r="B702" t="s">
        <v>980</v>
      </c>
      <c r="C702" t="s">
        <v>1027</v>
      </c>
    </row>
    <row r="703" spans="1:3">
      <c r="A703">
        <v>702</v>
      </c>
      <c r="B703" t="s">
        <v>980</v>
      </c>
      <c r="C703" t="s">
        <v>1027</v>
      </c>
    </row>
    <row r="704" spans="1:3">
      <c r="A704">
        <v>703</v>
      </c>
      <c r="B704" t="s">
        <v>980</v>
      </c>
      <c r="C704" t="s">
        <v>1027</v>
      </c>
    </row>
    <row r="705" spans="1:3">
      <c r="A705">
        <v>704</v>
      </c>
      <c r="B705" t="s">
        <v>980</v>
      </c>
      <c r="C705" t="s">
        <v>1027</v>
      </c>
    </row>
    <row r="706" spans="1:3">
      <c r="A706">
        <v>705</v>
      </c>
      <c r="B706" t="s">
        <v>980</v>
      </c>
      <c r="C706" t="s">
        <v>1027</v>
      </c>
    </row>
    <row r="707" spans="1:3">
      <c r="A707">
        <v>706</v>
      </c>
      <c r="B707" t="s">
        <v>980</v>
      </c>
      <c r="C707" t="s">
        <v>1027</v>
      </c>
    </row>
    <row r="708" spans="1:3">
      <c r="A708">
        <v>707</v>
      </c>
      <c r="B708" t="s">
        <v>980</v>
      </c>
      <c r="C708" t="s">
        <v>1027</v>
      </c>
    </row>
    <row r="709" spans="1:3">
      <c r="A709">
        <v>708</v>
      </c>
      <c r="B709" t="s">
        <v>980</v>
      </c>
      <c r="C709" t="s">
        <v>1035</v>
      </c>
    </row>
    <row r="710" spans="1:3">
      <c r="A710">
        <v>709</v>
      </c>
      <c r="B710" t="s">
        <v>980</v>
      </c>
      <c r="C710" t="s">
        <v>1035</v>
      </c>
    </row>
    <row r="711" spans="1:3">
      <c r="A711">
        <v>710</v>
      </c>
      <c r="B711" t="s">
        <v>980</v>
      </c>
      <c r="C711" t="s">
        <v>1035</v>
      </c>
    </row>
    <row r="712" spans="1:3">
      <c r="A712">
        <v>711</v>
      </c>
      <c r="B712" t="s">
        <v>980</v>
      </c>
      <c r="C712" t="s">
        <v>1035</v>
      </c>
    </row>
    <row r="713" spans="1:3">
      <c r="A713">
        <v>712</v>
      </c>
      <c r="B713" t="s">
        <v>980</v>
      </c>
      <c r="C713" t="s">
        <v>1035</v>
      </c>
    </row>
    <row r="714" spans="1:3">
      <c r="A714">
        <v>713</v>
      </c>
      <c r="B714" t="s">
        <v>980</v>
      </c>
      <c r="C714" t="s">
        <v>1035</v>
      </c>
    </row>
    <row r="715" spans="1:3">
      <c r="A715">
        <v>714</v>
      </c>
      <c r="B715" t="s">
        <v>980</v>
      </c>
      <c r="C715" t="s">
        <v>1035</v>
      </c>
    </row>
    <row r="716" spans="1:3">
      <c r="A716">
        <v>715</v>
      </c>
      <c r="B716" t="s">
        <v>980</v>
      </c>
      <c r="C716" t="s">
        <v>1035</v>
      </c>
    </row>
    <row r="717" spans="1:3">
      <c r="A717">
        <v>716</v>
      </c>
      <c r="B717" t="s">
        <v>980</v>
      </c>
      <c r="C717" t="s">
        <v>1035</v>
      </c>
    </row>
    <row r="718" spans="1:3">
      <c r="A718">
        <v>717</v>
      </c>
      <c r="B718" t="s">
        <v>980</v>
      </c>
      <c r="C718" t="s">
        <v>1035</v>
      </c>
    </row>
    <row r="719" spans="1:3">
      <c r="A719">
        <v>718</v>
      </c>
      <c r="B719" t="s">
        <v>980</v>
      </c>
      <c r="C719" t="s">
        <v>1035</v>
      </c>
    </row>
    <row r="720" spans="1:3">
      <c r="A720">
        <v>719</v>
      </c>
      <c r="B720" t="s">
        <v>980</v>
      </c>
      <c r="C720" t="s">
        <v>1028</v>
      </c>
    </row>
    <row r="721" spans="1:3">
      <c r="A721">
        <v>720</v>
      </c>
      <c r="B721" t="s">
        <v>980</v>
      </c>
      <c r="C721" t="s">
        <v>1028</v>
      </c>
    </row>
    <row r="722" spans="1:3">
      <c r="A722">
        <v>721</v>
      </c>
      <c r="B722" t="s">
        <v>903</v>
      </c>
      <c r="C722" t="s">
        <v>1025</v>
      </c>
    </row>
    <row r="723" spans="1:3">
      <c r="A723">
        <v>722</v>
      </c>
      <c r="B723" t="s">
        <v>903</v>
      </c>
      <c r="C723" t="s">
        <v>1025</v>
      </c>
    </row>
    <row r="724" spans="1:3">
      <c r="A724">
        <v>723</v>
      </c>
      <c r="B724" t="s">
        <v>903</v>
      </c>
      <c r="C724" t="s">
        <v>1025</v>
      </c>
    </row>
    <row r="725" spans="1:3">
      <c r="A725">
        <v>724</v>
      </c>
      <c r="B725" t="s">
        <v>421</v>
      </c>
      <c r="C725" t="s">
        <v>1030</v>
      </c>
    </row>
    <row r="726" spans="1:3">
      <c r="A726">
        <v>725</v>
      </c>
      <c r="B726" t="s">
        <v>421</v>
      </c>
      <c r="C726" t="s">
        <v>1030</v>
      </c>
    </row>
    <row r="727" spans="1:3">
      <c r="A727">
        <v>726</v>
      </c>
      <c r="B727" t="s">
        <v>421</v>
      </c>
      <c r="C727" t="s">
        <v>1030</v>
      </c>
    </row>
    <row r="728" spans="1:3">
      <c r="A728">
        <v>727</v>
      </c>
      <c r="B728" t="s">
        <v>421</v>
      </c>
      <c r="C728" t="s">
        <v>1030</v>
      </c>
    </row>
    <row r="729" spans="1:3">
      <c r="A729">
        <v>728</v>
      </c>
      <c r="B729" t="s">
        <v>903</v>
      </c>
      <c r="C729" t="s">
        <v>1028</v>
      </c>
    </row>
    <row r="730" spans="1:3">
      <c r="A730">
        <v>729</v>
      </c>
      <c r="B730" t="s">
        <v>903</v>
      </c>
      <c r="C730" t="s">
        <v>1028</v>
      </c>
    </row>
    <row r="731" spans="1:3">
      <c r="A731">
        <v>730</v>
      </c>
      <c r="B731" t="s">
        <v>903</v>
      </c>
      <c r="C731" t="s">
        <v>1028</v>
      </c>
    </row>
    <row r="732" spans="1:3">
      <c r="A732">
        <v>731</v>
      </c>
      <c r="B732" t="s">
        <v>903</v>
      </c>
      <c r="C732" t="s">
        <v>1024</v>
      </c>
    </row>
    <row r="733" spans="1:3">
      <c r="A733">
        <v>732</v>
      </c>
      <c r="B733" t="s">
        <v>903</v>
      </c>
      <c r="C733" t="s">
        <v>1028</v>
      </c>
    </row>
    <row r="734" spans="1:3">
      <c r="A734">
        <v>733</v>
      </c>
      <c r="B734" t="s">
        <v>903</v>
      </c>
      <c r="C734" t="s">
        <v>1028</v>
      </c>
    </row>
    <row r="735" spans="1:3">
      <c r="A735">
        <v>734</v>
      </c>
      <c r="B735" t="s">
        <v>903</v>
      </c>
      <c r="C735" t="s">
        <v>1028</v>
      </c>
    </row>
    <row r="736" spans="1:3">
      <c r="A736">
        <v>735</v>
      </c>
      <c r="B736" t="s">
        <v>903</v>
      </c>
      <c r="C736" t="s">
        <v>1028</v>
      </c>
    </row>
    <row r="737" spans="1:3">
      <c r="A737">
        <v>736</v>
      </c>
      <c r="B737" t="s">
        <v>903</v>
      </c>
      <c r="C737" t="s">
        <v>1028</v>
      </c>
    </row>
    <row r="738" spans="1:3">
      <c r="A738">
        <v>737</v>
      </c>
      <c r="B738" t="s">
        <v>903</v>
      </c>
      <c r="C738" t="s">
        <v>1028</v>
      </c>
    </row>
    <row r="739" spans="1:3">
      <c r="A739">
        <v>738</v>
      </c>
      <c r="B739" t="s">
        <v>903</v>
      </c>
      <c r="C739" t="s">
        <v>1025</v>
      </c>
    </row>
    <row r="740" spans="1:3">
      <c r="A740">
        <v>739</v>
      </c>
      <c r="B740" t="s">
        <v>903</v>
      </c>
      <c r="C740" t="s">
        <v>1024</v>
      </c>
    </row>
    <row r="741" spans="1:3">
      <c r="A741">
        <v>740</v>
      </c>
      <c r="B741" t="s">
        <v>903</v>
      </c>
      <c r="C741" t="s">
        <v>1024</v>
      </c>
    </row>
    <row r="742" spans="1:3">
      <c r="A742">
        <v>741</v>
      </c>
      <c r="B742" t="s">
        <v>903</v>
      </c>
      <c r="C742" t="s">
        <v>1024</v>
      </c>
    </row>
    <row r="743" spans="1:3">
      <c r="A743">
        <v>742</v>
      </c>
      <c r="B743" t="s">
        <v>903</v>
      </c>
      <c r="C743" t="s">
        <v>1024</v>
      </c>
    </row>
    <row r="744" spans="1:3">
      <c r="A744">
        <v>743</v>
      </c>
      <c r="B744" t="s">
        <v>903</v>
      </c>
      <c r="C744" t="s">
        <v>1024</v>
      </c>
    </row>
    <row r="745" spans="1:3">
      <c r="A745">
        <v>744</v>
      </c>
      <c r="B745" t="s">
        <v>903</v>
      </c>
      <c r="C745" t="s">
        <v>1029</v>
      </c>
    </row>
    <row r="746" spans="1:3">
      <c r="A746">
        <v>745</v>
      </c>
      <c r="B746" t="s">
        <v>903</v>
      </c>
      <c r="C746" t="s">
        <v>1029</v>
      </c>
    </row>
    <row r="747" spans="1:3">
      <c r="A747">
        <v>746</v>
      </c>
      <c r="B747" t="s">
        <v>903</v>
      </c>
      <c r="C747" t="s">
        <v>1029</v>
      </c>
    </row>
    <row r="748" spans="1:3">
      <c r="A748">
        <v>747</v>
      </c>
      <c r="B748" t="s">
        <v>903</v>
      </c>
      <c r="C748" t="s">
        <v>1029</v>
      </c>
    </row>
    <row r="749" spans="1:3">
      <c r="A749">
        <v>748</v>
      </c>
      <c r="B749" t="s">
        <v>903</v>
      </c>
      <c r="C749" t="s">
        <v>1029</v>
      </c>
    </row>
    <row r="750" spans="1:3">
      <c r="A750">
        <v>749</v>
      </c>
      <c r="B750" t="s">
        <v>903</v>
      </c>
      <c r="C750" t="s">
        <v>1029</v>
      </c>
    </row>
    <row r="751" spans="1:3">
      <c r="A751">
        <v>750</v>
      </c>
      <c r="B751" t="s">
        <v>903</v>
      </c>
      <c r="C751" t="s">
        <v>1035</v>
      </c>
    </row>
    <row r="752" spans="1:3">
      <c r="A752">
        <v>751</v>
      </c>
      <c r="B752" t="s">
        <v>903</v>
      </c>
      <c r="C752" t="s">
        <v>1035</v>
      </c>
    </row>
    <row r="753" spans="1:3">
      <c r="A753">
        <v>752</v>
      </c>
      <c r="B753" t="s">
        <v>903</v>
      </c>
      <c r="C753" t="s">
        <v>1035</v>
      </c>
    </row>
    <row r="754" spans="1:3">
      <c r="A754">
        <v>753</v>
      </c>
      <c r="B754" t="s">
        <v>903</v>
      </c>
      <c r="C754" t="s">
        <v>1035</v>
      </c>
    </row>
    <row r="755" spans="1:3">
      <c r="A755">
        <v>754</v>
      </c>
      <c r="B755" t="s">
        <v>903</v>
      </c>
      <c r="C755" t="s">
        <v>1035</v>
      </c>
    </row>
    <row r="756" spans="1:3">
      <c r="A756">
        <v>755</v>
      </c>
      <c r="B756" t="s">
        <v>903</v>
      </c>
      <c r="C756" t="s">
        <v>1035</v>
      </c>
    </row>
    <row r="757" spans="1:3">
      <c r="A757">
        <v>756</v>
      </c>
      <c r="B757" t="s">
        <v>903</v>
      </c>
      <c r="C757" t="s">
        <v>1024</v>
      </c>
    </row>
    <row r="758" spans="1:3">
      <c r="A758">
        <v>757</v>
      </c>
      <c r="B758" t="s">
        <v>903</v>
      </c>
      <c r="C758" t="s">
        <v>1024</v>
      </c>
    </row>
    <row r="759" spans="1:3">
      <c r="A759">
        <v>758</v>
      </c>
      <c r="B759" t="s">
        <v>903</v>
      </c>
      <c r="C759" t="s">
        <v>1024</v>
      </c>
    </row>
    <row r="760" spans="1:3">
      <c r="A760">
        <v>759</v>
      </c>
      <c r="B760" t="s">
        <v>903</v>
      </c>
      <c r="C760" t="s">
        <v>1024</v>
      </c>
    </row>
    <row r="761" spans="1:3">
      <c r="A761">
        <v>760</v>
      </c>
      <c r="B761" t="s">
        <v>903</v>
      </c>
      <c r="C761" t="s">
        <v>1024</v>
      </c>
    </row>
    <row r="762" spans="1:3">
      <c r="A762">
        <v>761</v>
      </c>
      <c r="B762" t="s">
        <v>903</v>
      </c>
      <c r="C762" t="s">
        <v>1024</v>
      </c>
    </row>
    <row r="763" spans="1:3">
      <c r="A763">
        <v>762</v>
      </c>
      <c r="B763" t="s">
        <v>903</v>
      </c>
      <c r="C763" t="s">
        <v>1024</v>
      </c>
    </row>
    <row r="764" spans="1:3">
      <c r="A764">
        <v>763</v>
      </c>
      <c r="B764" t="s">
        <v>903</v>
      </c>
      <c r="C764" t="s">
        <v>1024</v>
      </c>
    </row>
    <row r="765" spans="1:3">
      <c r="A765">
        <v>764</v>
      </c>
      <c r="B765" t="s">
        <v>980</v>
      </c>
      <c r="C765" t="s">
        <v>1027</v>
      </c>
    </row>
    <row r="766" spans="1:3">
      <c r="A766">
        <v>765</v>
      </c>
      <c r="B766" t="s">
        <v>980</v>
      </c>
      <c r="C766" t="s">
        <v>1027</v>
      </c>
    </row>
    <row r="767" spans="1:3">
      <c r="A767">
        <v>766</v>
      </c>
      <c r="B767" t="s">
        <v>980</v>
      </c>
      <c r="C767" t="s">
        <v>1027</v>
      </c>
    </row>
    <row r="768" spans="1:3">
      <c r="A768">
        <v>767</v>
      </c>
      <c r="B768" t="s">
        <v>980</v>
      </c>
      <c r="C768" t="s">
        <v>1027</v>
      </c>
    </row>
    <row r="769" spans="1:3">
      <c r="A769">
        <v>768</v>
      </c>
      <c r="B769" t="s">
        <v>980</v>
      </c>
      <c r="C769" t="s">
        <v>1027</v>
      </c>
    </row>
    <row r="770" spans="1:3">
      <c r="A770">
        <v>769</v>
      </c>
      <c r="B770" t="s">
        <v>980</v>
      </c>
      <c r="C770" t="s">
        <v>1027</v>
      </c>
    </row>
    <row r="771" spans="1:3">
      <c r="A771">
        <v>770</v>
      </c>
      <c r="B771" t="s">
        <v>980</v>
      </c>
      <c r="C771" t="s">
        <v>1027</v>
      </c>
    </row>
    <row r="772" spans="1:3">
      <c r="A772">
        <v>771</v>
      </c>
      <c r="B772" t="s">
        <v>980</v>
      </c>
      <c r="C772" t="s">
        <v>1027</v>
      </c>
    </row>
    <row r="773" spans="1:3">
      <c r="A773">
        <v>772</v>
      </c>
      <c r="B773" t="s">
        <v>980</v>
      </c>
      <c r="C773" t="s">
        <v>1027</v>
      </c>
    </row>
    <row r="774" spans="1:3">
      <c r="A774">
        <v>773</v>
      </c>
      <c r="B774" t="s">
        <v>980</v>
      </c>
      <c r="C774" t="s">
        <v>1027</v>
      </c>
    </row>
    <row r="775" spans="1:3">
      <c r="A775">
        <v>774</v>
      </c>
      <c r="B775" t="s">
        <v>980</v>
      </c>
      <c r="C775" t="s">
        <v>1027</v>
      </c>
    </row>
    <row r="776" spans="1:3">
      <c r="A776">
        <v>775</v>
      </c>
      <c r="B776" t="s">
        <v>980</v>
      </c>
      <c r="C776" t="s">
        <v>1027</v>
      </c>
    </row>
    <row r="777" spans="1:3">
      <c r="A777">
        <v>776</v>
      </c>
      <c r="B777" t="s">
        <v>980</v>
      </c>
      <c r="C777" t="s">
        <v>1027</v>
      </c>
    </row>
    <row r="778" spans="1:3">
      <c r="A778">
        <v>777</v>
      </c>
      <c r="B778" t="s">
        <v>903</v>
      </c>
      <c r="C778" t="s">
        <v>1027</v>
      </c>
    </row>
    <row r="779" spans="1:3">
      <c r="A779">
        <v>778</v>
      </c>
      <c r="B779" t="s">
        <v>903</v>
      </c>
      <c r="C779" t="s">
        <v>1027</v>
      </c>
    </row>
    <row r="780" spans="1:3">
      <c r="A780">
        <v>779</v>
      </c>
      <c r="B780" t="s">
        <v>903</v>
      </c>
      <c r="C780" t="s">
        <v>1027</v>
      </c>
    </row>
    <row r="781" spans="1:3">
      <c r="A781">
        <v>780</v>
      </c>
      <c r="B781" t="s">
        <v>903</v>
      </c>
      <c r="C781" t="s">
        <v>1027</v>
      </c>
    </row>
    <row r="782" spans="1:3">
      <c r="A782">
        <v>781</v>
      </c>
      <c r="B782" t="s">
        <v>903</v>
      </c>
      <c r="C782" t="s">
        <v>1027</v>
      </c>
    </row>
    <row r="783" spans="1:3">
      <c r="A783">
        <v>782</v>
      </c>
      <c r="B783" t="s">
        <v>903</v>
      </c>
      <c r="C783" t="s">
        <v>1027</v>
      </c>
    </row>
    <row r="784" spans="1:3">
      <c r="A784">
        <v>783</v>
      </c>
      <c r="B784" t="s">
        <v>903</v>
      </c>
      <c r="C784" t="s">
        <v>1027</v>
      </c>
    </row>
    <row r="785" spans="1:3">
      <c r="A785">
        <v>784</v>
      </c>
      <c r="B785" t="s">
        <v>903</v>
      </c>
      <c r="C785" t="s">
        <v>1027</v>
      </c>
    </row>
    <row r="786" spans="1:3">
      <c r="A786">
        <v>785</v>
      </c>
      <c r="B786" t="s">
        <v>980</v>
      </c>
      <c r="C786" t="s">
        <v>1025</v>
      </c>
    </row>
    <row r="787" spans="1:3">
      <c r="A787">
        <v>786</v>
      </c>
      <c r="B787" t="s">
        <v>980</v>
      </c>
      <c r="C787" t="s">
        <v>1025</v>
      </c>
    </row>
    <row r="788" spans="1:3">
      <c r="A788">
        <v>787</v>
      </c>
      <c r="B788" t="s">
        <v>980</v>
      </c>
      <c r="C788" t="s">
        <v>1025</v>
      </c>
    </row>
    <row r="789" spans="1:3">
      <c r="A789">
        <v>788</v>
      </c>
      <c r="B789" t="s">
        <v>980</v>
      </c>
      <c r="C789" t="s">
        <v>1025</v>
      </c>
    </row>
    <row r="790" spans="1:3">
      <c r="A790">
        <v>789</v>
      </c>
      <c r="B790" t="s">
        <v>980</v>
      </c>
      <c r="C790" t="s">
        <v>1025</v>
      </c>
    </row>
    <row r="791" spans="1:3">
      <c r="A791">
        <v>790</v>
      </c>
      <c r="B791" t="s">
        <v>980</v>
      </c>
      <c r="C791" t="s">
        <v>1025</v>
      </c>
    </row>
    <row r="792" spans="1:3">
      <c r="A792">
        <v>791</v>
      </c>
      <c r="B792" t="s">
        <v>903</v>
      </c>
      <c r="C792" t="s">
        <v>1028</v>
      </c>
    </row>
    <row r="793" spans="1:3">
      <c r="A793">
        <v>792</v>
      </c>
      <c r="B793" t="s">
        <v>903</v>
      </c>
      <c r="C793" t="s">
        <v>1028</v>
      </c>
    </row>
    <row r="794" spans="1:3">
      <c r="A794">
        <v>793</v>
      </c>
      <c r="B794" t="s">
        <v>903</v>
      </c>
      <c r="C794" t="s">
        <v>1028</v>
      </c>
    </row>
    <row r="795" spans="1:3">
      <c r="A795">
        <v>794</v>
      </c>
      <c r="B795" t="s">
        <v>903</v>
      </c>
      <c r="C795" t="s">
        <v>1028</v>
      </c>
    </row>
    <row r="796" spans="1:3">
      <c r="A796">
        <v>795</v>
      </c>
      <c r="B796" t="s">
        <v>903</v>
      </c>
      <c r="C796" t="s">
        <v>1028</v>
      </c>
    </row>
    <row r="797" spans="1:3">
      <c r="A797">
        <v>796</v>
      </c>
      <c r="B797" t="s">
        <v>903</v>
      </c>
      <c r="C797" t="s">
        <v>1028</v>
      </c>
    </row>
    <row r="798" spans="1:3">
      <c r="A798">
        <v>797</v>
      </c>
      <c r="B798" t="s">
        <v>903</v>
      </c>
      <c r="C798" t="s">
        <v>1028</v>
      </c>
    </row>
    <row r="799" spans="1:3">
      <c r="A799">
        <v>798</v>
      </c>
      <c r="B799" t="s">
        <v>903</v>
      </c>
      <c r="C799" t="s">
        <v>1028</v>
      </c>
    </row>
    <row r="800" spans="1:3">
      <c r="A800">
        <v>799</v>
      </c>
      <c r="B800" t="s">
        <v>903</v>
      </c>
      <c r="C800" t="s">
        <v>1028</v>
      </c>
    </row>
    <row r="801" spans="1:3">
      <c r="A801">
        <v>800</v>
      </c>
      <c r="B801" t="s">
        <v>903</v>
      </c>
      <c r="C801" t="s">
        <v>1028</v>
      </c>
    </row>
    <row r="802" spans="1:3">
      <c r="A802">
        <v>801</v>
      </c>
      <c r="B802" t="s">
        <v>903</v>
      </c>
      <c r="C802" t="s">
        <v>1028</v>
      </c>
    </row>
    <row r="803" spans="1:3">
      <c r="A803">
        <v>802</v>
      </c>
      <c r="B803" t="s">
        <v>903</v>
      </c>
      <c r="C803" t="s">
        <v>1028</v>
      </c>
    </row>
    <row r="804" spans="1:3">
      <c r="A804">
        <v>803</v>
      </c>
      <c r="B804" t="s">
        <v>903</v>
      </c>
      <c r="C804" t="s">
        <v>1028</v>
      </c>
    </row>
    <row r="805" spans="1:3">
      <c r="A805">
        <v>804</v>
      </c>
      <c r="B805" t="s">
        <v>903</v>
      </c>
      <c r="C805" t="s">
        <v>1028</v>
      </c>
    </row>
    <row r="806" spans="1:3">
      <c r="A806">
        <v>805</v>
      </c>
      <c r="B806" t="s">
        <v>903</v>
      </c>
      <c r="C806" t="s">
        <v>1028</v>
      </c>
    </row>
    <row r="807" spans="1:3">
      <c r="A807">
        <v>806</v>
      </c>
      <c r="B807" t="s">
        <v>903</v>
      </c>
      <c r="C807" t="s">
        <v>1028</v>
      </c>
    </row>
    <row r="808" spans="1:3">
      <c r="A808">
        <v>807</v>
      </c>
      <c r="B808" t="s">
        <v>903</v>
      </c>
      <c r="C808" t="s">
        <v>1028</v>
      </c>
    </row>
    <row r="809" spans="1:3">
      <c r="A809">
        <v>808</v>
      </c>
      <c r="B809" t="s">
        <v>903</v>
      </c>
      <c r="C809" t="s">
        <v>1028</v>
      </c>
    </row>
    <row r="810" spans="1:3">
      <c r="A810">
        <v>809</v>
      </c>
      <c r="B810" t="s">
        <v>903</v>
      </c>
      <c r="C810" t="s">
        <v>1028</v>
      </c>
    </row>
    <row r="811" spans="1:3">
      <c r="A811">
        <v>810</v>
      </c>
      <c r="B811" t="s">
        <v>903</v>
      </c>
      <c r="C811" t="s">
        <v>1028</v>
      </c>
    </row>
    <row r="812" spans="1:3">
      <c r="A812">
        <v>811</v>
      </c>
      <c r="B812" t="s">
        <v>903</v>
      </c>
      <c r="C812" t="s">
        <v>1028</v>
      </c>
    </row>
    <row r="813" spans="1:3">
      <c r="A813">
        <v>812</v>
      </c>
      <c r="B813" t="s">
        <v>903</v>
      </c>
      <c r="C813" t="s">
        <v>1028</v>
      </c>
    </row>
    <row r="814" spans="1:3">
      <c r="A814">
        <v>813</v>
      </c>
      <c r="B814" t="s">
        <v>903</v>
      </c>
      <c r="C814" t="s">
        <v>1028</v>
      </c>
    </row>
    <row r="815" spans="1:3">
      <c r="A815">
        <v>814</v>
      </c>
      <c r="B815" t="s">
        <v>903</v>
      </c>
      <c r="C815" t="s">
        <v>1028</v>
      </c>
    </row>
    <row r="816" spans="1:3">
      <c r="A816">
        <v>815</v>
      </c>
      <c r="B816" t="s">
        <v>903</v>
      </c>
      <c r="C816" t="s">
        <v>1028</v>
      </c>
    </row>
    <row r="817" spans="1:3">
      <c r="A817">
        <v>816</v>
      </c>
      <c r="B817" t="s">
        <v>903</v>
      </c>
      <c r="C817" t="s">
        <v>1028</v>
      </c>
    </row>
    <row r="818" spans="1:3">
      <c r="A818">
        <v>817</v>
      </c>
      <c r="B818" t="s">
        <v>903</v>
      </c>
      <c r="C818" t="s">
        <v>1031</v>
      </c>
    </row>
    <row r="819" spans="1:3">
      <c r="A819">
        <v>818</v>
      </c>
      <c r="B819" t="s">
        <v>903</v>
      </c>
      <c r="C819" t="s">
        <v>1031</v>
      </c>
    </row>
    <row r="820" spans="1:3">
      <c r="A820">
        <v>819</v>
      </c>
      <c r="B820" t="s">
        <v>903</v>
      </c>
      <c r="C820" t="s">
        <v>1031</v>
      </c>
    </row>
    <row r="821" spans="1:3">
      <c r="A821">
        <v>820</v>
      </c>
      <c r="B821" t="s">
        <v>903</v>
      </c>
      <c r="C821" t="s">
        <v>1033</v>
      </c>
    </row>
    <row r="822" spans="1:3">
      <c r="A822">
        <v>821</v>
      </c>
      <c r="B822" t="s">
        <v>903</v>
      </c>
      <c r="C822" t="s">
        <v>1031</v>
      </c>
    </row>
    <row r="823" spans="1:3">
      <c r="A823">
        <v>822</v>
      </c>
      <c r="B823" t="s">
        <v>903</v>
      </c>
      <c r="C823" t="s">
        <v>1031</v>
      </c>
    </row>
    <row r="824" spans="1:3">
      <c r="A824">
        <v>823</v>
      </c>
      <c r="B824" t="s">
        <v>903</v>
      </c>
      <c r="C824" t="s">
        <v>1031</v>
      </c>
    </row>
    <row r="825" spans="1:3">
      <c r="A825">
        <v>824</v>
      </c>
      <c r="B825" t="s">
        <v>903</v>
      </c>
      <c r="C825" t="s">
        <v>1031</v>
      </c>
    </row>
    <row r="826" spans="1:3">
      <c r="A826">
        <v>825</v>
      </c>
      <c r="B826" t="s">
        <v>903</v>
      </c>
      <c r="C826" t="s">
        <v>1031</v>
      </c>
    </row>
    <row r="827" spans="1:3">
      <c r="A827">
        <v>826</v>
      </c>
      <c r="B827" t="s">
        <v>903</v>
      </c>
      <c r="C827" t="s">
        <v>1031</v>
      </c>
    </row>
    <row r="828" spans="1:3">
      <c r="A828">
        <v>827</v>
      </c>
      <c r="B828" t="s">
        <v>903</v>
      </c>
      <c r="C828" t="s">
        <v>1031</v>
      </c>
    </row>
    <row r="829" spans="1:3">
      <c r="A829">
        <v>828</v>
      </c>
      <c r="B829" t="s">
        <v>903</v>
      </c>
      <c r="C829" t="s">
        <v>1028</v>
      </c>
    </row>
    <row r="830" spans="1:3">
      <c r="A830">
        <v>829</v>
      </c>
      <c r="B830" t="s">
        <v>903</v>
      </c>
      <c r="C830" t="s">
        <v>1028</v>
      </c>
    </row>
    <row r="831" spans="1:3">
      <c r="A831">
        <v>830</v>
      </c>
      <c r="B831" t="s">
        <v>903</v>
      </c>
      <c r="C831" t="s">
        <v>1028</v>
      </c>
    </row>
    <row r="832" spans="1:3">
      <c r="A832">
        <v>831</v>
      </c>
      <c r="B832" t="s">
        <v>903</v>
      </c>
      <c r="C832" t="s">
        <v>1028</v>
      </c>
    </row>
    <row r="833" spans="1:3">
      <c r="A833">
        <v>832</v>
      </c>
      <c r="B833" t="s">
        <v>903</v>
      </c>
      <c r="C833" t="s">
        <v>1028</v>
      </c>
    </row>
    <row r="834" spans="1:3">
      <c r="A834">
        <v>833</v>
      </c>
      <c r="B834" t="s">
        <v>903</v>
      </c>
      <c r="C834" t="s">
        <v>1029</v>
      </c>
    </row>
    <row r="835" spans="1:3">
      <c r="A835">
        <v>834</v>
      </c>
      <c r="B835" t="s">
        <v>903</v>
      </c>
      <c r="C835" t="s">
        <v>1029</v>
      </c>
    </row>
    <row r="836" spans="1:3">
      <c r="A836">
        <v>835</v>
      </c>
      <c r="B836" t="s">
        <v>903</v>
      </c>
      <c r="C836" t="s">
        <v>1029</v>
      </c>
    </row>
    <row r="837" spans="1:3">
      <c r="A837">
        <v>836</v>
      </c>
      <c r="B837" t="s">
        <v>903</v>
      </c>
      <c r="C837" t="s">
        <v>1029</v>
      </c>
    </row>
    <row r="838" spans="1:3">
      <c r="A838">
        <v>837</v>
      </c>
      <c r="B838" t="s">
        <v>903</v>
      </c>
      <c r="C838" t="s">
        <v>1029</v>
      </c>
    </row>
    <row r="839" spans="1:3">
      <c r="A839">
        <v>838</v>
      </c>
      <c r="B839" t="s">
        <v>903</v>
      </c>
      <c r="C839" t="s">
        <v>1029</v>
      </c>
    </row>
    <row r="840" spans="1:3">
      <c r="A840">
        <v>839</v>
      </c>
      <c r="B840" t="s">
        <v>903</v>
      </c>
      <c r="C840" t="s">
        <v>1029</v>
      </c>
    </row>
    <row r="841" spans="1:3">
      <c r="A841">
        <v>840</v>
      </c>
      <c r="B841" t="s">
        <v>903</v>
      </c>
      <c r="C841" t="s">
        <v>1029</v>
      </c>
    </row>
    <row r="842" spans="1:3">
      <c r="A842">
        <v>841</v>
      </c>
      <c r="B842" t="s">
        <v>903</v>
      </c>
      <c r="C842" t="s">
        <v>1029</v>
      </c>
    </row>
    <row r="843" spans="1:3">
      <c r="A843">
        <v>842</v>
      </c>
      <c r="B843" t="s">
        <v>903</v>
      </c>
      <c r="C843" t="s">
        <v>1029</v>
      </c>
    </row>
    <row r="844" spans="1:3">
      <c r="A844">
        <v>843</v>
      </c>
      <c r="B844" t="s">
        <v>903</v>
      </c>
      <c r="C844" t="s">
        <v>1029</v>
      </c>
    </row>
    <row r="845" spans="1:3">
      <c r="A845">
        <v>844</v>
      </c>
      <c r="B845" t="s">
        <v>476</v>
      </c>
      <c r="C845" t="s">
        <v>1027</v>
      </c>
    </row>
    <row r="846" spans="1:3">
      <c r="A846">
        <v>845</v>
      </c>
      <c r="B846" t="s">
        <v>476</v>
      </c>
      <c r="C846" t="s">
        <v>1024</v>
      </c>
    </row>
    <row r="847" spans="1:3">
      <c r="A847">
        <v>846</v>
      </c>
      <c r="B847" t="s">
        <v>476</v>
      </c>
      <c r="C847" t="s">
        <v>1027</v>
      </c>
    </row>
    <row r="848" spans="1:3">
      <c r="A848">
        <v>847</v>
      </c>
      <c r="B848" t="s">
        <v>476</v>
      </c>
      <c r="C848" t="s">
        <v>1027</v>
      </c>
    </row>
    <row r="849" spans="1:3">
      <c r="A849">
        <v>848</v>
      </c>
      <c r="B849" t="s">
        <v>476</v>
      </c>
      <c r="C849" t="s">
        <v>1027</v>
      </c>
    </row>
    <row r="850" spans="1:3">
      <c r="A850">
        <v>849</v>
      </c>
      <c r="B850" t="s">
        <v>476</v>
      </c>
      <c r="C850" t="s">
        <v>1027</v>
      </c>
    </row>
    <row r="851" spans="1:3">
      <c r="A851">
        <v>850</v>
      </c>
      <c r="B851" t="s">
        <v>476</v>
      </c>
      <c r="C851" t="s">
        <v>1027</v>
      </c>
    </row>
    <row r="852" spans="1:3">
      <c r="A852">
        <v>851</v>
      </c>
      <c r="B852" t="s">
        <v>476</v>
      </c>
      <c r="C852" t="s">
        <v>1027</v>
      </c>
    </row>
    <row r="853" spans="1:3">
      <c r="A853">
        <v>852</v>
      </c>
      <c r="B853" t="s">
        <v>476</v>
      </c>
      <c r="C853" t="s">
        <v>1027</v>
      </c>
    </row>
    <row r="854" spans="1:3">
      <c r="A854">
        <v>853</v>
      </c>
      <c r="B854" t="s">
        <v>476</v>
      </c>
      <c r="C854" t="s">
        <v>1027</v>
      </c>
    </row>
    <row r="855" spans="1:3">
      <c r="A855">
        <v>854</v>
      </c>
      <c r="B855" t="s">
        <v>476</v>
      </c>
      <c r="C855" t="s">
        <v>1027</v>
      </c>
    </row>
    <row r="856" spans="1:3">
      <c r="A856">
        <v>855</v>
      </c>
      <c r="B856" t="s">
        <v>476</v>
      </c>
      <c r="C856" t="s">
        <v>1027</v>
      </c>
    </row>
    <row r="857" spans="1:3">
      <c r="A857">
        <v>856</v>
      </c>
      <c r="B857" t="s">
        <v>476</v>
      </c>
      <c r="C857" t="s">
        <v>1036</v>
      </c>
    </row>
    <row r="858" spans="1:3">
      <c r="A858">
        <v>857</v>
      </c>
      <c r="B858" t="s">
        <v>476</v>
      </c>
      <c r="C858" t="s">
        <v>1037</v>
      </c>
    </row>
    <row r="859" spans="1:3">
      <c r="A859">
        <v>858</v>
      </c>
      <c r="B859" t="s">
        <v>476</v>
      </c>
      <c r="C859" t="s">
        <v>1037</v>
      </c>
    </row>
    <row r="860" spans="1:3">
      <c r="A860">
        <v>859</v>
      </c>
      <c r="B860" t="s">
        <v>476</v>
      </c>
      <c r="C860" t="s">
        <v>1036</v>
      </c>
    </row>
    <row r="861" spans="1:3">
      <c r="A861">
        <v>860</v>
      </c>
      <c r="B861" t="s">
        <v>476</v>
      </c>
      <c r="C861" t="s">
        <v>1025</v>
      </c>
    </row>
    <row r="862" spans="1:3">
      <c r="A862">
        <v>861</v>
      </c>
      <c r="B862" t="s">
        <v>476</v>
      </c>
      <c r="C862" t="s">
        <v>1025</v>
      </c>
    </row>
    <row r="863" spans="1:3">
      <c r="A863">
        <v>862</v>
      </c>
      <c r="B863" t="s">
        <v>476</v>
      </c>
      <c r="C863" t="s">
        <v>1025</v>
      </c>
    </row>
    <row r="864" spans="1:3">
      <c r="A864">
        <v>863</v>
      </c>
      <c r="B864" t="s">
        <v>476</v>
      </c>
      <c r="C864" t="s">
        <v>1027</v>
      </c>
    </row>
    <row r="865" spans="1:3">
      <c r="A865">
        <v>864</v>
      </c>
      <c r="B865" t="s">
        <v>476</v>
      </c>
      <c r="C865" t="s">
        <v>1027</v>
      </c>
    </row>
    <row r="866" spans="1:3">
      <c r="A866">
        <v>865</v>
      </c>
      <c r="B866" t="s">
        <v>476</v>
      </c>
      <c r="C866" t="s">
        <v>1027</v>
      </c>
    </row>
    <row r="867" spans="1:3">
      <c r="A867">
        <v>866</v>
      </c>
      <c r="B867" t="s">
        <v>476</v>
      </c>
      <c r="C867" t="s">
        <v>1027</v>
      </c>
    </row>
    <row r="868" spans="1:3">
      <c r="A868">
        <v>867</v>
      </c>
      <c r="B868" t="s">
        <v>980</v>
      </c>
      <c r="C868" t="s">
        <v>1039</v>
      </c>
    </row>
    <row r="869" spans="1:3">
      <c r="A869">
        <v>868</v>
      </c>
      <c r="B869" t="s">
        <v>980</v>
      </c>
      <c r="C869" t="s">
        <v>1025</v>
      </c>
    </row>
    <row r="870" spans="1:3">
      <c r="A870">
        <v>869</v>
      </c>
      <c r="B870" t="s">
        <v>980</v>
      </c>
      <c r="C870" t="s">
        <v>1025</v>
      </c>
    </row>
    <row r="871" spans="1:3">
      <c r="A871">
        <v>870</v>
      </c>
      <c r="B871" t="s">
        <v>980</v>
      </c>
      <c r="C871" t="s">
        <v>1025</v>
      </c>
    </row>
    <row r="872" spans="1:3">
      <c r="A872">
        <v>871</v>
      </c>
      <c r="B872" t="s">
        <v>980</v>
      </c>
      <c r="C872" t="s">
        <v>1025</v>
      </c>
    </row>
    <row r="873" spans="1:3">
      <c r="A873">
        <v>872</v>
      </c>
      <c r="B873" t="s">
        <v>980</v>
      </c>
      <c r="C873" t="s">
        <v>1025</v>
      </c>
    </row>
    <row r="874" spans="1:3">
      <c r="A874">
        <v>873</v>
      </c>
      <c r="B874" t="s">
        <v>980</v>
      </c>
      <c r="C874" t="s">
        <v>1025</v>
      </c>
    </row>
    <row r="875" spans="1:3">
      <c r="A875">
        <v>874</v>
      </c>
      <c r="B875" t="s">
        <v>980</v>
      </c>
      <c r="C875" t="s">
        <v>1025</v>
      </c>
    </row>
    <row r="876" spans="1:3">
      <c r="A876">
        <v>875</v>
      </c>
      <c r="B876" t="s">
        <v>980</v>
      </c>
      <c r="C876" t="s">
        <v>1025</v>
      </c>
    </row>
    <row r="877" spans="1:3">
      <c r="A877">
        <v>876</v>
      </c>
      <c r="B877" t="s">
        <v>980</v>
      </c>
      <c r="C877" t="s">
        <v>1025</v>
      </c>
    </row>
    <row r="878" spans="1:3">
      <c r="A878">
        <v>877</v>
      </c>
      <c r="B878" t="s">
        <v>980</v>
      </c>
      <c r="C878" t="s">
        <v>1025</v>
      </c>
    </row>
    <row r="879" spans="1:3">
      <c r="A879">
        <v>878</v>
      </c>
      <c r="B879" t="s">
        <v>980</v>
      </c>
      <c r="C879" t="s">
        <v>1039</v>
      </c>
    </row>
    <row r="880" spans="1:3">
      <c r="A880">
        <v>879</v>
      </c>
      <c r="B880" t="s">
        <v>980</v>
      </c>
      <c r="C880" t="s">
        <v>1029</v>
      </c>
    </row>
    <row r="881" spans="1:3">
      <c r="A881">
        <v>880</v>
      </c>
      <c r="B881" t="s">
        <v>980</v>
      </c>
      <c r="C881" t="s">
        <v>1029</v>
      </c>
    </row>
    <row r="882" spans="1:3">
      <c r="A882">
        <v>881</v>
      </c>
      <c r="B882" t="s">
        <v>980</v>
      </c>
      <c r="C882" t="s">
        <v>1029</v>
      </c>
    </row>
    <row r="883" spans="1:3">
      <c r="A883">
        <v>882</v>
      </c>
      <c r="B883" t="s">
        <v>980</v>
      </c>
      <c r="C883" t="s">
        <v>1029</v>
      </c>
    </row>
    <row r="884" spans="1:3">
      <c r="A884">
        <v>883</v>
      </c>
      <c r="B884" t="s">
        <v>980</v>
      </c>
      <c r="C884" t="s">
        <v>1029</v>
      </c>
    </row>
    <row r="885" spans="1:3">
      <c r="A885">
        <v>884</v>
      </c>
      <c r="B885" t="s">
        <v>980</v>
      </c>
      <c r="C885" t="s">
        <v>1029</v>
      </c>
    </row>
    <row r="886" spans="1:3">
      <c r="A886">
        <v>885</v>
      </c>
      <c r="B886" t="s">
        <v>980</v>
      </c>
      <c r="C886" t="s">
        <v>1039</v>
      </c>
    </row>
    <row r="887" spans="1:3">
      <c r="A887">
        <v>886</v>
      </c>
      <c r="B887" t="s">
        <v>980</v>
      </c>
      <c r="C887" t="s">
        <v>1039</v>
      </c>
    </row>
    <row r="888" spans="1:3">
      <c r="A888">
        <v>887</v>
      </c>
      <c r="B888" t="s">
        <v>478</v>
      </c>
      <c r="C888" t="s">
        <v>1025</v>
      </c>
    </row>
    <row r="889" spans="1:3">
      <c r="A889">
        <v>888</v>
      </c>
      <c r="B889" t="s">
        <v>478</v>
      </c>
      <c r="C889" t="s">
        <v>1025</v>
      </c>
    </row>
    <row r="890" spans="1:3">
      <c r="A890">
        <v>889</v>
      </c>
      <c r="B890" t="s">
        <v>478</v>
      </c>
      <c r="C890" t="s">
        <v>1025</v>
      </c>
    </row>
    <row r="891" spans="1:3">
      <c r="A891">
        <v>890</v>
      </c>
      <c r="B891" t="s">
        <v>479</v>
      </c>
      <c r="C891" t="s">
        <v>1027</v>
      </c>
    </row>
    <row r="892" spans="1:3">
      <c r="A892">
        <v>891</v>
      </c>
      <c r="B892" t="s">
        <v>479</v>
      </c>
      <c r="C892" t="s">
        <v>1027</v>
      </c>
    </row>
    <row r="893" spans="1:3">
      <c r="A893">
        <v>892</v>
      </c>
      <c r="B893" t="s">
        <v>479</v>
      </c>
      <c r="C893" t="s">
        <v>1027</v>
      </c>
    </row>
    <row r="894" spans="1:3">
      <c r="A894">
        <v>893</v>
      </c>
      <c r="B894" t="s">
        <v>479</v>
      </c>
      <c r="C894" t="s">
        <v>1035</v>
      </c>
    </row>
    <row r="895" spans="1:3">
      <c r="A895">
        <v>894</v>
      </c>
      <c r="B895" t="s">
        <v>479</v>
      </c>
      <c r="C895" t="s">
        <v>1035</v>
      </c>
    </row>
    <row r="896" spans="1:3">
      <c r="A896">
        <v>895</v>
      </c>
      <c r="B896" t="s">
        <v>479</v>
      </c>
      <c r="C896" t="s">
        <v>1035</v>
      </c>
    </row>
    <row r="897" spans="1:3">
      <c r="A897">
        <v>896</v>
      </c>
      <c r="B897" t="s">
        <v>477</v>
      </c>
      <c r="C897" t="s">
        <v>1026</v>
      </c>
    </row>
    <row r="898" spans="1:3">
      <c r="A898">
        <v>897</v>
      </c>
      <c r="B898" t="s">
        <v>477</v>
      </c>
      <c r="C898" t="s">
        <v>1026</v>
      </c>
    </row>
    <row r="899" spans="1:3">
      <c r="A899">
        <v>898</v>
      </c>
      <c r="B899" t="s">
        <v>479</v>
      </c>
      <c r="C899" t="s">
        <v>1026</v>
      </c>
    </row>
    <row r="900" spans="1:3">
      <c r="A900">
        <v>899</v>
      </c>
      <c r="B900" t="s">
        <v>479</v>
      </c>
      <c r="C900" t="s">
        <v>1026</v>
      </c>
    </row>
    <row r="901" spans="1:3">
      <c r="A901">
        <v>900</v>
      </c>
      <c r="B901" t="s">
        <v>479</v>
      </c>
      <c r="C901" t="s">
        <v>1026</v>
      </c>
    </row>
    <row r="902" spans="1:3">
      <c r="A902">
        <v>901</v>
      </c>
      <c r="B902" t="s">
        <v>479</v>
      </c>
      <c r="C902" t="s">
        <v>1026</v>
      </c>
    </row>
    <row r="903" spans="1:3">
      <c r="A903">
        <v>902</v>
      </c>
      <c r="B903" t="s">
        <v>479</v>
      </c>
      <c r="C903" t="s">
        <v>1026</v>
      </c>
    </row>
    <row r="904" spans="1:3">
      <c r="A904">
        <v>903</v>
      </c>
      <c r="B904" t="s">
        <v>479</v>
      </c>
      <c r="C904" t="s">
        <v>1026</v>
      </c>
    </row>
    <row r="905" spans="1:3">
      <c r="A905">
        <v>904</v>
      </c>
      <c r="B905" t="s">
        <v>479</v>
      </c>
      <c r="C905" t="s">
        <v>1026</v>
      </c>
    </row>
    <row r="906" spans="1:3">
      <c r="A906">
        <v>905</v>
      </c>
      <c r="B906" t="s">
        <v>1051</v>
      </c>
      <c r="C906" t="s">
        <v>1053</v>
      </c>
    </row>
    <row r="907" spans="1:3">
      <c r="A907">
        <v>906</v>
      </c>
      <c r="B907" t="s">
        <v>1051</v>
      </c>
      <c r="C907" t="s">
        <v>1054</v>
      </c>
    </row>
    <row r="908" spans="1:3">
      <c r="A908">
        <v>907</v>
      </c>
      <c r="B908" t="s">
        <v>1051</v>
      </c>
      <c r="C908" t="s">
        <v>1035</v>
      </c>
    </row>
    <row r="909" spans="1:3">
      <c r="A909">
        <v>908</v>
      </c>
      <c r="B909" t="s">
        <v>477</v>
      </c>
      <c r="C909" t="s">
        <v>1027</v>
      </c>
    </row>
    <row r="910" spans="1:3">
      <c r="A910">
        <v>909</v>
      </c>
      <c r="B910" t="s">
        <v>477</v>
      </c>
      <c r="C910" t="s">
        <v>1027</v>
      </c>
    </row>
    <row r="911" spans="1:3">
      <c r="A911">
        <v>910</v>
      </c>
      <c r="B911" t="s">
        <v>477</v>
      </c>
      <c r="C911" t="s">
        <v>1027</v>
      </c>
    </row>
    <row r="912" spans="1:3">
      <c r="A912">
        <v>911</v>
      </c>
      <c r="B912" t="s">
        <v>477</v>
      </c>
      <c r="C912" t="s">
        <v>1027</v>
      </c>
    </row>
    <row r="913" spans="1:3">
      <c r="A913">
        <v>912</v>
      </c>
      <c r="B913" t="s">
        <v>476</v>
      </c>
      <c r="C913" t="s">
        <v>1053</v>
      </c>
    </row>
    <row r="914" spans="1:3">
      <c r="A914">
        <v>913</v>
      </c>
      <c r="B914" t="s">
        <v>476</v>
      </c>
      <c r="C914" t="s">
        <v>1035</v>
      </c>
    </row>
    <row r="915" spans="1:3">
      <c r="A915">
        <v>914</v>
      </c>
      <c r="B915" t="s">
        <v>476</v>
      </c>
      <c r="C915" t="s">
        <v>1035</v>
      </c>
    </row>
    <row r="916" spans="1:3">
      <c r="A916">
        <v>915</v>
      </c>
      <c r="B916" t="s">
        <v>476</v>
      </c>
      <c r="C916" t="s">
        <v>1035</v>
      </c>
    </row>
    <row r="917" spans="1:3">
      <c r="A917">
        <v>916</v>
      </c>
      <c r="B917" t="s">
        <v>477</v>
      </c>
      <c r="C917" t="s">
        <v>1034</v>
      </c>
    </row>
    <row r="918" spans="1:3">
      <c r="A918">
        <v>917</v>
      </c>
      <c r="B918" t="s">
        <v>477</v>
      </c>
      <c r="C918" t="s">
        <v>1034</v>
      </c>
    </row>
    <row r="919" spans="1:3">
      <c r="A919">
        <v>918</v>
      </c>
      <c r="B919" t="s">
        <v>477</v>
      </c>
      <c r="C919" t="s">
        <v>1029</v>
      </c>
    </row>
    <row r="920" spans="1:3">
      <c r="A920">
        <v>919</v>
      </c>
      <c r="B920" t="s">
        <v>477</v>
      </c>
      <c r="C920" t="s">
        <v>1029</v>
      </c>
    </row>
    <row r="921" spans="1:3">
      <c r="A921">
        <v>920</v>
      </c>
      <c r="B921" t="s">
        <v>477</v>
      </c>
      <c r="C921" t="s">
        <v>1029</v>
      </c>
    </row>
    <row r="922" spans="1:3">
      <c r="A922">
        <v>921</v>
      </c>
      <c r="B922" t="s">
        <v>477</v>
      </c>
      <c r="C922" t="s">
        <v>1029</v>
      </c>
    </row>
    <row r="923" spans="1:3">
      <c r="A923">
        <v>922</v>
      </c>
      <c r="B923" t="s">
        <v>477</v>
      </c>
      <c r="C923" t="s">
        <v>1029</v>
      </c>
    </row>
    <row r="924" spans="1:3">
      <c r="A924">
        <v>923</v>
      </c>
      <c r="B924" t="s">
        <v>477</v>
      </c>
      <c r="C924" t="s">
        <v>1029</v>
      </c>
    </row>
    <row r="925" spans="1:3">
      <c r="A925">
        <v>924</v>
      </c>
      <c r="B925" t="s">
        <v>478</v>
      </c>
      <c r="C925" t="s">
        <v>1027</v>
      </c>
    </row>
    <row r="926" spans="1:3">
      <c r="A926">
        <v>925</v>
      </c>
      <c r="B926" t="s">
        <v>478</v>
      </c>
      <c r="C926" t="s">
        <v>1027</v>
      </c>
    </row>
    <row r="927" spans="1:3">
      <c r="A927">
        <v>926</v>
      </c>
      <c r="B927" t="s">
        <v>478</v>
      </c>
      <c r="C927" t="s">
        <v>1027</v>
      </c>
    </row>
    <row r="928" spans="1:3">
      <c r="A928">
        <v>927</v>
      </c>
      <c r="B928" t="s">
        <v>478</v>
      </c>
      <c r="C928" t="s">
        <v>1027</v>
      </c>
    </row>
    <row r="929" spans="1:3">
      <c r="A929">
        <v>928</v>
      </c>
      <c r="B929" t="s">
        <v>478</v>
      </c>
      <c r="C929" t="s">
        <v>1027</v>
      </c>
    </row>
    <row r="930" spans="1:3">
      <c r="A930">
        <v>929</v>
      </c>
      <c r="B930" t="s">
        <v>478</v>
      </c>
      <c r="C930" t="s">
        <v>1027</v>
      </c>
    </row>
    <row r="931" spans="1:3">
      <c r="A931">
        <v>930</v>
      </c>
      <c r="B931" t="s">
        <v>478</v>
      </c>
      <c r="C931" t="s">
        <v>1027</v>
      </c>
    </row>
    <row r="932" spans="1:3">
      <c r="A932">
        <v>931</v>
      </c>
      <c r="B932" t="s">
        <v>478</v>
      </c>
      <c r="C932" t="s">
        <v>1027</v>
      </c>
    </row>
    <row r="933" spans="1:3">
      <c r="A933">
        <v>932</v>
      </c>
      <c r="B933" t="s">
        <v>478</v>
      </c>
      <c r="C933" t="s">
        <v>1027</v>
      </c>
    </row>
    <row r="934" spans="1:3">
      <c r="A934">
        <v>933</v>
      </c>
      <c r="B934" t="s">
        <v>478</v>
      </c>
      <c r="C934" t="s">
        <v>1027</v>
      </c>
    </row>
    <row r="935" spans="1:3">
      <c r="A935">
        <v>934</v>
      </c>
      <c r="B935" t="s">
        <v>478</v>
      </c>
      <c r="C935" t="s">
        <v>1027</v>
      </c>
    </row>
    <row r="936" spans="1:3">
      <c r="A936">
        <v>935</v>
      </c>
      <c r="B936" t="s">
        <v>478</v>
      </c>
      <c r="C936" t="s">
        <v>1027</v>
      </c>
    </row>
    <row r="937" spans="1:3">
      <c r="A937">
        <v>936</v>
      </c>
      <c r="B937" t="s">
        <v>479</v>
      </c>
      <c r="C937" t="s">
        <v>1034</v>
      </c>
    </row>
    <row r="938" spans="1:3">
      <c r="A938">
        <v>937</v>
      </c>
      <c r="B938" t="s">
        <v>477</v>
      </c>
      <c r="C938" t="s">
        <v>1054</v>
      </c>
    </row>
    <row r="939" spans="1:3">
      <c r="A939">
        <v>938</v>
      </c>
      <c r="B939" t="s">
        <v>477</v>
      </c>
      <c r="C939" t="s">
        <v>1054</v>
      </c>
    </row>
    <row r="940" spans="1:3">
      <c r="A940">
        <v>939</v>
      </c>
      <c r="B940" t="s">
        <v>477</v>
      </c>
      <c r="C940" t="s">
        <v>1054</v>
      </c>
    </row>
    <row r="941" spans="1:3">
      <c r="A941">
        <v>940</v>
      </c>
      <c r="B941" t="s">
        <v>477</v>
      </c>
      <c r="C941" t="s">
        <v>1054</v>
      </c>
    </row>
    <row r="942" spans="1:3">
      <c r="A942">
        <v>941</v>
      </c>
      <c r="B942" t="s">
        <v>477</v>
      </c>
      <c r="C942" t="s">
        <v>1034</v>
      </c>
    </row>
    <row r="943" spans="1:3">
      <c r="A943">
        <v>942</v>
      </c>
      <c r="B943" t="s">
        <v>477</v>
      </c>
      <c r="C943" t="s">
        <v>1053</v>
      </c>
    </row>
    <row r="944" spans="1:3">
      <c r="A944">
        <v>943</v>
      </c>
      <c r="B944" t="s">
        <v>477</v>
      </c>
      <c r="C944" t="s">
        <v>1027</v>
      </c>
    </row>
    <row r="945" spans="1:3">
      <c r="A945">
        <v>944</v>
      </c>
      <c r="B945" t="s">
        <v>477</v>
      </c>
      <c r="C945" t="s">
        <v>1054</v>
      </c>
    </row>
    <row r="946" spans="1:3">
      <c r="A946">
        <v>945</v>
      </c>
      <c r="B946" t="s">
        <v>477</v>
      </c>
      <c r="C946" t="s">
        <v>1054</v>
      </c>
    </row>
    <row r="947" spans="1:3">
      <c r="A947">
        <v>946</v>
      </c>
      <c r="B947" t="s">
        <v>477</v>
      </c>
      <c r="C947" t="s">
        <v>1053</v>
      </c>
    </row>
    <row r="948" spans="1:3">
      <c r="A948">
        <v>947</v>
      </c>
      <c r="B948" t="s">
        <v>477</v>
      </c>
      <c r="C948" t="s">
        <v>1035</v>
      </c>
    </row>
    <row r="949" spans="1:3">
      <c r="A949">
        <v>948</v>
      </c>
      <c r="B949" t="s">
        <v>477</v>
      </c>
      <c r="C949" t="s">
        <v>1053</v>
      </c>
    </row>
    <row r="950" spans="1:3">
      <c r="A950">
        <v>949</v>
      </c>
      <c r="B950" t="s">
        <v>476</v>
      </c>
      <c r="C950" t="s">
        <v>1027</v>
      </c>
    </row>
    <row r="951" spans="1:3">
      <c r="A951">
        <v>950</v>
      </c>
      <c r="B951" t="s">
        <v>477</v>
      </c>
      <c r="C951" t="s">
        <v>1034</v>
      </c>
    </row>
    <row r="952" spans="1:3">
      <c r="A952">
        <v>951</v>
      </c>
      <c r="B952" t="s">
        <v>477</v>
      </c>
      <c r="C952" t="s">
        <v>1034</v>
      </c>
    </row>
    <row r="953" spans="1:3">
      <c r="A953">
        <v>952</v>
      </c>
      <c r="B953" t="s">
        <v>477</v>
      </c>
      <c r="C953" t="s">
        <v>1034</v>
      </c>
    </row>
    <row r="954" spans="1:3">
      <c r="A954">
        <v>953</v>
      </c>
      <c r="B954" t="s">
        <v>477</v>
      </c>
      <c r="C954" t="s">
        <v>1034</v>
      </c>
    </row>
    <row r="955" spans="1:3">
      <c r="A955">
        <v>954</v>
      </c>
      <c r="B955" t="s">
        <v>477</v>
      </c>
      <c r="C955" t="s">
        <v>1027</v>
      </c>
    </row>
    <row r="956" spans="1:3">
      <c r="A956">
        <v>955</v>
      </c>
      <c r="B956" t="s">
        <v>477</v>
      </c>
      <c r="C956" t="s">
        <v>1027</v>
      </c>
    </row>
    <row r="957" spans="1:3">
      <c r="A957">
        <v>956</v>
      </c>
      <c r="B957" t="s">
        <v>477</v>
      </c>
      <c r="C957" t="s">
        <v>1027</v>
      </c>
    </row>
    <row r="958" spans="1:3">
      <c r="A958">
        <v>957</v>
      </c>
      <c r="B958" t="s">
        <v>477</v>
      </c>
      <c r="C958" t="s">
        <v>1027</v>
      </c>
    </row>
    <row r="959" spans="1:3">
      <c r="A959">
        <v>958</v>
      </c>
      <c r="B959" t="s">
        <v>477</v>
      </c>
      <c r="C959" t="s">
        <v>1027</v>
      </c>
    </row>
    <row r="960" spans="1:3">
      <c r="A960">
        <v>959</v>
      </c>
      <c r="B960" t="s">
        <v>477</v>
      </c>
      <c r="C960" t="s">
        <v>1054</v>
      </c>
    </row>
    <row r="961" spans="1:3">
      <c r="A961">
        <v>960</v>
      </c>
      <c r="B961" t="s">
        <v>477</v>
      </c>
      <c r="C961" t="s">
        <v>1054</v>
      </c>
    </row>
    <row r="962" spans="1:3">
      <c r="A962">
        <v>961</v>
      </c>
      <c r="B962" t="s">
        <v>477</v>
      </c>
      <c r="C962" t="s">
        <v>1027</v>
      </c>
    </row>
    <row r="963" spans="1:3">
      <c r="A963">
        <v>962</v>
      </c>
      <c r="B963" t="s">
        <v>477</v>
      </c>
      <c r="C963" t="s">
        <v>1027</v>
      </c>
    </row>
    <row r="964" spans="1:3">
      <c r="A964">
        <v>963</v>
      </c>
      <c r="B964" t="s">
        <v>477</v>
      </c>
      <c r="C964" t="s">
        <v>1027</v>
      </c>
    </row>
    <row r="965" spans="1:3">
      <c r="A965">
        <v>964</v>
      </c>
      <c r="B965" t="s">
        <v>477</v>
      </c>
      <c r="C965" t="s">
        <v>1035</v>
      </c>
    </row>
    <row r="966" spans="1:3">
      <c r="A966">
        <v>965</v>
      </c>
      <c r="B966" t="s">
        <v>477</v>
      </c>
      <c r="C966" t="s">
        <v>1035</v>
      </c>
    </row>
    <row r="967" spans="1:3">
      <c r="A967">
        <v>966</v>
      </c>
      <c r="B967" t="s">
        <v>477</v>
      </c>
      <c r="C967" t="s">
        <v>1035</v>
      </c>
    </row>
    <row r="968" spans="1:3">
      <c r="A968">
        <v>967</v>
      </c>
      <c r="B968" t="s">
        <v>477</v>
      </c>
      <c r="C968" t="s">
        <v>1035</v>
      </c>
    </row>
    <row r="969" spans="1:3">
      <c r="A969">
        <v>968</v>
      </c>
      <c r="B969" t="s">
        <v>477</v>
      </c>
      <c r="C969" t="s">
        <v>1035</v>
      </c>
    </row>
    <row r="970" spans="1:3">
      <c r="A970">
        <v>969</v>
      </c>
      <c r="B970" t="s">
        <v>477</v>
      </c>
      <c r="C970" t="s">
        <v>1035</v>
      </c>
    </row>
    <row r="971" spans="1:3">
      <c r="A971">
        <v>970</v>
      </c>
      <c r="B971" t="s">
        <v>477</v>
      </c>
      <c r="C971" t="s">
        <v>1035</v>
      </c>
    </row>
    <row r="972" spans="1:3">
      <c r="A972">
        <v>971</v>
      </c>
      <c r="B972" t="s">
        <v>477</v>
      </c>
      <c r="C972" t="s">
        <v>1035</v>
      </c>
    </row>
    <row r="973" spans="1:3">
      <c r="A973">
        <v>972</v>
      </c>
      <c r="B973" t="s">
        <v>477</v>
      </c>
      <c r="C973" t="s">
        <v>1035</v>
      </c>
    </row>
    <row r="974" spans="1:3">
      <c r="A974">
        <v>973</v>
      </c>
      <c r="B974" t="s">
        <v>477</v>
      </c>
      <c r="C974" t="s">
        <v>1027</v>
      </c>
    </row>
    <row r="975" spans="1:3">
      <c r="A975">
        <v>974</v>
      </c>
      <c r="B975" t="s">
        <v>477</v>
      </c>
      <c r="C975" t="s">
        <v>1027</v>
      </c>
    </row>
    <row r="976" spans="1:3">
      <c r="A976">
        <v>975</v>
      </c>
      <c r="B976" t="s">
        <v>477</v>
      </c>
      <c r="C976" t="s">
        <v>1027</v>
      </c>
    </row>
    <row r="977" spans="1:3">
      <c r="A977">
        <v>976</v>
      </c>
      <c r="B977" t="s">
        <v>477</v>
      </c>
      <c r="C977" t="s">
        <v>1027</v>
      </c>
    </row>
    <row r="978" spans="1:3">
      <c r="A978">
        <v>977</v>
      </c>
      <c r="B978" t="s">
        <v>477</v>
      </c>
      <c r="C978" t="s">
        <v>1027</v>
      </c>
    </row>
    <row r="979" spans="1:3">
      <c r="A979">
        <v>978</v>
      </c>
      <c r="B979" t="s">
        <v>477</v>
      </c>
      <c r="C979" t="s">
        <v>1027</v>
      </c>
    </row>
    <row r="980" spans="1:3">
      <c r="A980">
        <v>979</v>
      </c>
      <c r="B980" t="s">
        <v>477</v>
      </c>
      <c r="C980" t="s">
        <v>1027</v>
      </c>
    </row>
    <row r="981" spans="1:3">
      <c r="A981">
        <v>980</v>
      </c>
      <c r="B981" t="s">
        <v>477</v>
      </c>
      <c r="C981" t="s">
        <v>1027</v>
      </c>
    </row>
    <row r="982" spans="1:3">
      <c r="A982">
        <v>981</v>
      </c>
      <c r="B982" t="s">
        <v>477</v>
      </c>
      <c r="C982" t="s">
        <v>1027</v>
      </c>
    </row>
    <row r="983" spans="1:3">
      <c r="A983">
        <v>982</v>
      </c>
      <c r="B983" t="s">
        <v>477</v>
      </c>
      <c r="C983" t="s">
        <v>1034</v>
      </c>
    </row>
    <row r="984" spans="1:3">
      <c r="A984">
        <v>983</v>
      </c>
      <c r="B984" t="s">
        <v>477</v>
      </c>
      <c r="C984" t="s">
        <v>1034</v>
      </c>
    </row>
    <row r="985" spans="1:3">
      <c r="A985">
        <v>984</v>
      </c>
      <c r="B985" t="s">
        <v>477</v>
      </c>
      <c r="C985" t="s">
        <v>1034</v>
      </c>
    </row>
    <row r="986" spans="1:3">
      <c r="A986">
        <v>985</v>
      </c>
      <c r="B986" t="s">
        <v>477</v>
      </c>
      <c r="C986" t="s">
        <v>1054</v>
      </c>
    </row>
    <row r="987" spans="1:3">
      <c r="A987">
        <v>986</v>
      </c>
      <c r="B987" t="s">
        <v>477</v>
      </c>
      <c r="C987" t="s">
        <v>1054</v>
      </c>
    </row>
    <row r="988" spans="1:3">
      <c r="A988">
        <v>987</v>
      </c>
      <c r="B988" t="s">
        <v>477</v>
      </c>
      <c r="C988" t="s">
        <v>1054</v>
      </c>
    </row>
    <row r="989" spans="1:3">
      <c r="A989">
        <v>988</v>
      </c>
      <c r="B989" t="s">
        <v>477</v>
      </c>
      <c r="C989" t="s">
        <v>1034</v>
      </c>
    </row>
    <row r="990" spans="1:3">
      <c r="A990">
        <v>989</v>
      </c>
      <c r="B990" t="s">
        <v>477</v>
      </c>
      <c r="C990" t="s">
        <v>1034</v>
      </c>
    </row>
    <row r="991" spans="1:3">
      <c r="A991">
        <v>990</v>
      </c>
      <c r="B991" t="s">
        <v>477</v>
      </c>
      <c r="C991" t="s">
        <v>1035</v>
      </c>
    </row>
    <row r="992" spans="1:3">
      <c r="A992">
        <v>991</v>
      </c>
      <c r="B992" t="s">
        <v>477</v>
      </c>
      <c r="C992" t="s">
        <v>1035</v>
      </c>
    </row>
    <row r="993" spans="1:3">
      <c r="A993">
        <v>992</v>
      </c>
      <c r="B993" t="s">
        <v>477</v>
      </c>
      <c r="C993" t="s">
        <v>1035</v>
      </c>
    </row>
    <row r="994" spans="1:3">
      <c r="A994">
        <v>993</v>
      </c>
      <c r="B994" t="s">
        <v>477</v>
      </c>
      <c r="C994" t="s">
        <v>1035</v>
      </c>
    </row>
    <row r="995" spans="1:3">
      <c r="A995">
        <v>994</v>
      </c>
      <c r="B995" t="s">
        <v>477</v>
      </c>
      <c r="C995" t="s">
        <v>1035</v>
      </c>
    </row>
    <row r="996" spans="1:3">
      <c r="A996">
        <v>995</v>
      </c>
      <c r="B996" t="s">
        <v>479</v>
      </c>
      <c r="C996" t="s">
        <v>1027</v>
      </c>
    </row>
    <row r="997" spans="1:3">
      <c r="A997">
        <v>996</v>
      </c>
      <c r="B997" t="s">
        <v>479</v>
      </c>
      <c r="C997" t="s">
        <v>1027</v>
      </c>
    </row>
    <row r="998" spans="1:3">
      <c r="A998">
        <v>997</v>
      </c>
      <c r="B998" t="s">
        <v>479</v>
      </c>
      <c r="C998" t="s">
        <v>1027</v>
      </c>
    </row>
    <row r="999" spans="1:3">
      <c r="A999">
        <v>998</v>
      </c>
      <c r="B999" t="s">
        <v>479</v>
      </c>
      <c r="C999" t="s">
        <v>1027</v>
      </c>
    </row>
    <row r="1000" spans="1:3">
      <c r="A1000">
        <v>999</v>
      </c>
      <c r="B1000" t="s">
        <v>479</v>
      </c>
      <c r="C1000" t="s">
        <v>1027</v>
      </c>
    </row>
    <row r="1001" spans="1:3">
      <c r="A1001">
        <v>1000</v>
      </c>
      <c r="B1001" t="s">
        <v>479</v>
      </c>
      <c r="C1001" t="s">
        <v>1027</v>
      </c>
    </row>
    <row r="1002" spans="1:3">
      <c r="A1002">
        <v>1001</v>
      </c>
      <c r="B1002" t="s">
        <v>479</v>
      </c>
      <c r="C1002" t="s">
        <v>1027</v>
      </c>
    </row>
    <row r="1003" spans="1:3">
      <c r="A1003">
        <v>1002</v>
      </c>
      <c r="B1003" t="s">
        <v>479</v>
      </c>
      <c r="C1003" t="s">
        <v>1027</v>
      </c>
    </row>
    <row r="1004" spans="1:3">
      <c r="A1004">
        <v>1003</v>
      </c>
      <c r="B1004" t="s">
        <v>479</v>
      </c>
      <c r="C1004" t="s">
        <v>1027</v>
      </c>
    </row>
    <row r="1005" spans="1:3">
      <c r="A1005">
        <v>1004</v>
      </c>
      <c r="B1005" t="s">
        <v>479</v>
      </c>
      <c r="C1005" t="s">
        <v>1027</v>
      </c>
    </row>
    <row r="1006" spans="1:3">
      <c r="A1006">
        <v>1005</v>
      </c>
      <c r="B1006" t="s">
        <v>479</v>
      </c>
      <c r="C1006" t="s">
        <v>1027</v>
      </c>
    </row>
    <row r="1007" spans="1:3">
      <c r="A1007">
        <v>1006</v>
      </c>
      <c r="B1007" t="s">
        <v>479</v>
      </c>
      <c r="C1007" t="s">
        <v>1027</v>
      </c>
    </row>
    <row r="1008" spans="1:3">
      <c r="A1008">
        <v>1007</v>
      </c>
      <c r="B1008" t="s">
        <v>479</v>
      </c>
      <c r="C1008" t="s">
        <v>1027</v>
      </c>
    </row>
    <row r="1009" spans="1:3">
      <c r="A1009">
        <v>1008</v>
      </c>
      <c r="B1009" t="s">
        <v>479</v>
      </c>
      <c r="C1009" t="s">
        <v>1027</v>
      </c>
    </row>
    <row r="1010" spans="1:3">
      <c r="A1010">
        <v>1009</v>
      </c>
      <c r="B1010" t="s">
        <v>479</v>
      </c>
      <c r="C1010" t="s">
        <v>1027</v>
      </c>
    </row>
    <row r="1011" spans="1:3">
      <c r="A1011">
        <v>1010</v>
      </c>
      <c r="B1011" t="s">
        <v>479</v>
      </c>
      <c r="C1011" t="s">
        <v>1027</v>
      </c>
    </row>
    <row r="1012" spans="1:3">
      <c r="A1012">
        <v>1011</v>
      </c>
      <c r="B1012" t="s">
        <v>479</v>
      </c>
      <c r="C1012" t="s">
        <v>1027</v>
      </c>
    </row>
    <row r="1013" spans="1:3">
      <c r="A1013">
        <v>1012</v>
      </c>
      <c r="B1013" t="s">
        <v>479</v>
      </c>
      <c r="C1013" t="s">
        <v>1027</v>
      </c>
    </row>
    <row r="1014" spans="1:3">
      <c r="A1014">
        <v>1013</v>
      </c>
      <c r="B1014" t="s">
        <v>479</v>
      </c>
      <c r="C1014" t="s">
        <v>1027</v>
      </c>
    </row>
    <row r="1015" spans="1:3">
      <c r="A1015">
        <v>1014</v>
      </c>
      <c r="B1015" t="s">
        <v>479</v>
      </c>
      <c r="C1015" t="s">
        <v>1027</v>
      </c>
    </row>
    <row r="1016" spans="1:3">
      <c r="A1016">
        <v>1015</v>
      </c>
      <c r="B1016" t="s">
        <v>479</v>
      </c>
      <c r="C1016" t="s">
        <v>1027</v>
      </c>
    </row>
    <row r="1017" spans="1:3">
      <c r="A1017">
        <v>1016</v>
      </c>
      <c r="B1017" t="s">
        <v>479</v>
      </c>
      <c r="C1017" t="s">
        <v>1027</v>
      </c>
    </row>
    <row r="1018" spans="1:3">
      <c r="A1018">
        <v>1017</v>
      </c>
      <c r="B1018" t="s">
        <v>479</v>
      </c>
      <c r="C1018" t="s">
        <v>1027</v>
      </c>
    </row>
    <row r="1019" spans="1:3">
      <c r="A1019">
        <v>1018</v>
      </c>
      <c r="B1019" t="s">
        <v>479</v>
      </c>
      <c r="C1019" t="s">
        <v>1027</v>
      </c>
    </row>
    <row r="1020" spans="1:3">
      <c r="A1020">
        <v>1019</v>
      </c>
      <c r="B1020" t="s">
        <v>479</v>
      </c>
      <c r="C1020" t="s">
        <v>1027</v>
      </c>
    </row>
    <row r="1021" spans="1:3">
      <c r="A1021">
        <v>1020</v>
      </c>
      <c r="B1021" t="s">
        <v>479</v>
      </c>
      <c r="C1021" t="s">
        <v>1027</v>
      </c>
    </row>
    <row r="1022" spans="1:3">
      <c r="A1022">
        <v>1021</v>
      </c>
      <c r="B1022" t="s">
        <v>479</v>
      </c>
      <c r="C1022" t="s">
        <v>1027</v>
      </c>
    </row>
    <row r="1023" spans="1:3">
      <c r="A1023">
        <v>1022</v>
      </c>
      <c r="B1023" t="s">
        <v>479</v>
      </c>
      <c r="C1023" t="s">
        <v>1035</v>
      </c>
    </row>
    <row r="1024" spans="1:3">
      <c r="A1024">
        <v>1023</v>
      </c>
      <c r="B1024" t="s">
        <v>479</v>
      </c>
      <c r="C1024" t="s">
        <v>1035</v>
      </c>
    </row>
    <row r="1025" spans="1:3">
      <c r="A1025">
        <v>1024</v>
      </c>
      <c r="B1025" t="s">
        <v>479</v>
      </c>
      <c r="C1025" t="s">
        <v>1035</v>
      </c>
    </row>
    <row r="1026" spans="1:3">
      <c r="A1026">
        <v>1025</v>
      </c>
      <c r="B1026" t="s">
        <v>479</v>
      </c>
      <c r="C1026" t="s">
        <v>1035</v>
      </c>
    </row>
    <row r="1027" spans="1:3">
      <c r="A1027">
        <v>1026</v>
      </c>
      <c r="B1027" t="s">
        <v>479</v>
      </c>
      <c r="C1027" t="s">
        <v>1035</v>
      </c>
    </row>
    <row r="1028" spans="1:3">
      <c r="A1028">
        <v>1027</v>
      </c>
      <c r="B1028" t="s">
        <v>479</v>
      </c>
      <c r="C1028" t="s">
        <v>1035</v>
      </c>
    </row>
    <row r="1029" spans="1:3">
      <c r="A1029">
        <v>1028</v>
      </c>
      <c r="B1029" t="s">
        <v>479</v>
      </c>
      <c r="C1029" t="s">
        <v>1035</v>
      </c>
    </row>
    <row r="1030" spans="1:3">
      <c r="A1030">
        <v>1029</v>
      </c>
      <c r="B1030" t="s">
        <v>479</v>
      </c>
      <c r="C1030" t="s">
        <v>1035</v>
      </c>
    </row>
    <row r="1031" spans="1:3">
      <c r="A1031">
        <v>1030</v>
      </c>
      <c r="B1031" t="s">
        <v>479</v>
      </c>
      <c r="C1031" t="s">
        <v>1035</v>
      </c>
    </row>
    <row r="1032" spans="1:3">
      <c r="A1032">
        <v>1031</v>
      </c>
      <c r="B1032" t="s">
        <v>479</v>
      </c>
      <c r="C1032" t="s">
        <v>1035</v>
      </c>
    </row>
    <row r="1033" spans="1:3">
      <c r="A1033">
        <v>1032</v>
      </c>
      <c r="B1033" t="s">
        <v>479</v>
      </c>
      <c r="C1033" t="s">
        <v>1035</v>
      </c>
    </row>
    <row r="1034" spans="1:3">
      <c r="A1034">
        <v>1033</v>
      </c>
      <c r="B1034" t="s">
        <v>479</v>
      </c>
      <c r="C1034" t="s">
        <v>1035</v>
      </c>
    </row>
    <row r="1035" spans="1:3">
      <c r="A1035">
        <v>1034</v>
      </c>
      <c r="B1035" t="s">
        <v>479</v>
      </c>
      <c r="C1035" t="s">
        <v>1035</v>
      </c>
    </row>
    <row r="1036" spans="1:3">
      <c r="A1036">
        <v>1035</v>
      </c>
      <c r="B1036" t="s">
        <v>479</v>
      </c>
      <c r="C1036" t="s">
        <v>1035</v>
      </c>
    </row>
    <row r="1037" spans="1:3">
      <c r="A1037">
        <v>1036</v>
      </c>
      <c r="B1037" t="s">
        <v>479</v>
      </c>
      <c r="C1037" t="s">
        <v>1035</v>
      </c>
    </row>
    <row r="1038" spans="1:3">
      <c r="A1038">
        <v>1037</v>
      </c>
      <c r="B1038" t="s">
        <v>479</v>
      </c>
      <c r="C1038" t="s">
        <v>1027</v>
      </c>
    </row>
    <row r="1039" spans="1:3">
      <c r="A1039">
        <v>1038</v>
      </c>
      <c r="B1039" t="s">
        <v>479</v>
      </c>
      <c r="C1039" t="s">
        <v>1027</v>
      </c>
    </row>
    <row r="1040" spans="1:3">
      <c r="A1040">
        <v>1039</v>
      </c>
      <c r="B1040" t="s">
        <v>479</v>
      </c>
      <c r="C1040" t="s">
        <v>1027</v>
      </c>
    </row>
    <row r="1041" spans="1:3">
      <c r="A1041">
        <v>1040</v>
      </c>
      <c r="B1041" t="s">
        <v>479</v>
      </c>
      <c r="C1041" t="s">
        <v>1028</v>
      </c>
    </row>
    <row r="1042" spans="1:3">
      <c r="A1042">
        <v>1041</v>
      </c>
      <c r="B1042" t="s">
        <v>479</v>
      </c>
      <c r="C1042" t="s">
        <v>1028</v>
      </c>
    </row>
    <row r="1043" spans="1:3">
      <c r="A1043">
        <v>1042</v>
      </c>
      <c r="B1043" t="s">
        <v>479</v>
      </c>
      <c r="C1043" t="s">
        <v>1028</v>
      </c>
    </row>
    <row r="1044" spans="1:3">
      <c r="A1044">
        <v>1043</v>
      </c>
      <c r="B1044" t="s">
        <v>479</v>
      </c>
      <c r="C1044" t="s">
        <v>1028</v>
      </c>
    </row>
    <row r="1045" spans="1:3">
      <c r="A1045">
        <v>1044</v>
      </c>
      <c r="B1045" t="s">
        <v>479</v>
      </c>
      <c r="C1045" t="s">
        <v>1028</v>
      </c>
    </row>
    <row r="1046" spans="1:3">
      <c r="A1046">
        <v>1045</v>
      </c>
      <c r="B1046" t="s">
        <v>479</v>
      </c>
      <c r="C1046" t="s">
        <v>1028</v>
      </c>
    </row>
    <row r="1047" spans="1:3">
      <c r="A1047">
        <v>1046</v>
      </c>
      <c r="B1047" t="s">
        <v>479</v>
      </c>
      <c r="C1047" t="s">
        <v>1028</v>
      </c>
    </row>
    <row r="1048" spans="1:3">
      <c r="A1048">
        <v>1047</v>
      </c>
      <c r="B1048" t="s">
        <v>479</v>
      </c>
      <c r="C1048" t="s">
        <v>1028</v>
      </c>
    </row>
    <row r="1049" spans="1:3">
      <c r="A1049">
        <v>1048</v>
      </c>
      <c r="B1049" t="s">
        <v>479</v>
      </c>
      <c r="C1049" t="s">
        <v>1027</v>
      </c>
    </row>
    <row r="1050" spans="1:3">
      <c r="A1050">
        <v>1049</v>
      </c>
      <c r="B1050" t="s">
        <v>479</v>
      </c>
      <c r="C1050" t="s">
        <v>1027</v>
      </c>
    </row>
    <row r="1051" spans="1:3">
      <c r="A1051">
        <v>1050</v>
      </c>
      <c r="B1051" t="s">
        <v>479</v>
      </c>
      <c r="C1051" t="s">
        <v>1027</v>
      </c>
    </row>
    <row r="1052" spans="1:3">
      <c r="A1052">
        <v>1051</v>
      </c>
      <c r="B1052" t="s">
        <v>479</v>
      </c>
      <c r="C1052" t="s">
        <v>1027</v>
      </c>
    </row>
    <row r="1053" spans="1:3">
      <c r="A1053">
        <v>1052</v>
      </c>
      <c r="B1053" t="s">
        <v>479</v>
      </c>
      <c r="C1053" t="s">
        <v>1027</v>
      </c>
    </row>
    <row r="1054" spans="1:3">
      <c r="A1054">
        <v>1053</v>
      </c>
      <c r="B1054" t="s">
        <v>479</v>
      </c>
      <c r="C1054" t="s">
        <v>1027</v>
      </c>
    </row>
    <row r="1055" spans="1:3">
      <c r="A1055">
        <v>1054</v>
      </c>
      <c r="B1055" t="s">
        <v>479</v>
      </c>
      <c r="C1055" t="s">
        <v>1027</v>
      </c>
    </row>
    <row r="1056" spans="1:3">
      <c r="A1056">
        <v>1055</v>
      </c>
      <c r="B1056" t="s">
        <v>479</v>
      </c>
      <c r="C1056" t="s">
        <v>1027</v>
      </c>
    </row>
    <row r="1057" spans="1:3">
      <c r="A1057">
        <v>1056</v>
      </c>
      <c r="B1057" t="s">
        <v>973</v>
      </c>
      <c r="C1057" t="s">
        <v>1047</v>
      </c>
    </row>
    <row r="1058" spans="1:3">
      <c r="A1058">
        <v>1057</v>
      </c>
      <c r="B1058" t="s">
        <v>973</v>
      </c>
      <c r="C1058" t="s">
        <v>1047</v>
      </c>
    </row>
    <row r="1059" spans="1:3">
      <c r="A1059">
        <v>1058</v>
      </c>
      <c r="B1059" t="s">
        <v>973</v>
      </c>
      <c r="C1059" t="s">
        <v>1047</v>
      </c>
    </row>
    <row r="1060" spans="1:3">
      <c r="A1060">
        <v>1059</v>
      </c>
      <c r="B1060" t="s">
        <v>973</v>
      </c>
      <c r="C1060" t="s">
        <v>1047</v>
      </c>
    </row>
    <row r="1061" spans="1:3">
      <c r="A1061">
        <v>1060</v>
      </c>
      <c r="B1061" t="s">
        <v>973</v>
      </c>
      <c r="C1061" t="s">
        <v>1047</v>
      </c>
    </row>
    <row r="1062" spans="1:3">
      <c r="A1062">
        <v>1061</v>
      </c>
      <c r="B1062" t="s">
        <v>973</v>
      </c>
      <c r="C1062" t="s">
        <v>1047</v>
      </c>
    </row>
    <row r="1063" spans="1:3">
      <c r="A1063">
        <v>1062</v>
      </c>
      <c r="B1063" t="s">
        <v>973</v>
      </c>
      <c r="C1063" t="s">
        <v>1047</v>
      </c>
    </row>
    <row r="1064" spans="1:3">
      <c r="A1064">
        <v>1063</v>
      </c>
      <c r="B1064" t="s">
        <v>973</v>
      </c>
      <c r="C1064" t="s">
        <v>1047</v>
      </c>
    </row>
    <row r="1065" spans="1:3">
      <c r="A1065">
        <v>1064</v>
      </c>
      <c r="B1065" t="s">
        <v>973</v>
      </c>
      <c r="C1065" t="s">
        <v>1047</v>
      </c>
    </row>
    <row r="1066" spans="1:3">
      <c r="A1066">
        <v>1065</v>
      </c>
      <c r="B1066" t="s">
        <v>973</v>
      </c>
      <c r="C1066" t="s">
        <v>1047</v>
      </c>
    </row>
    <row r="1067" spans="1:3">
      <c r="A1067">
        <v>1066</v>
      </c>
      <c r="B1067" t="s">
        <v>973</v>
      </c>
      <c r="C1067" t="s">
        <v>1047</v>
      </c>
    </row>
    <row r="1068" spans="1:3">
      <c r="A1068">
        <v>1067</v>
      </c>
      <c r="B1068" t="s">
        <v>973</v>
      </c>
      <c r="C1068" t="s">
        <v>1047</v>
      </c>
    </row>
    <row r="1069" spans="1:3">
      <c r="A1069">
        <v>1068</v>
      </c>
      <c r="B1069" t="s">
        <v>973</v>
      </c>
      <c r="C1069" t="s">
        <v>1047</v>
      </c>
    </row>
    <row r="1070" spans="1:3">
      <c r="A1070">
        <v>1069</v>
      </c>
      <c r="B1070" t="s">
        <v>973</v>
      </c>
      <c r="C1070" t="s">
        <v>1047</v>
      </c>
    </row>
    <row r="1071" spans="1:3">
      <c r="A1071">
        <v>1070</v>
      </c>
      <c r="B1071" t="s">
        <v>973</v>
      </c>
      <c r="C1071" t="s">
        <v>1047</v>
      </c>
    </row>
    <row r="1072" spans="1:3">
      <c r="A1072">
        <v>1071</v>
      </c>
      <c r="B1072" t="s">
        <v>973</v>
      </c>
      <c r="C1072" t="s">
        <v>1047</v>
      </c>
    </row>
    <row r="1073" spans="1:3">
      <c r="A1073">
        <v>1072</v>
      </c>
      <c r="B1073" t="s">
        <v>973</v>
      </c>
      <c r="C1073" t="s">
        <v>1047</v>
      </c>
    </row>
    <row r="1074" spans="1:3">
      <c r="A1074">
        <v>1073</v>
      </c>
      <c r="B1074" t="s">
        <v>973</v>
      </c>
      <c r="C1074" t="s">
        <v>1047</v>
      </c>
    </row>
    <row r="1075" spans="1:3">
      <c r="A1075">
        <v>1074</v>
      </c>
      <c r="B1075" t="s">
        <v>973</v>
      </c>
      <c r="C1075" t="s">
        <v>1047</v>
      </c>
    </row>
    <row r="1076" spans="1:3">
      <c r="A1076">
        <v>1075</v>
      </c>
      <c r="B1076" t="s">
        <v>973</v>
      </c>
      <c r="C1076" t="s">
        <v>1047</v>
      </c>
    </row>
    <row r="1077" spans="1:3">
      <c r="A1077">
        <v>1076</v>
      </c>
      <c r="B1077" t="s">
        <v>973</v>
      </c>
      <c r="C1077" t="s">
        <v>1047</v>
      </c>
    </row>
    <row r="1078" spans="1:3">
      <c r="A1078">
        <v>1077</v>
      </c>
      <c r="B1078" t="s">
        <v>973</v>
      </c>
      <c r="C1078" t="s">
        <v>1047</v>
      </c>
    </row>
    <row r="1079" spans="1:3">
      <c r="A1079">
        <v>1078</v>
      </c>
      <c r="B1079" t="s">
        <v>973</v>
      </c>
      <c r="C1079" t="s">
        <v>1047</v>
      </c>
    </row>
    <row r="1080" spans="1:3">
      <c r="A1080">
        <v>1079</v>
      </c>
      <c r="B1080" t="s">
        <v>973</v>
      </c>
      <c r="C1080" t="s">
        <v>1047</v>
      </c>
    </row>
    <row r="1081" spans="1:3">
      <c r="A1081">
        <v>1080</v>
      </c>
      <c r="B1081" t="s">
        <v>973</v>
      </c>
      <c r="C1081" t="s">
        <v>1047</v>
      </c>
    </row>
    <row r="1082" spans="1:3">
      <c r="A1082">
        <v>1081</v>
      </c>
      <c r="B1082" t="s">
        <v>973</v>
      </c>
      <c r="C1082" t="s">
        <v>1047</v>
      </c>
    </row>
    <row r="1083" spans="1:3">
      <c r="A1083">
        <v>1082</v>
      </c>
      <c r="B1083" t="s">
        <v>479</v>
      </c>
      <c r="C1083" t="s">
        <v>1053</v>
      </c>
    </row>
    <row r="1084" spans="1:3">
      <c r="A1084">
        <v>1083</v>
      </c>
      <c r="B1084" t="s">
        <v>479</v>
      </c>
      <c r="C1084" t="s">
        <v>1053</v>
      </c>
    </row>
    <row r="1085" spans="1:3">
      <c r="A1085">
        <v>1084</v>
      </c>
      <c r="B1085" t="s">
        <v>479</v>
      </c>
      <c r="C1085" t="s">
        <v>1053</v>
      </c>
    </row>
    <row r="1086" spans="1:3">
      <c r="A1086">
        <v>1085</v>
      </c>
      <c r="B1086" t="s">
        <v>479</v>
      </c>
      <c r="C1086" t="s">
        <v>1053</v>
      </c>
    </row>
    <row r="1087" spans="1:3">
      <c r="A1087">
        <v>1086</v>
      </c>
      <c r="B1087" t="s">
        <v>479</v>
      </c>
      <c r="C1087" t="s">
        <v>1053</v>
      </c>
    </row>
    <row r="1088" spans="1:3">
      <c r="A1088">
        <v>1087</v>
      </c>
      <c r="B1088" t="s">
        <v>479</v>
      </c>
      <c r="C1088" t="s">
        <v>1053</v>
      </c>
    </row>
    <row r="1089" spans="1:3">
      <c r="A1089">
        <v>1088</v>
      </c>
      <c r="B1089" t="s">
        <v>479</v>
      </c>
      <c r="C1089" t="s">
        <v>1053</v>
      </c>
    </row>
    <row r="1090" spans="1:3">
      <c r="A1090">
        <v>1089</v>
      </c>
      <c r="B1090" t="s">
        <v>479</v>
      </c>
      <c r="C1090" t="s">
        <v>1053</v>
      </c>
    </row>
    <row r="1091" spans="1:3">
      <c r="A1091">
        <v>1090</v>
      </c>
      <c r="B1091" t="s">
        <v>479</v>
      </c>
      <c r="C1091" t="s">
        <v>1053</v>
      </c>
    </row>
    <row r="1092" spans="1:3">
      <c r="A1092">
        <v>1091</v>
      </c>
      <c r="B1092" t="s">
        <v>479</v>
      </c>
      <c r="C1092" t="s">
        <v>1053</v>
      </c>
    </row>
    <row r="1093" spans="1:3">
      <c r="A1093">
        <v>1092</v>
      </c>
      <c r="B1093" t="s">
        <v>479</v>
      </c>
      <c r="C1093" t="s">
        <v>1053</v>
      </c>
    </row>
    <row r="1094" spans="1:3">
      <c r="A1094">
        <v>1093</v>
      </c>
      <c r="B1094" t="s">
        <v>479</v>
      </c>
      <c r="C1094" t="s">
        <v>1053</v>
      </c>
    </row>
    <row r="1095" spans="1:3">
      <c r="A1095">
        <v>1094</v>
      </c>
      <c r="B1095" t="s">
        <v>479</v>
      </c>
      <c r="C1095" t="s">
        <v>1053</v>
      </c>
    </row>
    <row r="1096" spans="1:3">
      <c r="A1096">
        <v>1095</v>
      </c>
      <c r="B1096" t="s">
        <v>479</v>
      </c>
      <c r="C1096" t="s">
        <v>1053</v>
      </c>
    </row>
    <row r="1097" spans="1:3">
      <c r="A1097">
        <v>1096</v>
      </c>
      <c r="B1097" t="s">
        <v>437</v>
      </c>
      <c r="C1097" t="s">
        <v>1054</v>
      </c>
    </row>
    <row r="1098" spans="1:3">
      <c r="A1098">
        <v>1097</v>
      </c>
      <c r="B1098" t="s">
        <v>437</v>
      </c>
      <c r="C1098" t="s">
        <v>1054</v>
      </c>
    </row>
    <row r="1099" spans="1:3">
      <c r="A1099">
        <v>1098</v>
      </c>
      <c r="B1099" t="s">
        <v>437</v>
      </c>
      <c r="C1099" t="s">
        <v>1054</v>
      </c>
    </row>
    <row r="1100" spans="1:3">
      <c r="A1100">
        <v>1099</v>
      </c>
      <c r="B1100" t="s">
        <v>437</v>
      </c>
      <c r="C1100" t="s">
        <v>1054</v>
      </c>
    </row>
    <row r="1101" spans="1:3">
      <c r="A1101">
        <v>1100</v>
      </c>
      <c r="B1101" t="s">
        <v>1051</v>
      </c>
      <c r="C1101" t="s">
        <v>1047</v>
      </c>
    </row>
    <row r="1102" spans="1:3">
      <c r="A1102">
        <v>1101</v>
      </c>
      <c r="B1102" t="s">
        <v>1051</v>
      </c>
      <c r="C1102" t="s">
        <v>1047</v>
      </c>
    </row>
    <row r="1103" spans="1:3">
      <c r="A1103">
        <v>1102</v>
      </c>
      <c r="B1103" t="s">
        <v>1051</v>
      </c>
      <c r="C1103" t="s">
        <v>1047</v>
      </c>
    </row>
    <row r="1104" spans="1:3">
      <c r="A1104">
        <v>1103</v>
      </c>
      <c r="B1104" t="s">
        <v>1051</v>
      </c>
      <c r="C1104" t="s">
        <v>1047</v>
      </c>
    </row>
    <row r="1105" spans="1:3">
      <c r="A1105">
        <v>1104</v>
      </c>
      <c r="B1105" t="s">
        <v>479</v>
      </c>
      <c r="C1105" t="s">
        <v>1034</v>
      </c>
    </row>
    <row r="1106" spans="1:3">
      <c r="A1106">
        <v>1105</v>
      </c>
      <c r="B1106" t="s">
        <v>479</v>
      </c>
      <c r="C1106" t="s">
        <v>1024</v>
      </c>
    </row>
    <row r="1107" spans="1:3">
      <c r="A1107">
        <v>1106</v>
      </c>
      <c r="B1107" t="s">
        <v>479</v>
      </c>
      <c r="C1107" t="s">
        <v>1053</v>
      </c>
    </row>
    <row r="1108" spans="1:3">
      <c r="A1108">
        <v>1107</v>
      </c>
      <c r="B1108" t="s">
        <v>479</v>
      </c>
      <c r="C1108" t="s">
        <v>1034</v>
      </c>
    </row>
    <row r="1109" spans="1:3">
      <c r="A1109">
        <v>1108</v>
      </c>
      <c r="B1109" t="s">
        <v>479</v>
      </c>
      <c r="C1109" t="s">
        <v>1034</v>
      </c>
    </row>
    <row r="1110" spans="1:3">
      <c r="A1110">
        <v>1109</v>
      </c>
      <c r="B1110" t="s">
        <v>479</v>
      </c>
      <c r="C1110" t="s">
        <v>1047</v>
      </c>
    </row>
    <row r="1111" spans="1:3">
      <c r="A1111">
        <v>1110</v>
      </c>
      <c r="B1111" t="s">
        <v>479</v>
      </c>
      <c r="C1111" t="s">
        <v>1034</v>
      </c>
    </row>
    <row r="1112" spans="1:3">
      <c r="A1112">
        <v>1111</v>
      </c>
      <c r="B1112" t="s">
        <v>479</v>
      </c>
      <c r="C1112" t="s">
        <v>1047</v>
      </c>
    </row>
    <row r="1113" spans="1:3">
      <c r="A1113">
        <v>1112</v>
      </c>
      <c r="B1113" t="s">
        <v>479</v>
      </c>
      <c r="C1113" t="s">
        <v>1034</v>
      </c>
    </row>
    <row r="1114" spans="1:3">
      <c r="A1114">
        <v>1113</v>
      </c>
      <c r="B1114" t="s">
        <v>479</v>
      </c>
      <c r="C1114" t="s">
        <v>1047</v>
      </c>
    </row>
    <row r="1115" spans="1:3">
      <c r="A1115">
        <v>1114</v>
      </c>
      <c r="B1115" t="s">
        <v>479</v>
      </c>
      <c r="C1115" t="s">
        <v>1047</v>
      </c>
    </row>
    <row r="1116" spans="1:3">
      <c r="A1116">
        <v>1115</v>
      </c>
      <c r="B1116" t="s">
        <v>479</v>
      </c>
      <c r="C1116" t="s">
        <v>1047</v>
      </c>
    </row>
    <row r="1117" spans="1:3">
      <c r="A1117">
        <v>1116</v>
      </c>
      <c r="B1117" t="s">
        <v>479</v>
      </c>
      <c r="C1117" t="s">
        <v>1047</v>
      </c>
    </row>
    <row r="1118" spans="1:3">
      <c r="A1118">
        <v>1117</v>
      </c>
      <c r="B1118" t="s">
        <v>479</v>
      </c>
      <c r="C1118" t="s">
        <v>1047</v>
      </c>
    </row>
    <row r="1119" spans="1:3">
      <c r="A1119">
        <v>1118</v>
      </c>
      <c r="B1119" t="s">
        <v>479</v>
      </c>
      <c r="C1119" t="s">
        <v>1047</v>
      </c>
    </row>
    <row r="1120" spans="1:3">
      <c r="A1120">
        <v>1119</v>
      </c>
      <c r="B1120" t="s">
        <v>479</v>
      </c>
      <c r="C1120" t="s">
        <v>1047</v>
      </c>
    </row>
    <row r="1121" spans="1:3">
      <c r="A1121">
        <v>1120</v>
      </c>
      <c r="B1121" t="s">
        <v>479</v>
      </c>
      <c r="C1121" t="s">
        <v>1047</v>
      </c>
    </row>
    <row r="1122" spans="1:3">
      <c r="A1122">
        <v>1121</v>
      </c>
      <c r="B1122" t="s">
        <v>479</v>
      </c>
      <c r="C1122" t="s">
        <v>1047</v>
      </c>
    </row>
    <row r="1123" spans="1:3">
      <c r="A1123">
        <v>1122</v>
      </c>
      <c r="B1123" t="s">
        <v>479</v>
      </c>
      <c r="C1123" t="s">
        <v>1047</v>
      </c>
    </row>
    <row r="1124" spans="1:3">
      <c r="A1124">
        <v>1123</v>
      </c>
      <c r="B1124" t="s">
        <v>479</v>
      </c>
      <c r="C1124" t="s">
        <v>1047</v>
      </c>
    </row>
    <row r="1125" spans="1:3">
      <c r="A1125">
        <v>1124</v>
      </c>
      <c r="B1125" t="s">
        <v>479</v>
      </c>
      <c r="C1125" t="s">
        <v>1047</v>
      </c>
    </row>
    <row r="1126" spans="1:3">
      <c r="A1126">
        <v>1125</v>
      </c>
      <c r="B1126" t="s">
        <v>479</v>
      </c>
      <c r="C1126" t="s">
        <v>1035</v>
      </c>
    </row>
    <row r="1127" spans="1:3">
      <c r="A1127">
        <v>1126</v>
      </c>
      <c r="B1127" t="s">
        <v>479</v>
      </c>
      <c r="C1127" t="s">
        <v>1035</v>
      </c>
    </row>
    <row r="1128" spans="1:3">
      <c r="A1128">
        <v>1127</v>
      </c>
      <c r="B1128" t="s">
        <v>479</v>
      </c>
      <c r="C1128" t="s">
        <v>1035</v>
      </c>
    </row>
    <row r="1129" spans="1:3">
      <c r="A1129">
        <v>1128</v>
      </c>
      <c r="B1129" t="s">
        <v>479</v>
      </c>
      <c r="C1129" t="s">
        <v>1035</v>
      </c>
    </row>
    <row r="1130" spans="1:3">
      <c r="A1130">
        <v>1129</v>
      </c>
      <c r="B1130" t="s">
        <v>1051</v>
      </c>
      <c r="C1130" t="s">
        <v>1047</v>
      </c>
    </row>
    <row r="1131" spans="1:3">
      <c r="A1131">
        <v>1130</v>
      </c>
      <c r="B1131" t="s">
        <v>1051</v>
      </c>
      <c r="C1131" t="s">
        <v>1047</v>
      </c>
    </row>
    <row r="1132" spans="1:3">
      <c r="A1132">
        <v>1131</v>
      </c>
      <c r="B1132" t="s">
        <v>1051</v>
      </c>
      <c r="C1132" t="s">
        <v>1053</v>
      </c>
    </row>
    <row r="1133" spans="1:3">
      <c r="A1133">
        <v>1132</v>
      </c>
      <c r="B1133" t="s">
        <v>1051</v>
      </c>
      <c r="C1133" t="s">
        <v>1047</v>
      </c>
    </row>
    <row r="1134" spans="1:3">
      <c r="A1134">
        <v>1133</v>
      </c>
      <c r="B1134" t="s">
        <v>479</v>
      </c>
      <c r="C1134" t="s">
        <v>1035</v>
      </c>
    </row>
    <row r="1135" spans="1:3">
      <c r="A1135">
        <v>1134</v>
      </c>
      <c r="B1135" t="s">
        <v>479</v>
      </c>
      <c r="C1135" t="s">
        <v>1035</v>
      </c>
    </row>
    <row r="1136" spans="1:3">
      <c r="A1136">
        <v>1135</v>
      </c>
      <c r="B1136" t="s">
        <v>479</v>
      </c>
      <c r="C1136" t="s">
        <v>1035</v>
      </c>
    </row>
    <row r="1137" spans="1:3">
      <c r="A1137">
        <v>1136</v>
      </c>
      <c r="B1137" t="s">
        <v>479</v>
      </c>
      <c r="C1137" t="s">
        <v>1035</v>
      </c>
    </row>
    <row r="1138" spans="1:3">
      <c r="A1138">
        <v>1137</v>
      </c>
      <c r="B1138" t="s">
        <v>479</v>
      </c>
      <c r="C1138" t="s">
        <v>1035</v>
      </c>
    </row>
    <row r="1139" spans="1:3">
      <c r="A1139">
        <v>1138</v>
      </c>
      <c r="B1139" t="s">
        <v>479</v>
      </c>
      <c r="C1139" t="s">
        <v>1035</v>
      </c>
    </row>
    <row r="1140" spans="1:3">
      <c r="A1140">
        <v>1139</v>
      </c>
      <c r="B1140" t="s">
        <v>479</v>
      </c>
      <c r="C1140" t="s">
        <v>1053</v>
      </c>
    </row>
    <row r="1141" spans="1:3">
      <c r="A1141">
        <v>1140</v>
      </c>
      <c r="B1141" t="s">
        <v>479</v>
      </c>
      <c r="C1141" t="s">
        <v>1035</v>
      </c>
    </row>
    <row r="1142" spans="1:3">
      <c r="A1142">
        <v>1141</v>
      </c>
      <c r="B1142" t="s">
        <v>479</v>
      </c>
      <c r="C1142" t="s">
        <v>1035</v>
      </c>
    </row>
    <row r="1143" spans="1:3">
      <c r="A1143">
        <v>1142</v>
      </c>
      <c r="B1143" t="s">
        <v>479</v>
      </c>
      <c r="C1143" t="s">
        <v>1035</v>
      </c>
    </row>
    <row r="1144" spans="1:3">
      <c r="A1144">
        <v>1143</v>
      </c>
      <c r="B1144" t="s">
        <v>479</v>
      </c>
      <c r="C1144" t="s">
        <v>1035</v>
      </c>
    </row>
    <row r="1145" spans="1:3">
      <c r="A1145">
        <v>1144</v>
      </c>
      <c r="B1145" t="s">
        <v>479</v>
      </c>
      <c r="C1145" t="s">
        <v>1034</v>
      </c>
    </row>
    <row r="1146" spans="1:3">
      <c r="A1146">
        <v>1145</v>
      </c>
      <c r="B1146" t="s">
        <v>479</v>
      </c>
      <c r="C1146" t="s">
        <v>1034</v>
      </c>
    </row>
    <row r="1147" spans="1:3">
      <c r="A1147">
        <v>1146</v>
      </c>
      <c r="B1147" t="s">
        <v>479</v>
      </c>
      <c r="C1147" t="s">
        <v>1034</v>
      </c>
    </row>
    <row r="1148" spans="1:3">
      <c r="A1148">
        <v>1147</v>
      </c>
      <c r="B1148" t="s">
        <v>479</v>
      </c>
      <c r="C1148" t="s">
        <v>1034</v>
      </c>
    </row>
    <row r="1149" spans="1:3">
      <c r="A1149">
        <v>1148</v>
      </c>
      <c r="B1149" t="s">
        <v>479</v>
      </c>
      <c r="C1149" t="s">
        <v>1034</v>
      </c>
    </row>
    <row r="1150" spans="1:3">
      <c r="A1150">
        <v>1149</v>
      </c>
      <c r="B1150" t="s">
        <v>479</v>
      </c>
      <c r="C1150" t="s">
        <v>1034</v>
      </c>
    </row>
    <row r="1151" spans="1:3">
      <c r="A1151">
        <v>1150</v>
      </c>
      <c r="B1151" t="s">
        <v>479</v>
      </c>
      <c r="C1151" t="s">
        <v>1053</v>
      </c>
    </row>
    <row r="1152" spans="1:3">
      <c r="A1152">
        <v>1151</v>
      </c>
      <c r="B1152" t="s">
        <v>479</v>
      </c>
      <c r="C1152" t="s">
        <v>1034</v>
      </c>
    </row>
    <row r="1153" spans="1:3">
      <c r="A1153">
        <v>1152</v>
      </c>
      <c r="B1153" t="s">
        <v>479</v>
      </c>
      <c r="C1153" t="s">
        <v>1034</v>
      </c>
    </row>
    <row r="1154" spans="1:3">
      <c r="A1154">
        <v>1153</v>
      </c>
      <c r="B1154" t="s">
        <v>479</v>
      </c>
      <c r="C1154" t="s">
        <v>1034</v>
      </c>
    </row>
    <row r="1155" spans="1:3">
      <c r="A1155">
        <v>1154</v>
      </c>
      <c r="B1155" t="s">
        <v>479</v>
      </c>
      <c r="C1155" t="s">
        <v>1034</v>
      </c>
    </row>
    <row r="1156" spans="1:3">
      <c r="A1156">
        <v>1155</v>
      </c>
      <c r="B1156" t="s">
        <v>476</v>
      </c>
      <c r="C1156" t="s">
        <v>1024</v>
      </c>
    </row>
    <row r="1157" spans="1:3">
      <c r="A1157">
        <v>1156</v>
      </c>
      <c r="B1157" t="s">
        <v>476</v>
      </c>
      <c r="C1157" t="s">
        <v>1024</v>
      </c>
    </row>
    <row r="1158" spans="1:3">
      <c r="A1158">
        <v>1157</v>
      </c>
      <c r="B1158" t="s">
        <v>477</v>
      </c>
      <c r="C1158" t="s">
        <v>1027</v>
      </c>
    </row>
    <row r="1159" spans="1:3">
      <c r="A1159">
        <v>1158</v>
      </c>
      <c r="B1159" t="s">
        <v>477</v>
      </c>
      <c r="C1159" t="s">
        <v>1027</v>
      </c>
    </row>
    <row r="1160" spans="1:3">
      <c r="A1160">
        <v>1159</v>
      </c>
      <c r="B1160" t="s">
        <v>477</v>
      </c>
      <c r="C1160" t="s">
        <v>1027</v>
      </c>
    </row>
    <row r="1161" spans="1:3">
      <c r="A1161">
        <v>1160</v>
      </c>
      <c r="B1161" t="s">
        <v>477</v>
      </c>
      <c r="C1161" t="s">
        <v>1027</v>
      </c>
    </row>
    <row r="1162" spans="1:3">
      <c r="A1162">
        <v>1161</v>
      </c>
      <c r="B1162" t="s">
        <v>477</v>
      </c>
      <c r="C1162" t="s">
        <v>1027</v>
      </c>
    </row>
    <row r="1163" spans="1:3">
      <c r="A1163">
        <v>1162</v>
      </c>
      <c r="B1163" t="s">
        <v>477</v>
      </c>
      <c r="C1163" t="s">
        <v>1027</v>
      </c>
    </row>
    <row r="1164" spans="1:3">
      <c r="A1164">
        <v>1163</v>
      </c>
      <c r="B1164" t="s">
        <v>477</v>
      </c>
      <c r="C1164" t="s">
        <v>1027</v>
      </c>
    </row>
    <row r="1165" spans="1:3">
      <c r="A1165">
        <v>1164</v>
      </c>
      <c r="B1165" t="s">
        <v>477</v>
      </c>
      <c r="C1165" t="s">
        <v>1027</v>
      </c>
    </row>
    <row r="1166" spans="1:3">
      <c r="A1166">
        <v>1165</v>
      </c>
      <c r="B1166" t="s">
        <v>477</v>
      </c>
      <c r="C1166" t="s">
        <v>1027</v>
      </c>
    </row>
    <row r="1167" spans="1:3">
      <c r="A1167">
        <v>1166</v>
      </c>
      <c r="B1167" t="s">
        <v>476</v>
      </c>
      <c r="C1167" t="s">
        <v>1035</v>
      </c>
    </row>
    <row r="1168" spans="1:3">
      <c r="A1168">
        <v>1167</v>
      </c>
      <c r="B1168" t="s">
        <v>476</v>
      </c>
      <c r="C1168" t="s">
        <v>1035</v>
      </c>
    </row>
    <row r="1169" spans="1:3">
      <c r="A1169">
        <v>1168</v>
      </c>
      <c r="B1169" t="s">
        <v>477</v>
      </c>
      <c r="C1169" t="s">
        <v>1027</v>
      </c>
    </row>
    <row r="1170" spans="1:3">
      <c r="A1170">
        <v>1169</v>
      </c>
      <c r="B1170" t="s">
        <v>477</v>
      </c>
      <c r="C1170" t="s">
        <v>1027</v>
      </c>
    </row>
    <row r="1171" spans="1:3">
      <c r="A1171">
        <v>1170</v>
      </c>
      <c r="B1171" t="s">
        <v>477</v>
      </c>
      <c r="C1171" t="s">
        <v>1027</v>
      </c>
    </row>
    <row r="1172" spans="1:3">
      <c r="A1172">
        <v>1171</v>
      </c>
      <c r="B1172" t="s">
        <v>476</v>
      </c>
      <c r="C1172" t="s">
        <v>1060</v>
      </c>
    </row>
    <row r="1173" spans="1:3">
      <c r="A1173">
        <v>1172</v>
      </c>
      <c r="B1173" t="s">
        <v>476</v>
      </c>
      <c r="C1173" t="s">
        <v>1035</v>
      </c>
    </row>
    <row r="1174" spans="1:3">
      <c r="A1174">
        <v>1173</v>
      </c>
      <c r="B1174" t="s">
        <v>476</v>
      </c>
      <c r="C1174" t="s">
        <v>1035</v>
      </c>
    </row>
    <row r="1175" spans="1:3">
      <c r="A1175">
        <v>1174</v>
      </c>
      <c r="B1175" t="s">
        <v>476</v>
      </c>
      <c r="C1175" t="s">
        <v>1035</v>
      </c>
    </row>
    <row r="1176" spans="1:3">
      <c r="A1176">
        <v>1175</v>
      </c>
      <c r="B1176" t="s">
        <v>476</v>
      </c>
      <c r="C1176" t="s">
        <v>1035</v>
      </c>
    </row>
    <row r="1177" spans="1:3">
      <c r="A1177">
        <v>1176</v>
      </c>
      <c r="B1177" t="s">
        <v>476</v>
      </c>
      <c r="C1177" t="s">
        <v>1035</v>
      </c>
    </row>
    <row r="1178" spans="1:3">
      <c r="A1178">
        <v>1177</v>
      </c>
      <c r="B1178" t="s">
        <v>479</v>
      </c>
      <c r="C1178" t="s">
        <v>1035</v>
      </c>
    </row>
    <row r="1179" spans="1:3">
      <c r="A1179">
        <v>1178</v>
      </c>
      <c r="B1179" t="s">
        <v>479</v>
      </c>
      <c r="C1179" t="s">
        <v>1035</v>
      </c>
    </row>
    <row r="1180" spans="1:3">
      <c r="A1180">
        <v>1179</v>
      </c>
      <c r="B1180" t="s">
        <v>479</v>
      </c>
      <c r="C1180" t="s">
        <v>1035</v>
      </c>
    </row>
    <row r="1181" spans="1:3">
      <c r="A1181">
        <v>1180</v>
      </c>
      <c r="B1181" t="s">
        <v>479</v>
      </c>
      <c r="C1181" t="s">
        <v>1035</v>
      </c>
    </row>
    <row r="1182" spans="1:3">
      <c r="A1182">
        <v>1181</v>
      </c>
      <c r="B1182" t="s">
        <v>479</v>
      </c>
      <c r="C1182" t="s">
        <v>1035</v>
      </c>
    </row>
    <row r="1183" spans="1:3">
      <c r="A1183">
        <v>1182</v>
      </c>
      <c r="B1183" t="s">
        <v>479</v>
      </c>
      <c r="C1183" t="s">
        <v>1034</v>
      </c>
    </row>
    <row r="1184" spans="1:3">
      <c r="A1184">
        <v>1183</v>
      </c>
      <c r="B1184" t="s">
        <v>479</v>
      </c>
      <c r="C1184" t="s">
        <v>1034</v>
      </c>
    </row>
    <row r="1185" spans="1:3">
      <c r="A1185">
        <v>1184</v>
      </c>
      <c r="B1185" t="s">
        <v>479</v>
      </c>
      <c r="C1185" t="s">
        <v>1034</v>
      </c>
    </row>
    <row r="1186" spans="1:3">
      <c r="A1186">
        <v>1185</v>
      </c>
      <c r="B1186" t="s">
        <v>479</v>
      </c>
      <c r="C1186" t="s">
        <v>1027</v>
      </c>
    </row>
    <row r="1187" spans="1:3">
      <c r="A1187">
        <v>1186</v>
      </c>
      <c r="B1187" t="s">
        <v>479</v>
      </c>
      <c r="C1187" t="s">
        <v>1027</v>
      </c>
    </row>
    <row r="1188" spans="1:3">
      <c r="A1188">
        <v>1187</v>
      </c>
      <c r="B1188" t="s">
        <v>903</v>
      </c>
      <c r="C1188" t="s">
        <v>1047</v>
      </c>
    </row>
    <row r="1189" spans="1:3">
      <c r="A1189">
        <v>1188</v>
      </c>
      <c r="B1189" t="s">
        <v>903</v>
      </c>
      <c r="C1189" t="s">
        <v>1047</v>
      </c>
    </row>
    <row r="1190" spans="1:3">
      <c r="A1190">
        <v>1189</v>
      </c>
      <c r="B1190" t="s">
        <v>477</v>
      </c>
      <c r="C1190" t="s">
        <v>1027</v>
      </c>
    </row>
    <row r="1191" spans="1:3">
      <c r="A1191">
        <v>1190</v>
      </c>
      <c r="B1191" t="s">
        <v>477</v>
      </c>
      <c r="C1191" t="s">
        <v>1024</v>
      </c>
    </row>
    <row r="1192" spans="1:3">
      <c r="A1192">
        <v>1191</v>
      </c>
      <c r="B1192" t="s">
        <v>477</v>
      </c>
      <c r="C1192" t="s">
        <v>1027</v>
      </c>
    </row>
    <row r="1193" spans="1:3">
      <c r="A1193">
        <v>1192</v>
      </c>
      <c r="B1193" t="s">
        <v>477</v>
      </c>
      <c r="C1193" t="s">
        <v>1027</v>
      </c>
    </row>
    <row r="1194" spans="1:3">
      <c r="A1194">
        <v>1193</v>
      </c>
      <c r="B1194" t="s">
        <v>477</v>
      </c>
      <c r="C1194" t="s">
        <v>1027</v>
      </c>
    </row>
    <row r="1195" spans="1:3">
      <c r="A1195">
        <v>1194</v>
      </c>
      <c r="B1195" t="s">
        <v>1059</v>
      </c>
      <c r="C1195" t="s">
        <v>1053</v>
      </c>
    </row>
    <row r="1196" spans="1:3">
      <c r="A1196">
        <v>1195</v>
      </c>
      <c r="B1196" t="s">
        <v>1059</v>
      </c>
      <c r="C1196" t="s">
        <v>1053</v>
      </c>
    </row>
    <row r="1197" spans="1:3">
      <c r="A1197">
        <v>1196</v>
      </c>
      <c r="B1197" t="s">
        <v>477</v>
      </c>
      <c r="C1197" t="s">
        <v>1035</v>
      </c>
    </row>
    <row r="1198" spans="1:3">
      <c r="A1198">
        <v>1197</v>
      </c>
      <c r="B1198" t="s">
        <v>477</v>
      </c>
      <c r="C1198" t="s">
        <v>1035</v>
      </c>
    </row>
    <row r="1199" spans="1:3">
      <c r="A1199">
        <v>1198</v>
      </c>
      <c r="B1199" t="s">
        <v>477</v>
      </c>
      <c r="C1199" t="s">
        <v>1035</v>
      </c>
    </row>
    <row r="1200" spans="1:3">
      <c r="A1200">
        <v>1199</v>
      </c>
      <c r="B1200" t="s">
        <v>477</v>
      </c>
      <c r="C1200" t="s">
        <v>1035</v>
      </c>
    </row>
    <row r="1201" spans="1:3">
      <c r="A1201">
        <v>1200</v>
      </c>
      <c r="B1201" t="s">
        <v>477</v>
      </c>
      <c r="C1201" t="s">
        <v>1035</v>
      </c>
    </row>
    <row r="1202" spans="1:3">
      <c r="A1202">
        <v>1201</v>
      </c>
      <c r="B1202" t="s">
        <v>477</v>
      </c>
      <c r="C1202" t="s">
        <v>1035</v>
      </c>
    </row>
    <row r="1203" spans="1:3">
      <c r="A1203">
        <v>1202</v>
      </c>
      <c r="B1203" t="s">
        <v>477</v>
      </c>
      <c r="C1203" t="s">
        <v>1035</v>
      </c>
    </row>
    <row r="1204" spans="1:3">
      <c r="A1204">
        <v>1203</v>
      </c>
      <c r="B1204" t="s">
        <v>477</v>
      </c>
      <c r="C1204" t="s">
        <v>1035</v>
      </c>
    </row>
    <row r="1205" spans="1:3">
      <c r="A1205">
        <v>1204</v>
      </c>
      <c r="B1205" t="s">
        <v>477</v>
      </c>
      <c r="C1205" t="s">
        <v>1035</v>
      </c>
    </row>
    <row r="1206" spans="1:3">
      <c r="A1206">
        <v>1205</v>
      </c>
      <c r="B1206" t="s">
        <v>477</v>
      </c>
      <c r="C1206" t="s">
        <v>1035</v>
      </c>
    </row>
    <row r="1207" spans="1:3">
      <c r="A1207">
        <v>1206</v>
      </c>
      <c r="B1207" t="s">
        <v>477</v>
      </c>
      <c r="C1207" t="s">
        <v>1053</v>
      </c>
    </row>
    <row r="1208" spans="1:3">
      <c r="A1208">
        <v>1207</v>
      </c>
      <c r="B1208" t="s">
        <v>477</v>
      </c>
      <c r="C1208" t="s">
        <v>1035</v>
      </c>
    </row>
    <row r="1209" spans="1:3">
      <c r="A1209">
        <v>1208</v>
      </c>
      <c r="B1209" t="s">
        <v>477</v>
      </c>
      <c r="C1209" t="s">
        <v>1035</v>
      </c>
    </row>
    <row r="1210" spans="1:3">
      <c r="A1210">
        <v>1209</v>
      </c>
      <c r="B1210" t="s">
        <v>477</v>
      </c>
      <c r="C1210" t="s">
        <v>1035</v>
      </c>
    </row>
    <row r="1211" spans="1:3">
      <c r="A1211">
        <v>1210</v>
      </c>
      <c r="B1211" t="s">
        <v>477</v>
      </c>
      <c r="C1211" t="s">
        <v>1035</v>
      </c>
    </row>
    <row r="1212" spans="1:3">
      <c r="A1212">
        <v>1211</v>
      </c>
      <c r="B1212" t="s">
        <v>477</v>
      </c>
      <c r="C1212" t="s">
        <v>1035</v>
      </c>
    </row>
    <row r="1213" spans="1:3">
      <c r="A1213">
        <v>1212</v>
      </c>
      <c r="B1213" t="s">
        <v>477</v>
      </c>
      <c r="C1213" t="s">
        <v>1035</v>
      </c>
    </row>
    <row r="1214" spans="1:3">
      <c r="A1214">
        <v>1213</v>
      </c>
      <c r="B1214" t="s">
        <v>477</v>
      </c>
      <c r="C1214" t="s">
        <v>1035</v>
      </c>
    </row>
    <row r="1215" spans="1:3">
      <c r="A1215">
        <v>1214</v>
      </c>
      <c r="B1215" t="s">
        <v>477</v>
      </c>
      <c r="C1215" t="s">
        <v>1035</v>
      </c>
    </row>
    <row r="1216" spans="1:3">
      <c r="A1216">
        <v>1215</v>
      </c>
      <c r="B1216" t="s">
        <v>477</v>
      </c>
      <c r="C1216" t="s">
        <v>1035</v>
      </c>
    </row>
    <row r="1217" spans="1:3">
      <c r="A1217">
        <v>1216</v>
      </c>
      <c r="B1217" t="s">
        <v>477</v>
      </c>
      <c r="C1217" t="s">
        <v>1035</v>
      </c>
    </row>
    <row r="1218" spans="1:3">
      <c r="A1218">
        <v>1217</v>
      </c>
      <c r="B1218" t="s">
        <v>477</v>
      </c>
      <c r="C1218" t="s">
        <v>1035</v>
      </c>
    </row>
    <row r="1219" spans="1:3">
      <c r="A1219">
        <v>1218</v>
      </c>
      <c r="B1219" t="s">
        <v>477</v>
      </c>
      <c r="C1219" t="s">
        <v>1035</v>
      </c>
    </row>
    <row r="1220" spans="1:3">
      <c r="A1220">
        <v>1219</v>
      </c>
      <c r="B1220" t="s">
        <v>477</v>
      </c>
      <c r="C1220" t="s">
        <v>1035</v>
      </c>
    </row>
    <row r="1221" spans="1:3">
      <c r="A1221">
        <v>1220</v>
      </c>
      <c r="B1221" t="s">
        <v>477</v>
      </c>
      <c r="C1221" t="s">
        <v>1035</v>
      </c>
    </row>
    <row r="1222" spans="1:3">
      <c r="A1222">
        <v>1221</v>
      </c>
      <c r="B1222" t="s">
        <v>477</v>
      </c>
      <c r="C1222" t="s">
        <v>1035</v>
      </c>
    </row>
    <row r="1223" spans="1:3">
      <c r="A1223">
        <v>1222</v>
      </c>
      <c r="B1223" t="s">
        <v>477</v>
      </c>
      <c r="C1223" t="s">
        <v>1034</v>
      </c>
    </row>
    <row r="1224" spans="1:3">
      <c r="A1224">
        <v>1223</v>
      </c>
      <c r="B1224" t="s">
        <v>477</v>
      </c>
      <c r="C1224" t="s">
        <v>1034</v>
      </c>
    </row>
    <row r="1225" spans="1:3">
      <c r="A1225">
        <v>1224</v>
      </c>
      <c r="B1225" t="s">
        <v>477</v>
      </c>
      <c r="C1225" t="s">
        <v>1034</v>
      </c>
    </row>
    <row r="1226" spans="1:3">
      <c r="A1226">
        <v>1225</v>
      </c>
      <c r="B1226" t="s">
        <v>477</v>
      </c>
      <c r="C1226" t="s">
        <v>1034</v>
      </c>
    </row>
    <row r="1227" spans="1:3">
      <c r="A1227">
        <v>1226</v>
      </c>
      <c r="B1227" t="s">
        <v>477</v>
      </c>
      <c r="C1227" t="s">
        <v>1034</v>
      </c>
    </row>
    <row r="1228" spans="1:3">
      <c r="A1228">
        <v>1227</v>
      </c>
      <c r="B1228" t="s">
        <v>477</v>
      </c>
      <c r="C1228" t="s">
        <v>1034</v>
      </c>
    </row>
    <row r="1229" spans="1:3">
      <c r="A1229">
        <v>1228</v>
      </c>
      <c r="B1229" t="s">
        <v>477</v>
      </c>
      <c r="C1229" t="s">
        <v>1034</v>
      </c>
    </row>
    <row r="1230" spans="1:3">
      <c r="A1230">
        <v>1229</v>
      </c>
      <c r="B1230" t="s">
        <v>477</v>
      </c>
      <c r="C1230" t="s">
        <v>1034</v>
      </c>
    </row>
    <row r="1231" spans="1:3">
      <c r="A1231">
        <v>1230</v>
      </c>
      <c r="B1231" t="s">
        <v>476</v>
      </c>
      <c r="C1231" t="s">
        <v>1061</v>
      </c>
    </row>
    <row r="1232" spans="1:3">
      <c r="A1232">
        <v>1231</v>
      </c>
      <c r="B1232" t="s">
        <v>476</v>
      </c>
      <c r="C1232" t="s">
        <v>1061</v>
      </c>
    </row>
    <row r="1233" spans="1:3">
      <c r="A1233">
        <v>1232</v>
      </c>
      <c r="B1233" t="s">
        <v>476</v>
      </c>
      <c r="C1233" t="s">
        <v>1061</v>
      </c>
    </row>
    <row r="1234" spans="1:3">
      <c r="A1234">
        <v>1233</v>
      </c>
      <c r="B1234" t="s">
        <v>476</v>
      </c>
      <c r="C1234" t="s">
        <v>1061</v>
      </c>
    </row>
    <row r="1235" spans="1:3">
      <c r="A1235">
        <v>1234</v>
      </c>
      <c r="B1235" t="s">
        <v>477</v>
      </c>
      <c r="C1235" t="s">
        <v>1027</v>
      </c>
    </row>
    <row r="1236" spans="1:3">
      <c r="A1236">
        <v>1235</v>
      </c>
      <c r="B1236" t="s">
        <v>479</v>
      </c>
      <c r="C1236" t="s">
        <v>1027</v>
      </c>
    </row>
    <row r="1237" spans="1:3">
      <c r="A1237">
        <v>1236</v>
      </c>
      <c r="B1237" t="s">
        <v>479</v>
      </c>
      <c r="C1237" t="s">
        <v>1027</v>
      </c>
    </row>
    <row r="1238" spans="1:3">
      <c r="A1238">
        <v>1237</v>
      </c>
      <c r="B1238" t="s">
        <v>479</v>
      </c>
      <c r="C1238" t="s">
        <v>1027</v>
      </c>
    </row>
    <row r="1239" spans="1:3">
      <c r="A1239">
        <v>1238</v>
      </c>
      <c r="B1239" t="s">
        <v>479</v>
      </c>
      <c r="C1239" t="s">
        <v>1027</v>
      </c>
    </row>
    <row r="1240" spans="1:3">
      <c r="A1240">
        <v>1239</v>
      </c>
      <c r="B1240" t="s">
        <v>479</v>
      </c>
      <c r="C1240" t="s">
        <v>1027</v>
      </c>
    </row>
    <row r="1241" spans="1:3">
      <c r="A1241">
        <v>1240</v>
      </c>
      <c r="B1241" t="s">
        <v>479</v>
      </c>
      <c r="C1241" t="s">
        <v>1027</v>
      </c>
    </row>
    <row r="1242" spans="1:3">
      <c r="A1242">
        <v>1241</v>
      </c>
      <c r="B1242" t="s">
        <v>479</v>
      </c>
      <c r="C1242" t="s">
        <v>1027</v>
      </c>
    </row>
    <row r="1243" spans="1:3">
      <c r="A1243">
        <v>1242</v>
      </c>
      <c r="B1243" t="s">
        <v>479</v>
      </c>
      <c r="C1243" t="s">
        <v>1027</v>
      </c>
    </row>
    <row r="1244" spans="1:3">
      <c r="A1244">
        <v>1243</v>
      </c>
      <c r="B1244" t="s">
        <v>479</v>
      </c>
      <c r="C1244" t="s">
        <v>1027</v>
      </c>
    </row>
    <row r="1245" spans="1:3">
      <c r="A1245">
        <v>1244</v>
      </c>
      <c r="B1245" t="s">
        <v>479</v>
      </c>
      <c r="C1245" t="s">
        <v>1027</v>
      </c>
    </row>
    <row r="1246" spans="1:3">
      <c r="A1246">
        <v>1245</v>
      </c>
      <c r="B1246" t="s">
        <v>903</v>
      </c>
      <c r="C1246" t="s">
        <v>1035</v>
      </c>
    </row>
    <row r="1247" spans="1:3">
      <c r="A1247">
        <v>1246</v>
      </c>
      <c r="B1247" t="s">
        <v>903</v>
      </c>
      <c r="C1247" t="s">
        <v>1035</v>
      </c>
    </row>
    <row r="1248" spans="1:3">
      <c r="A1248">
        <v>1247</v>
      </c>
      <c r="B1248" t="s">
        <v>903</v>
      </c>
      <c r="C1248" t="s">
        <v>1035</v>
      </c>
    </row>
    <row r="1249" spans="1:3">
      <c r="A1249">
        <v>1248</v>
      </c>
      <c r="B1249" t="s">
        <v>903</v>
      </c>
      <c r="C1249" t="s">
        <v>1035</v>
      </c>
    </row>
    <row r="1250" spans="1:3">
      <c r="A1250">
        <v>1249</v>
      </c>
      <c r="B1250" t="s">
        <v>903</v>
      </c>
      <c r="C1250" t="s">
        <v>1035</v>
      </c>
    </row>
    <row r="1251" spans="1:3">
      <c r="A1251">
        <v>1250</v>
      </c>
      <c r="B1251" t="s">
        <v>903</v>
      </c>
      <c r="C1251" t="s">
        <v>1035</v>
      </c>
    </row>
    <row r="1252" spans="1:3">
      <c r="A1252">
        <v>1251</v>
      </c>
      <c r="B1252" t="s">
        <v>903</v>
      </c>
      <c r="C1252" t="s">
        <v>1035</v>
      </c>
    </row>
    <row r="1253" spans="1:3">
      <c r="A1253">
        <v>1252</v>
      </c>
      <c r="B1253" t="s">
        <v>903</v>
      </c>
      <c r="C1253" t="s">
        <v>1035</v>
      </c>
    </row>
    <row r="1254" spans="1:3">
      <c r="A1254">
        <v>1253</v>
      </c>
      <c r="B1254" t="s">
        <v>903</v>
      </c>
      <c r="C1254" t="s">
        <v>1035</v>
      </c>
    </row>
    <row r="1255" spans="1:3">
      <c r="A1255">
        <v>1254</v>
      </c>
      <c r="B1255" t="s">
        <v>903</v>
      </c>
      <c r="C1255" t="s">
        <v>1035</v>
      </c>
    </row>
    <row r="1256" spans="1:3">
      <c r="A1256">
        <v>1255</v>
      </c>
      <c r="B1256" t="s">
        <v>903</v>
      </c>
      <c r="C1256" t="s">
        <v>1035</v>
      </c>
    </row>
    <row r="1257" spans="1:3">
      <c r="A1257">
        <v>1256</v>
      </c>
      <c r="B1257" t="s">
        <v>903</v>
      </c>
      <c r="C1257" t="s">
        <v>1035</v>
      </c>
    </row>
    <row r="1258" spans="1:3">
      <c r="A1258">
        <v>1257</v>
      </c>
      <c r="B1258" t="s">
        <v>903</v>
      </c>
      <c r="C1258" t="s">
        <v>1035</v>
      </c>
    </row>
    <row r="1259" spans="1:3">
      <c r="A1259">
        <v>1258</v>
      </c>
      <c r="B1259" t="s">
        <v>903</v>
      </c>
      <c r="C1259" t="s">
        <v>1035</v>
      </c>
    </row>
    <row r="1260" spans="1:3">
      <c r="A1260">
        <v>1259</v>
      </c>
      <c r="B1260" t="s">
        <v>903</v>
      </c>
      <c r="C1260" t="s">
        <v>1035</v>
      </c>
    </row>
    <row r="1261" spans="1:3">
      <c r="A1261">
        <v>1260</v>
      </c>
      <c r="B1261" t="s">
        <v>903</v>
      </c>
      <c r="C1261" t="s">
        <v>1035</v>
      </c>
    </row>
    <row r="1262" spans="1:3">
      <c r="A1262">
        <v>1261</v>
      </c>
      <c r="B1262" t="s">
        <v>903</v>
      </c>
      <c r="C1262" t="s">
        <v>1035</v>
      </c>
    </row>
    <row r="1263" spans="1:3">
      <c r="A1263">
        <v>1262</v>
      </c>
      <c r="B1263" t="s">
        <v>903</v>
      </c>
      <c r="C1263" t="s">
        <v>1035</v>
      </c>
    </row>
    <row r="1264" spans="1:3">
      <c r="A1264">
        <v>1263</v>
      </c>
      <c r="B1264" t="s">
        <v>903</v>
      </c>
      <c r="C1264" t="s">
        <v>1035</v>
      </c>
    </row>
    <row r="1265" spans="1:3">
      <c r="A1265">
        <v>1264</v>
      </c>
      <c r="B1265" t="s">
        <v>479</v>
      </c>
      <c r="C1265" t="s">
        <v>1034</v>
      </c>
    </row>
    <row r="1266" spans="1:3">
      <c r="A1266">
        <v>1265</v>
      </c>
      <c r="B1266" t="s">
        <v>479</v>
      </c>
      <c r="C1266" t="s">
        <v>1034</v>
      </c>
    </row>
    <row r="1267" spans="1:3">
      <c r="A1267">
        <v>1266</v>
      </c>
      <c r="B1267" t="s">
        <v>479</v>
      </c>
      <c r="C1267" t="s">
        <v>1034</v>
      </c>
    </row>
    <row r="1268" spans="1:3">
      <c r="A1268">
        <v>1267</v>
      </c>
      <c r="B1268" t="s">
        <v>479</v>
      </c>
      <c r="C1268" t="s">
        <v>1034</v>
      </c>
    </row>
    <row r="1269" spans="1:3">
      <c r="A1269">
        <v>1268</v>
      </c>
      <c r="B1269" t="s">
        <v>479</v>
      </c>
      <c r="C1269" t="s">
        <v>1034</v>
      </c>
    </row>
    <row r="1270" spans="1:3">
      <c r="A1270">
        <v>1269</v>
      </c>
      <c r="B1270" t="s">
        <v>479</v>
      </c>
      <c r="C1270" t="s">
        <v>1034</v>
      </c>
    </row>
    <row r="1271" spans="1:3">
      <c r="A1271">
        <v>1270</v>
      </c>
      <c r="B1271" t="s">
        <v>479</v>
      </c>
      <c r="C1271" t="s">
        <v>1034</v>
      </c>
    </row>
    <row r="1272" spans="1:3">
      <c r="A1272">
        <v>1271</v>
      </c>
      <c r="B1272" t="s">
        <v>479</v>
      </c>
      <c r="C1272" t="s">
        <v>1034</v>
      </c>
    </row>
    <row r="1273" spans="1:3">
      <c r="A1273">
        <v>1272</v>
      </c>
      <c r="B1273" t="s">
        <v>479</v>
      </c>
      <c r="C1273" t="s">
        <v>1035</v>
      </c>
    </row>
    <row r="1274" spans="1:3">
      <c r="A1274">
        <v>1273</v>
      </c>
      <c r="B1274" t="s">
        <v>479</v>
      </c>
      <c r="C1274" t="s">
        <v>1035</v>
      </c>
    </row>
    <row r="1275" spans="1:3">
      <c r="A1275">
        <v>1274</v>
      </c>
      <c r="B1275" t="s">
        <v>479</v>
      </c>
      <c r="C1275" t="s">
        <v>1035</v>
      </c>
    </row>
    <row r="1276" spans="1:3">
      <c r="A1276">
        <v>1275</v>
      </c>
      <c r="B1276" t="s">
        <v>479</v>
      </c>
      <c r="C1276" t="s">
        <v>1035</v>
      </c>
    </row>
    <row r="1277" spans="1:3">
      <c r="A1277">
        <v>1276</v>
      </c>
      <c r="B1277" t="s">
        <v>479</v>
      </c>
      <c r="C1277" t="s">
        <v>1035</v>
      </c>
    </row>
    <row r="1278" spans="1:3">
      <c r="A1278">
        <v>1277</v>
      </c>
      <c r="B1278" t="s">
        <v>479</v>
      </c>
      <c r="C1278" t="s">
        <v>1024</v>
      </c>
    </row>
    <row r="1279" spans="1:3">
      <c r="A1279">
        <v>1278</v>
      </c>
      <c r="B1279" t="s">
        <v>479</v>
      </c>
      <c r="C1279" t="s">
        <v>1024</v>
      </c>
    </row>
    <row r="1280" spans="1:3">
      <c r="A1280">
        <v>1279</v>
      </c>
      <c r="B1280" t="s">
        <v>477</v>
      </c>
      <c r="C1280" t="s">
        <v>1024</v>
      </c>
    </row>
    <row r="1281" spans="1:3">
      <c r="A1281">
        <v>1280</v>
      </c>
      <c r="B1281" t="s">
        <v>477</v>
      </c>
      <c r="C1281" t="s">
        <v>1024</v>
      </c>
    </row>
    <row r="1282" spans="1:3">
      <c r="A1282">
        <v>1281</v>
      </c>
      <c r="B1282" t="s">
        <v>477</v>
      </c>
      <c r="C1282" t="s">
        <v>1024</v>
      </c>
    </row>
    <row r="1283" spans="1:3">
      <c r="A1283">
        <v>1282</v>
      </c>
      <c r="B1283" t="s">
        <v>477</v>
      </c>
      <c r="C1283" t="s">
        <v>1024</v>
      </c>
    </row>
    <row r="1284" spans="1:3">
      <c r="A1284">
        <v>1283</v>
      </c>
      <c r="B1284" t="s">
        <v>1059</v>
      </c>
      <c r="C1284" t="s">
        <v>1035</v>
      </c>
    </row>
    <row r="1285" spans="1:3">
      <c r="A1285">
        <v>1284</v>
      </c>
      <c r="B1285" t="s">
        <v>1059</v>
      </c>
      <c r="C1285" t="s">
        <v>1035</v>
      </c>
    </row>
    <row r="1286" spans="1:3">
      <c r="A1286">
        <v>1285</v>
      </c>
      <c r="B1286" t="s">
        <v>1059</v>
      </c>
      <c r="C1286" t="s">
        <v>1035</v>
      </c>
    </row>
    <row r="1287" spans="1:3">
      <c r="A1287">
        <v>1286</v>
      </c>
      <c r="B1287" t="s">
        <v>1059</v>
      </c>
      <c r="C1287" t="s">
        <v>1035</v>
      </c>
    </row>
    <row r="1288" spans="1:3">
      <c r="A1288">
        <v>1287</v>
      </c>
      <c r="B1288" t="s">
        <v>1059</v>
      </c>
      <c r="C1288" t="s">
        <v>1035</v>
      </c>
    </row>
    <row r="1289" spans="1:3">
      <c r="A1289">
        <v>1288</v>
      </c>
      <c r="B1289" t="s">
        <v>1059</v>
      </c>
      <c r="C1289" t="s">
        <v>1035</v>
      </c>
    </row>
    <row r="1290" spans="1:3">
      <c r="A1290">
        <v>1289</v>
      </c>
      <c r="B1290" t="s">
        <v>1059</v>
      </c>
      <c r="C1290" t="s">
        <v>1035</v>
      </c>
    </row>
    <row r="1291" spans="1:3">
      <c r="A1291">
        <v>1290</v>
      </c>
      <c r="B1291" t="s">
        <v>1059</v>
      </c>
      <c r="C1291" t="s">
        <v>1035</v>
      </c>
    </row>
    <row r="1292" spans="1:3">
      <c r="A1292">
        <v>1291</v>
      </c>
      <c r="B1292" t="s">
        <v>1059</v>
      </c>
      <c r="C1292" t="s">
        <v>1035</v>
      </c>
    </row>
    <row r="1293" spans="1:3">
      <c r="A1293">
        <v>1292</v>
      </c>
      <c r="B1293" t="s">
        <v>1059</v>
      </c>
      <c r="C1293" t="s">
        <v>1035</v>
      </c>
    </row>
    <row r="1294" spans="1:3">
      <c r="A1294">
        <v>1293</v>
      </c>
      <c r="B1294" t="s">
        <v>1059</v>
      </c>
      <c r="C1294" t="s">
        <v>1035</v>
      </c>
    </row>
    <row r="1295" spans="1:3">
      <c r="A1295">
        <v>1294</v>
      </c>
      <c r="B1295" t="s">
        <v>1059</v>
      </c>
      <c r="C1295" t="s">
        <v>1035</v>
      </c>
    </row>
    <row r="1296" spans="1:3">
      <c r="A1296">
        <v>1295</v>
      </c>
      <c r="B1296" t="s">
        <v>1059</v>
      </c>
      <c r="C1296" t="s">
        <v>1035</v>
      </c>
    </row>
    <row r="1297" spans="1:3">
      <c r="A1297">
        <v>1296</v>
      </c>
      <c r="B1297" t="s">
        <v>1059</v>
      </c>
      <c r="C1297" t="s">
        <v>1035</v>
      </c>
    </row>
    <row r="1298" spans="1:3">
      <c r="A1298">
        <v>1297</v>
      </c>
      <c r="B1298" t="s">
        <v>1059</v>
      </c>
      <c r="C1298" t="s">
        <v>1035</v>
      </c>
    </row>
    <row r="1299" spans="1:3">
      <c r="A1299">
        <v>1298</v>
      </c>
      <c r="B1299" t="s">
        <v>1059</v>
      </c>
      <c r="C1299" t="s">
        <v>1035</v>
      </c>
    </row>
    <row r="1300" spans="1:3">
      <c r="A1300">
        <v>1299</v>
      </c>
      <c r="B1300" t="s">
        <v>1059</v>
      </c>
      <c r="C1300" t="s">
        <v>1035</v>
      </c>
    </row>
    <row r="1301" spans="1:3">
      <c r="A1301">
        <v>1300</v>
      </c>
      <c r="B1301" t="s">
        <v>1059</v>
      </c>
      <c r="C1301" t="s">
        <v>1035</v>
      </c>
    </row>
    <row r="1302" spans="1:3">
      <c r="A1302">
        <v>1301</v>
      </c>
      <c r="B1302" t="s">
        <v>1059</v>
      </c>
      <c r="C1302" t="s">
        <v>1035</v>
      </c>
    </row>
    <row r="1303" spans="1:3">
      <c r="A1303">
        <v>1302</v>
      </c>
      <c r="B1303" t="s">
        <v>1059</v>
      </c>
      <c r="C1303" t="s">
        <v>1035</v>
      </c>
    </row>
    <row r="1304" spans="1:3">
      <c r="A1304">
        <v>1303</v>
      </c>
      <c r="B1304" t="s">
        <v>1059</v>
      </c>
      <c r="C1304" t="s">
        <v>1035</v>
      </c>
    </row>
    <row r="1305" spans="1:3">
      <c r="A1305">
        <v>1304</v>
      </c>
      <c r="B1305" t="s">
        <v>1059</v>
      </c>
      <c r="C1305" t="s">
        <v>1035</v>
      </c>
    </row>
    <row r="1306" spans="1:3">
      <c r="A1306">
        <v>1305</v>
      </c>
      <c r="B1306" t="s">
        <v>1059</v>
      </c>
      <c r="C1306" t="s">
        <v>1035</v>
      </c>
    </row>
    <row r="1307" spans="1:3">
      <c r="A1307">
        <v>1306</v>
      </c>
      <c r="B1307" t="s">
        <v>1059</v>
      </c>
      <c r="C1307" t="s">
        <v>1035</v>
      </c>
    </row>
    <row r="1308" spans="1:3">
      <c r="A1308">
        <v>1307</v>
      </c>
      <c r="B1308" t="s">
        <v>1059</v>
      </c>
      <c r="C1308" t="s">
        <v>1035</v>
      </c>
    </row>
    <row r="1309" spans="1:3">
      <c r="A1309">
        <v>1308</v>
      </c>
      <c r="B1309" t="s">
        <v>1059</v>
      </c>
      <c r="C1309" t="s">
        <v>1035</v>
      </c>
    </row>
    <row r="1310" spans="1:3">
      <c r="A1310">
        <v>1309</v>
      </c>
      <c r="B1310" t="s">
        <v>479</v>
      </c>
      <c r="C1310" t="s">
        <v>1035</v>
      </c>
    </row>
    <row r="1311" spans="1:3">
      <c r="A1311">
        <v>1310</v>
      </c>
      <c r="B1311" t="s">
        <v>479</v>
      </c>
      <c r="C1311" t="s">
        <v>1035</v>
      </c>
    </row>
    <row r="1312" spans="1:3">
      <c r="A1312">
        <v>1311</v>
      </c>
      <c r="B1312" t="s">
        <v>479</v>
      </c>
      <c r="C1312" t="s">
        <v>1035</v>
      </c>
    </row>
    <row r="1313" spans="1:3">
      <c r="A1313">
        <v>1312</v>
      </c>
      <c r="B1313" t="s">
        <v>479</v>
      </c>
      <c r="C1313" t="s">
        <v>1035</v>
      </c>
    </row>
    <row r="1314" spans="1:3">
      <c r="A1314">
        <v>1313</v>
      </c>
      <c r="B1314" t="s">
        <v>479</v>
      </c>
      <c r="C1314" t="s">
        <v>1035</v>
      </c>
    </row>
    <row r="1315" spans="1:3">
      <c r="A1315">
        <v>1314</v>
      </c>
      <c r="B1315" t="s">
        <v>479</v>
      </c>
      <c r="C1315" t="s">
        <v>1035</v>
      </c>
    </row>
    <row r="1316" spans="1:3">
      <c r="A1316">
        <v>1315</v>
      </c>
      <c r="B1316" t="s">
        <v>479</v>
      </c>
      <c r="C1316" t="s">
        <v>1035</v>
      </c>
    </row>
    <row r="1317" spans="1:3">
      <c r="A1317">
        <v>1316</v>
      </c>
      <c r="B1317" t="s">
        <v>479</v>
      </c>
      <c r="C1317" t="s">
        <v>1035</v>
      </c>
    </row>
    <row r="1318" spans="1:3">
      <c r="A1318">
        <v>1317</v>
      </c>
      <c r="B1318" t="s">
        <v>479</v>
      </c>
      <c r="C1318" t="s">
        <v>1035</v>
      </c>
    </row>
    <row r="1319" spans="1:3">
      <c r="A1319">
        <v>1318</v>
      </c>
      <c r="B1319" t="s">
        <v>479</v>
      </c>
      <c r="C1319" t="s">
        <v>1035</v>
      </c>
    </row>
    <row r="1320" spans="1:3">
      <c r="A1320">
        <v>1319</v>
      </c>
      <c r="B1320" t="s">
        <v>479</v>
      </c>
      <c r="C1320" t="s">
        <v>1035</v>
      </c>
    </row>
    <row r="1321" spans="1:3">
      <c r="A1321">
        <v>1320</v>
      </c>
      <c r="B1321" t="s">
        <v>479</v>
      </c>
      <c r="C1321" t="s">
        <v>1035</v>
      </c>
    </row>
    <row r="1322" spans="1:3">
      <c r="A1322">
        <v>1321</v>
      </c>
      <c r="B1322" t="s">
        <v>479</v>
      </c>
      <c r="C1322" t="s">
        <v>1035</v>
      </c>
    </row>
    <row r="1323" spans="1:3">
      <c r="A1323">
        <v>1322</v>
      </c>
      <c r="B1323" t="s">
        <v>479</v>
      </c>
      <c r="C1323" t="s">
        <v>1035</v>
      </c>
    </row>
    <row r="1324" spans="1:3">
      <c r="A1324">
        <v>1323</v>
      </c>
      <c r="B1324" t="s">
        <v>479</v>
      </c>
      <c r="C1324" t="s">
        <v>1035</v>
      </c>
    </row>
    <row r="1325" spans="1:3">
      <c r="A1325">
        <v>1324</v>
      </c>
      <c r="B1325" t="s">
        <v>1059</v>
      </c>
      <c r="C1325" t="s">
        <v>1053</v>
      </c>
    </row>
    <row r="1326" spans="1:3">
      <c r="A1326">
        <v>1325</v>
      </c>
      <c r="B1326" t="s">
        <v>1059</v>
      </c>
      <c r="C1326" t="s">
        <v>1053</v>
      </c>
    </row>
    <row r="1327" spans="1:3">
      <c r="A1327">
        <v>1326</v>
      </c>
      <c r="B1327" t="s">
        <v>1059</v>
      </c>
      <c r="C1327" t="s">
        <v>1053</v>
      </c>
    </row>
    <row r="1328" spans="1:3">
      <c r="A1328">
        <v>1327</v>
      </c>
      <c r="B1328" t="s">
        <v>1059</v>
      </c>
      <c r="C1328" t="s">
        <v>1053</v>
      </c>
    </row>
    <row r="1329" spans="1:3">
      <c r="A1329">
        <v>1328</v>
      </c>
      <c r="B1329" t="s">
        <v>1059</v>
      </c>
      <c r="C1329" t="s">
        <v>1053</v>
      </c>
    </row>
    <row r="1330" spans="1:3">
      <c r="A1330">
        <v>1329</v>
      </c>
      <c r="B1330" t="s">
        <v>1059</v>
      </c>
      <c r="C1330" t="s">
        <v>1053</v>
      </c>
    </row>
    <row r="1331" spans="1:3">
      <c r="A1331">
        <v>1330</v>
      </c>
      <c r="B1331" t="s">
        <v>1059</v>
      </c>
      <c r="C1331" t="s">
        <v>1053</v>
      </c>
    </row>
    <row r="1332" spans="1:3">
      <c r="A1332">
        <v>1331</v>
      </c>
      <c r="B1332" t="s">
        <v>1059</v>
      </c>
      <c r="C1332" t="s">
        <v>1053</v>
      </c>
    </row>
    <row r="1333" spans="1:3">
      <c r="A1333">
        <v>1332</v>
      </c>
      <c r="B1333" t="s">
        <v>1059</v>
      </c>
      <c r="C1333" t="s">
        <v>1053</v>
      </c>
    </row>
    <row r="1334" spans="1:3">
      <c r="A1334">
        <v>1333</v>
      </c>
      <c r="B1334" t="s">
        <v>479</v>
      </c>
      <c r="C1334" t="s">
        <v>1035</v>
      </c>
    </row>
    <row r="1335" spans="1:3">
      <c r="A1335">
        <v>1334</v>
      </c>
      <c r="B1335" t="s">
        <v>479</v>
      </c>
      <c r="C1335" t="s">
        <v>1035</v>
      </c>
    </row>
    <row r="1336" spans="1:3">
      <c r="A1336">
        <v>1335</v>
      </c>
      <c r="B1336" t="s">
        <v>479</v>
      </c>
      <c r="C1336" t="s">
        <v>1035</v>
      </c>
    </row>
    <row r="1337" spans="1:3">
      <c r="A1337">
        <v>1336</v>
      </c>
      <c r="B1337" t="s">
        <v>479</v>
      </c>
      <c r="C1337" t="s">
        <v>1035</v>
      </c>
    </row>
    <row r="1338" spans="1:3">
      <c r="A1338">
        <v>1337</v>
      </c>
      <c r="B1338" t="s">
        <v>479</v>
      </c>
      <c r="C1338" t="s">
        <v>1035</v>
      </c>
    </row>
    <row r="1339" spans="1:3">
      <c r="A1339">
        <v>1338</v>
      </c>
      <c r="B1339" t="s">
        <v>479</v>
      </c>
      <c r="C1339" t="s">
        <v>1035</v>
      </c>
    </row>
    <row r="1340" spans="1:3">
      <c r="A1340">
        <v>1339</v>
      </c>
      <c r="B1340" t="s">
        <v>479</v>
      </c>
      <c r="C1340" t="s">
        <v>1035</v>
      </c>
    </row>
    <row r="1341" spans="1:3">
      <c r="A1341">
        <v>1340</v>
      </c>
      <c r="B1341" t="s">
        <v>479</v>
      </c>
      <c r="C1341" t="s">
        <v>1035</v>
      </c>
    </row>
    <row r="1342" spans="1:3">
      <c r="A1342">
        <v>1341</v>
      </c>
      <c r="B1342" t="s">
        <v>479</v>
      </c>
      <c r="C1342" t="s">
        <v>1035</v>
      </c>
    </row>
    <row r="1343" spans="1:3">
      <c r="A1343">
        <v>1342</v>
      </c>
      <c r="B1343" t="s">
        <v>479</v>
      </c>
      <c r="C1343" t="s">
        <v>1035</v>
      </c>
    </row>
    <row r="1344" spans="1:3">
      <c r="A1344">
        <v>1343</v>
      </c>
      <c r="B1344" t="s">
        <v>479</v>
      </c>
      <c r="C1344" t="s">
        <v>1035</v>
      </c>
    </row>
    <row r="1345" spans="1:3">
      <c r="A1345">
        <v>1344</v>
      </c>
      <c r="B1345" t="s">
        <v>479</v>
      </c>
      <c r="C1345" t="s">
        <v>1035</v>
      </c>
    </row>
    <row r="1346" spans="1:3">
      <c r="A1346">
        <v>1345</v>
      </c>
      <c r="B1346" t="s">
        <v>479</v>
      </c>
      <c r="C1346" t="s">
        <v>1035</v>
      </c>
    </row>
    <row r="1347" spans="1:3">
      <c r="A1347">
        <v>1346</v>
      </c>
      <c r="B1347" t="s">
        <v>479</v>
      </c>
      <c r="C1347" t="s">
        <v>1035</v>
      </c>
    </row>
    <row r="1348" spans="1:3">
      <c r="A1348">
        <v>1347</v>
      </c>
      <c r="B1348" t="s">
        <v>479</v>
      </c>
      <c r="C1348" t="s">
        <v>1035</v>
      </c>
    </row>
    <row r="1349" spans="1:3">
      <c r="A1349">
        <v>1348</v>
      </c>
      <c r="B1349" t="s">
        <v>479</v>
      </c>
      <c r="C1349" t="s">
        <v>1035</v>
      </c>
    </row>
    <row r="1350" spans="1:3">
      <c r="A1350">
        <v>1349</v>
      </c>
      <c r="B1350" t="s">
        <v>479</v>
      </c>
      <c r="C1350" t="s">
        <v>1035</v>
      </c>
    </row>
    <row r="1351" spans="1:3">
      <c r="A1351">
        <v>1350</v>
      </c>
      <c r="B1351" t="s">
        <v>479</v>
      </c>
      <c r="C1351" t="s">
        <v>1035</v>
      </c>
    </row>
    <row r="1352" spans="1:3">
      <c r="A1352">
        <v>1351</v>
      </c>
      <c r="B1352" t="s">
        <v>479</v>
      </c>
      <c r="C1352" t="s">
        <v>1035</v>
      </c>
    </row>
    <row r="1353" spans="1:3">
      <c r="A1353">
        <v>1352</v>
      </c>
      <c r="B1353" t="s">
        <v>479</v>
      </c>
      <c r="C1353" t="s">
        <v>1035</v>
      </c>
    </row>
    <row r="1354" spans="1:3">
      <c r="A1354">
        <v>1353</v>
      </c>
      <c r="B1354" t="s">
        <v>479</v>
      </c>
      <c r="C1354" t="s">
        <v>1035</v>
      </c>
    </row>
    <row r="1355" spans="1:3">
      <c r="A1355">
        <v>1354</v>
      </c>
      <c r="B1355" t="s">
        <v>479</v>
      </c>
      <c r="C1355" t="s">
        <v>1035</v>
      </c>
    </row>
    <row r="1356" spans="1:3">
      <c r="A1356">
        <v>1355</v>
      </c>
      <c r="B1356" t="s">
        <v>479</v>
      </c>
      <c r="C1356" t="s">
        <v>1035</v>
      </c>
    </row>
    <row r="1357" spans="1:3">
      <c r="A1357">
        <v>1356</v>
      </c>
      <c r="B1357" t="s">
        <v>479</v>
      </c>
      <c r="C1357" t="s">
        <v>1035</v>
      </c>
    </row>
    <row r="1358" spans="1:3">
      <c r="A1358">
        <v>1357</v>
      </c>
      <c r="B1358" t="s">
        <v>479</v>
      </c>
      <c r="C1358" t="s">
        <v>1035</v>
      </c>
    </row>
    <row r="1359" spans="1:3">
      <c r="A1359">
        <v>1358</v>
      </c>
      <c r="B1359" t="s">
        <v>479</v>
      </c>
      <c r="C1359" t="s">
        <v>1035</v>
      </c>
    </row>
    <row r="1360" spans="1:3">
      <c r="A1360">
        <v>1359</v>
      </c>
      <c r="B1360" t="s">
        <v>479</v>
      </c>
      <c r="C1360" t="s">
        <v>1035</v>
      </c>
    </row>
    <row r="1361" spans="1:4">
      <c r="A1361">
        <v>1360</v>
      </c>
      <c r="B1361" t="s">
        <v>479</v>
      </c>
      <c r="C1361" t="s">
        <v>1035</v>
      </c>
    </row>
    <row r="1362" spans="1:4">
      <c r="A1362">
        <v>1361</v>
      </c>
      <c r="B1362" t="s">
        <v>479</v>
      </c>
      <c r="C1362" t="s">
        <v>1035</v>
      </c>
    </row>
    <row r="1363" spans="1:4">
      <c r="A1363">
        <v>1362</v>
      </c>
      <c r="B1363" t="s">
        <v>479</v>
      </c>
      <c r="C1363" t="s">
        <v>1035</v>
      </c>
    </row>
    <row r="1364" spans="1:4">
      <c r="A1364">
        <v>1363</v>
      </c>
      <c r="B1364" t="s">
        <v>479</v>
      </c>
      <c r="C1364" t="s">
        <v>1035</v>
      </c>
    </row>
    <row r="1365" spans="1:4">
      <c r="A1365">
        <v>1364</v>
      </c>
      <c r="B1365" t="s">
        <v>479</v>
      </c>
      <c r="C1365" t="s">
        <v>1035</v>
      </c>
    </row>
    <row r="1366" spans="1:4">
      <c r="A1366">
        <v>1365</v>
      </c>
      <c r="B1366" t="s">
        <v>479</v>
      </c>
      <c r="C1366" t="s">
        <v>1035</v>
      </c>
    </row>
    <row r="1367" spans="1:4">
      <c r="A1367">
        <v>1366</v>
      </c>
      <c r="B1367" t="s">
        <v>479</v>
      </c>
      <c r="C1367" t="s">
        <v>1035</v>
      </c>
    </row>
    <row r="1368" spans="1:4">
      <c r="A1368">
        <v>1367</v>
      </c>
      <c r="B1368" t="s">
        <v>479</v>
      </c>
      <c r="C1368" t="s">
        <v>1035</v>
      </c>
    </row>
    <row r="1369" spans="1:4">
      <c r="A1369">
        <v>1368</v>
      </c>
      <c r="B1369" t="s">
        <v>479</v>
      </c>
      <c r="C1369" t="s">
        <v>1035</v>
      </c>
    </row>
    <row r="1370" spans="1:4">
      <c r="A1370">
        <v>1369</v>
      </c>
      <c r="B1370" t="s">
        <v>479</v>
      </c>
      <c r="C1370" t="s">
        <v>1035</v>
      </c>
    </row>
    <row r="1371" spans="1:4">
      <c r="A1371">
        <v>1370</v>
      </c>
      <c r="B1371" t="s">
        <v>479</v>
      </c>
      <c r="C1371" t="s">
        <v>1035</v>
      </c>
    </row>
    <row r="1372" spans="1:4">
      <c r="A1372">
        <v>1371</v>
      </c>
      <c r="B1372" t="s">
        <v>479</v>
      </c>
      <c r="C1372" t="s">
        <v>1035</v>
      </c>
    </row>
    <row r="1373" spans="1:4">
      <c r="A1373">
        <v>1372</v>
      </c>
      <c r="B1373" t="s">
        <v>903</v>
      </c>
      <c r="C1373" t="s">
        <v>1047</v>
      </c>
      <c r="D1373" t="s">
        <v>1040</v>
      </c>
    </row>
    <row r="1374" spans="1:4">
      <c r="A1374">
        <v>1373</v>
      </c>
      <c r="B1374" t="s">
        <v>903</v>
      </c>
      <c r="C1374" t="s">
        <v>1047</v>
      </c>
      <c r="D1374" t="s">
        <v>1040</v>
      </c>
    </row>
    <row r="1375" spans="1:4">
      <c r="A1375">
        <v>1374</v>
      </c>
      <c r="B1375" t="s">
        <v>1041</v>
      </c>
      <c r="C1375" t="s">
        <v>1047</v>
      </c>
      <c r="D1375" t="s">
        <v>1040</v>
      </c>
    </row>
    <row r="1376" spans="1:4">
      <c r="A1376">
        <v>1375</v>
      </c>
      <c r="B1376" t="s">
        <v>1041</v>
      </c>
      <c r="C1376" t="s">
        <v>1047</v>
      </c>
      <c r="D1376" t="s">
        <v>1040</v>
      </c>
    </row>
    <row r="1377" spans="1:4">
      <c r="A1377">
        <v>1376</v>
      </c>
      <c r="B1377" t="s">
        <v>1041</v>
      </c>
      <c r="C1377" t="s">
        <v>1047</v>
      </c>
      <c r="D1377" t="s">
        <v>1040</v>
      </c>
    </row>
    <row r="1378" spans="1:4">
      <c r="A1378">
        <v>1377</v>
      </c>
      <c r="B1378" t="s">
        <v>903</v>
      </c>
      <c r="C1378" t="s">
        <v>1047</v>
      </c>
      <c r="D1378" t="s">
        <v>1040</v>
      </c>
    </row>
    <row r="1379" spans="1:4">
      <c r="A1379">
        <v>1378</v>
      </c>
      <c r="B1379" t="s">
        <v>903</v>
      </c>
      <c r="C1379" t="s">
        <v>1047</v>
      </c>
      <c r="D1379" t="s">
        <v>1040</v>
      </c>
    </row>
    <row r="1380" spans="1:4">
      <c r="A1380">
        <v>1379</v>
      </c>
      <c r="B1380" t="s">
        <v>903</v>
      </c>
      <c r="C1380" t="s">
        <v>1047</v>
      </c>
      <c r="D1380" t="s">
        <v>1040</v>
      </c>
    </row>
    <row r="1381" spans="1:4">
      <c r="A1381">
        <v>1380</v>
      </c>
      <c r="B1381" t="s">
        <v>903</v>
      </c>
      <c r="C1381" t="s">
        <v>1047</v>
      </c>
      <c r="D1381" t="s">
        <v>1040</v>
      </c>
    </row>
    <row r="1382" spans="1:4">
      <c r="A1382">
        <v>1381</v>
      </c>
      <c r="B1382" t="s">
        <v>903</v>
      </c>
      <c r="C1382" t="s">
        <v>1047</v>
      </c>
      <c r="D1382" t="s">
        <v>1040</v>
      </c>
    </row>
    <row r="1383" spans="1:4">
      <c r="A1383">
        <v>1382</v>
      </c>
      <c r="B1383" t="s">
        <v>903</v>
      </c>
      <c r="C1383" t="s">
        <v>1047</v>
      </c>
      <c r="D1383" t="s">
        <v>1040</v>
      </c>
    </row>
    <row r="1384" spans="1:4">
      <c r="A1384">
        <v>1383</v>
      </c>
      <c r="B1384" t="s">
        <v>903</v>
      </c>
      <c r="C1384" t="s">
        <v>1047</v>
      </c>
      <c r="D1384" t="s">
        <v>1040</v>
      </c>
    </row>
    <row r="1385" spans="1:4">
      <c r="A1385">
        <v>1384</v>
      </c>
      <c r="B1385" t="s">
        <v>903</v>
      </c>
      <c r="C1385" t="s">
        <v>1047</v>
      </c>
      <c r="D1385" t="s">
        <v>1040</v>
      </c>
    </row>
    <row r="1386" spans="1:4">
      <c r="A1386">
        <v>1385</v>
      </c>
      <c r="B1386" t="s">
        <v>903</v>
      </c>
      <c r="C1386" t="s">
        <v>1027</v>
      </c>
      <c r="D1386" t="s">
        <v>1040</v>
      </c>
    </row>
    <row r="1387" spans="1:4">
      <c r="A1387">
        <v>1386</v>
      </c>
      <c r="B1387" t="s">
        <v>903</v>
      </c>
      <c r="C1387" t="s">
        <v>1027</v>
      </c>
      <c r="D1387" t="s">
        <v>1040</v>
      </c>
    </row>
    <row r="1388" spans="1:4">
      <c r="A1388">
        <v>1387</v>
      </c>
      <c r="B1388" t="s">
        <v>903</v>
      </c>
      <c r="C1388" t="s">
        <v>1027</v>
      </c>
      <c r="D1388" t="s">
        <v>1040</v>
      </c>
    </row>
    <row r="1389" spans="1:4">
      <c r="A1389">
        <v>1388</v>
      </c>
      <c r="B1389" t="s">
        <v>903</v>
      </c>
      <c r="C1389" t="s">
        <v>1027</v>
      </c>
      <c r="D1389" t="s">
        <v>1040</v>
      </c>
    </row>
    <row r="1390" spans="1:4">
      <c r="A1390">
        <v>1389</v>
      </c>
      <c r="B1390" t="s">
        <v>903</v>
      </c>
      <c r="C1390" t="s">
        <v>1047</v>
      </c>
      <c r="D1390" t="s">
        <v>1040</v>
      </c>
    </row>
    <row r="1391" spans="1:4">
      <c r="A1391">
        <v>1390</v>
      </c>
      <c r="B1391" t="s">
        <v>903</v>
      </c>
      <c r="C1391" t="s">
        <v>1047</v>
      </c>
      <c r="D1391" t="s">
        <v>1040</v>
      </c>
    </row>
    <row r="1392" spans="1:4">
      <c r="A1392">
        <v>1391</v>
      </c>
      <c r="B1392" t="s">
        <v>903</v>
      </c>
      <c r="C1392" t="s">
        <v>1047</v>
      </c>
      <c r="D1392" t="s">
        <v>1040</v>
      </c>
    </row>
    <row r="1393" spans="1:4">
      <c r="A1393">
        <v>1392</v>
      </c>
      <c r="B1393" t="s">
        <v>903</v>
      </c>
      <c r="C1393" t="s">
        <v>1047</v>
      </c>
      <c r="D1393" t="s">
        <v>1040</v>
      </c>
    </row>
    <row r="1394" spans="1:4">
      <c r="A1394">
        <v>1393</v>
      </c>
      <c r="B1394" t="s">
        <v>903</v>
      </c>
      <c r="C1394" t="s">
        <v>1047</v>
      </c>
      <c r="D1394" t="s">
        <v>1040</v>
      </c>
    </row>
    <row r="1395" spans="1:4">
      <c r="A1395">
        <v>1394</v>
      </c>
      <c r="B1395" t="s">
        <v>1042</v>
      </c>
      <c r="C1395" t="s">
        <v>1047</v>
      </c>
      <c r="D1395" t="s">
        <v>1040</v>
      </c>
    </row>
    <row r="1396" spans="1:4">
      <c r="A1396">
        <v>1395</v>
      </c>
      <c r="B1396" t="s">
        <v>1042</v>
      </c>
      <c r="C1396" t="s">
        <v>1047</v>
      </c>
      <c r="D1396" t="s">
        <v>1040</v>
      </c>
    </row>
    <row r="1397" spans="1:4">
      <c r="A1397">
        <v>1396</v>
      </c>
      <c r="B1397" t="s">
        <v>1042</v>
      </c>
      <c r="C1397" t="s">
        <v>1047</v>
      </c>
      <c r="D1397" t="s">
        <v>1040</v>
      </c>
    </row>
    <row r="1398" spans="1:4">
      <c r="A1398">
        <v>1397</v>
      </c>
      <c r="B1398" t="s">
        <v>1042</v>
      </c>
      <c r="C1398" t="s">
        <v>1047</v>
      </c>
      <c r="D1398" t="s">
        <v>1040</v>
      </c>
    </row>
    <row r="1399" spans="1:4">
      <c r="A1399">
        <v>1398</v>
      </c>
      <c r="B1399" t="s">
        <v>903</v>
      </c>
      <c r="C1399" t="s">
        <v>1047</v>
      </c>
      <c r="D1399" t="s">
        <v>1040</v>
      </c>
    </row>
    <row r="1400" spans="1:4">
      <c r="A1400">
        <v>1399</v>
      </c>
      <c r="B1400" t="s">
        <v>903</v>
      </c>
      <c r="C1400" t="s">
        <v>1047</v>
      </c>
      <c r="D1400" t="s">
        <v>1040</v>
      </c>
    </row>
    <row r="1401" spans="1:4">
      <c r="A1401">
        <v>1400</v>
      </c>
      <c r="B1401" t="s">
        <v>903</v>
      </c>
      <c r="C1401" t="s">
        <v>1047</v>
      </c>
      <c r="D1401" t="s">
        <v>1040</v>
      </c>
    </row>
    <row r="1402" spans="1:4">
      <c r="A1402">
        <v>1401</v>
      </c>
      <c r="B1402" t="s">
        <v>903</v>
      </c>
      <c r="C1402" t="s">
        <v>1047</v>
      </c>
      <c r="D1402" t="s">
        <v>1040</v>
      </c>
    </row>
    <row r="1403" spans="1:4">
      <c r="A1403">
        <v>1402</v>
      </c>
      <c r="B1403" t="s">
        <v>903</v>
      </c>
      <c r="C1403" t="s">
        <v>1047</v>
      </c>
      <c r="D1403" t="s">
        <v>1040</v>
      </c>
    </row>
    <row r="1404" spans="1:4">
      <c r="A1404">
        <v>1403</v>
      </c>
      <c r="B1404" t="s">
        <v>903</v>
      </c>
      <c r="C1404" t="s">
        <v>1047</v>
      </c>
      <c r="D1404" t="s">
        <v>1040</v>
      </c>
    </row>
    <row r="1405" spans="1:4">
      <c r="A1405">
        <v>1404</v>
      </c>
      <c r="B1405" t="s">
        <v>903</v>
      </c>
      <c r="C1405" t="s">
        <v>1047</v>
      </c>
      <c r="D1405" t="s">
        <v>1040</v>
      </c>
    </row>
    <row r="1406" spans="1:4">
      <c r="A1406">
        <v>1405</v>
      </c>
      <c r="B1406" t="s">
        <v>903</v>
      </c>
      <c r="C1406" t="s">
        <v>1047</v>
      </c>
      <c r="D1406" t="s">
        <v>1040</v>
      </c>
    </row>
    <row r="1407" spans="1:4">
      <c r="A1407">
        <v>1406</v>
      </c>
      <c r="B1407" t="s">
        <v>903</v>
      </c>
      <c r="C1407" t="s">
        <v>1047</v>
      </c>
      <c r="D1407" t="s">
        <v>1040</v>
      </c>
    </row>
    <row r="1408" spans="1:4">
      <c r="A1408">
        <v>1407</v>
      </c>
      <c r="B1408" t="s">
        <v>903</v>
      </c>
      <c r="C1408" t="s">
        <v>1047</v>
      </c>
      <c r="D1408" t="s">
        <v>1040</v>
      </c>
    </row>
    <row r="1409" spans="1:4">
      <c r="A1409">
        <v>1408</v>
      </c>
      <c r="B1409" t="s">
        <v>903</v>
      </c>
      <c r="C1409" t="s">
        <v>1047</v>
      </c>
      <c r="D1409" t="s">
        <v>1040</v>
      </c>
    </row>
    <row r="1410" spans="1:4">
      <c r="A1410">
        <v>1409</v>
      </c>
      <c r="B1410" t="s">
        <v>903</v>
      </c>
      <c r="C1410" t="s">
        <v>1047</v>
      </c>
      <c r="D1410" t="s">
        <v>1040</v>
      </c>
    </row>
    <row r="1411" spans="1:4">
      <c r="A1411">
        <v>1410</v>
      </c>
      <c r="B1411" t="s">
        <v>903</v>
      </c>
      <c r="C1411" t="s">
        <v>1047</v>
      </c>
      <c r="D1411" t="s">
        <v>1040</v>
      </c>
    </row>
    <row r="1412" spans="1:4">
      <c r="A1412">
        <v>1411</v>
      </c>
      <c r="B1412" t="s">
        <v>903</v>
      </c>
      <c r="C1412" t="s">
        <v>1047</v>
      </c>
      <c r="D1412" t="s">
        <v>1040</v>
      </c>
    </row>
    <row r="1413" spans="1:4">
      <c r="A1413">
        <v>1412</v>
      </c>
      <c r="B1413" t="s">
        <v>903</v>
      </c>
      <c r="C1413" t="s">
        <v>1047</v>
      </c>
      <c r="D1413" t="s">
        <v>1040</v>
      </c>
    </row>
    <row r="1414" spans="1:4">
      <c r="A1414">
        <v>1413</v>
      </c>
      <c r="B1414" t="s">
        <v>903</v>
      </c>
      <c r="C1414" t="s">
        <v>1047</v>
      </c>
      <c r="D1414" t="s">
        <v>1040</v>
      </c>
    </row>
    <row r="1415" spans="1:4">
      <c r="A1415">
        <v>1414</v>
      </c>
      <c r="B1415" t="s">
        <v>903</v>
      </c>
      <c r="C1415" t="s">
        <v>1047</v>
      </c>
      <c r="D1415" t="s">
        <v>1040</v>
      </c>
    </row>
    <row r="1416" spans="1:4">
      <c r="A1416">
        <v>1415</v>
      </c>
      <c r="B1416" t="s">
        <v>903</v>
      </c>
      <c r="C1416" t="s">
        <v>1047</v>
      </c>
      <c r="D1416" t="s">
        <v>1040</v>
      </c>
    </row>
    <row r="1417" spans="1:4">
      <c r="A1417">
        <v>1416</v>
      </c>
      <c r="B1417" t="s">
        <v>903</v>
      </c>
      <c r="C1417" t="s">
        <v>1047</v>
      </c>
      <c r="D1417" t="s">
        <v>1040</v>
      </c>
    </row>
    <row r="1418" spans="1:4">
      <c r="A1418">
        <v>1417</v>
      </c>
      <c r="B1418" t="s">
        <v>903</v>
      </c>
      <c r="C1418" t="s">
        <v>1047</v>
      </c>
      <c r="D1418" t="s">
        <v>1040</v>
      </c>
    </row>
    <row r="1419" spans="1:4">
      <c r="A1419">
        <v>1418</v>
      </c>
      <c r="B1419" t="s">
        <v>903</v>
      </c>
      <c r="C1419" t="s">
        <v>1047</v>
      </c>
      <c r="D1419" t="s">
        <v>1040</v>
      </c>
    </row>
    <row r="1420" spans="1:4">
      <c r="A1420">
        <v>1419</v>
      </c>
      <c r="B1420" t="s">
        <v>903</v>
      </c>
      <c r="C1420" t="s">
        <v>1047</v>
      </c>
      <c r="D1420" t="s">
        <v>1040</v>
      </c>
    </row>
    <row r="1421" spans="1:4">
      <c r="A1421">
        <v>1420</v>
      </c>
      <c r="B1421" t="s">
        <v>903</v>
      </c>
      <c r="C1421" t="s">
        <v>1047</v>
      </c>
      <c r="D1421" t="s">
        <v>1040</v>
      </c>
    </row>
    <row r="1422" spans="1:4">
      <c r="A1422">
        <v>1421</v>
      </c>
      <c r="B1422" t="s">
        <v>903</v>
      </c>
      <c r="C1422" t="s">
        <v>1047</v>
      </c>
      <c r="D1422" t="s">
        <v>1040</v>
      </c>
    </row>
    <row r="1423" spans="1:4">
      <c r="A1423">
        <v>1422</v>
      </c>
      <c r="B1423" t="s">
        <v>903</v>
      </c>
      <c r="C1423" t="s">
        <v>1047</v>
      </c>
      <c r="D1423" t="s">
        <v>1040</v>
      </c>
    </row>
    <row r="1424" spans="1:4">
      <c r="A1424">
        <v>1423</v>
      </c>
      <c r="B1424" t="s">
        <v>903</v>
      </c>
      <c r="C1424" t="s">
        <v>1047</v>
      </c>
      <c r="D1424" t="s">
        <v>1040</v>
      </c>
    </row>
    <row r="1425" spans="1:4">
      <c r="A1425">
        <v>1424</v>
      </c>
      <c r="B1425" t="s">
        <v>903</v>
      </c>
      <c r="C1425" t="s">
        <v>1047</v>
      </c>
      <c r="D1425" t="s">
        <v>1040</v>
      </c>
    </row>
    <row r="1426" spans="1:4">
      <c r="A1426">
        <v>1425</v>
      </c>
      <c r="B1426" t="s">
        <v>903</v>
      </c>
      <c r="C1426" t="s">
        <v>1047</v>
      </c>
      <c r="D1426" t="s">
        <v>1040</v>
      </c>
    </row>
    <row r="1427" spans="1:4">
      <c r="A1427">
        <v>1426</v>
      </c>
      <c r="B1427" t="s">
        <v>903</v>
      </c>
      <c r="C1427" t="s">
        <v>1047</v>
      </c>
      <c r="D1427" t="s">
        <v>1040</v>
      </c>
    </row>
    <row r="1428" spans="1:4">
      <c r="A1428">
        <v>1427</v>
      </c>
      <c r="B1428" t="s">
        <v>903</v>
      </c>
      <c r="C1428" t="s">
        <v>1047</v>
      </c>
      <c r="D1428" t="s">
        <v>1040</v>
      </c>
    </row>
    <row r="1429" spans="1:4">
      <c r="A1429">
        <v>1428</v>
      </c>
      <c r="B1429" t="s">
        <v>903</v>
      </c>
      <c r="C1429" t="s">
        <v>1047</v>
      </c>
      <c r="D1429" t="s">
        <v>1040</v>
      </c>
    </row>
    <row r="1430" spans="1:4">
      <c r="A1430">
        <v>1429</v>
      </c>
      <c r="B1430" t="s">
        <v>903</v>
      </c>
      <c r="C1430" t="s">
        <v>1047</v>
      </c>
      <c r="D1430" t="s">
        <v>1040</v>
      </c>
    </row>
    <row r="1431" spans="1:4">
      <c r="A1431">
        <v>1430</v>
      </c>
      <c r="B1431" t="s">
        <v>903</v>
      </c>
      <c r="C1431" t="s">
        <v>1047</v>
      </c>
      <c r="D1431" t="s">
        <v>1040</v>
      </c>
    </row>
    <row r="1432" spans="1:4">
      <c r="A1432">
        <v>1431</v>
      </c>
      <c r="B1432" t="s">
        <v>903</v>
      </c>
      <c r="C1432" t="s">
        <v>1047</v>
      </c>
      <c r="D1432" t="s">
        <v>1040</v>
      </c>
    </row>
    <row r="1433" spans="1:4">
      <c r="A1433">
        <v>1432</v>
      </c>
      <c r="B1433" t="s">
        <v>903</v>
      </c>
      <c r="C1433" t="s">
        <v>1047</v>
      </c>
      <c r="D1433" t="s">
        <v>1040</v>
      </c>
    </row>
    <row r="1434" spans="1:4">
      <c r="A1434">
        <v>1433</v>
      </c>
      <c r="B1434" t="s">
        <v>903</v>
      </c>
      <c r="C1434" t="s">
        <v>1035</v>
      </c>
      <c r="D1434" t="s">
        <v>1040</v>
      </c>
    </row>
    <row r="1435" spans="1:4">
      <c r="A1435">
        <v>1434</v>
      </c>
      <c r="B1435" t="s">
        <v>903</v>
      </c>
      <c r="C1435" t="s">
        <v>1047</v>
      </c>
      <c r="D1435" t="s">
        <v>1040</v>
      </c>
    </row>
    <row r="1436" spans="1:4">
      <c r="A1436">
        <v>1435</v>
      </c>
      <c r="B1436" t="s">
        <v>903</v>
      </c>
      <c r="C1436" t="s">
        <v>1047</v>
      </c>
      <c r="D1436" t="s">
        <v>1040</v>
      </c>
    </row>
    <row r="1437" spans="1:4">
      <c r="A1437">
        <v>1436</v>
      </c>
      <c r="B1437" t="s">
        <v>903</v>
      </c>
      <c r="C1437" t="s">
        <v>1047</v>
      </c>
      <c r="D1437" t="s">
        <v>1040</v>
      </c>
    </row>
    <row r="1438" spans="1:4">
      <c r="A1438">
        <v>1437</v>
      </c>
      <c r="B1438" t="s">
        <v>903</v>
      </c>
      <c r="C1438" t="s">
        <v>1047</v>
      </c>
      <c r="D1438" t="s">
        <v>1040</v>
      </c>
    </row>
    <row r="1439" spans="1:4">
      <c r="A1439">
        <v>1438</v>
      </c>
      <c r="B1439" t="s">
        <v>903</v>
      </c>
      <c r="C1439" t="s">
        <v>1047</v>
      </c>
      <c r="D1439" t="s">
        <v>1040</v>
      </c>
    </row>
    <row r="1440" spans="1:4">
      <c r="A1440">
        <v>1439</v>
      </c>
      <c r="B1440" t="s">
        <v>903</v>
      </c>
      <c r="C1440" t="s">
        <v>1047</v>
      </c>
      <c r="D1440" t="s">
        <v>1040</v>
      </c>
    </row>
    <row r="1441" spans="1:4">
      <c r="A1441">
        <v>1440</v>
      </c>
      <c r="B1441" t="s">
        <v>903</v>
      </c>
      <c r="C1441" t="s">
        <v>1047</v>
      </c>
      <c r="D1441" t="s">
        <v>1040</v>
      </c>
    </row>
    <row r="1442" spans="1:4">
      <c r="A1442">
        <v>1441</v>
      </c>
      <c r="B1442" t="s">
        <v>903</v>
      </c>
      <c r="C1442" t="s">
        <v>1047</v>
      </c>
      <c r="D1442" t="s">
        <v>1040</v>
      </c>
    </row>
    <row r="1443" spans="1:4">
      <c r="A1443">
        <v>1442</v>
      </c>
      <c r="B1443" t="s">
        <v>1041</v>
      </c>
      <c r="C1443" t="s">
        <v>1047</v>
      </c>
      <c r="D1443" t="s">
        <v>1040</v>
      </c>
    </row>
    <row r="1444" spans="1:4">
      <c r="A1444">
        <v>1443</v>
      </c>
      <c r="B1444" t="s">
        <v>1041</v>
      </c>
      <c r="C1444" t="s">
        <v>1047</v>
      </c>
      <c r="D1444" t="s">
        <v>1040</v>
      </c>
    </row>
    <row r="1445" spans="1:4">
      <c r="A1445">
        <v>1444</v>
      </c>
      <c r="B1445" t="s">
        <v>1041</v>
      </c>
      <c r="C1445" t="s">
        <v>1047</v>
      </c>
      <c r="D1445" t="s">
        <v>1040</v>
      </c>
    </row>
    <row r="1446" spans="1:4">
      <c r="A1446">
        <v>1445</v>
      </c>
      <c r="B1446" t="s">
        <v>1041</v>
      </c>
      <c r="C1446" t="s">
        <v>1047</v>
      </c>
      <c r="D1446" t="s">
        <v>1040</v>
      </c>
    </row>
    <row r="1447" spans="1:4">
      <c r="A1447">
        <v>1446</v>
      </c>
      <c r="B1447" t="s">
        <v>1041</v>
      </c>
      <c r="C1447" t="s">
        <v>1047</v>
      </c>
      <c r="D1447" t="s">
        <v>1040</v>
      </c>
    </row>
    <row r="1448" spans="1:4">
      <c r="A1448">
        <v>1447</v>
      </c>
      <c r="B1448" t="s">
        <v>1041</v>
      </c>
      <c r="C1448" t="s">
        <v>1047</v>
      </c>
      <c r="D1448" t="s">
        <v>1040</v>
      </c>
    </row>
    <row r="1449" spans="1:4">
      <c r="A1449">
        <v>1448</v>
      </c>
      <c r="B1449" t="s">
        <v>1041</v>
      </c>
      <c r="C1449" t="s">
        <v>1047</v>
      </c>
      <c r="D1449" t="s">
        <v>1040</v>
      </c>
    </row>
    <row r="1450" spans="1:4">
      <c r="A1450">
        <v>1449</v>
      </c>
      <c r="B1450" t="s">
        <v>903</v>
      </c>
      <c r="C1450" t="s">
        <v>1047</v>
      </c>
      <c r="D1450" t="s">
        <v>1040</v>
      </c>
    </row>
    <row r="1451" spans="1:4">
      <c r="A1451">
        <v>1450</v>
      </c>
      <c r="B1451" t="s">
        <v>903</v>
      </c>
      <c r="C1451" t="s">
        <v>1047</v>
      </c>
      <c r="D1451" t="s">
        <v>1040</v>
      </c>
    </row>
    <row r="1452" spans="1:4">
      <c r="A1452">
        <v>1451</v>
      </c>
      <c r="B1452" t="s">
        <v>903</v>
      </c>
      <c r="C1452" t="s">
        <v>1047</v>
      </c>
      <c r="D1452" t="s">
        <v>1040</v>
      </c>
    </row>
    <row r="1453" spans="1:4">
      <c r="A1453">
        <v>1452</v>
      </c>
      <c r="B1453" t="s">
        <v>903</v>
      </c>
      <c r="C1453" t="s">
        <v>1047</v>
      </c>
      <c r="D1453" t="s">
        <v>1040</v>
      </c>
    </row>
    <row r="1454" spans="1:4">
      <c r="A1454">
        <v>1453</v>
      </c>
      <c r="B1454" t="s">
        <v>903</v>
      </c>
      <c r="C1454" t="s">
        <v>1047</v>
      </c>
      <c r="D1454" t="s">
        <v>1040</v>
      </c>
    </row>
    <row r="1455" spans="1:4">
      <c r="A1455">
        <v>1454</v>
      </c>
      <c r="B1455" t="s">
        <v>903</v>
      </c>
      <c r="C1455" t="s">
        <v>1047</v>
      </c>
      <c r="D1455" t="s">
        <v>1040</v>
      </c>
    </row>
    <row r="1456" spans="1:4">
      <c r="A1456">
        <v>1455</v>
      </c>
      <c r="B1456" t="s">
        <v>1041</v>
      </c>
      <c r="C1456" t="s">
        <v>1047</v>
      </c>
      <c r="D1456" t="s">
        <v>1040</v>
      </c>
    </row>
    <row r="1457" spans="1:4">
      <c r="A1457">
        <v>1456</v>
      </c>
      <c r="B1457" t="s">
        <v>1041</v>
      </c>
      <c r="C1457" t="s">
        <v>1047</v>
      </c>
      <c r="D1457" t="s">
        <v>1040</v>
      </c>
    </row>
    <row r="1458" spans="1:4">
      <c r="A1458">
        <v>1457</v>
      </c>
      <c r="B1458" t="s">
        <v>1041</v>
      </c>
      <c r="C1458" t="s">
        <v>1047</v>
      </c>
      <c r="D1458" t="s">
        <v>1040</v>
      </c>
    </row>
    <row r="1459" spans="1:4">
      <c r="A1459">
        <v>1458</v>
      </c>
      <c r="B1459" t="s">
        <v>1041</v>
      </c>
      <c r="C1459" t="s">
        <v>1047</v>
      </c>
      <c r="D1459" t="s">
        <v>1040</v>
      </c>
    </row>
    <row r="1460" spans="1:4">
      <c r="A1460">
        <v>1459</v>
      </c>
      <c r="B1460" t="s">
        <v>1041</v>
      </c>
      <c r="C1460" t="s">
        <v>1047</v>
      </c>
      <c r="D1460" t="s">
        <v>1040</v>
      </c>
    </row>
    <row r="1461" spans="1:4">
      <c r="A1461">
        <v>1460</v>
      </c>
      <c r="B1461" t="s">
        <v>1041</v>
      </c>
      <c r="C1461" t="s">
        <v>1047</v>
      </c>
      <c r="D1461" t="s">
        <v>1040</v>
      </c>
    </row>
    <row r="1462" spans="1:4">
      <c r="A1462">
        <v>1461</v>
      </c>
      <c r="B1462" t="s">
        <v>1041</v>
      </c>
      <c r="C1462" t="s">
        <v>1047</v>
      </c>
      <c r="D1462" t="s">
        <v>1040</v>
      </c>
    </row>
    <row r="1463" spans="1:4">
      <c r="A1463">
        <v>1462</v>
      </c>
      <c r="B1463" t="s">
        <v>1041</v>
      </c>
      <c r="C1463" t="s">
        <v>1047</v>
      </c>
      <c r="D1463" t="s">
        <v>1040</v>
      </c>
    </row>
    <row r="1464" spans="1:4">
      <c r="A1464">
        <v>1463</v>
      </c>
      <c r="B1464" t="s">
        <v>1041</v>
      </c>
      <c r="C1464" t="s">
        <v>1047</v>
      </c>
      <c r="D1464" t="s">
        <v>1040</v>
      </c>
    </row>
    <row r="1465" spans="1:4">
      <c r="A1465">
        <v>1464</v>
      </c>
      <c r="B1465" t="s">
        <v>1041</v>
      </c>
      <c r="C1465" t="s">
        <v>1047</v>
      </c>
      <c r="D1465" t="s">
        <v>1040</v>
      </c>
    </row>
    <row r="1466" spans="1:4">
      <c r="A1466">
        <v>1465</v>
      </c>
      <c r="B1466" t="s">
        <v>1041</v>
      </c>
      <c r="C1466" t="s">
        <v>1047</v>
      </c>
      <c r="D1466" t="s">
        <v>1040</v>
      </c>
    </row>
    <row r="1467" spans="1:4">
      <c r="A1467">
        <v>1466</v>
      </c>
      <c r="B1467" t="s">
        <v>1041</v>
      </c>
      <c r="C1467" t="s">
        <v>1047</v>
      </c>
      <c r="D1467" t="s">
        <v>1040</v>
      </c>
    </row>
    <row r="1468" spans="1:4">
      <c r="A1468">
        <v>1467</v>
      </c>
      <c r="B1468" t="s">
        <v>903</v>
      </c>
      <c r="C1468" t="s">
        <v>1047</v>
      </c>
      <c r="D1468" t="s">
        <v>1040</v>
      </c>
    </row>
    <row r="1469" spans="1:4">
      <c r="A1469">
        <v>1468</v>
      </c>
      <c r="B1469" t="s">
        <v>903</v>
      </c>
      <c r="C1469" t="s">
        <v>1047</v>
      </c>
      <c r="D1469" t="s">
        <v>1040</v>
      </c>
    </row>
    <row r="1470" spans="1:4">
      <c r="A1470">
        <v>1469</v>
      </c>
      <c r="B1470" t="s">
        <v>903</v>
      </c>
      <c r="C1470" t="s">
        <v>1047</v>
      </c>
      <c r="D1470" t="s">
        <v>1040</v>
      </c>
    </row>
    <row r="1471" spans="1:4">
      <c r="A1471">
        <v>1470</v>
      </c>
      <c r="B1471" t="s">
        <v>1043</v>
      </c>
      <c r="C1471" t="s">
        <v>1035</v>
      </c>
      <c r="D1471" t="s">
        <v>1040</v>
      </c>
    </row>
    <row r="1472" spans="1:4">
      <c r="A1472">
        <v>1471</v>
      </c>
      <c r="B1472" t="s">
        <v>1043</v>
      </c>
      <c r="C1472" t="s">
        <v>1035</v>
      </c>
      <c r="D1472" t="s">
        <v>1040</v>
      </c>
    </row>
    <row r="1473" spans="1:4">
      <c r="A1473">
        <v>1472</v>
      </c>
      <c r="B1473" t="s">
        <v>1043</v>
      </c>
      <c r="C1473" t="s">
        <v>1035</v>
      </c>
      <c r="D1473" t="s">
        <v>1040</v>
      </c>
    </row>
    <row r="1474" spans="1:4">
      <c r="A1474">
        <v>1473</v>
      </c>
      <c r="B1474" t="s">
        <v>1043</v>
      </c>
      <c r="C1474" t="s">
        <v>1035</v>
      </c>
      <c r="D1474" t="s">
        <v>1040</v>
      </c>
    </row>
    <row r="1475" spans="1:4">
      <c r="A1475">
        <v>1474</v>
      </c>
      <c r="B1475" t="s">
        <v>1043</v>
      </c>
      <c r="C1475" t="s">
        <v>1035</v>
      </c>
      <c r="D1475" t="s">
        <v>1040</v>
      </c>
    </row>
    <row r="1476" spans="1:4">
      <c r="A1476">
        <v>1475</v>
      </c>
      <c r="B1476" t="s">
        <v>1043</v>
      </c>
      <c r="C1476" t="s">
        <v>1035</v>
      </c>
      <c r="D1476" t="s">
        <v>1040</v>
      </c>
    </row>
    <row r="1477" spans="1:4">
      <c r="A1477">
        <v>1476</v>
      </c>
      <c r="B1477" t="s">
        <v>1043</v>
      </c>
      <c r="C1477" t="s">
        <v>1035</v>
      </c>
      <c r="D1477" t="s">
        <v>1040</v>
      </c>
    </row>
    <row r="1478" spans="1:4">
      <c r="A1478">
        <v>1477</v>
      </c>
      <c r="B1478" t="s">
        <v>1043</v>
      </c>
      <c r="C1478" t="s">
        <v>1047</v>
      </c>
      <c r="D1478" t="s">
        <v>1040</v>
      </c>
    </row>
    <row r="1479" spans="1:4">
      <c r="A1479">
        <v>1478</v>
      </c>
      <c r="B1479" t="s">
        <v>1043</v>
      </c>
      <c r="C1479" t="s">
        <v>1035</v>
      </c>
      <c r="D1479" t="s">
        <v>1040</v>
      </c>
    </row>
    <row r="1480" spans="1:4">
      <c r="A1480">
        <v>1479</v>
      </c>
      <c r="B1480" t="s">
        <v>1043</v>
      </c>
      <c r="C1480" t="s">
        <v>1035</v>
      </c>
      <c r="D1480" t="s">
        <v>1040</v>
      </c>
    </row>
    <row r="1481" spans="1:4">
      <c r="A1481">
        <v>1480</v>
      </c>
      <c r="B1481" t="s">
        <v>903</v>
      </c>
      <c r="C1481" t="s">
        <v>1035</v>
      </c>
      <c r="D1481" t="s">
        <v>1040</v>
      </c>
    </row>
    <row r="1482" spans="1:4">
      <c r="A1482">
        <v>1481</v>
      </c>
      <c r="B1482" t="s">
        <v>903</v>
      </c>
      <c r="C1482" t="s">
        <v>1027</v>
      </c>
      <c r="D1482" t="s">
        <v>1040</v>
      </c>
    </row>
    <row r="1483" spans="1:4">
      <c r="A1483">
        <v>1482</v>
      </c>
      <c r="B1483" t="s">
        <v>903</v>
      </c>
      <c r="C1483" t="s">
        <v>1027</v>
      </c>
      <c r="D1483" t="s">
        <v>1040</v>
      </c>
    </row>
    <row r="1484" spans="1:4">
      <c r="A1484">
        <v>1500</v>
      </c>
      <c r="B1484" t="s">
        <v>1044</v>
      </c>
      <c r="C1484" t="s">
        <v>1035</v>
      </c>
      <c r="D1484" t="s">
        <v>1040</v>
      </c>
    </row>
    <row r="1485" spans="1:4">
      <c r="A1485">
        <v>1501</v>
      </c>
      <c r="B1485" t="s">
        <v>1044</v>
      </c>
      <c r="C1485" t="s">
        <v>1035</v>
      </c>
      <c r="D1485" t="s">
        <v>1040</v>
      </c>
    </row>
    <row r="1486" spans="1:4">
      <c r="A1486">
        <v>1502</v>
      </c>
      <c r="B1486" t="s">
        <v>1044</v>
      </c>
      <c r="C1486" t="s">
        <v>1035</v>
      </c>
      <c r="D1486" t="s">
        <v>1040</v>
      </c>
    </row>
    <row r="1487" spans="1:4">
      <c r="A1487">
        <v>1503</v>
      </c>
      <c r="B1487" t="s">
        <v>1044</v>
      </c>
      <c r="C1487" t="s">
        <v>1035</v>
      </c>
      <c r="D1487" t="s">
        <v>1040</v>
      </c>
    </row>
    <row r="1488" spans="1:4">
      <c r="A1488">
        <v>1510</v>
      </c>
      <c r="B1488" t="s">
        <v>903</v>
      </c>
      <c r="C1488" t="s">
        <v>1047</v>
      </c>
      <c r="D1488" t="s">
        <v>1040</v>
      </c>
    </row>
    <row r="1489" spans="1:4">
      <c r="A1489">
        <v>1511</v>
      </c>
      <c r="B1489" t="s">
        <v>903</v>
      </c>
      <c r="C1489" t="s">
        <v>1047</v>
      </c>
      <c r="D1489" t="s">
        <v>1040</v>
      </c>
    </row>
    <row r="1490" spans="1:4">
      <c r="A1490">
        <v>1512</v>
      </c>
      <c r="B1490" t="s">
        <v>903</v>
      </c>
      <c r="C1490" t="s">
        <v>1047</v>
      </c>
      <c r="D1490" t="s">
        <v>1040</v>
      </c>
    </row>
    <row r="1491" spans="1:4">
      <c r="A1491">
        <v>1513</v>
      </c>
      <c r="B1491" t="s">
        <v>903</v>
      </c>
      <c r="C1491" t="s">
        <v>1047</v>
      </c>
      <c r="D1491" t="s">
        <v>1040</v>
      </c>
    </row>
    <row r="1492" spans="1:4">
      <c r="A1492">
        <v>1514</v>
      </c>
      <c r="B1492" t="s">
        <v>903</v>
      </c>
      <c r="C1492" t="s">
        <v>1047</v>
      </c>
      <c r="D1492" t="s">
        <v>1040</v>
      </c>
    </row>
    <row r="1493" spans="1:4">
      <c r="A1493">
        <v>1515</v>
      </c>
      <c r="B1493" t="s">
        <v>903</v>
      </c>
      <c r="C1493" t="s">
        <v>1047</v>
      </c>
      <c r="D1493" t="s">
        <v>1040</v>
      </c>
    </row>
    <row r="1494" spans="1:4">
      <c r="A1494">
        <v>1516</v>
      </c>
      <c r="B1494" t="s">
        <v>903</v>
      </c>
      <c r="C1494" t="s">
        <v>1047</v>
      </c>
      <c r="D1494" t="s">
        <v>1040</v>
      </c>
    </row>
    <row r="1495" spans="1:4">
      <c r="A1495">
        <v>1517</v>
      </c>
      <c r="B1495" t="s">
        <v>903</v>
      </c>
      <c r="C1495" t="s">
        <v>1047</v>
      </c>
      <c r="D1495" t="s">
        <v>1040</v>
      </c>
    </row>
    <row r="1496" spans="1:4">
      <c r="A1496">
        <v>1518</v>
      </c>
      <c r="B1496" t="s">
        <v>903</v>
      </c>
      <c r="C1496" t="s">
        <v>1047</v>
      </c>
      <c r="D1496" t="s">
        <v>1040</v>
      </c>
    </row>
    <row r="1497" spans="1:4">
      <c r="A1497">
        <v>1519</v>
      </c>
      <c r="B1497" t="s">
        <v>903</v>
      </c>
      <c r="C1497" t="s">
        <v>1035</v>
      </c>
      <c r="D1497" t="s">
        <v>1040</v>
      </c>
    </row>
    <row r="1498" spans="1:4">
      <c r="A1498">
        <v>1520</v>
      </c>
      <c r="B1498" t="s">
        <v>903</v>
      </c>
      <c r="C1498" t="s">
        <v>1035</v>
      </c>
      <c r="D1498" t="s">
        <v>1040</v>
      </c>
    </row>
    <row r="1499" spans="1:4">
      <c r="A1499">
        <v>1521</v>
      </c>
      <c r="B1499" t="s">
        <v>903</v>
      </c>
      <c r="C1499" t="s">
        <v>1035</v>
      </c>
      <c r="D1499" t="s">
        <v>1040</v>
      </c>
    </row>
    <row r="1500" spans="1:4">
      <c r="A1500">
        <v>1522</v>
      </c>
      <c r="B1500" t="s">
        <v>903</v>
      </c>
      <c r="C1500" t="s">
        <v>1035</v>
      </c>
      <c r="D1500" t="s">
        <v>1040</v>
      </c>
    </row>
    <row r="1501" spans="1:4">
      <c r="A1501">
        <v>1523</v>
      </c>
      <c r="B1501" t="s">
        <v>903</v>
      </c>
      <c r="C1501" t="s">
        <v>1035</v>
      </c>
      <c r="D1501" t="s">
        <v>1040</v>
      </c>
    </row>
    <row r="1502" spans="1:4">
      <c r="A1502">
        <v>1524</v>
      </c>
      <c r="B1502" t="s">
        <v>903</v>
      </c>
      <c r="C1502" t="s">
        <v>1035</v>
      </c>
      <c r="D1502" t="s">
        <v>1040</v>
      </c>
    </row>
    <row r="1503" spans="1:4">
      <c r="A1503">
        <v>1525</v>
      </c>
      <c r="B1503" t="s">
        <v>903</v>
      </c>
      <c r="C1503" t="s">
        <v>1035</v>
      </c>
      <c r="D1503" t="s">
        <v>1040</v>
      </c>
    </row>
    <row r="1504" spans="1:4">
      <c r="A1504">
        <v>1526</v>
      </c>
      <c r="B1504" t="s">
        <v>903</v>
      </c>
      <c r="C1504" t="s">
        <v>1035</v>
      </c>
      <c r="D1504" t="s">
        <v>1040</v>
      </c>
    </row>
    <row r="1505" spans="1:4">
      <c r="A1505">
        <v>1527</v>
      </c>
      <c r="B1505" t="s">
        <v>903</v>
      </c>
      <c r="C1505" t="s">
        <v>1035</v>
      </c>
      <c r="D1505" t="s">
        <v>1040</v>
      </c>
    </row>
    <row r="1506" spans="1:4">
      <c r="A1506">
        <v>1528</v>
      </c>
      <c r="B1506" t="s">
        <v>903</v>
      </c>
      <c r="C1506" t="s">
        <v>1035</v>
      </c>
      <c r="D1506" t="s">
        <v>1040</v>
      </c>
    </row>
    <row r="1507" spans="1:4">
      <c r="A1507">
        <v>1529</v>
      </c>
      <c r="B1507" t="s">
        <v>903</v>
      </c>
      <c r="C1507" t="s">
        <v>1035</v>
      </c>
      <c r="D1507" t="s">
        <v>1040</v>
      </c>
    </row>
    <row r="1508" spans="1:4">
      <c r="A1508">
        <v>1530</v>
      </c>
      <c r="B1508" t="s">
        <v>903</v>
      </c>
      <c r="C1508" t="s">
        <v>1035</v>
      </c>
      <c r="D1508" t="s">
        <v>1040</v>
      </c>
    </row>
    <row r="1509" spans="1:4">
      <c r="A1509">
        <v>1531</v>
      </c>
      <c r="B1509" t="s">
        <v>903</v>
      </c>
      <c r="C1509" t="s">
        <v>1035</v>
      </c>
      <c r="D1509" t="s">
        <v>1040</v>
      </c>
    </row>
    <row r="1510" spans="1:4">
      <c r="A1510">
        <v>1532</v>
      </c>
      <c r="B1510" t="s">
        <v>903</v>
      </c>
      <c r="C1510" t="s">
        <v>1035</v>
      </c>
      <c r="D1510" t="s">
        <v>1040</v>
      </c>
    </row>
    <row r="1511" spans="1:4">
      <c r="A1511">
        <v>1533</v>
      </c>
      <c r="B1511" t="s">
        <v>903</v>
      </c>
      <c r="C1511" t="s">
        <v>1035</v>
      </c>
      <c r="D1511" t="s">
        <v>1040</v>
      </c>
    </row>
    <row r="1512" spans="1:4">
      <c r="A1512">
        <v>1534</v>
      </c>
      <c r="B1512" t="s">
        <v>903</v>
      </c>
      <c r="C1512" t="s">
        <v>1035</v>
      </c>
      <c r="D1512" t="s">
        <v>1040</v>
      </c>
    </row>
    <row r="1513" spans="1:4">
      <c r="A1513">
        <v>1535</v>
      </c>
      <c r="B1513" t="s">
        <v>903</v>
      </c>
      <c r="C1513" t="s">
        <v>1035</v>
      </c>
      <c r="D1513" t="s">
        <v>1040</v>
      </c>
    </row>
    <row r="1514" spans="1:4">
      <c r="A1514">
        <v>1536</v>
      </c>
      <c r="B1514" t="s">
        <v>903</v>
      </c>
      <c r="C1514" t="s">
        <v>1035</v>
      </c>
      <c r="D1514" t="s">
        <v>1040</v>
      </c>
    </row>
    <row r="1515" spans="1:4">
      <c r="A1515">
        <v>1537</v>
      </c>
      <c r="B1515" t="s">
        <v>903</v>
      </c>
      <c r="C1515" t="s">
        <v>1035</v>
      </c>
      <c r="D1515" t="s">
        <v>1040</v>
      </c>
    </row>
    <row r="1516" spans="1:4">
      <c r="A1516">
        <v>1538</v>
      </c>
      <c r="B1516" t="s">
        <v>903</v>
      </c>
      <c r="C1516" t="s">
        <v>1047</v>
      </c>
      <c r="D1516" t="s">
        <v>1040</v>
      </c>
    </row>
    <row r="1517" spans="1:4">
      <c r="A1517">
        <v>1539</v>
      </c>
      <c r="B1517" t="s">
        <v>903</v>
      </c>
      <c r="C1517" t="s">
        <v>1047</v>
      </c>
      <c r="D1517" t="s">
        <v>1040</v>
      </c>
    </row>
    <row r="1518" spans="1:4">
      <c r="A1518">
        <v>1540</v>
      </c>
      <c r="B1518" t="s">
        <v>903</v>
      </c>
      <c r="C1518" t="s">
        <v>1047</v>
      </c>
      <c r="D1518" t="s">
        <v>1040</v>
      </c>
    </row>
    <row r="1519" spans="1:4">
      <c r="A1519">
        <v>1541</v>
      </c>
      <c r="B1519" t="s">
        <v>903</v>
      </c>
      <c r="C1519" t="s">
        <v>1047</v>
      </c>
      <c r="D1519" t="s">
        <v>1040</v>
      </c>
    </row>
    <row r="1520" spans="1:4">
      <c r="A1520">
        <v>1542</v>
      </c>
      <c r="B1520" t="s">
        <v>1045</v>
      </c>
      <c r="C1520" t="s">
        <v>1047</v>
      </c>
      <c r="D1520" t="s">
        <v>1040</v>
      </c>
    </row>
    <row r="1521" spans="1:4">
      <c r="A1521">
        <v>1543</v>
      </c>
      <c r="B1521" t="s">
        <v>1045</v>
      </c>
      <c r="C1521" t="s">
        <v>1047</v>
      </c>
      <c r="D1521" t="s">
        <v>1040</v>
      </c>
    </row>
    <row r="1522" spans="1:4">
      <c r="A1522">
        <v>1544</v>
      </c>
      <c r="B1522" t="s">
        <v>903</v>
      </c>
      <c r="C1522" t="s">
        <v>1047</v>
      </c>
      <c r="D1522" t="s">
        <v>1040</v>
      </c>
    </row>
    <row r="1523" spans="1:4">
      <c r="A1523">
        <v>1545</v>
      </c>
      <c r="B1523" t="s">
        <v>903</v>
      </c>
      <c r="C1523" t="s">
        <v>1047</v>
      </c>
      <c r="D1523" t="s">
        <v>1040</v>
      </c>
    </row>
    <row r="1524" spans="1:4">
      <c r="A1524">
        <v>1546</v>
      </c>
      <c r="B1524" t="s">
        <v>903</v>
      </c>
      <c r="C1524" t="s">
        <v>1047</v>
      </c>
      <c r="D1524" t="s">
        <v>1040</v>
      </c>
    </row>
    <row r="1525" spans="1:4">
      <c r="A1525">
        <v>1547</v>
      </c>
      <c r="B1525" t="s">
        <v>903</v>
      </c>
      <c r="C1525" t="s">
        <v>1047</v>
      </c>
      <c r="D1525" t="s">
        <v>1040</v>
      </c>
    </row>
    <row r="1526" spans="1:4">
      <c r="A1526">
        <v>1548</v>
      </c>
      <c r="B1526" t="s">
        <v>903</v>
      </c>
      <c r="C1526" t="s">
        <v>1047</v>
      </c>
      <c r="D1526" t="s">
        <v>1040</v>
      </c>
    </row>
    <row r="1527" spans="1:4">
      <c r="A1527">
        <v>1549</v>
      </c>
      <c r="B1527" t="s">
        <v>903</v>
      </c>
      <c r="C1527" t="s">
        <v>1047</v>
      </c>
      <c r="D1527" t="s">
        <v>1040</v>
      </c>
    </row>
    <row r="1528" spans="1:4">
      <c r="A1528">
        <v>1550</v>
      </c>
      <c r="B1528" t="s">
        <v>903</v>
      </c>
      <c r="C1528" t="s">
        <v>1047</v>
      </c>
      <c r="D1528" t="s">
        <v>1040</v>
      </c>
    </row>
    <row r="1529" spans="1:4">
      <c r="A1529">
        <v>1551</v>
      </c>
      <c r="B1529" t="s">
        <v>903</v>
      </c>
      <c r="C1529" t="s">
        <v>1047</v>
      </c>
      <c r="D1529" t="s">
        <v>1040</v>
      </c>
    </row>
    <row r="1530" spans="1:4">
      <c r="A1530">
        <v>1552</v>
      </c>
      <c r="B1530" t="s">
        <v>903</v>
      </c>
      <c r="C1530" t="s">
        <v>1047</v>
      </c>
      <c r="D1530" t="s">
        <v>1040</v>
      </c>
    </row>
    <row r="1531" spans="1:4">
      <c r="A1531">
        <v>1553</v>
      </c>
      <c r="B1531" t="s">
        <v>477</v>
      </c>
      <c r="C1531" t="s">
        <v>1035</v>
      </c>
    </row>
    <row r="1532" spans="1:4">
      <c r="A1532">
        <v>1554</v>
      </c>
      <c r="B1532" t="s">
        <v>903</v>
      </c>
      <c r="C1532" t="s">
        <v>1034</v>
      </c>
      <c r="D1532" t="s">
        <v>1040</v>
      </c>
    </row>
    <row r="1533" spans="1:4">
      <c r="A1533">
        <v>1555</v>
      </c>
      <c r="B1533" t="s">
        <v>903</v>
      </c>
      <c r="C1533" t="s">
        <v>1035</v>
      </c>
      <c r="D1533" t="s">
        <v>1040</v>
      </c>
    </row>
    <row r="1534" spans="1:4">
      <c r="A1534">
        <v>1556</v>
      </c>
      <c r="B1534" t="s">
        <v>903</v>
      </c>
      <c r="C1534" t="s">
        <v>1035</v>
      </c>
      <c r="D1534" t="s">
        <v>1040</v>
      </c>
    </row>
    <row r="1535" spans="1:4">
      <c r="A1535">
        <v>1557</v>
      </c>
      <c r="B1535" t="s">
        <v>903</v>
      </c>
      <c r="C1535" t="s">
        <v>1035</v>
      </c>
      <c r="D1535" t="s">
        <v>1040</v>
      </c>
    </row>
    <row r="1536" spans="1:4">
      <c r="A1536">
        <v>1558</v>
      </c>
      <c r="B1536" t="s">
        <v>903</v>
      </c>
      <c r="C1536" t="s">
        <v>1035</v>
      </c>
      <c r="D1536" t="s">
        <v>1040</v>
      </c>
    </row>
    <row r="1537" spans="1:4">
      <c r="A1537">
        <v>1559</v>
      </c>
      <c r="B1537" t="s">
        <v>903</v>
      </c>
      <c r="C1537" t="s">
        <v>1035</v>
      </c>
      <c r="D1537" t="s">
        <v>1040</v>
      </c>
    </row>
    <row r="1538" spans="1:4">
      <c r="A1538">
        <v>1560</v>
      </c>
      <c r="B1538" t="s">
        <v>903</v>
      </c>
      <c r="C1538" t="s">
        <v>1035</v>
      </c>
      <c r="D1538" t="s">
        <v>1040</v>
      </c>
    </row>
    <row r="1539" spans="1:4">
      <c r="A1539">
        <v>1561</v>
      </c>
      <c r="B1539" t="s">
        <v>903</v>
      </c>
      <c r="C1539" t="s">
        <v>1035</v>
      </c>
      <c r="D1539" t="s">
        <v>1040</v>
      </c>
    </row>
    <row r="1540" spans="1:4">
      <c r="A1540">
        <v>1562</v>
      </c>
      <c r="B1540" t="s">
        <v>903</v>
      </c>
      <c r="C1540" t="s">
        <v>1035</v>
      </c>
      <c r="D1540" t="s">
        <v>1040</v>
      </c>
    </row>
    <row r="1541" spans="1:4">
      <c r="A1541">
        <v>1563</v>
      </c>
      <c r="B1541" t="s">
        <v>903</v>
      </c>
      <c r="C1541" t="s">
        <v>1035</v>
      </c>
      <c r="D1541" t="s">
        <v>1040</v>
      </c>
    </row>
    <row r="1542" spans="1:4">
      <c r="A1542">
        <v>1564</v>
      </c>
      <c r="B1542" t="s">
        <v>903</v>
      </c>
      <c r="C1542" t="s">
        <v>1035</v>
      </c>
      <c r="D1542" t="s">
        <v>1040</v>
      </c>
    </row>
    <row r="1543" spans="1:4">
      <c r="A1543">
        <v>1565</v>
      </c>
      <c r="B1543" t="s">
        <v>903</v>
      </c>
      <c r="C1543" t="s">
        <v>1035</v>
      </c>
      <c r="D1543" t="s">
        <v>1040</v>
      </c>
    </row>
    <row r="1544" spans="1:4">
      <c r="A1544">
        <v>1566</v>
      </c>
      <c r="B1544" t="s">
        <v>903</v>
      </c>
      <c r="C1544" t="s">
        <v>1035</v>
      </c>
      <c r="D1544" t="s">
        <v>1040</v>
      </c>
    </row>
    <row r="1545" spans="1:4">
      <c r="A1545">
        <v>1567</v>
      </c>
      <c r="B1545" t="s">
        <v>903</v>
      </c>
      <c r="C1545" t="s">
        <v>1035</v>
      </c>
      <c r="D1545" t="s">
        <v>1040</v>
      </c>
    </row>
    <row r="1546" spans="1:4">
      <c r="A1546">
        <v>1568</v>
      </c>
      <c r="B1546" t="s">
        <v>903</v>
      </c>
      <c r="C1546" t="s">
        <v>1035</v>
      </c>
      <c r="D1546" t="s">
        <v>1040</v>
      </c>
    </row>
    <row r="1547" spans="1:4">
      <c r="A1547">
        <v>1569</v>
      </c>
      <c r="B1547" t="s">
        <v>903</v>
      </c>
      <c r="C1547" t="s">
        <v>1035</v>
      </c>
      <c r="D1547" t="s">
        <v>1040</v>
      </c>
    </row>
    <row r="1548" spans="1:4">
      <c r="A1548">
        <v>1570</v>
      </c>
      <c r="B1548" t="s">
        <v>903</v>
      </c>
      <c r="C1548" t="s">
        <v>1035</v>
      </c>
      <c r="D1548" t="s">
        <v>1040</v>
      </c>
    </row>
    <row r="1549" spans="1:4">
      <c r="A1549">
        <v>1571</v>
      </c>
      <c r="B1549" t="s">
        <v>903</v>
      </c>
      <c r="C1549" t="s">
        <v>1035</v>
      </c>
      <c r="D1549" t="s">
        <v>1040</v>
      </c>
    </row>
    <row r="1550" spans="1:4">
      <c r="A1550">
        <v>1572</v>
      </c>
      <c r="B1550" t="s">
        <v>903</v>
      </c>
      <c r="C1550" t="s">
        <v>1035</v>
      </c>
      <c r="D1550" t="s">
        <v>1040</v>
      </c>
    </row>
    <row r="1551" spans="1:4">
      <c r="A1551">
        <v>1573</v>
      </c>
      <c r="B1551" t="s">
        <v>903</v>
      </c>
      <c r="C1551" t="s">
        <v>1035</v>
      </c>
      <c r="D1551" t="s">
        <v>1040</v>
      </c>
    </row>
    <row r="1552" spans="1:4">
      <c r="A1552">
        <v>1574</v>
      </c>
      <c r="B1552" t="s">
        <v>903</v>
      </c>
      <c r="C1552" t="s">
        <v>1027</v>
      </c>
      <c r="D1552" t="s">
        <v>1040</v>
      </c>
    </row>
    <row r="1553" spans="1:4">
      <c r="A1553">
        <v>1575</v>
      </c>
      <c r="B1553" t="s">
        <v>903</v>
      </c>
      <c r="C1553" t="s">
        <v>1027</v>
      </c>
      <c r="D1553" t="s">
        <v>1040</v>
      </c>
    </row>
    <row r="1554" spans="1:4">
      <c r="A1554">
        <v>1576</v>
      </c>
      <c r="B1554" t="s">
        <v>903</v>
      </c>
      <c r="C1554" t="s">
        <v>1027</v>
      </c>
      <c r="D1554" t="s">
        <v>1040</v>
      </c>
    </row>
    <row r="1555" spans="1:4">
      <c r="A1555">
        <v>1577</v>
      </c>
      <c r="B1555" t="s">
        <v>903</v>
      </c>
      <c r="C1555" t="s">
        <v>1027</v>
      </c>
      <c r="D1555" t="s">
        <v>1040</v>
      </c>
    </row>
    <row r="1556" spans="1:4">
      <c r="A1556">
        <v>1578</v>
      </c>
      <c r="B1556" t="s">
        <v>903</v>
      </c>
      <c r="C1556" t="s">
        <v>1027</v>
      </c>
      <c r="D1556" t="s">
        <v>1040</v>
      </c>
    </row>
    <row r="1557" spans="1:4">
      <c r="A1557">
        <v>1579</v>
      </c>
      <c r="B1557" t="s">
        <v>903</v>
      </c>
      <c r="C1557" t="s">
        <v>1027</v>
      </c>
      <c r="D1557" t="s">
        <v>1040</v>
      </c>
    </row>
    <row r="1558" spans="1:4">
      <c r="A1558">
        <v>1594</v>
      </c>
      <c r="B1558" t="s">
        <v>1044</v>
      </c>
      <c r="C1558" t="s">
        <v>1039</v>
      </c>
      <c r="D1558" t="s">
        <v>1040</v>
      </c>
    </row>
    <row r="1559" spans="1:4">
      <c r="A1559">
        <v>1595</v>
      </c>
      <c r="B1559" t="s">
        <v>1044</v>
      </c>
      <c r="C1559" t="s">
        <v>1039</v>
      </c>
      <c r="D1559" t="s">
        <v>1040</v>
      </c>
    </row>
    <row r="1560" spans="1:4">
      <c r="A1560">
        <v>1596</v>
      </c>
      <c r="B1560" t="s">
        <v>1044</v>
      </c>
      <c r="C1560" t="s">
        <v>1039</v>
      </c>
      <c r="D1560" t="s">
        <v>1040</v>
      </c>
    </row>
    <row r="1561" spans="1:4">
      <c r="A1561">
        <v>1597</v>
      </c>
      <c r="B1561" t="s">
        <v>1044</v>
      </c>
      <c r="C1561" t="s">
        <v>1039</v>
      </c>
      <c r="D1561" t="s">
        <v>1040</v>
      </c>
    </row>
    <row r="1562" spans="1:4">
      <c r="A1562">
        <v>1598</v>
      </c>
      <c r="B1562" t="s">
        <v>1044</v>
      </c>
      <c r="C1562" t="s">
        <v>1039</v>
      </c>
      <c r="D1562" t="s">
        <v>1040</v>
      </c>
    </row>
    <row r="1563" spans="1:4">
      <c r="A1563">
        <v>1599</v>
      </c>
      <c r="B1563" t="s">
        <v>1044</v>
      </c>
      <c r="C1563" t="s">
        <v>1039</v>
      </c>
      <c r="D1563" t="s">
        <v>1040</v>
      </c>
    </row>
    <row r="1564" spans="1:4">
      <c r="A1564">
        <v>1600</v>
      </c>
      <c r="B1564" t="s">
        <v>1044</v>
      </c>
      <c r="C1564" t="s">
        <v>1039</v>
      </c>
      <c r="D1564" t="s">
        <v>1040</v>
      </c>
    </row>
    <row r="1565" spans="1:4">
      <c r="A1565">
        <v>1601</v>
      </c>
      <c r="B1565" t="s">
        <v>1044</v>
      </c>
      <c r="C1565" t="s">
        <v>1039</v>
      </c>
      <c r="D1565" t="s">
        <v>1040</v>
      </c>
    </row>
    <row r="1566" spans="1:4">
      <c r="A1566">
        <v>1602</v>
      </c>
      <c r="B1566" t="s">
        <v>1044</v>
      </c>
      <c r="C1566" t="s">
        <v>1039</v>
      </c>
      <c r="D1566" t="s">
        <v>1040</v>
      </c>
    </row>
    <row r="1567" spans="1:4">
      <c r="A1567">
        <v>1603</v>
      </c>
      <c r="B1567" t="s">
        <v>1044</v>
      </c>
      <c r="C1567" t="s">
        <v>1039</v>
      </c>
      <c r="D1567" t="s">
        <v>1040</v>
      </c>
    </row>
    <row r="1568" spans="1:4">
      <c r="A1568">
        <v>1604</v>
      </c>
      <c r="B1568" t="s">
        <v>1044</v>
      </c>
      <c r="C1568" t="s">
        <v>1039</v>
      </c>
      <c r="D1568" t="s">
        <v>1040</v>
      </c>
    </row>
    <row r="1569" spans="1:4">
      <c r="A1569">
        <v>1605</v>
      </c>
      <c r="B1569" t="s">
        <v>903</v>
      </c>
      <c r="C1569" t="s">
        <v>1035</v>
      </c>
      <c r="D1569" t="s">
        <v>1040</v>
      </c>
    </row>
    <row r="1570" spans="1:4">
      <c r="A1570">
        <v>1606</v>
      </c>
      <c r="B1570" t="s">
        <v>903</v>
      </c>
      <c r="C1570" t="s">
        <v>1035</v>
      </c>
      <c r="D1570" t="s">
        <v>1040</v>
      </c>
    </row>
    <row r="1571" spans="1:4">
      <c r="A1571">
        <v>1607</v>
      </c>
      <c r="B1571" t="s">
        <v>903</v>
      </c>
      <c r="C1571" t="s">
        <v>1048</v>
      </c>
      <c r="D1571" t="s">
        <v>1040</v>
      </c>
    </row>
    <row r="1572" spans="1:4">
      <c r="A1572">
        <v>1608</v>
      </c>
      <c r="B1572" t="s">
        <v>903</v>
      </c>
      <c r="C1572" t="s">
        <v>1048</v>
      </c>
      <c r="D1572" t="s">
        <v>1040</v>
      </c>
    </row>
    <row r="1573" spans="1:4">
      <c r="A1573">
        <v>1609</v>
      </c>
      <c r="B1573" t="s">
        <v>903</v>
      </c>
      <c r="C1573" t="s">
        <v>1048</v>
      </c>
      <c r="D1573" t="s">
        <v>1040</v>
      </c>
    </row>
    <row r="1574" spans="1:4">
      <c r="A1574">
        <v>1610</v>
      </c>
      <c r="B1574" t="s">
        <v>1041</v>
      </c>
      <c r="C1574" t="s">
        <v>1047</v>
      </c>
      <c r="D1574" t="s">
        <v>1040</v>
      </c>
    </row>
    <row r="1575" spans="1:4">
      <c r="A1575">
        <v>1611</v>
      </c>
      <c r="B1575" t="s">
        <v>1041</v>
      </c>
      <c r="C1575" t="s">
        <v>1047</v>
      </c>
      <c r="D1575" t="s">
        <v>1040</v>
      </c>
    </row>
    <row r="1576" spans="1:4">
      <c r="A1576">
        <v>1612</v>
      </c>
      <c r="B1576" t="s">
        <v>1041</v>
      </c>
      <c r="C1576" t="s">
        <v>1047</v>
      </c>
      <c r="D1576" t="s">
        <v>1040</v>
      </c>
    </row>
    <row r="1577" spans="1:4">
      <c r="A1577">
        <v>1613</v>
      </c>
      <c r="B1577" t="s">
        <v>1041</v>
      </c>
      <c r="C1577" t="s">
        <v>1047</v>
      </c>
      <c r="D1577" t="s">
        <v>1040</v>
      </c>
    </row>
    <row r="1578" spans="1:4">
      <c r="A1578">
        <v>1614</v>
      </c>
      <c r="B1578" t="s">
        <v>903</v>
      </c>
      <c r="C1578" t="s">
        <v>1035</v>
      </c>
      <c r="D1578" t="s">
        <v>1040</v>
      </c>
    </row>
    <row r="1579" spans="1:4">
      <c r="A1579">
        <v>1615</v>
      </c>
      <c r="B1579" t="s">
        <v>903</v>
      </c>
      <c r="C1579" t="s">
        <v>1035</v>
      </c>
      <c r="D1579" t="s">
        <v>1040</v>
      </c>
    </row>
    <row r="1580" spans="1:4">
      <c r="A1580">
        <v>1616</v>
      </c>
      <c r="B1580" t="s">
        <v>903</v>
      </c>
      <c r="C1580" t="s">
        <v>1035</v>
      </c>
      <c r="D1580" t="s">
        <v>1040</v>
      </c>
    </row>
    <row r="1581" spans="1:4">
      <c r="A1581">
        <v>1617</v>
      </c>
      <c r="B1581" t="s">
        <v>1046</v>
      </c>
      <c r="C1581" t="s">
        <v>1047</v>
      </c>
      <c r="D1581" t="s">
        <v>1040</v>
      </c>
    </row>
    <row r="1582" spans="1:4">
      <c r="A1582">
        <v>1618</v>
      </c>
      <c r="B1582" t="s">
        <v>903</v>
      </c>
      <c r="C1582" t="s">
        <v>1035</v>
      </c>
      <c r="D1582" t="s">
        <v>1040</v>
      </c>
    </row>
    <row r="1583" spans="1:4">
      <c r="A1583">
        <v>1619</v>
      </c>
      <c r="B1583" t="s">
        <v>903</v>
      </c>
      <c r="C1583" t="s">
        <v>1035</v>
      </c>
      <c r="D1583" t="s">
        <v>1040</v>
      </c>
    </row>
    <row r="1584" spans="1:4">
      <c r="A1584">
        <v>1620</v>
      </c>
      <c r="B1584" t="s">
        <v>903</v>
      </c>
      <c r="C1584" t="s">
        <v>1035</v>
      </c>
      <c r="D1584" t="s">
        <v>1040</v>
      </c>
    </row>
    <row r="1585" spans="1:4">
      <c r="A1585">
        <v>1621</v>
      </c>
      <c r="B1585" t="s">
        <v>903</v>
      </c>
      <c r="C1585" t="s">
        <v>1035</v>
      </c>
      <c r="D1585" t="s">
        <v>1040</v>
      </c>
    </row>
    <row r="1586" spans="1:4">
      <c r="A1586">
        <v>1622</v>
      </c>
      <c r="B1586" t="s">
        <v>903</v>
      </c>
      <c r="C1586" t="s">
        <v>1035</v>
      </c>
      <c r="D1586" t="s">
        <v>1040</v>
      </c>
    </row>
    <row r="1587" spans="1:4">
      <c r="A1587">
        <v>1623</v>
      </c>
      <c r="B1587" t="s">
        <v>903</v>
      </c>
      <c r="C1587" t="s">
        <v>1035</v>
      </c>
      <c r="D1587" t="s">
        <v>1040</v>
      </c>
    </row>
    <row r="1588" spans="1:4">
      <c r="A1588">
        <v>1624</v>
      </c>
      <c r="B1588" t="s">
        <v>903</v>
      </c>
      <c r="C1588" t="s">
        <v>1047</v>
      </c>
      <c r="D1588" t="s">
        <v>1040</v>
      </c>
    </row>
    <row r="1589" spans="1:4">
      <c r="A1589">
        <v>1625</v>
      </c>
      <c r="B1589" t="s">
        <v>1046</v>
      </c>
      <c r="C1589" t="s">
        <v>1047</v>
      </c>
      <c r="D1589" t="s">
        <v>1040</v>
      </c>
    </row>
    <row r="1590" spans="1:4">
      <c r="A1590">
        <v>1626</v>
      </c>
      <c r="B1590" t="s">
        <v>1046</v>
      </c>
      <c r="C1590" t="s">
        <v>1047</v>
      </c>
      <c r="D1590" t="s">
        <v>1040</v>
      </c>
    </row>
    <row r="1591" spans="1:4">
      <c r="A1591">
        <v>1627</v>
      </c>
      <c r="B1591" t="s">
        <v>1046</v>
      </c>
      <c r="C1591" t="s">
        <v>1047</v>
      </c>
      <c r="D1591" t="s">
        <v>1040</v>
      </c>
    </row>
    <row r="1592" spans="1:4">
      <c r="A1592">
        <v>1628</v>
      </c>
      <c r="B1592" t="s">
        <v>1046</v>
      </c>
      <c r="C1592" t="s">
        <v>1047</v>
      </c>
      <c r="D1592" t="s">
        <v>1040</v>
      </c>
    </row>
    <row r="1593" spans="1:4">
      <c r="A1593">
        <v>1629</v>
      </c>
      <c r="B1593" t="s">
        <v>1046</v>
      </c>
      <c r="C1593" t="s">
        <v>1047</v>
      </c>
      <c r="D1593" t="s">
        <v>1040</v>
      </c>
    </row>
    <row r="1594" spans="1:4">
      <c r="A1594">
        <v>1630</v>
      </c>
      <c r="B1594" t="s">
        <v>903</v>
      </c>
      <c r="C1594" t="s">
        <v>1035</v>
      </c>
      <c r="D1594" t="s">
        <v>1040</v>
      </c>
    </row>
    <row r="1595" spans="1:4">
      <c r="A1595">
        <v>1631</v>
      </c>
      <c r="B1595" t="s">
        <v>903</v>
      </c>
      <c r="C1595" t="s">
        <v>1035</v>
      </c>
      <c r="D1595" t="s">
        <v>1040</v>
      </c>
    </row>
    <row r="1596" spans="1:4">
      <c r="A1596">
        <v>1632</v>
      </c>
      <c r="B1596" t="s">
        <v>903</v>
      </c>
      <c r="C1596" t="s">
        <v>1035</v>
      </c>
      <c r="D1596" t="s">
        <v>1040</v>
      </c>
    </row>
    <row r="1597" spans="1:4">
      <c r="A1597">
        <v>1633</v>
      </c>
      <c r="B1597" t="s">
        <v>903</v>
      </c>
      <c r="C1597" t="s">
        <v>1035</v>
      </c>
      <c r="D1597" t="s">
        <v>1040</v>
      </c>
    </row>
    <row r="1598" spans="1:4">
      <c r="A1598">
        <v>1634</v>
      </c>
      <c r="B1598" t="s">
        <v>903</v>
      </c>
      <c r="C1598" t="s">
        <v>1035</v>
      </c>
      <c r="D1598" t="s">
        <v>1040</v>
      </c>
    </row>
    <row r="1599" spans="1:4">
      <c r="A1599">
        <v>1635</v>
      </c>
      <c r="B1599" t="s">
        <v>903</v>
      </c>
      <c r="C1599" t="s">
        <v>1035</v>
      </c>
      <c r="D1599" t="s">
        <v>1040</v>
      </c>
    </row>
    <row r="1600" spans="1:4">
      <c r="A1600">
        <v>1636</v>
      </c>
      <c r="B1600" t="s">
        <v>903</v>
      </c>
      <c r="C1600" t="s">
        <v>1035</v>
      </c>
    </row>
    <row r="1601" spans="1:4">
      <c r="A1601">
        <v>1637</v>
      </c>
      <c r="B1601" t="s">
        <v>903</v>
      </c>
      <c r="C1601" t="s">
        <v>1035</v>
      </c>
    </row>
    <row r="1602" spans="1:4">
      <c r="A1602">
        <v>1638</v>
      </c>
      <c r="B1602" t="s">
        <v>903</v>
      </c>
      <c r="C1602" t="s">
        <v>1035</v>
      </c>
    </row>
    <row r="1603" spans="1:4">
      <c r="A1603">
        <v>1639</v>
      </c>
      <c r="B1603" t="s">
        <v>903</v>
      </c>
      <c r="C1603" t="s">
        <v>1035</v>
      </c>
    </row>
    <row r="1604" spans="1:4">
      <c r="A1604">
        <v>1640</v>
      </c>
      <c r="B1604" t="s">
        <v>903</v>
      </c>
      <c r="C1604" t="s">
        <v>1035</v>
      </c>
    </row>
    <row r="1605" spans="1:4">
      <c r="A1605">
        <v>1641</v>
      </c>
      <c r="B1605" t="s">
        <v>903</v>
      </c>
      <c r="C1605" t="s">
        <v>1035</v>
      </c>
    </row>
    <row r="1606" spans="1:4">
      <c r="A1606">
        <v>1642</v>
      </c>
      <c r="B1606" t="s">
        <v>479</v>
      </c>
      <c r="C1606" t="s">
        <v>1024</v>
      </c>
      <c r="D1606" t="s">
        <v>1040</v>
      </c>
    </row>
    <row r="1607" spans="1:4">
      <c r="A1607">
        <v>1643</v>
      </c>
      <c r="B1607" t="s">
        <v>479</v>
      </c>
      <c r="C1607" t="s">
        <v>1024</v>
      </c>
      <c r="D1607" t="s">
        <v>1040</v>
      </c>
    </row>
    <row r="1608" spans="1:4">
      <c r="A1608">
        <v>1644</v>
      </c>
      <c r="B1608" t="s">
        <v>479</v>
      </c>
      <c r="C1608" t="s">
        <v>1024</v>
      </c>
      <c r="D1608" t="s">
        <v>1040</v>
      </c>
    </row>
    <row r="1609" spans="1:4">
      <c r="A1609">
        <v>1645</v>
      </c>
      <c r="B1609" t="s">
        <v>479</v>
      </c>
      <c r="C1609" t="s">
        <v>1024</v>
      </c>
      <c r="D1609" t="s">
        <v>1040</v>
      </c>
    </row>
    <row r="1610" spans="1:4">
      <c r="A1610">
        <v>1646</v>
      </c>
      <c r="B1610" t="s">
        <v>479</v>
      </c>
      <c r="C1610" t="s">
        <v>1024</v>
      </c>
      <c r="D1610" t="s">
        <v>1040</v>
      </c>
    </row>
    <row r="1611" spans="1:4">
      <c r="A1611">
        <v>1647</v>
      </c>
      <c r="B1611" t="s">
        <v>479</v>
      </c>
      <c r="C1611" t="s">
        <v>1024</v>
      </c>
      <c r="D1611" t="s">
        <v>1040</v>
      </c>
    </row>
    <row r="1612" spans="1:4">
      <c r="A1612">
        <v>1671</v>
      </c>
      <c r="B1612" t="s">
        <v>903</v>
      </c>
      <c r="C1612" t="s">
        <v>1047</v>
      </c>
      <c r="D1612" t="s">
        <v>1040</v>
      </c>
    </row>
    <row r="1613" spans="1:4">
      <c r="A1613">
        <v>1672</v>
      </c>
      <c r="B1613" t="s">
        <v>903</v>
      </c>
      <c r="C1613" t="s">
        <v>1047</v>
      </c>
      <c r="D1613" t="s">
        <v>1040</v>
      </c>
    </row>
    <row r="1614" spans="1:4">
      <c r="A1614">
        <v>1673</v>
      </c>
      <c r="B1614" t="s">
        <v>903</v>
      </c>
      <c r="C1614" t="s">
        <v>1047</v>
      </c>
      <c r="D1614" t="s">
        <v>1040</v>
      </c>
    </row>
    <row r="1615" spans="1:4">
      <c r="A1615">
        <v>1674</v>
      </c>
      <c r="B1615" t="s">
        <v>903</v>
      </c>
      <c r="C1615" t="s">
        <v>1047</v>
      </c>
      <c r="D1615" t="s">
        <v>1040</v>
      </c>
    </row>
    <row r="1616" spans="1:4">
      <c r="A1616">
        <v>1675</v>
      </c>
      <c r="B1616" t="s">
        <v>903</v>
      </c>
      <c r="C1616" t="s">
        <v>1047</v>
      </c>
      <c r="D1616" t="s">
        <v>1040</v>
      </c>
    </row>
    <row r="1617" spans="1:4">
      <c r="A1617">
        <v>1676</v>
      </c>
      <c r="B1617" t="s">
        <v>903</v>
      </c>
      <c r="C1617" t="s">
        <v>1047</v>
      </c>
      <c r="D1617" t="s">
        <v>1040</v>
      </c>
    </row>
    <row r="1618" spans="1:4">
      <c r="A1618">
        <v>1677</v>
      </c>
      <c r="B1618" t="s">
        <v>903</v>
      </c>
      <c r="C1618" t="s">
        <v>1035</v>
      </c>
      <c r="D1618" t="s">
        <v>1040</v>
      </c>
    </row>
    <row r="1619" spans="1:4">
      <c r="A1619">
        <v>1678</v>
      </c>
      <c r="B1619" t="s">
        <v>903</v>
      </c>
      <c r="C1619" t="s">
        <v>1035</v>
      </c>
      <c r="D1619" t="s">
        <v>1040</v>
      </c>
    </row>
    <row r="1620" spans="1:4">
      <c r="A1620">
        <v>1679</v>
      </c>
      <c r="B1620" t="s">
        <v>903</v>
      </c>
      <c r="C1620" t="s">
        <v>1035</v>
      </c>
    </row>
    <row r="1621" spans="1:4">
      <c r="A1621">
        <v>1680</v>
      </c>
      <c r="B1621" t="s">
        <v>903</v>
      </c>
      <c r="C1621" t="s">
        <v>1035</v>
      </c>
    </row>
    <row r="1622" spans="1:4">
      <c r="A1622">
        <v>1681</v>
      </c>
      <c r="B1622" t="s">
        <v>903</v>
      </c>
      <c r="C1622" t="s">
        <v>1035</v>
      </c>
    </row>
    <row r="1623" spans="1:4">
      <c r="A1623">
        <v>1682</v>
      </c>
      <c r="B1623" t="s">
        <v>903</v>
      </c>
      <c r="C1623" t="s">
        <v>1035</v>
      </c>
    </row>
    <row r="1624" spans="1:4">
      <c r="A1624">
        <v>1683</v>
      </c>
      <c r="B1624" t="s">
        <v>903</v>
      </c>
      <c r="C1624" t="s">
        <v>1035</v>
      </c>
    </row>
    <row r="1625" spans="1:4">
      <c r="A1625">
        <v>1684</v>
      </c>
      <c r="B1625" t="s">
        <v>903</v>
      </c>
      <c r="C1625" t="s">
        <v>1035</v>
      </c>
    </row>
    <row r="1626" spans="1:4">
      <c r="A1626">
        <v>1685</v>
      </c>
      <c r="B1626" t="s">
        <v>903</v>
      </c>
      <c r="C1626" t="s">
        <v>1035</v>
      </c>
    </row>
    <row r="1627" spans="1:4">
      <c r="A1627">
        <v>1686</v>
      </c>
      <c r="B1627" t="s">
        <v>903</v>
      </c>
      <c r="C1627" t="s">
        <v>1035</v>
      </c>
    </row>
    <row r="1628" spans="1:4">
      <c r="A1628">
        <v>1687</v>
      </c>
      <c r="B1628" t="s">
        <v>903</v>
      </c>
      <c r="C1628" t="s">
        <v>1035</v>
      </c>
    </row>
    <row r="1629" spans="1:4">
      <c r="A1629">
        <v>1688</v>
      </c>
      <c r="B1629" t="s">
        <v>903</v>
      </c>
      <c r="C1629" t="s">
        <v>1035</v>
      </c>
    </row>
    <row r="1630" spans="1:4">
      <c r="A1630">
        <v>1689</v>
      </c>
      <c r="B1630" t="s">
        <v>903</v>
      </c>
      <c r="C1630" t="s">
        <v>1035</v>
      </c>
    </row>
    <row r="1631" spans="1:4">
      <c r="A1631">
        <v>1690</v>
      </c>
      <c r="B1631" t="s">
        <v>903</v>
      </c>
      <c r="C1631" t="s">
        <v>1035</v>
      </c>
    </row>
    <row r="1632" spans="1:4">
      <c r="A1632">
        <v>1691</v>
      </c>
      <c r="B1632" t="s">
        <v>903</v>
      </c>
      <c r="C1632" t="s">
        <v>1035</v>
      </c>
    </row>
    <row r="1633" spans="1:4">
      <c r="A1633">
        <v>1692</v>
      </c>
      <c r="B1633" t="s">
        <v>903</v>
      </c>
      <c r="C1633" t="s">
        <v>1027</v>
      </c>
      <c r="D1633" t="s">
        <v>1040</v>
      </c>
    </row>
    <row r="1634" spans="1:4">
      <c r="A1634">
        <v>1693</v>
      </c>
      <c r="B1634" t="s">
        <v>903</v>
      </c>
      <c r="C1634" t="s">
        <v>1027</v>
      </c>
      <c r="D1634" t="s">
        <v>1040</v>
      </c>
    </row>
    <row r="1635" spans="1:4">
      <c r="A1635">
        <v>1694</v>
      </c>
      <c r="B1635" t="s">
        <v>903</v>
      </c>
      <c r="C1635" t="s">
        <v>1027</v>
      </c>
      <c r="D1635" t="s">
        <v>1040</v>
      </c>
    </row>
    <row r="1636" spans="1:4">
      <c r="A1636">
        <v>1695</v>
      </c>
      <c r="B1636" t="s">
        <v>903</v>
      </c>
      <c r="C1636" t="s">
        <v>1027</v>
      </c>
      <c r="D1636" t="s">
        <v>1040</v>
      </c>
    </row>
    <row r="1637" spans="1:4">
      <c r="A1637">
        <v>1696</v>
      </c>
      <c r="B1637" t="s">
        <v>903</v>
      </c>
      <c r="C1637" t="s">
        <v>1027</v>
      </c>
      <c r="D1637" t="s">
        <v>1040</v>
      </c>
    </row>
    <row r="1638" spans="1:4">
      <c r="A1638">
        <v>1697</v>
      </c>
      <c r="B1638" t="s">
        <v>903</v>
      </c>
      <c r="C1638" t="s">
        <v>1027</v>
      </c>
      <c r="D1638" t="s">
        <v>1040</v>
      </c>
    </row>
    <row r="1639" spans="1:4">
      <c r="A1639">
        <v>1698</v>
      </c>
      <c r="B1639" t="s">
        <v>903</v>
      </c>
      <c r="C1639" t="s">
        <v>1027</v>
      </c>
      <c r="D1639" t="s">
        <v>1040</v>
      </c>
    </row>
    <row r="1640" spans="1:4">
      <c r="A1640">
        <v>1699</v>
      </c>
      <c r="B1640" t="s">
        <v>903</v>
      </c>
      <c r="C1640" t="s">
        <v>1027</v>
      </c>
      <c r="D1640" t="s">
        <v>1040</v>
      </c>
    </row>
    <row r="1641" spans="1:4">
      <c r="A1641">
        <v>1700</v>
      </c>
      <c r="B1641" t="s">
        <v>903</v>
      </c>
      <c r="C1641" t="s">
        <v>1027</v>
      </c>
      <c r="D1641" t="s">
        <v>1040</v>
      </c>
    </row>
    <row r="1642" spans="1:4">
      <c r="A1642">
        <v>1701</v>
      </c>
      <c r="B1642" t="s">
        <v>903</v>
      </c>
      <c r="C1642" t="s">
        <v>1027</v>
      </c>
      <c r="D1642" t="s">
        <v>1040</v>
      </c>
    </row>
    <row r="1643" spans="1:4">
      <c r="A1643">
        <v>1702</v>
      </c>
      <c r="B1643" t="s">
        <v>903</v>
      </c>
      <c r="C1643" t="s">
        <v>1027</v>
      </c>
      <c r="D1643" t="s">
        <v>1040</v>
      </c>
    </row>
    <row r="1644" spans="1:4">
      <c r="A1644">
        <v>1703</v>
      </c>
      <c r="B1644" t="s">
        <v>903</v>
      </c>
      <c r="C1644" t="s">
        <v>1027</v>
      </c>
      <c r="D1644" t="s">
        <v>1040</v>
      </c>
    </row>
    <row r="1645" spans="1:4">
      <c r="A1645">
        <v>1704</v>
      </c>
      <c r="B1645" t="s">
        <v>903</v>
      </c>
      <c r="C1645" t="s">
        <v>1027</v>
      </c>
      <c r="D1645" t="s">
        <v>1040</v>
      </c>
    </row>
    <row r="1646" spans="1:4">
      <c r="A1646">
        <v>1705</v>
      </c>
      <c r="B1646" t="s">
        <v>903</v>
      </c>
      <c r="C1646" t="s">
        <v>1035</v>
      </c>
      <c r="D1646" t="s">
        <v>1040</v>
      </c>
    </row>
    <row r="1647" spans="1:4">
      <c r="A1647">
        <v>1706</v>
      </c>
      <c r="B1647" t="s">
        <v>903</v>
      </c>
      <c r="C1647" t="s">
        <v>1035</v>
      </c>
      <c r="D1647" t="s">
        <v>1040</v>
      </c>
    </row>
    <row r="1648" spans="1:4">
      <c r="A1648">
        <v>1707</v>
      </c>
      <c r="B1648" t="s">
        <v>903</v>
      </c>
      <c r="C1648" t="s">
        <v>1035</v>
      </c>
      <c r="D1648" t="s">
        <v>1040</v>
      </c>
    </row>
    <row r="1649" spans="1:4">
      <c r="A1649">
        <v>1708</v>
      </c>
      <c r="B1649" t="s">
        <v>903</v>
      </c>
      <c r="C1649" t="s">
        <v>1035</v>
      </c>
      <c r="D1649" t="s">
        <v>1040</v>
      </c>
    </row>
    <row r="1650" spans="1:4">
      <c r="A1650">
        <v>1709</v>
      </c>
      <c r="B1650" t="s">
        <v>903</v>
      </c>
      <c r="C1650" t="s">
        <v>1035</v>
      </c>
      <c r="D1650" t="s">
        <v>1040</v>
      </c>
    </row>
    <row r="1651" spans="1:4">
      <c r="A1651">
        <v>1710</v>
      </c>
      <c r="B1651" t="s">
        <v>903</v>
      </c>
      <c r="C1651" t="s">
        <v>1035</v>
      </c>
      <c r="D1651" t="s">
        <v>1040</v>
      </c>
    </row>
    <row r="1652" spans="1:4">
      <c r="A1652">
        <v>1711</v>
      </c>
      <c r="B1652" t="s">
        <v>903</v>
      </c>
      <c r="C1652" t="s">
        <v>1035</v>
      </c>
      <c r="D1652" t="s">
        <v>1040</v>
      </c>
    </row>
    <row r="1653" spans="1:4">
      <c r="A1653">
        <v>1712</v>
      </c>
      <c r="B1653" t="s">
        <v>903</v>
      </c>
      <c r="C1653" t="s">
        <v>1035</v>
      </c>
      <c r="D1653" t="s">
        <v>1040</v>
      </c>
    </row>
    <row r="1654" spans="1:4">
      <c r="A1654">
        <v>1713</v>
      </c>
      <c r="B1654" t="s">
        <v>903</v>
      </c>
      <c r="C1654" t="s">
        <v>1035</v>
      </c>
      <c r="D1654" t="s">
        <v>1040</v>
      </c>
    </row>
    <row r="1655" spans="1:4">
      <c r="A1655">
        <v>1714</v>
      </c>
      <c r="B1655" t="s">
        <v>980</v>
      </c>
      <c r="C1655" t="s">
        <v>1035</v>
      </c>
    </row>
    <row r="1656" spans="1:4">
      <c r="A1656">
        <v>1715</v>
      </c>
      <c r="B1656" t="s">
        <v>980</v>
      </c>
      <c r="C1656" t="s">
        <v>1035</v>
      </c>
    </row>
    <row r="1657" spans="1:4">
      <c r="A1657">
        <v>1716</v>
      </c>
      <c r="B1657" t="s">
        <v>980</v>
      </c>
      <c r="C1657" t="s">
        <v>1035</v>
      </c>
    </row>
    <row r="1658" spans="1:4">
      <c r="A1658">
        <v>1717</v>
      </c>
      <c r="B1658" t="s">
        <v>980</v>
      </c>
      <c r="C1658" t="s">
        <v>1035</v>
      </c>
    </row>
    <row r="1659" spans="1:4">
      <c r="A1659">
        <v>1718</v>
      </c>
      <c r="B1659" t="s">
        <v>980</v>
      </c>
      <c r="C1659" t="s">
        <v>1035</v>
      </c>
    </row>
    <row r="1660" spans="1:4">
      <c r="A1660">
        <v>1719</v>
      </c>
      <c r="B1660" t="s">
        <v>903</v>
      </c>
      <c r="C1660" t="s">
        <v>1035</v>
      </c>
    </row>
    <row r="1661" spans="1:4">
      <c r="A1661">
        <v>1720</v>
      </c>
      <c r="B1661" t="s">
        <v>903</v>
      </c>
      <c r="C1661" t="s">
        <v>1035</v>
      </c>
    </row>
    <row r="1662" spans="1:4">
      <c r="A1662">
        <v>1721</v>
      </c>
      <c r="B1662" t="s">
        <v>903</v>
      </c>
      <c r="C1662" t="s">
        <v>1035</v>
      </c>
    </row>
    <row r="1663" spans="1:4">
      <c r="A1663">
        <v>1722</v>
      </c>
      <c r="B1663" t="s">
        <v>903</v>
      </c>
      <c r="C1663" t="s">
        <v>1035</v>
      </c>
    </row>
    <row r="1664" spans="1:4">
      <c r="A1664">
        <v>1723</v>
      </c>
      <c r="B1664" t="s">
        <v>903</v>
      </c>
      <c r="C1664" t="s">
        <v>1035</v>
      </c>
    </row>
    <row r="1665" spans="1:4">
      <c r="A1665">
        <v>1724</v>
      </c>
      <c r="B1665" t="s">
        <v>903</v>
      </c>
      <c r="C1665" t="s">
        <v>1035</v>
      </c>
    </row>
    <row r="1666" spans="1:4">
      <c r="A1666">
        <v>1725</v>
      </c>
      <c r="B1666" t="s">
        <v>903</v>
      </c>
      <c r="C1666" t="s">
        <v>1035</v>
      </c>
    </row>
    <row r="1667" spans="1:4">
      <c r="A1667">
        <v>1726</v>
      </c>
      <c r="B1667" t="s">
        <v>903</v>
      </c>
      <c r="C1667" t="s">
        <v>1035</v>
      </c>
    </row>
    <row r="1668" spans="1:4">
      <c r="A1668">
        <v>1727</v>
      </c>
      <c r="B1668" t="s">
        <v>903</v>
      </c>
      <c r="C1668" t="s">
        <v>1035</v>
      </c>
    </row>
    <row r="1669" spans="1:4">
      <c r="A1669">
        <v>1728</v>
      </c>
      <c r="B1669" t="s">
        <v>903</v>
      </c>
      <c r="C1669" t="s">
        <v>1035</v>
      </c>
    </row>
    <row r="1670" spans="1:4">
      <c r="A1670">
        <v>1729</v>
      </c>
      <c r="B1670" t="s">
        <v>903</v>
      </c>
      <c r="C1670" t="s">
        <v>1035</v>
      </c>
    </row>
    <row r="1671" spans="1:4">
      <c r="A1671">
        <v>1730</v>
      </c>
      <c r="B1671" t="s">
        <v>980</v>
      </c>
      <c r="C1671" t="s">
        <v>1027</v>
      </c>
      <c r="D1671" t="s">
        <v>1040</v>
      </c>
    </row>
    <row r="1672" spans="1:4">
      <c r="A1672">
        <v>1731</v>
      </c>
      <c r="B1672" t="s">
        <v>980</v>
      </c>
      <c r="C1672" t="s">
        <v>1027</v>
      </c>
      <c r="D1672" t="s">
        <v>1040</v>
      </c>
    </row>
    <row r="1673" spans="1:4">
      <c r="A1673">
        <v>1732</v>
      </c>
      <c r="B1673" t="s">
        <v>980</v>
      </c>
      <c r="C1673" t="s">
        <v>1027</v>
      </c>
      <c r="D1673" t="s">
        <v>1040</v>
      </c>
    </row>
    <row r="1674" spans="1:4">
      <c r="A1674">
        <v>1733</v>
      </c>
      <c r="B1674" t="s">
        <v>980</v>
      </c>
      <c r="C1674" t="s">
        <v>1027</v>
      </c>
      <c r="D1674" t="s">
        <v>1040</v>
      </c>
    </row>
    <row r="1675" spans="1:4">
      <c r="A1675">
        <v>1734</v>
      </c>
      <c r="B1675" t="s">
        <v>980</v>
      </c>
      <c r="C1675" t="s">
        <v>1027</v>
      </c>
      <c r="D1675" t="s">
        <v>1040</v>
      </c>
    </row>
    <row r="1676" spans="1:4">
      <c r="A1676">
        <v>1735</v>
      </c>
      <c r="B1676" t="s">
        <v>980</v>
      </c>
      <c r="C1676" t="s">
        <v>1027</v>
      </c>
      <c r="D1676" t="s">
        <v>1040</v>
      </c>
    </row>
    <row r="1677" spans="1:4">
      <c r="A1677">
        <v>1736</v>
      </c>
      <c r="B1677" t="s">
        <v>980</v>
      </c>
      <c r="C1677" t="s">
        <v>1027</v>
      </c>
      <c r="D1677" t="s">
        <v>1040</v>
      </c>
    </row>
    <row r="1678" spans="1:4">
      <c r="A1678">
        <v>1737</v>
      </c>
      <c r="B1678" t="s">
        <v>980</v>
      </c>
      <c r="C1678" t="s">
        <v>1027</v>
      </c>
      <c r="D1678" t="s">
        <v>1040</v>
      </c>
    </row>
    <row r="1679" spans="1:4">
      <c r="A1679">
        <v>1738</v>
      </c>
      <c r="B1679" t="s">
        <v>980</v>
      </c>
      <c r="C1679" t="s">
        <v>1027</v>
      </c>
      <c r="D1679" t="s">
        <v>1040</v>
      </c>
    </row>
    <row r="1680" spans="1:4">
      <c r="A1680">
        <v>1739</v>
      </c>
      <c r="B1680" t="s">
        <v>980</v>
      </c>
      <c r="C1680" t="s">
        <v>1027</v>
      </c>
      <c r="D1680" t="s">
        <v>1040</v>
      </c>
    </row>
    <row r="1681" spans="1:4">
      <c r="A1681">
        <v>1740</v>
      </c>
      <c r="B1681" t="s">
        <v>980</v>
      </c>
      <c r="C1681" t="s">
        <v>1027</v>
      </c>
      <c r="D1681" t="s">
        <v>1040</v>
      </c>
    </row>
    <row r="1682" spans="1:4">
      <c r="A1682">
        <v>1741</v>
      </c>
      <c r="B1682" t="s">
        <v>980</v>
      </c>
      <c r="C1682" t="s">
        <v>1027</v>
      </c>
      <c r="D1682" t="s">
        <v>1040</v>
      </c>
    </row>
    <row r="1683" spans="1:4">
      <c r="A1683">
        <v>1742</v>
      </c>
      <c r="B1683" t="s">
        <v>980</v>
      </c>
      <c r="C1683" t="s">
        <v>1027</v>
      </c>
      <c r="D1683" t="s">
        <v>1040</v>
      </c>
    </row>
    <row r="1684" spans="1:4">
      <c r="A1684">
        <v>1743</v>
      </c>
      <c r="B1684" t="s">
        <v>980</v>
      </c>
      <c r="C1684" t="s">
        <v>1027</v>
      </c>
      <c r="D1684" t="s">
        <v>1040</v>
      </c>
    </row>
    <row r="1685" spans="1:4">
      <c r="A1685">
        <v>1744</v>
      </c>
      <c r="B1685" t="s">
        <v>980</v>
      </c>
      <c r="C1685" t="s">
        <v>1027</v>
      </c>
      <c r="D1685" t="s">
        <v>1040</v>
      </c>
    </row>
    <row r="1686" spans="1:4">
      <c r="A1686">
        <v>1745</v>
      </c>
      <c r="B1686" t="s">
        <v>980</v>
      </c>
      <c r="C1686" t="s">
        <v>1027</v>
      </c>
      <c r="D1686" t="s">
        <v>1040</v>
      </c>
    </row>
    <row r="1687" spans="1:4">
      <c r="A1687">
        <v>1746</v>
      </c>
      <c r="B1687" t="s">
        <v>980</v>
      </c>
      <c r="C1687" t="s">
        <v>1027</v>
      </c>
      <c r="D1687" t="s">
        <v>1040</v>
      </c>
    </row>
    <row r="1688" spans="1:4">
      <c r="A1688">
        <v>1747</v>
      </c>
      <c r="B1688" t="s">
        <v>980</v>
      </c>
      <c r="C1688" t="s">
        <v>1027</v>
      </c>
      <c r="D1688" t="s">
        <v>1040</v>
      </c>
    </row>
    <row r="1689" spans="1:4">
      <c r="A1689">
        <v>1748</v>
      </c>
      <c r="B1689" t="s">
        <v>980</v>
      </c>
      <c r="C1689" t="s">
        <v>1027</v>
      </c>
      <c r="D1689" t="s">
        <v>1040</v>
      </c>
    </row>
    <row r="1690" spans="1:4">
      <c r="A1690">
        <v>1749</v>
      </c>
      <c r="B1690" t="s">
        <v>980</v>
      </c>
      <c r="C1690" t="s">
        <v>1027</v>
      </c>
      <c r="D1690" t="s">
        <v>1040</v>
      </c>
    </row>
    <row r="1691" spans="1:4">
      <c r="A1691">
        <v>1750</v>
      </c>
      <c r="B1691" t="s">
        <v>980</v>
      </c>
      <c r="C1691" t="s">
        <v>1027</v>
      </c>
      <c r="D1691" t="s">
        <v>1040</v>
      </c>
    </row>
    <row r="1692" spans="1:4">
      <c r="A1692">
        <v>1751</v>
      </c>
      <c r="B1692" t="s">
        <v>980</v>
      </c>
      <c r="C1692" t="s">
        <v>1027</v>
      </c>
      <c r="D1692" t="s">
        <v>1040</v>
      </c>
    </row>
    <row r="1693" spans="1:4">
      <c r="A1693">
        <v>1752</v>
      </c>
      <c r="B1693" t="s">
        <v>980</v>
      </c>
      <c r="C1693" t="s">
        <v>1027</v>
      </c>
      <c r="D1693" t="s">
        <v>1040</v>
      </c>
    </row>
    <row r="1694" spans="1:4">
      <c r="A1694">
        <v>1769</v>
      </c>
      <c r="B1694" t="s">
        <v>1044</v>
      </c>
      <c r="C1694">
        <v>0.2</v>
      </c>
      <c r="D1694" t="s">
        <v>1040</v>
      </c>
    </row>
    <row r="1695" spans="1:4">
      <c r="A1695">
        <v>1770</v>
      </c>
      <c r="B1695" t="s">
        <v>1044</v>
      </c>
      <c r="C1695">
        <v>0.2</v>
      </c>
      <c r="D1695" t="s">
        <v>1040</v>
      </c>
    </row>
    <row r="1696" spans="1:4">
      <c r="A1696">
        <v>1771</v>
      </c>
      <c r="B1696" t="s">
        <v>476</v>
      </c>
      <c r="C1696" t="s">
        <v>1027</v>
      </c>
    </row>
    <row r="1697" spans="1:3">
      <c r="A1697">
        <v>1772</v>
      </c>
      <c r="B1697" t="s">
        <v>476</v>
      </c>
      <c r="C1697" t="s">
        <v>1027</v>
      </c>
    </row>
    <row r="1698" spans="1:3">
      <c r="A1698">
        <v>1773</v>
      </c>
      <c r="B1698" t="s">
        <v>1006</v>
      </c>
      <c r="C1698" t="s">
        <v>1027</v>
      </c>
    </row>
    <row r="1699" spans="1:3">
      <c r="A1699">
        <v>1774</v>
      </c>
      <c r="B1699" t="s">
        <v>1006</v>
      </c>
      <c r="C1699" t="s">
        <v>1027</v>
      </c>
    </row>
    <row r="1700" spans="1:3">
      <c r="A1700">
        <v>1775</v>
      </c>
      <c r="B1700" t="s">
        <v>1006</v>
      </c>
      <c r="C1700" t="s">
        <v>1027</v>
      </c>
    </row>
    <row r="1701" spans="1:3">
      <c r="A1701">
        <v>1776</v>
      </c>
      <c r="B1701" t="s">
        <v>1051</v>
      </c>
      <c r="C1701" t="s">
        <v>1027</v>
      </c>
    </row>
    <row r="1702" spans="1:3">
      <c r="A1702">
        <v>1777</v>
      </c>
      <c r="B1702" t="s">
        <v>1051</v>
      </c>
      <c r="C1702" t="s">
        <v>1027</v>
      </c>
    </row>
    <row r="1703" spans="1:3">
      <c r="A1703">
        <v>1778</v>
      </c>
      <c r="B1703" t="s">
        <v>1051</v>
      </c>
      <c r="C1703" t="s">
        <v>1027</v>
      </c>
    </row>
    <row r="1704" spans="1:3">
      <c r="A1704">
        <v>1779</v>
      </c>
      <c r="B1704" t="s">
        <v>1051</v>
      </c>
      <c r="C1704" t="s">
        <v>1053</v>
      </c>
    </row>
    <row r="1705" spans="1:3">
      <c r="A1705">
        <v>1780</v>
      </c>
      <c r="B1705" t="s">
        <v>1051</v>
      </c>
      <c r="C1705" t="s">
        <v>1034</v>
      </c>
    </row>
    <row r="1706" spans="1:3">
      <c r="A1706">
        <v>1781</v>
      </c>
      <c r="B1706" t="s">
        <v>1051</v>
      </c>
      <c r="C1706" t="s">
        <v>1024</v>
      </c>
    </row>
    <row r="1707" spans="1:3">
      <c r="A1707">
        <v>1782</v>
      </c>
      <c r="B1707" t="s">
        <v>1051</v>
      </c>
      <c r="C1707" t="s">
        <v>1034</v>
      </c>
    </row>
    <row r="1708" spans="1:3">
      <c r="A1708">
        <v>1783</v>
      </c>
      <c r="B1708" t="s">
        <v>1051</v>
      </c>
      <c r="C1708" t="s">
        <v>1034</v>
      </c>
    </row>
    <row r="1709" spans="1:3">
      <c r="A1709">
        <v>1784</v>
      </c>
      <c r="B1709" t="s">
        <v>1051</v>
      </c>
      <c r="C1709" t="s">
        <v>1027</v>
      </c>
    </row>
    <row r="1710" spans="1:3">
      <c r="A1710">
        <v>1785</v>
      </c>
      <c r="B1710" t="s">
        <v>1051</v>
      </c>
      <c r="C1710" t="s">
        <v>1054</v>
      </c>
    </row>
    <row r="1711" spans="1:3">
      <c r="A1711">
        <v>1786</v>
      </c>
      <c r="B1711" t="s">
        <v>1051</v>
      </c>
      <c r="C1711" t="s">
        <v>1034</v>
      </c>
    </row>
    <row r="1712" spans="1:3">
      <c r="A1712">
        <v>1787</v>
      </c>
      <c r="B1712" t="s">
        <v>1051</v>
      </c>
      <c r="C1712" t="s">
        <v>1053</v>
      </c>
    </row>
    <row r="1713" spans="1:3">
      <c r="A1713">
        <v>1788</v>
      </c>
      <c r="B1713" t="s">
        <v>1051</v>
      </c>
      <c r="C1713" t="s">
        <v>1053</v>
      </c>
    </row>
    <row r="1714" spans="1:3">
      <c r="A1714">
        <v>1789</v>
      </c>
      <c r="B1714" t="s">
        <v>1051</v>
      </c>
      <c r="C1714" t="s">
        <v>1053</v>
      </c>
    </row>
    <row r="1715" spans="1:3">
      <c r="A1715">
        <v>1790</v>
      </c>
      <c r="B1715" t="s">
        <v>1051</v>
      </c>
      <c r="C1715" t="s">
        <v>1053</v>
      </c>
    </row>
    <row r="1716" spans="1:3">
      <c r="A1716">
        <v>1791</v>
      </c>
      <c r="B1716" t="s">
        <v>477</v>
      </c>
      <c r="C1716" t="s">
        <v>1034</v>
      </c>
    </row>
    <row r="1717" spans="1:3">
      <c r="A1717">
        <v>1792</v>
      </c>
      <c r="B1717" t="s">
        <v>477</v>
      </c>
      <c r="C1717" t="s">
        <v>1034</v>
      </c>
    </row>
    <row r="1718" spans="1:3">
      <c r="A1718">
        <v>1793</v>
      </c>
      <c r="B1718" t="s">
        <v>477</v>
      </c>
      <c r="C1718" t="s">
        <v>1034</v>
      </c>
    </row>
    <row r="1719" spans="1:3">
      <c r="A1719">
        <v>1794</v>
      </c>
      <c r="B1719" t="s">
        <v>1051</v>
      </c>
      <c r="C1719" t="s">
        <v>1025</v>
      </c>
    </row>
    <row r="1720" spans="1:3">
      <c r="A1720">
        <v>1795</v>
      </c>
      <c r="B1720" t="s">
        <v>1051</v>
      </c>
      <c r="C1720" t="s">
        <v>1025</v>
      </c>
    </row>
    <row r="1721" spans="1:3">
      <c r="A1721">
        <v>1796</v>
      </c>
      <c r="B1721" t="s">
        <v>1051</v>
      </c>
      <c r="C1721" t="s">
        <v>1025</v>
      </c>
    </row>
    <row r="1722" spans="1:3">
      <c r="A1722">
        <v>1797</v>
      </c>
      <c r="B1722" t="s">
        <v>1051</v>
      </c>
      <c r="C1722" t="s">
        <v>1025</v>
      </c>
    </row>
    <row r="1723" spans="1:3">
      <c r="A1723">
        <v>1798</v>
      </c>
      <c r="B1723" t="s">
        <v>1051</v>
      </c>
      <c r="C1723" t="s">
        <v>1034</v>
      </c>
    </row>
    <row r="1724" spans="1:3">
      <c r="A1724">
        <v>1799</v>
      </c>
      <c r="B1724" t="s">
        <v>1051</v>
      </c>
      <c r="C1724" t="s">
        <v>1034</v>
      </c>
    </row>
    <row r="1725" spans="1:3">
      <c r="A1725">
        <v>1800</v>
      </c>
      <c r="B1725" t="s">
        <v>1051</v>
      </c>
      <c r="C1725" t="s">
        <v>1034</v>
      </c>
    </row>
    <row r="1726" spans="1:3">
      <c r="A1726">
        <v>1801</v>
      </c>
      <c r="B1726" t="s">
        <v>1051</v>
      </c>
      <c r="C1726" t="s">
        <v>1034</v>
      </c>
    </row>
    <row r="1727" spans="1:3">
      <c r="A1727">
        <v>1802</v>
      </c>
      <c r="B1727" t="s">
        <v>1051</v>
      </c>
      <c r="C1727" t="s">
        <v>1024</v>
      </c>
    </row>
    <row r="1728" spans="1:3">
      <c r="A1728">
        <v>1803</v>
      </c>
      <c r="B1728" t="s">
        <v>1051</v>
      </c>
      <c r="C1728" t="s">
        <v>1024</v>
      </c>
    </row>
    <row r="1729" spans="1:3">
      <c r="A1729">
        <v>1804</v>
      </c>
      <c r="B1729" t="s">
        <v>1055</v>
      </c>
      <c r="C1729" t="s">
        <v>1034</v>
      </c>
    </row>
    <row r="1730" spans="1:3">
      <c r="A1730">
        <v>1805</v>
      </c>
      <c r="B1730" t="s">
        <v>1055</v>
      </c>
      <c r="C1730" t="s">
        <v>1034</v>
      </c>
    </row>
    <row r="1731" spans="1:3">
      <c r="A1731">
        <v>1806</v>
      </c>
      <c r="B1731" t="s">
        <v>1055</v>
      </c>
      <c r="C1731" t="s">
        <v>1034</v>
      </c>
    </row>
    <row r="1732" spans="1:3">
      <c r="A1732">
        <v>1807</v>
      </c>
      <c r="B1732" t="s">
        <v>1055</v>
      </c>
      <c r="C1732" t="s">
        <v>1034</v>
      </c>
    </row>
    <row r="1733" spans="1:3">
      <c r="A1733">
        <v>1808</v>
      </c>
      <c r="B1733" t="s">
        <v>1055</v>
      </c>
      <c r="C1733" t="s">
        <v>1034</v>
      </c>
    </row>
    <row r="1734" spans="1:3">
      <c r="A1734">
        <v>1809</v>
      </c>
      <c r="B1734" t="s">
        <v>1055</v>
      </c>
      <c r="C1734" t="s">
        <v>1034</v>
      </c>
    </row>
    <row r="1735" spans="1:3">
      <c r="A1735">
        <v>1810</v>
      </c>
      <c r="B1735" t="s">
        <v>1052</v>
      </c>
      <c r="C1735" t="s">
        <v>1025</v>
      </c>
    </row>
    <row r="1736" spans="1:3">
      <c r="A1736">
        <v>1811</v>
      </c>
      <c r="B1736" t="s">
        <v>1052</v>
      </c>
      <c r="C1736" t="s">
        <v>1025</v>
      </c>
    </row>
    <row r="1737" spans="1:3">
      <c r="A1737">
        <v>1812</v>
      </c>
      <c r="B1737" t="s">
        <v>1052</v>
      </c>
      <c r="C1737" t="s">
        <v>1025</v>
      </c>
    </row>
    <row r="1738" spans="1:3">
      <c r="A1738">
        <v>1813</v>
      </c>
      <c r="B1738" t="s">
        <v>1052</v>
      </c>
      <c r="C1738" t="s">
        <v>1025</v>
      </c>
    </row>
    <row r="1739" spans="1:3">
      <c r="A1739">
        <v>1814</v>
      </c>
      <c r="B1739" t="s">
        <v>1052</v>
      </c>
      <c r="C1739" t="s">
        <v>1025</v>
      </c>
    </row>
    <row r="1740" spans="1:3">
      <c r="A1740">
        <v>1815</v>
      </c>
      <c r="B1740" t="s">
        <v>1052</v>
      </c>
      <c r="C1740" t="s">
        <v>1025</v>
      </c>
    </row>
    <row r="1741" spans="1:3">
      <c r="A1741">
        <v>1816</v>
      </c>
      <c r="B1741" t="s">
        <v>1052</v>
      </c>
      <c r="C1741" t="s">
        <v>1025</v>
      </c>
    </row>
    <row r="1742" spans="1:3">
      <c r="A1742">
        <v>1817</v>
      </c>
      <c r="B1742" t="s">
        <v>1052</v>
      </c>
      <c r="C1742" t="s">
        <v>1025</v>
      </c>
    </row>
    <row r="1743" spans="1:3">
      <c r="A1743">
        <v>1818</v>
      </c>
      <c r="B1743" t="s">
        <v>1052</v>
      </c>
      <c r="C1743" t="s">
        <v>1025</v>
      </c>
    </row>
    <row r="1744" spans="1:3">
      <c r="A1744">
        <v>1819</v>
      </c>
      <c r="B1744" t="s">
        <v>1052</v>
      </c>
      <c r="C1744" t="s">
        <v>1025</v>
      </c>
    </row>
    <row r="1745" spans="1:3">
      <c r="A1745">
        <v>1820</v>
      </c>
      <c r="B1745" t="s">
        <v>1052</v>
      </c>
      <c r="C1745" t="s">
        <v>1025</v>
      </c>
    </row>
    <row r="1746" spans="1:3">
      <c r="A1746">
        <v>1821</v>
      </c>
      <c r="B1746" t="s">
        <v>1052</v>
      </c>
      <c r="C1746" t="s">
        <v>1025</v>
      </c>
    </row>
    <row r="1747" spans="1:3">
      <c r="A1747">
        <v>1822</v>
      </c>
      <c r="B1747" t="s">
        <v>903</v>
      </c>
      <c r="C1747" t="s">
        <v>1027</v>
      </c>
    </row>
    <row r="1748" spans="1:3">
      <c r="A1748">
        <v>1823</v>
      </c>
      <c r="B1748" t="s">
        <v>903</v>
      </c>
      <c r="C1748" t="s">
        <v>1027</v>
      </c>
    </row>
    <row r="1749" spans="1:3">
      <c r="A1749">
        <v>1824</v>
      </c>
      <c r="B1749" t="s">
        <v>903</v>
      </c>
      <c r="C1749" t="s">
        <v>1027</v>
      </c>
    </row>
    <row r="1750" spans="1:3">
      <c r="A1750">
        <v>1825</v>
      </c>
      <c r="B1750" t="s">
        <v>903</v>
      </c>
      <c r="C1750" t="s">
        <v>1027</v>
      </c>
    </row>
    <row r="1751" spans="1:3">
      <c r="A1751">
        <v>1826</v>
      </c>
      <c r="B1751" t="s">
        <v>903</v>
      </c>
      <c r="C1751" t="s">
        <v>1027</v>
      </c>
    </row>
    <row r="1752" spans="1:3">
      <c r="A1752">
        <v>1827</v>
      </c>
      <c r="B1752" t="s">
        <v>903</v>
      </c>
      <c r="C1752" t="s">
        <v>1027</v>
      </c>
    </row>
    <row r="1753" spans="1:3">
      <c r="A1753">
        <v>1828</v>
      </c>
      <c r="B1753" t="s">
        <v>903</v>
      </c>
      <c r="C1753" t="s">
        <v>1027</v>
      </c>
    </row>
    <row r="1754" spans="1:3">
      <c r="A1754">
        <v>1829</v>
      </c>
      <c r="B1754" t="s">
        <v>903</v>
      </c>
      <c r="C1754" t="s">
        <v>1027</v>
      </c>
    </row>
    <row r="1755" spans="1:3">
      <c r="A1755">
        <v>1830</v>
      </c>
      <c r="B1755" t="s">
        <v>903</v>
      </c>
      <c r="C1755" t="s">
        <v>1027</v>
      </c>
    </row>
    <row r="1756" spans="1:3">
      <c r="A1756">
        <v>1831</v>
      </c>
      <c r="B1756" t="s">
        <v>903</v>
      </c>
      <c r="C1756" t="s">
        <v>1027</v>
      </c>
    </row>
    <row r="1757" spans="1:3">
      <c r="A1757">
        <v>1832</v>
      </c>
      <c r="B1757" t="s">
        <v>903</v>
      </c>
      <c r="C1757" t="s">
        <v>1027</v>
      </c>
    </row>
    <row r="1758" spans="1:3">
      <c r="A1758">
        <v>1833</v>
      </c>
      <c r="B1758" t="s">
        <v>903</v>
      </c>
      <c r="C1758" t="s">
        <v>1027</v>
      </c>
    </row>
    <row r="1759" spans="1:3">
      <c r="A1759">
        <v>1834</v>
      </c>
      <c r="B1759" t="s">
        <v>903</v>
      </c>
      <c r="C1759" t="s">
        <v>1035</v>
      </c>
    </row>
    <row r="1760" spans="1:3">
      <c r="A1760">
        <v>1835</v>
      </c>
      <c r="B1760" t="s">
        <v>903</v>
      </c>
      <c r="C1760" t="s">
        <v>1027</v>
      </c>
    </row>
    <row r="1761" spans="1:3">
      <c r="A1761">
        <v>1836</v>
      </c>
      <c r="B1761" t="s">
        <v>903</v>
      </c>
      <c r="C1761" t="s">
        <v>1024</v>
      </c>
    </row>
    <row r="1762" spans="1:3">
      <c r="A1762">
        <v>1837</v>
      </c>
      <c r="B1762" t="s">
        <v>903</v>
      </c>
      <c r="C1762" t="s">
        <v>1024</v>
      </c>
    </row>
    <row r="1763" spans="1:3">
      <c r="A1763">
        <v>1838</v>
      </c>
      <c r="B1763" t="s">
        <v>903</v>
      </c>
      <c r="C1763" t="s">
        <v>1024</v>
      </c>
    </row>
    <row r="1764" spans="1:3">
      <c r="A1764">
        <v>1839</v>
      </c>
      <c r="B1764" t="s">
        <v>903</v>
      </c>
      <c r="C1764" t="s">
        <v>1024</v>
      </c>
    </row>
    <row r="1765" spans="1:3">
      <c r="A1765">
        <v>1840</v>
      </c>
      <c r="B1765" t="s">
        <v>903</v>
      </c>
      <c r="C1765" t="s">
        <v>1053</v>
      </c>
    </row>
    <row r="1766" spans="1:3">
      <c r="A1766">
        <v>1841</v>
      </c>
      <c r="B1766" t="s">
        <v>903</v>
      </c>
      <c r="C1766" t="s">
        <v>1053</v>
      </c>
    </row>
    <row r="1767" spans="1:3">
      <c r="A1767">
        <v>1842</v>
      </c>
      <c r="B1767" t="s">
        <v>903</v>
      </c>
      <c r="C1767" t="s">
        <v>1027</v>
      </c>
    </row>
    <row r="1768" spans="1:3">
      <c r="A1768">
        <v>1843</v>
      </c>
      <c r="B1768" t="s">
        <v>903</v>
      </c>
      <c r="C1768" t="s">
        <v>1027</v>
      </c>
    </row>
    <row r="1769" spans="1:3">
      <c r="A1769">
        <v>1844</v>
      </c>
      <c r="B1769" t="s">
        <v>903</v>
      </c>
      <c r="C1769" t="s">
        <v>1026</v>
      </c>
    </row>
    <row r="1770" spans="1:3">
      <c r="A1770">
        <v>1845</v>
      </c>
      <c r="B1770" t="s">
        <v>1051</v>
      </c>
      <c r="C1770" t="s">
        <v>1034</v>
      </c>
    </row>
    <row r="1771" spans="1:3">
      <c r="A1771">
        <v>1846</v>
      </c>
      <c r="B1771" t="s">
        <v>1051</v>
      </c>
      <c r="C1771" t="s">
        <v>1034</v>
      </c>
    </row>
    <row r="1772" spans="1:3">
      <c r="A1772">
        <v>1847</v>
      </c>
      <c r="B1772" t="s">
        <v>1051</v>
      </c>
      <c r="C1772" t="s">
        <v>1026</v>
      </c>
    </row>
    <row r="1773" spans="1:3">
      <c r="A1773">
        <v>1848</v>
      </c>
      <c r="B1773" t="s">
        <v>1051</v>
      </c>
      <c r="C1773" t="s">
        <v>1026</v>
      </c>
    </row>
    <row r="1774" spans="1:3">
      <c r="A1774">
        <v>1849</v>
      </c>
      <c r="B1774" t="s">
        <v>1051</v>
      </c>
      <c r="C1774" t="s">
        <v>1026</v>
      </c>
    </row>
    <row r="1775" spans="1:3">
      <c r="A1775">
        <v>1850</v>
      </c>
      <c r="B1775" t="s">
        <v>903</v>
      </c>
      <c r="C1775" t="s">
        <v>1053</v>
      </c>
    </row>
    <row r="1776" spans="1:3">
      <c r="A1776">
        <v>1851</v>
      </c>
      <c r="B1776" t="s">
        <v>903</v>
      </c>
      <c r="C1776" t="s">
        <v>1053</v>
      </c>
    </row>
    <row r="1777" spans="1:3">
      <c r="A1777">
        <v>1852</v>
      </c>
      <c r="B1777" t="s">
        <v>903</v>
      </c>
      <c r="C1777" t="s">
        <v>1053</v>
      </c>
    </row>
    <row r="1778" spans="1:3">
      <c r="A1778">
        <v>1853</v>
      </c>
      <c r="B1778" t="s">
        <v>903</v>
      </c>
      <c r="C1778" t="s">
        <v>1053</v>
      </c>
    </row>
    <row r="1779" spans="1:3">
      <c r="A1779">
        <v>1854</v>
      </c>
      <c r="B1779" t="s">
        <v>903</v>
      </c>
      <c r="C1779" t="s">
        <v>1053</v>
      </c>
    </row>
    <row r="1780" spans="1:3">
      <c r="A1780">
        <v>1855</v>
      </c>
      <c r="B1780" t="s">
        <v>903</v>
      </c>
      <c r="C1780" t="s">
        <v>1053</v>
      </c>
    </row>
    <row r="1781" spans="1:3">
      <c r="A1781">
        <v>1856</v>
      </c>
      <c r="B1781" t="s">
        <v>903</v>
      </c>
      <c r="C1781" t="s">
        <v>1053</v>
      </c>
    </row>
    <row r="1782" spans="1:3">
      <c r="A1782">
        <v>1857</v>
      </c>
      <c r="B1782" t="s">
        <v>903</v>
      </c>
      <c r="C1782" t="s">
        <v>1053</v>
      </c>
    </row>
    <row r="1783" spans="1:3">
      <c r="A1783">
        <v>1858</v>
      </c>
      <c r="B1783" t="s">
        <v>903</v>
      </c>
      <c r="C1783" t="s">
        <v>1053</v>
      </c>
    </row>
    <row r="1784" spans="1:3">
      <c r="A1784">
        <v>1859</v>
      </c>
      <c r="B1784" t="s">
        <v>903</v>
      </c>
      <c r="C1784" t="s">
        <v>1029</v>
      </c>
    </row>
    <row r="1785" spans="1:3">
      <c r="A1785">
        <v>1860</v>
      </c>
      <c r="B1785" t="s">
        <v>903</v>
      </c>
      <c r="C1785" t="s">
        <v>1029</v>
      </c>
    </row>
    <row r="1786" spans="1:3">
      <c r="A1786">
        <v>1861</v>
      </c>
      <c r="B1786" t="s">
        <v>903</v>
      </c>
      <c r="C1786" t="s">
        <v>1026</v>
      </c>
    </row>
    <row r="1787" spans="1:3">
      <c r="A1787">
        <v>1862</v>
      </c>
      <c r="B1787" t="s">
        <v>903</v>
      </c>
      <c r="C1787" t="s">
        <v>1027</v>
      </c>
    </row>
    <row r="1788" spans="1:3">
      <c r="A1788">
        <v>1863</v>
      </c>
      <c r="B1788" t="s">
        <v>903</v>
      </c>
      <c r="C1788" t="s">
        <v>1027</v>
      </c>
    </row>
    <row r="1789" spans="1:3">
      <c r="A1789">
        <v>1864</v>
      </c>
      <c r="B1789" t="s">
        <v>903</v>
      </c>
      <c r="C1789" t="s">
        <v>1027</v>
      </c>
    </row>
    <row r="1790" spans="1:3">
      <c r="A1790">
        <v>1865</v>
      </c>
      <c r="B1790" t="s">
        <v>903</v>
      </c>
      <c r="C1790" t="s">
        <v>1029</v>
      </c>
    </row>
    <row r="1791" spans="1:3">
      <c r="A1791">
        <v>1866</v>
      </c>
      <c r="B1791" t="s">
        <v>903</v>
      </c>
      <c r="C1791" t="s">
        <v>1029</v>
      </c>
    </row>
    <row r="1792" spans="1:3">
      <c r="A1792">
        <v>1867</v>
      </c>
      <c r="B1792" t="s">
        <v>903</v>
      </c>
      <c r="C1792" t="s">
        <v>1029</v>
      </c>
    </row>
    <row r="1793" spans="1:3">
      <c r="A1793">
        <v>1868</v>
      </c>
      <c r="B1793" t="s">
        <v>903</v>
      </c>
      <c r="C1793" t="s">
        <v>1027</v>
      </c>
    </row>
    <row r="1794" spans="1:3">
      <c r="A1794">
        <v>1869</v>
      </c>
      <c r="B1794" t="s">
        <v>903</v>
      </c>
      <c r="C1794" t="s">
        <v>1027</v>
      </c>
    </row>
    <row r="1795" spans="1:3">
      <c r="A1795">
        <v>1870</v>
      </c>
      <c r="B1795" t="s">
        <v>903</v>
      </c>
      <c r="C1795" t="s">
        <v>1027</v>
      </c>
    </row>
    <row r="1796" spans="1:3">
      <c r="A1796">
        <v>1871</v>
      </c>
      <c r="B1796" t="s">
        <v>1043</v>
      </c>
      <c r="C1796" t="s">
        <v>1056</v>
      </c>
    </row>
    <row r="1797" spans="1:3">
      <c r="A1797">
        <v>1872</v>
      </c>
      <c r="B1797" t="s">
        <v>1043</v>
      </c>
      <c r="C1797" t="s">
        <v>1056</v>
      </c>
    </row>
    <row r="1798" spans="1:3">
      <c r="A1798">
        <v>1873</v>
      </c>
      <c r="B1798" t="s">
        <v>1043</v>
      </c>
      <c r="C1798" t="s">
        <v>1056</v>
      </c>
    </row>
    <row r="1799" spans="1:3">
      <c r="A1799">
        <v>1874</v>
      </c>
      <c r="B1799" t="s">
        <v>1043</v>
      </c>
      <c r="C1799" t="s">
        <v>1025</v>
      </c>
    </row>
    <row r="1800" spans="1:3">
      <c r="A1800">
        <v>1875</v>
      </c>
      <c r="B1800" t="s">
        <v>1043</v>
      </c>
      <c r="C1800" t="s">
        <v>1025</v>
      </c>
    </row>
    <row r="1801" spans="1:3">
      <c r="A1801">
        <v>1876</v>
      </c>
      <c r="B1801" t="s">
        <v>903</v>
      </c>
      <c r="C1801" t="s">
        <v>1035</v>
      </c>
    </row>
    <row r="1802" spans="1:3">
      <c r="A1802">
        <v>1877</v>
      </c>
      <c r="B1802" t="s">
        <v>903</v>
      </c>
      <c r="C1802" t="s">
        <v>1035</v>
      </c>
    </row>
    <row r="1803" spans="1:3">
      <c r="A1803">
        <v>1878</v>
      </c>
      <c r="B1803" t="s">
        <v>903</v>
      </c>
      <c r="C1803" t="s">
        <v>1035</v>
      </c>
    </row>
    <row r="1804" spans="1:3">
      <c r="A1804">
        <v>1879</v>
      </c>
      <c r="B1804" t="s">
        <v>903</v>
      </c>
      <c r="C1804" t="s">
        <v>1035</v>
      </c>
    </row>
    <row r="1805" spans="1:3">
      <c r="A1805">
        <v>1880</v>
      </c>
      <c r="B1805" t="s">
        <v>903</v>
      </c>
      <c r="C1805" t="s">
        <v>1035</v>
      </c>
    </row>
    <row r="1806" spans="1:3">
      <c r="A1806">
        <v>1881</v>
      </c>
      <c r="B1806" t="s">
        <v>903</v>
      </c>
      <c r="C1806" t="s">
        <v>1029</v>
      </c>
    </row>
    <row r="1807" spans="1:3">
      <c r="A1807">
        <v>1882</v>
      </c>
      <c r="B1807" t="s">
        <v>903</v>
      </c>
      <c r="C1807" t="s">
        <v>1029</v>
      </c>
    </row>
    <row r="1808" spans="1:3">
      <c r="A1808">
        <v>1883</v>
      </c>
      <c r="B1808" t="s">
        <v>903</v>
      </c>
      <c r="C1808" t="s">
        <v>1029</v>
      </c>
    </row>
    <row r="1809" spans="1:3">
      <c r="A1809">
        <v>1884</v>
      </c>
      <c r="B1809" t="s">
        <v>903</v>
      </c>
      <c r="C1809" t="s">
        <v>1029</v>
      </c>
    </row>
    <row r="1810" spans="1:3">
      <c r="A1810">
        <v>1885</v>
      </c>
      <c r="B1810" t="s">
        <v>903</v>
      </c>
      <c r="C1810" t="s">
        <v>1029</v>
      </c>
    </row>
    <row r="1811" spans="1:3">
      <c r="A1811">
        <v>1886</v>
      </c>
      <c r="B1811" t="s">
        <v>903</v>
      </c>
      <c r="C1811" t="s">
        <v>1027</v>
      </c>
    </row>
    <row r="1812" spans="1:3">
      <c r="A1812">
        <v>1887</v>
      </c>
      <c r="B1812" t="s">
        <v>903</v>
      </c>
      <c r="C1812" t="s">
        <v>1027</v>
      </c>
    </row>
    <row r="1813" spans="1:3">
      <c r="A1813">
        <v>1888</v>
      </c>
      <c r="B1813" t="s">
        <v>903</v>
      </c>
      <c r="C1813" t="s">
        <v>1027</v>
      </c>
    </row>
    <row r="1814" spans="1:3">
      <c r="A1814">
        <v>1889</v>
      </c>
      <c r="B1814" t="s">
        <v>903</v>
      </c>
      <c r="C1814" t="s">
        <v>1027</v>
      </c>
    </row>
    <row r="1815" spans="1:3">
      <c r="A1815">
        <v>1890</v>
      </c>
      <c r="B1815" t="s">
        <v>903</v>
      </c>
      <c r="C1815" t="s">
        <v>1027</v>
      </c>
    </row>
    <row r="1816" spans="1:3">
      <c r="A1816">
        <v>1891</v>
      </c>
      <c r="B1816" t="s">
        <v>903</v>
      </c>
      <c r="C1816" t="s">
        <v>1027</v>
      </c>
    </row>
    <row r="1817" spans="1:3">
      <c r="A1817">
        <v>1892</v>
      </c>
      <c r="B1817" t="s">
        <v>903</v>
      </c>
      <c r="C1817" t="s">
        <v>1027</v>
      </c>
    </row>
    <row r="1818" spans="1:3">
      <c r="A1818">
        <v>1893</v>
      </c>
      <c r="B1818" t="s">
        <v>903</v>
      </c>
      <c r="C1818" t="s">
        <v>1028</v>
      </c>
    </row>
    <row r="1819" spans="1:3">
      <c r="A1819">
        <v>1894</v>
      </c>
      <c r="B1819" t="s">
        <v>903</v>
      </c>
      <c r="C1819" t="s">
        <v>1028</v>
      </c>
    </row>
    <row r="1820" spans="1:3">
      <c r="A1820">
        <v>1895</v>
      </c>
      <c r="B1820" t="s">
        <v>903</v>
      </c>
      <c r="C1820" t="s">
        <v>1028</v>
      </c>
    </row>
    <row r="1821" spans="1:3">
      <c r="A1821">
        <v>1896</v>
      </c>
      <c r="B1821" t="s">
        <v>903</v>
      </c>
      <c r="C1821" t="s">
        <v>1027</v>
      </c>
    </row>
    <row r="1822" spans="1:3">
      <c r="A1822">
        <v>1897</v>
      </c>
      <c r="B1822" t="s">
        <v>903</v>
      </c>
      <c r="C1822" t="s">
        <v>1027</v>
      </c>
    </row>
    <row r="1823" spans="1:3">
      <c r="A1823">
        <v>1898</v>
      </c>
      <c r="B1823" t="s">
        <v>903</v>
      </c>
      <c r="C1823" t="s">
        <v>1027</v>
      </c>
    </row>
    <row r="1824" spans="1:3">
      <c r="A1824">
        <v>1899</v>
      </c>
      <c r="B1824" t="s">
        <v>903</v>
      </c>
      <c r="C1824" t="s">
        <v>1027</v>
      </c>
    </row>
    <row r="1825" spans="1:3">
      <c r="A1825">
        <v>1900</v>
      </c>
      <c r="B1825" t="s">
        <v>903</v>
      </c>
      <c r="C1825" t="s">
        <v>1027</v>
      </c>
    </row>
    <row r="1826" spans="1:3">
      <c r="A1826">
        <v>1901</v>
      </c>
      <c r="B1826" t="s">
        <v>903</v>
      </c>
      <c r="C1826" t="s">
        <v>1029</v>
      </c>
    </row>
    <row r="1827" spans="1:3">
      <c r="A1827">
        <v>1902</v>
      </c>
      <c r="B1827" t="s">
        <v>903</v>
      </c>
      <c r="C1827" t="s">
        <v>1029</v>
      </c>
    </row>
    <row r="1828" spans="1:3">
      <c r="A1828">
        <v>1903</v>
      </c>
      <c r="B1828" t="s">
        <v>903</v>
      </c>
      <c r="C1828" t="s">
        <v>1029</v>
      </c>
    </row>
    <row r="1829" spans="1:3">
      <c r="A1829">
        <v>1904</v>
      </c>
      <c r="B1829" t="s">
        <v>903</v>
      </c>
      <c r="C1829" t="s">
        <v>1029</v>
      </c>
    </row>
    <row r="1830" spans="1:3">
      <c r="A1830">
        <v>1905</v>
      </c>
      <c r="B1830" t="s">
        <v>903</v>
      </c>
      <c r="C1830" t="s">
        <v>1028</v>
      </c>
    </row>
    <row r="1831" spans="1:3">
      <c r="A1831">
        <v>1906</v>
      </c>
      <c r="B1831" t="s">
        <v>903</v>
      </c>
      <c r="C1831" t="s">
        <v>1028</v>
      </c>
    </row>
    <row r="1832" spans="1:3">
      <c r="A1832">
        <v>1907</v>
      </c>
      <c r="B1832" t="s">
        <v>903</v>
      </c>
      <c r="C1832" t="s">
        <v>1028</v>
      </c>
    </row>
    <row r="1833" spans="1:3">
      <c r="A1833">
        <v>1908</v>
      </c>
      <c r="B1833" t="s">
        <v>903</v>
      </c>
      <c r="C1833" t="s">
        <v>1035</v>
      </c>
    </row>
    <row r="1834" spans="1:3">
      <c r="A1834">
        <v>1909</v>
      </c>
      <c r="B1834" t="s">
        <v>903</v>
      </c>
      <c r="C1834" t="s">
        <v>1035</v>
      </c>
    </row>
    <row r="1835" spans="1:3">
      <c r="A1835">
        <v>1910</v>
      </c>
      <c r="B1835" t="s">
        <v>903</v>
      </c>
      <c r="C1835" t="s">
        <v>1035</v>
      </c>
    </row>
    <row r="1836" spans="1:3">
      <c r="A1836">
        <v>1911</v>
      </c>
      <c r="B1836" t="s">
        <v>903</v>
      </c>
      <c r="C1836" t="s">
        <v>1035</v>
      </c>
    </row>
    <row r="1837" spans="1:3">
      <c r="A1837">
        <v>1912</v>
      </c>
      <c r="B1837" t="s">
        <v>903</v>
      </c>
      <c r="C1837" t="s">
        <v>1035</v>
      </c>
    </row>
    <row r="1838" spans="1:3">
      <c r="A1838">
        <v>1913</v>
      </c>
      <c r="B1838" t="s">
        <v>903</v>
      </c>
      <c r="C1838" t="s">
        <v>1035</v>
      </c>
    </row>
    <row r="1839" spans="1:3">
      <c r="A1839">
        <v>1914</v>
      </c>
      <c r="B1839" t="s">
        <v>903</v>
      </c>
      <c r="C1839" t="s">
        <v>1035</v>
      </c>
    </row>
    <row r="1840" spans="1:3">
      <c r="A1840">
        <v>1915</v>
      </c>
      <c r="B1840" t="s">
        <v>903</v>
      </c>
      <c r="C1840" t="s">
        <v>1035</v>
      </c>
    </row>
    <row r="1841" spans="1:3">
      <c r="A1841">
        <v>1916</v>
      </c>
      <c r="B1841" t="s">
        <v>1051</v>
      </c>
      <c r="C1841" t="s">
        <v>1035</v>
      </c>
    </row>
    <row r="1842" spans="1:3">
      <c r="A1842">
        <v>1917</v>
      </c>
      <c r="B1842" t="s">
        <v>1051</v>
      </c>
      <c r="C1842" t="s">
        <v>1035</v>
      </c>
    </row>
    <row r="1843" spans="1:3">
      <c r="A1843">
        <v>1918</v>
      </c>
      <c r="B1843" t="s">
        <v>1051</v>
      </c>
      <c r="C1843" t="s">
        <v>1035</v>
      </c>
    </row>
    <row r="1844" spans="1:3">
      <c r="A1844">
        <v>1919</v>
      </c>
      <c r="B1844" t="s">
        <v>1051</v>
      </c>
      <c r="C1844" t="s">
        <v>1035</v>
      </c>
    </row>
    <row r="1845" spans="1:3">
      <c r="A1845">
        <v>1920</v>
      </c>
      <c r="B1845" t="s">
        <v>1051</v>
      </c>
      <c r="C1845" t="s">
        <v>1035</v>
      </c>
    </row>
    <row r="1846" spans="1:3">
      <c r="A1846">
        <v>1921</v>
      </c>
      <c r="B1846" t="s">
        <v>1051</v>
      </c>
      <c r="C1846" t="s">
        <v>1035</v>
      </c>
    </row>
    <row r="1847" spans="1:3">
      <c r="A1847">
        <v>1922</v>
      </c>
      <c r="B1847" t="s">
        <v>1051</v>
      </c>
      <c r="C1847" t="s">
        <v>1035</v>
      </c>
    </row>
    <row r="1848" spans="1:3">
      <c r="A1848">
        <v>1923</v>
      </c>
      <c r="B1848" t="s">
        <v>903</v>
      </c>
      <c r="C1848" t="s">
        <v>1027</v>
      </c>
    </row>
    <row r="1849" spans="1:3">
      <c r="A1849">
        <v>1924</v>
      </c>
      <c r="B1849" t="s">
        <v>903</v>
      </c>
      <c r="C1849" t="s">
        <v>1027</v>
      </c>
    </row>
    <row r="1850" spans="1:3">
      <c r="A1850">
        <v>1925</v>
      </c>
      <c r="B1850" t="s">
        <v>903</v>
      </c>
      <c r="C1850" t="s">
        <v>1027</v>
      </c>
    </row>
    <row r="1851" spans="1:3">
      <c r="A1851">
        <v>1926</v>
      </c>
      <c r="B1851" t="s">
        <v>903</v>
      </c>
      <c r="C1851" t="s">
        <v>1027</v>
      </c>
    </row>
    <row r="1852" spans="1:3">
      <c r="A1852">
        <v>1927</v>
      </c>
      <c r="B1852" t="s">
        <v>903</v>
      </c>
      <c r="C1852" t="s">
        <v>1027</v>
      </c>
    </row>
    <row r="1853" spans="1:3">
      <c r="A1853">
        <v>1928</v>
      </c>
      <c r="B1853" t="s">
        <v>903</v>
      </c>
      <c r="C1853" t="s">
        <v>1027</v>
      </c>
    </row>
    <row r="1854" spans="1:3">
      <c r="A1854">
        <v>1929</v>
      </c>
      <c r="B1854" t="s">
        <v>903</v>
      </c>
      <c r="C1854" t="s">
        <v>1027</v>
      </c>
    </row>
    <row r="1855" spans="1:3">
      <c r="A1855">
        <v>1930</v>
      </c>
      <c r="B1855" t="s">
        <v>903</v>
      </c>
      <c r="C1855" t="s">
        <v>1027</v>
      </c>
    </row>
    <row r="1856" spans="1:3">
      <c r="A1856">
        <v>1931</v>
      </c>
      <c r="B1856" t="s">
        <v>903</v>
      </c>
      <c r="C1856" t="s">
        <v>1027</v>
      </c>
    </row>
    <row r="1857" spans="1:3">
      <c r="A1857">
        <v>1932</v>
      </c>
      <c r="B1857" t="s">
        <v>903</v>
      </c>
      <c r="C1857" t="s">
        <v>1027</v>
      </c>
    </row>
    <row r="1858" spans="1:3">
      <c r="A1858">
        <v>1933</v>
      </c>
      <c r="B1858" t="s">
        <v>903</v>
      </c>
      <c r="C1858" t="s">
        <v>1027</v>
      </c>
    </row>
    <row r="1859" spans="1:3">
      <c r="A1859">
        <v>1934</v>
      </c>
      <c r="B1859" t="s">
        <v>903</v>
      </c>
      <c r="C1859" t="s">
        <v>1027</v>
      </c>
    </row>
    <row r="1860" spans="1:3">
      <c r="A1860">
        <v>1935</v>
      </c>
      <c r="B1860" t="s">
        <v>903</v>
      </c>
      <c r="C1860" t="s">
        <v>1027</v>
      </c>
    </row>
    <row r="1861" spans="1:3">
      <c r="A1861">
        <v>1936</v>
      </c>
      <c r="B1861" t="s">
        <v>903</v>
      </c>
      <c r="C1861" t="s">
        <v>1027</v>
      </c>
    </row>
    <row r="1862" spans="1:3">
      <c r="A1862">
        <v>1937</v>
      </c>
      <c r="B1862" t="s">
        <v>903</v>
      </c>
      <c r="C1862" t="s">
        <v>1027</v>
      </c>
    </row>
    <row r="1863" spans="1:3">
      <c r="A1863">
        <v>1938</v>
      </c>
      <c r="B1863" t="s">
        <v>903</v>
      </c>
      <c r="C1863" t="s">
        <v>1027</v>
      </c>
    </row>
    <row r="1864" spans="1:3">
      <c r="A1864">
        <v>1939</v>
      </c>
      <c r="B1864" t="s">
        <v>903</v>
      </c>
      <c r="C1864" t="s">
        <v>1027</v>
      </c>
    </row>
    <row r="1865" spans="1:3">
      <c r="A1865">
        <v>1940</v>
      </c>
      <c r="B1865" t="s">
        <v>903</v>
      </c>
      <c r="C1865" t="s">
        <v>1027</v>
      </c>
    </row>
    <row r="1866" spans="1:3">
      <c r="A1866">
        <v>1941</v>
      </c>
      <c r="B1866" t="s">
        <v>903</v>
      </c>
      <c r="C1866" t="s">
        <v>1027</v>
      </c>
    </row>
    <row r="1867" spans="1:3">
      <c r="A1867">
        <v>1942</v>
      </c>
      <c r="B1867" t="s">
        <v>903</v>
      </c>
      <c r="C1867" t="s">
        <v>1035</v>
      </c>
    </row>
    <row r="1868" spans="1:3">
      <c r="A1868">
        <v>1943</v>
      </c>
      <c r="B1868" t="s">
        <v>903</v>
      </c>
      <c r="C1868" t="s">
        <v>1035</v>
      </c>
    </row>
    <row r="1869" spans="1:3">
      <c r="A1869">
        <v>1944</v>
      </c>
      <c r="B1869" t="s">
        <v>903</v>
      </c>
      <c r="C1869" t="s">
        <v>1035</v>
      </c>
    </row>
    <row r="1870" spans="1:3">
      <c r="A1870">
        <v>1945</v>
      </c>
      <c r="B1870" t="s">
        <v>903</v>
      </c>
      <c r="C1870" t="s">
        <v>1035</v>
      </c>
    </row>
    <row r="1871" spans="1:3">
      <c r="A1871">
        <v>1946</v>
      </c>
      <c r="B1871" t="s">
        <v>903</v>
      </c>
      <c r="C1871" t="s">
        <v>1035</v>
      </c>
    </row>
    <row r="1872" spans="1:3">
      <c r="A1872">
        <v>1947</v>
      </c>
      <c r="B1872" t="s">
        <v>903</v>
      </c>
      <c r="C1872" t="s">
        <v>1035</v>
      </c>
    </row>
    <row r="1873" spans="1:3">
      <c r="A1873">
        <v>1948</v>
      </c>
      <c r="B1873" t="s">
        <v>903</v>
      </c>
      <c r="C1873" t="s">
        <v>1035</v>
      </c>
    </row>
    <row r="1874" spans="1:3">
      <c r="A1874">
        <v>1949</v>
      </c>
      <c r="B1874" t="s">
        <v>903</v>
      </c>
      <c r="C1874" t="s">
        <v>1035</v>
      </c>
    </row>
    <row r="1875" spans="1:3">
      <c r="A1875">
        <v>1950</v>
      </c>
      <c r="B1875" t="s">
        <v>903</v>
      </c>
      <c r="C1875" t="s">
        <v>1035</v>
      </c>
    </row>
    <row r="1876" spans="1:3">
      <c r="A1876">
        <v>1951</v>
      </c>
      <c r="B1876" t="s">
        <v>903</v>
      </c>
      <c r="C1876" t="s">
        <v>1035</v>
      </c>
    </row>
    <row r="1877" spans="1:3">
      <c r="A1877">
        <v>1952</v>
      </c>
      <c r="B1877" t="s">
        <v>903</v>
      </c>
      <c r="C1877" t="s">
        <v>1035</v>
      </c>
    </row>
    <row r="1878" spans="1:3">
      <c r="A1878">
        <v>1953</v>
      </c>
      <c r="B1878" t="s">
        <v>903</v>
      </c>
      <c r="C1878" t="s">
        <v>1035</v>
      </c>
    </row>
    <row r="1879" spans="1:3">
      <c r="A1879">
        <v>1954</v>
      </c>
      <c r="B1879" t="s">
        <v>903</v>
      </c>
      <c r="C1879" t="s">
        <v>1035</v>
      </c>
    </row>
    <row r="1880" spans="1:3">
      <c r="A1880">
        <v>1955</v>
      </c>
      <c r="B1880" t="s">
        <v>903</v>
      </c>
      <c r="C1880" t="s">
        <v>1035</v>
      </c>
    </row>
    <row r="1881" spans="1:3">
      <c r="A1881">
        <v>1956</v>
      </c>
      <c r="B1881" t="s">
        <v>903</v>
      </c>
      <c r="C1881" t="s">
        <v>1035</v>
      </c>
    </row>
    <row r="1882" spans="1:3">
      <c r="A1882">
        <v>1957</v>
      </c>
      <c r="B1882" t="s">
        <v>903</v>
      </c>
      <c r="C1882" t="s">
        <v>1035</v>
      </c>
    </row>
    <row r="1883" spans="1:3">
      <c r="A1883">
        <v>1958</v>
      </c>
      <c r="B1883" t="s">
        <v>903</v>
      </c>
      <c r="C1883" t="s">
        <v>1035</v>
      </c>
    </row>
    <row r="1884" spans="1:3">
      <c r="A1884">
        <v>1959</v>
      </c>
      <c r="B1884" t="s">
        <v>903</v>
      </c>
      <c r="C1884" t="s">
        <v>1035</v>
      </c>
    </row>
    <row r="1885" spans="1:3">
      <c r="A1885">
        <v>1960</v>
      </c>
      <c r="B1885" t="s">
        <v>903</v>
      </c>
      <c r="C1885" t="s">
        <v>1035</v>
      </c>
    </row>
    <row r="1886" spans="1:3">
      <c r="A1886">
        <v>1961</v>
      </c>
      <c r="B1886" t="s">
        <v>903</v>
      </c>
      <c r="C1886" t="s">
        <v>1035</v>
      </c>
    </row>
    <row r="1887" spans="1:3">
      <c r="A1887">
        <v>1962</v>
      </c>
      <c r="B1887" t="s">
        <v>903</v>
      </c>
      <c r="C1887" t="s">
        <v>1035</v>
      </c>
    </row>
    <row r="1888" spans="1:3">
      <c r="A1888">
        <v>1963</v>
      </c>
      <c r="B1888" t="s">
        <v>903</v>
      </c>
      <c r="C1888" t="s">
        <v>1035</v>
      </c>
    </row>
    <row r="1889" spans="1:3">
      <c r="A1889">
        <v>1964</v>
      </c>
      <c r="B1889" t="s">
        <v>903</v>
      </c>
      <c r="C1889" t="s">
        <v>1035</v>
      </c>
    </row>
    <row r="1890" spans="1:3">
      <c r="A1890">
        <v>1965</v>
      </c>
      <c r="B1890" t="s">
        <v>903</v>
      </c>
      <c r="C1890" t="s">
        <v>1035</v>
      </c>
    </row>
    <row r="1891" spans="1:3">
      <c r="A1891">
        <v>1966</v>
      </c>
      <c r="B1891" t="s">
        <v>903</v>
      </c>
      <c r="C1891" t="s">
        <v>1035</v>
      </c>
    </row>
    <row r="1892" spans="1:3">
      <c r="A1892">
        <v>1967</v>
      </c>
      <c r="B1892" t="s">
        <v>903</v>
      </c>
      <c r="C1892" t="s">
        <v>1035</v>
      </c>
    </row>
    <row r="1893" spans="1:3">
      <c r="A1893">
        <v>1968</v>
      </c>
      <c r="B1893" t="s">
        <v>903</v>
      </c>
      <c r="C1893" t="s">
        <v>1027</v>
      </c>
    </row>
    <row r="1894" spans="1:3">
      <c r="A1894">
        <v>1969</v>
      </c>
      <c r="B1894" t="s">
        <v>903</v>
      </c>
      <c r="C1894" t="s">
        <v>1027</v>
      </c>
    </row>
    <row r="1895" spans="1:3">
      <c r="A1895">
        <v>1970</v>
      </c>
      <c r="B1895" t="s">
        <v>903</v>
      </c>
      <c r="C1895" t="s">
        <v>1027</v>
      </c>
    </row>
    <row r="1896" spans="1:3">
      <c r="A1896">
        <v>1971</v>
      </c>
      <c r="B1896" t="s">
        <v>903</v>
      </c>
      <c r="C1896" t="s">
        <v>1027</v>
      </c>
    </row>
    <row r="1897" spans="1:3">
      <c r="A1897">
        <v>1972</v>
      </c>
      <c r="B1897" t="s">
        <v>903</v>
      </c>
      <c r="C1897" t="s">
        <v>1027</v>
      </c>
    </row>
    <row r="1898" spans="1:3">
      <c r="A1898">
        <v>1973</v>
      </c>
      <c r="B1898" t="s">
        <v>903</v>
      </c>
      <c r="C1898" t="s">
        <v>1027</v>
      </c>
    </row>
    <row r="1899" spans="1:3">
      <c r="A1899">
        <v>1974</v>
      </c>
      <c r="B1899" t="s">
        <v>903</v>
      </c>
      <c r="C1899" t="s">
        <v>1027</v>
      </c>
    </row>
    <row r="1900" spans="1:3">
      <c r="A1900">
        <v>1975</v>
      </c>
      <c r="B1900" t="s">
        <v>903</v>
      </c>
      <c r="C1900" t="s">
        <v>1027</v>
      </c>
    </row>
    <row r="1901" spans="1:3">
      <c r="A1901">
        <v>1976</v>
      </c>
      <c r="B1901" t="s">
        <v>903</v>
      </c>
      <c r="C1901" t="s">
        <v>1027</v>
      </c>
    </row>
    <row r="1902" spans="1:3">
      <c r="A1902">
        <v>1977</v>
      </c>
      <c r="B1902" t="s">
        <v>903</v>
      </c>
      <c r="C1902" t="s">
        <v>1027</v>
      </c>
    </row>
    <row r="1903" spans="1:3">
      <c r="A1903">
        <v>1978</v>
      </c>
      <c r="B1903" t="s">
        <v>903</v>
      </c>
      <c r="C1903" t="s">
        <v>1027</v>
      </c>
    </row>
    <row r="1904" spans="1:3">
      <c r="A1904">
        <v>1979</v>
      </c>
      <c r="B1904" t="s">
        <v>903</v>
      </c>
      <c r="C1904" t="s">
        <v>1027</v>
      </c>
    </row>
    <row r="1905" spans="1:3">
      <c r="A1905">
        <v>1980</v>
      </c>
      <c r="B1905" t="s">
        <v>903</v>
      </c>
      <c r="C1905" t="s">
        <v>1027</v>
      </c>
    </row>
    <row r="1906" spans="1:3">
      <c r="A1906">
        <v>1981</v>
      </c>
      <c r="B1906" t="s">
        <v>903</v>
      </c>
      <c r="C1906" t="s">
        <v>1027</v>
      </c>
    </row>
    <row r="1907" spans="1:3">
      <c r="A1907">
        <v>1982</v>
      </c>
      <c r="B1907" t="s">
        <v>479</v>
      </c>
      <c r="C1907" t="s">
        <v>1034</v>
      </c>
    </row>
    <row r="1908" spans="1:3">
      <c r="A1908">
        <v>1983</v>
      </c>
      <c r="B1908" t="s">
        <v>479</v>
      </c>
      <c r="C1908" t="s">
        <v>1024</v>
      </c>
    </row>
    <row r="1909" spans="1:3">
      <c r="A1909">
        <v>1984</v>
      </c>
      <c r="B1909" t="s">
        <v>479</v>
      </c>
      <c r="C1909" t="s">
        <v>1053</v>
      </c>
    </row>
    <row r="1910" spans="1:3">
      <c r="A1910">
        <v>1985</v>
      </c>
      <c r="B1910" t="s">
        <v>479</v>
      </c>
      <c r="C1910" t="s">
        <v>1034</v>
      </c>
    </row>
    <row r="1911" spans="1:3">
      <c r="A1911">
        <v>1986</v>
      </c>
      <c r="B1911" t="s">
        <v>479</v>
      </c>
      <c r="C1911" t="s">
        <v>1034</v>
      </c>
    </row>
    <row r="1912" spans="1:3">
      <c r="A1912">
        <v>1987</v>
      </c>
      <c r="B1912" t="s">
        <v>479</v>
      </c>
      <c r="C1912" t="s">
        <v>1047</v>
      </c>
    </row>
    <row r="1913" spans="1:3">
      <c r="A1913">
        <v>1988</v>
      </c>
      <c r="B1913" t="s">
        <v>479</v>
      </c>
      <c r="C1913" t="s">
        <v>1053</v>
      </c>
    </row>
    <row r="1914" spans="1:3">
      <c r="A1914">
        <v>1989</v>
      </c>
      <c r="B1914" t="s">
        <v>479</v>
      </c>
      <c r="C1914" t="s">
        <v>1053</v>
      </c>
    </row>
    <row r="1915" spans="1:3">
      <c r="A1915">
        <v>1990</v>
      </c>
      <c r="B1915" t="s">
        <v>1051</v>
      </c>
      <c r="C1915" t="s">
        <v>1035</v>
      </c>
    </row>
    <row r="1916" spans="1:3">
      <c r="A1916">
        <v>1991</v>
      </c>
      <c r="B1916" t="s">
        <v>1051</v>
      </c>
      <c r="C1916" t="s">
        <v>1035</v>
      </c>
    </row>
    <row r="1917" spans="1:3">
      <c r="A1917">
        <v>1992</v>
      </c>
      <c r="B1917" t="s">
        <v>1051</v>
      </c>
      <c r="C1917" t="s">
        <v>1035</v>
      </c>
    </row>
    <row r="1918" spans="1:3">
      <c r="A1918">
        <v>1993</v>
      </c>
      <c r="B1918" t="s">
        <v>1051</v>
      </c>
      <c r="C1918" t="s">
        <v>1035</v>
      </c>
    </row>
    <row r="1919" spans="1:3">
      <c r="A1919">
        <v>1994</v>
      </c>
      <c r="B1919" t="s">
        <v>1051</v>
      </c>
      <c r="C1919" t="s">
        <v>1035</v>
      </c>
    </row>
    <row r="1920" spans="1:3">
      <c r="A1920">
        <v>1995</v>
      </c>
      <c r="B1920" t="s">
        <v>1058</v>
      </c>
      <c r="C1920" t="s">
        <v>1035</v>
      </c>
    </row>
    <row r="1921" spans="1:3">
      <c r="A1921">
        <v>2011</v>
      </c>
      <c r="B1921" t="s">
        <v>1051</v>
      </c>
      <c r="C1921" t="s">
        <v>1035</v>
      </c>
    </row>
    <row r="1922" spans="1:3">
      <c r="A1922">
        <v>2012</v>
      </c>
      <c r="B1922" t="s">
        <v>1051</v>
      </c>
      <c r="C1922" t="s">
        <v>1035</v>
      </c>
    </row>
    <row r="1923" spans="1:3">
      <c r="A1923">
        <v>2013</v>
      </c>
      <c r="B1923" t="s">
        <v>1051</v>
      </c>
      <c r="C1923" t="s">
        <v>1035</v>
      </c>
    </row>
    <row r="1924" spans="1:3">
      <c r="A1924">
        <v>2014</v>
      </c>
      <c r="B1924" t="s">
        <v>1051</v>
      </c>
      <c r="C1924" t="s">
        <v>1035</v>
      </c>
    </row>
    <row r="1925" spans="1:3">
      <c r="A1925">
        <v>2015</v>
      </c>
      <c r="B1925" t="s">
        <v>479</v>
      </c>
      <c r="C1925" t="s">
        <v>1035</v>
      </c>
    </row>
    <row r="1926" spans="1:3">
      <c r="A1926">
        <v>2016</v>
      </c>
      <c r="B1926" t="s">
        <v>479</v>
      </c>
      <c r="C1926" t="s">
        <v>1035</v>
      </c>
    </row>
    <row r="1927" spans="1:3">
      <c r="A1927">
        <v>2017</v>
      </c>
      <c r="B1927" t="s">
        <v>479</v>
      </c>
      <c r="C1927" t="s">
        <v>1035</v>
      </c>
    </row>
    <row r="1928" spans="1:3">
      <c r="A1928">
        <v>2018</v>
      </c>
      <c r="B1928" t="s">
        <v>479</v>
      </c>
      <c r="C1928" t="s">
        <v>1035</v>
      </c>
    </row>
    <row r="1929" spans="1:3">
      <c r="A1929">
        <v>2019</v>
      </c>
      <c r="B1929" t="s">
        <v>1051</v>
      </c>
      <c r="C1929" t="s">
        <v>1035</v>
      </c>
    </row>
    <row r="1930" spans="1:3">
      <c r="A1930">
        <v>2020</v>
      </c>
      <c r="B1930" t="s">
        <v>1051</v>
      </c>
      <c r="C1930" t="s">
        <v>1035</v>
      </c>
    </row>
    <row r="1931" spans="1:3">
      <c r="A1931">
        <v>2021</v>
      </c>
      <c r="B1931" t="s">
        <v>1051</v>
      </c>
      <c r="C1931" t="s">
        <v>1035</v>
      </c>
    </row>
    <row r="1932" spans="1:3">
      <c r="A1932">
        <v>2022</v>
      </c>
      <c r="B1932" t="s">
        <v>1051</v>
      </c>
      <c r="C1932" t="s">
        <v>1035</v>
      </c>
    </row>
    <row r="1933" spans="1:3">
      <c r="A1933">
        <v>2023</v>
      </c>
      <c r="B1933" t="s">
        <v>1051</v>
      </c>
      <c r="C1933" t="s">
        <v>1035</v>
      </c>
    </row>
    <row r="1934" spans="1:3">
      <c r="A1934">
        <v>2024</v>
      </c>
      <c r="B1934" t="s">
        <v>1051</v>
      </c>
      <c r="C1934" t="s">
        <v>1035</v>
      </c>
    </row>
    <row r="1935" spans="1:3">
      <c r="A1935">
        <v>2025</v>
      </c>
      <c r="B1935" t="s">
        <v>1051</v>
      </c>
      <c r="C1935" t="s">
        <v>1035</v>
      </c>
    </row>
    <row r="1936" spans="1:3">
      <c r="A1936">
        <v>2026</v>
      </c>
      <c r="B1936" t="s">
        <v>1051</v>
      </c>
      <c r="C1936" t="s">
        <v>1035</v>
      </c>
    </row>
    <row r="1937" spans="1:3">
      <c r="A1937">
        <v>2027</v>
      </c>
      <c r="B1937" t="s">
        <v>1051</v>
      </c>
      <c r="C1937" t="s">
        <v>1035</v>
      </c>
    </row>
    <row r="1938" spans="1:3">
      <c r="A1938">
        <v>2028</v>
      </c>
      <c r="B1938" t="s">
        <v>1051</v>
      </c>
      <c r="C1938" t="s">
        <v>1035</v>
      </c>
    </row>
    <row r="1939" spans="1:3">
      <c r="A1939">
        <v>2029</v>
      </c>
      <c r="B1939" t="s">
        <v>1051</v>
      </c>
      <c r="C1939" t="s">
        <v>1035</v>
      </c>
    </row>
    <row r="1940" spans="1:3">
      <c r="A1940">
        <v>2030</v>
      </c>
      <c r="B1940" t="s">
        <v>1051</v>
      </c>
      <c r="C1940" t="s">
        <v>1035</v>
      </c>
    </row>
    <row r="1941" spans="1:3">
      <c r="A1941">
        <v>2031</v>
      </c>
      <c r="B1941" t="s">
        <v>1051</v>
      </c>
      <c r="C1941" t="s">
        <v>1035</v>
      </c>
    </row>
    <row r="1942" spans="1:3">
      <c r="A1942">
        <v>2032</v>
      </c>
      <c r="B1942" t="s">
        <v>1051</v>
      </c>
      <c r="C1942" t="s">
        <v>1035</v>
      </c>
    </row>
    <row r="1943" spans="1:3">
      <c r="A1943">
        <v>2033</v>
      </c>
      <c r="B1943" t="s">
        <v>1051</v>
      </c>
      <c r="C1943" t="s">
        <v>1035</v>
      </c>
    </row>
    <row r="1944" spans="1:3">
      <c r="A1944">
        <v>2034</v>
      </c>
      <c r="B1944" t="s">
        <v>1051</v>
      </c>
      <c r="C1944" t="s">
        <v>1035</v>
      </c>
    </row>
    <row r="1945" spans="1:3">
      <c r="A1945">
        <v>2035</v>
      </c>
      <c r="B1945" t="s">
        <v>1051</v>
      </c>
      <c r="C1945" t="s">
        <v>1035</v>
      </c>
    </row>
    <row r="1946" spans="1:3">
      <c r="A1946">
        <v>2036</v>
      </c>
      <c r="B1946" t="s">
        <v>1051</v>
      </c>
      <c r="C1946" t="s">
        <v>1035</v>
      </c>
    </row>
    <row r="1947" spans="1:3">
      <c r="A1947">
        <v>2037</v>
      </c>
      <c r="B1947" t="s">
        <v>1051</v>
      </c>
      <c r="C1947" t="s">
        <v>1035</v>
      </c>
    </row>
    <row r="1948" spans="1:3">
      <c r="A1948">
        <v>2038</v>
      </c>
      <c r="B1948" t="s">
        <v>1051</v>
      </c>
      <c r="C1948" t="s">
        <v>1035</v>
      </c>
    </row>
    <row r="1949" spans="1:3">
      <c r="A1949">
        <v>2039</v>
      </c>
      <c r="B1949" t="s">
        <v>1051</v>
      </c>
      <c r="C1949" t="s">
        <v>1035</v>
      </c>
    </row>
    <row r="1950" spans="1:3">
      <c r="A1950">
        <v>2040</v>
      </c>
      <c r="B1950" t="s">
        <v>1051</v>
      </c>
      <c r="C1950" t="s">
        <v>1035</v>
      </c>
    </row>
    <row r="1951" spans="1:3">
      <c r="A1951">
        <v>2041</v>
      </c>
      <c r="B1951" t="s">
        <v>1051</v>
      </c>
      <c r="C1951" t="s">
        <v>1035</v>
      </c>
    </row>
    <row r="1952" spans="1:3">
      <c r="A1952">
        <v>2042</v>
      </c>
      <c r="B1952" t="s">
        <v>1051</v>
      </c>
      <c r="C1952" t="s">
        <v>1035</v>
      </c>
    </row>
    <row r="1953" spans="1:3">
      <c r="A1953">
        <v>2043</v>
      </c>
      <c r="B1953" t="s">
        <v>1062</v>
      </c>
      <c r="C1953" t="s">
        <v>1056</v>
      </c>
    </row>
    <row r="1954" spans="1:3">
      <c r="A1954">
        <v>2044</v>
      </c>
      <c r="B1954" t="s">
        <v>1062</v>
      </c>
      <c r="C1954" t="s">
        <v>1056</v>
      </c>
    </row>
    <row r="1955" spans="1:3">
      <c r="A1955">
        <v>2045</v>
      </c>
      <c r="B1955" t="s">
        <v>1051</v>
      </c>
      <c r="C1955" t="s">
        <v>1053</v>
      </c>
    </row>
    <row r="1956" spans="1:3">
      <c r="A1956">
        <v>2046</v>
      </c>
      <c r="B1956" t="s">
        <v>1051</v>
      </c>
      <c r="C1956" t="s">
        <v>1053</v>
      </c>
    </row>
    <row r="1957" spans="1:3">
      <c r="A1957">
        <v>2047</v>
      </c>
      <c r="B1957" t="s">
        <v>1051</v>
      </c>
      <c r="C1957" t="s">
        <v>1053</v>
      </c>
    </row>
    <row r="1958" spans="1:3">
      <c r="A1958">
        <v>2048</v>
      </c>
      <c r="B1958" t="s">
        <v>1051</v>
      </c>
      <c r="C1958" t="s">
        <v>1053</v>
      </c>
    </row>
    <row r="1959" spans="1:3">
      <c r="A1959">
        <v>2049</v>
      </c>
      <c r="B1959" t="s">
        <v>1051</v>
      </c>
      <c r="C1959" t="s">
        <v>1026</v>
      </c>
    </row>
    <row r="1960" spans="1:3">
      <c r="A1960">
        <v>2050</v>
      </c>
      <c r="B1960" t="s">
        <v>1051</v>
      </c>
      <c r="C1960" t="s">
        <v>1026</v>
      </c>
    </row>
    <row r="1961" spans="1:3">
      <c r="A1961">
        <v>2051</v>
      </c>
      <c r="B1961" t="s">
        <v>1051</v>
      </c>
      <c r="C1961" t="s">
        <v>1026</v>
      </c>
    </row>
    <row r="1962" spans="1:3">
      <c r="A1962">
        <v>2052</v>
      </c>
      <c r="B1962" t="s">
        <v>1043</v>
      </c>
      <c r="C1962" t="s">
        <v>1064</v>
      </c>
    </row>
    <row r="1963" spans="1:3">
      <c r="A1963">
        <v>2053</v>
      </c>
      <c r="B1963" t="s">
        <v>1043</v>
      </c>
      <c r="C1963" t="s">
        <v>1064</v>
      </c>
    </row>
    <row r="1964" spans="1:3">
      <c r="A1964">
        <v>2054</v>
      </c>
      <c r="B1964" t="s">
        <v>980</v>
      </c>
      <c r="C1964" t="s">
        <v>1056</v>
      </c>
    </row>
    <row r="1965" spans="1:3">
      <c r="A1965">
        <v>2055</v>
      </c>
      <c r="B1965" t="s">
        <v>980</v>
      </c>
      <c r="C1965" t="s">
        <v>1056</v>
      </c>
    </row>
    <row r="1966" spans="1:3">
      <c r="A1966">
        <v>2056</v>
      </c>
      <c r="B1966" t="s">
        <v>980</v>
      </c>
      <c r="C1966" t="s">
        <v>1056</v>
      </c>
    </row>
    <row r="1967" spans="1:3">
      <c r="A1967">
        <v>2057</v>
      </c>
      <c r="B1967" t="s">
        <v>903</v>
      </c>
      <c r="C1967" t="s">
        <v>1029</v>
      </c>
    </row>
    <row r="1968" spans="1:3">
      <c r="A1968">
        <v>2058</v>
      </c>
      <c r="B1968" t="s">
        <v>903</v>
      </c>
      <c r="C1968" t="s">
        <v>1029</v>
      </c>
    </row>
    <row r="1969" spans="1:3">
      <c r="A1969">
        <v>2059</v>
      </c>
      <c r="B1969" t="s">
        <v>903</v>
      </c>
      <c r="C1969" t="s">
        <v>1029</v>
      </c>
    </row>
    <row r="1970" spans="1:3">
      <c r="A1970">
        <v>2060</v>
      </c>
      <c r="B1970" t="s">
        <v>903</v>
      </c>
      <c r="C1970" t="s">
        <v>1047</v>
      </c>
    </row>
    <row r="1971" spans="1:3">
      <c r="A1971">
        <v>2061</v>
      </c>
      <c r="B1971" t="s">
        <v>903</v>
      </c>
      <c r="C1971" t="s">
        <v>1047</v>
      </c>
    </row>
    <row r="1972" spans="1:3">
      <c r="A1972">
        <v>2062</v>
      </c>
      <c r="B1972" t="s">
        <v>903</v>
      </c>
      <c r="C1972" t="s">
        <v>1047</v>
      </c>
    </row>
    <row r="1973" spans="1:3">
      <c r="A1973">
        <v>2063</v>
      </c>
      <c r="B1973" t="s">
        <v>1051</v>
      </c>
      <c r="C1973" t="s">
        <v>1035</v>
      </c>
    </row>
    <row r="1974" spans="1:3">
      <c r="A1974">
        <v>2064</v>
      </c>
      <c r="B1974" t="s">
        <v>1051</v>
      </c>
      <c r="C1974" t="s">
        <v>1035</v>
      </c>
    </row>
    <row r="1975" spans="1:3">
      <c r="A1975">
        <v>2065</v>
      </c>
      <c r="B1975" t="s">
        <v>1051</v>
      </c>
      <c r="C1975" t="s">
        <v>1035</v>
      </c>
    </row>
    <row r="1976" spans="1:3">
      <c r="A1976">
        <v>2066</v>
      </c>
      <c r="B1976" t="s">
        <v>1051</v>
      </c>
      <c r="C1976" t="s">
        <v>1035</v>
      </c>
    </row>
    <row r="1977" spans="1:3">
      <c r="A1977">
        <v>2067</v>
      </c>
      <c r="B1977" t="s">
        <v>1051</v>
      </c>
      <c r="C1977" t="s">
        <v>1035</v>
      </c>
    </row>
    <row r="1978" spans="1:3">
      <c r="A1978">
        <v>2068</v>
      </c>
      <c r="B1978" t="s">
        <v>903</v>
      </c>
      <c r="C1978" t="s">
        <v>1035</v>
      </c>
    </row>
    <row r="1979" spans="1:3">
      <c r="A1979">
        <v>2069</v>
      </c>
      <c r="B1979" t="s">
        <v>903</v>
      </c>
      <c r="C1979" t="s">
        <v>1035</v>
      </c>
    </row>
    <row r="1980" spans="1:3">
      <c r="A1980">
        <v>2070</v>
      </c>
      <c r="B1980" t="s">
        <v>903</v>
      </c>
      <c r="C1980" t="s">
        <v>1035</v>
      </c>
    </row>
    <row r="1981" spans="1:3">
      <c r="A1981">
        <v>2071</v>
      </c>
      <c r="B1981" t="s">
        <v>1051</v>
      </c>
      <c r="C1981" t="s">
        <v>1035</v>
      </c>
    </row>
    <row r="1982" spans="1:3">
      <c r="A1982">
        <v>2072</v>
      </c>
      <c r="B1982" t="s">
        <v>1051</v>
      </c>
      <c r="C1982" t="s">
        <v>1035</v>
      </c>
    </row>
    <row r="1983" spans="1:3">
      <c r="A1983">
        <v>2073</v>
      </c>
      <c r="B1983" t="s">
        <v>1051</v>
      </c>
      <c r="C1983" t="s">
        <v>1035</v>
      </c>
    </row>
    <row r="1984" spans="1:3">
      <c r="A1984">
        <v>2074</v>
      </c>
      <c r="B1984" t="s">
        <v>1051</v>
      </c>
      <c r="C1984" t="s">
        <v>1035</v>
      </c>
    </row>
    <row r="1985" spans="1:3">
      <c r="A1985">
        <v>2075</v>
      </c>
      <c r="B1985" t="s">
        <v>903</v>
      </c>
      <c r="C1985" t="s">
        <v>1024</v>
      </c>
    </row>
    <row r="1986" spans="1:3">
      <c r="A1986">
        <v>2076</v>
      </c>
      <c r="B1986" t="s">
        <v>903</v>
      </c>
      <c r="C1986" t="s">
        <v>1024</v>
      </c>
    </row>
    <row r="1987" spans="1:3">
      <c r="A1987">
        <v>2077</v>
      </c>
      <c r="B1987" t="s">
        <v>903</v>
      </c>
      <c r="C1987" t="s">
        <v>1024</v>
      </c>
    </row>
    <row r="1988" spans="1:3">
      <c r="A1988">
        <v>2078</v>
      </c>
      <c r="B1988" t="s">
        <v>903</v>
      </c>
      <c r="C1988" t="s">
        <v>1024</v>
      </c>
    </row>
    <row r="1989" spans="1:3">
      <c r="A1989">
        <v>2079</v>
      </c>
      <c r="B1989" t="s">
        <v>903</v>
      </c>
      <c r="C1989" t="s">
        <v>1024</v>
      </c>
    </row>
    <row r="1990" spans="1:3">
      <c r="A1990">
        <v>2080</v>
      </c>
      <c r="B1990" t="s">
        <v>1063</v>
      </c>
      <c r="C1990" t="s">
        <v>1053</v>
      </c>
    </row>
    <row r="1991" spans="1:3">
      <c r="A1991">
        <v>2081</v>
      </c>
      <c r="B1991" t="s">
        <v>1063</v>
      </c>
      <c r="C1991" t="s">
        <v>1053</v>
      </c>
    </row>
    <row r="1992" spans="1:3">
      <c r="A1992">
        <v>2082</v>
      </c>
      <c r="B1992" t="s">
        <v>1051</v>
      </c>
      <c r="C1992" t="s">
        <v>1035</v>
      </c>
    </row>
    <row r="1993" spans="1:3">
      <c r="A1993">
        <v>2083</v>
      </c>
      <c r="B1993" t="s">
        <v>1051</v>
      </c>
      <c r="C1993" t="s">
        <v>1035</v>
      </c>
    </row>
    <row r="1994" spans="1:3">
      <c r="A1994">
        <v>2084</v>
      </c>
      <c r="B1994" t="s">
        <v>1051</v>
      </c>
      <c r="C1994" t="s">
        <v>1035</v>
      </c>
    </row>
    <row r="1995" spans="1:3">
      <c r="A1995">
        <v>2085</v>
      </c>
      <c r="B1995" t="s">
        <v>1051</v>
      </c>
      <c r="C1995" t="s">
        <v>1035</v>
      </c>
    </row>
    <row r="1996" spans="1:3">
      <c r="A1996">
        <v>2086</v>
      </c>
      <c r="B1996" t="s">
        <v>1051</v>
      </c>
      <c r="C1996" t="s">
        <v>1035</v>
      </c>
    </row>
    <row r="1997" spans="1:3">
      <c r="A1997">
        <v>2087</v>
      </c>
      <c r="B1997" t="s">
        <v>903</v>
      </c>
      <c r="C1997" t="s">
        <v>1035</v>
      </c>
    </row>
    <row r="1998" spans="1:3">
      <c r="A1998">
        <v>2088</v>
      </c>
      <c r="B1998" t="s">
        <v>903</v>
      </c>
      <c r="C1998" t="s">
        <v>1035</v>
      </c>
    </row>
    <row r="1999" spans="1:3">
      <c r="A1999">
        <v>2089</v>
      </c>
      <c r="B1999" t="s">
        <v>903</v>
      </c>
      <c r="C1999" t="s">
        <v>1035</v>
      </c>
    </row>
    <row r="2000" spans="1:3">
      <c r="A2000">
        <v>2090</v>
      </c>
      <c r="B2000" t="s">
        <v>903</v>
      </c>
      <c r="C2000" t="s">
        <v>1035</v>
      </c>
    </row>
    <row r="2001" spans="1:3">
      <c r="A2001">
        <v>2091</v>
      </c>
      <c r="B2001" t="s">
        <v>903</v>
      </c>
      <c r="C2001" t="s">
        <v>1035</v>
      </c>
    </row>
    <row r="2002" spans="1:3">
      <c r="A2002">
        <v>2092</v>
      </c>
      <c r="B2002" t="s">
        <v>903</v>
      </c>
      <c r="C2002" t="s">
        <v>1035</v>
      </c>
    </row>
    <row r="2003" spans="1:3">
      <c r="A2003">
        <v>2093</v>
      </c>
      <c r="B2003" t="s">
        <v>903</v>
      </c>
      <c r="C2003" t="s">
        <v>1035</v>
      </c>
    </row>
    <row r="2004" spans="1:3">
      <c r="A2004">
        <v>2094</v>
      </c>
      <c r="B2004" t="s">
        <v>903</v>
      </c>
      <c r="C2004" t="s">
        <v>1035</v>
      </c>
    </row>
    <row r="2005" spans="1:3">
      <c r="A2005">
        <v>2095</v>
      </c>
      <c r="B2005" t="s">
        <v>903</v>
      </c>
      <c r="C2005" t="s">
        <v>1035</v>
      </c>
    </row>
    <row r="2006" spans="1:3">
      <c r="A2006">
        <v>2096</v>
      </c>
      <c r="B2006" t="s">
        <v>903</v>
      </c>
      <c r="C2006" t="s">
        <v>1035</v>
      </c>
    </row>
    <row r="2007" spans="1:3">
      <c r="A2007">
        <v>2097</v>
      </c>
      <c r="B2007" t="s">
        <v>903</v>
      </c>
      <c r="C2007" t="s">
        <v>1035</v>
      </c>
    </row>
    <row r="2008" spans="1:3">
      <c r="A2008">
        <v>2098</v>
      </c>
      <c r="B2008" t="s">
        <v>903</v>
      </c>
      <c r="C2008" t="s">
        <v>1035</v>
      </c>
    </row>
    <row r="2009" spans="1:3">
      <c r="A2009">
        <v>2099</v>
      </c>
      <c r="B2009" t="s">
        <v>903</v>
      </c>
      <c r="C2009" t="s">
        <v>1035</v>
      </c>
    </row>
    <row r="2010" spans="1:3">
      <c r="A2010">
        <v>2100</v>
      </c>
      <c r="B2010" t="s">
        <v>903</v>
      </c>
      <c r="C2010" t="s">
        <v>1035</v>
      </c>
    </row>
    <row r="2011" spans="1:3">
      <c r="A2011">
        <v>2101</v>
      </c>
      <c r="B2011" t="s">
        <v>903</v>
      </c>
      <c r="C2011" t="s">
        <v>1035</v>
      </c>
    </row>
    <row r="2012" spans="1:3">
      <c r="A2012">
        <v>2102</v>
      </c>
      <c r="B2012" t="s">
        <v>903</v>
      </c>
      <c r="C2012" t="s">
        <v>1035</v>
      </c>
    </row>
    <row r="2013" spans="1:3">
      <c r="A2013">
        <v>2103</v>
      </c>
      <c r="B2013" t="s">
        <v>903</v>
      </c>
      <c r="C2013" t="s">
        <v>1035</v>
      </c>
    </row>
    <row r="2014" spans="1:3">
      <c r="A2014">
        <v>2104</v>
      </c>
      <c r="B2014" t="s">
        <v>903</v>
      </c>
      <c r="C2014" t="s">
        <v>1035</v>
      </c>
    </row>
    <row r="2015" spans="1:3">
      <c r="A2015">
        <v>2105</v>
      </c>
      <c r="B2015" t="s">
        <v>903</v>
      </c>
      <c r="C2015" t="s">
        <v>1035</v>
      </c>
    </row>
    <row r="2016" spans="1:3">
      <c r="A2016">
        <v>2106</v>
      </c>
      <c r="B2016" t="s">
        <v>903</v>
      </c>
      <c r="C2016" t="s">
        <v>1053</v>
      </c>
    </row>
    <row r="2017" spans="1:3">
      <c r="A2017">
        <v>2107</v>
      </c>
      <c r="B2017" t="s">
        <v>903</v>
      </c>
      <c r="C2017" t="s">
        <v>1053</v>
      </c>
    </row>
    <row r="2018" spans="1:3">
      <c r="A2018">
        <v>2108</v>
      </c>
      <c r="B2018" t="s">
        <v>1043</v>
      </c>
      <c r="C2018" t="s">
        <v>1056</v>
      </c>
    </row>
    <row r="2019" spans="1:3">
      <c r="A2019">
        <v>2109</v>
      </c>
      <c r="B2019" t="s">
        <v>1043</v>
      </c>
      <c r="C2019" t="s">
        <v>1056</v>
      </c>
    </row>
    <row r="2020" spans="1:3">
      <c r="A2020">
        <v>2110</v>
      </c>
      <c r="B2020" t="s">
        <v>1043</v>
      </c>
      <c r="C2020" t="s">
        <v>1056</v>
      </c>
    </row>
    <row r="2021" spans="1:3">
      <c r="A2021">
        <v>2111</v>
      </c>
      <c r="B2021" t="s">
        <v>1043</v>
      </c>
      <c r="C2021" t="s">
        <v>1056</v>
      </c>
    </row>
    <row r="2022" spans="1:3">
      <c r="A2022">
        <v>2112</v>
      </c>
      <c r="B2022" t="s">
        <v>1043</v>
      </c>
      <c r="C2022" t="s">
        <v>1056</v>
      </c>
    </row>
    <row r="2023" spans="1:3">
      <c r="A2023">
        <v>2113</v>
      </c>
      <c r="B2023" t="s">
        <v>1043</v>
      </c>
      <c r="C2023" t="s">
        <v>1056</v>
      </c>
    </row>
    <row r="2024" spans="1:3">
      <c r="A2024">
        <v>2114</v>
      </c>
      <c r="B2024" t="s">
        <v>1043</v>
      </c>
      <c r="C2024" t="s">
        <v>1056</v>
      </c>
    </row>
    <row r="2025" spans="1:3">
      <c r="A2025">
        <v>2115</v>
      </c>
      <c r="B2025" t="s">
        <v>1043</v>
      </c>
      <c r="C2025" t="s">
        <v>1056</v>
      </c>
    </row>
    <row r="2026" spans="1:3">
      <c r="A2026">
        <v>2116</v>
      </c>
      <c r="B2026" t="s">
        <v>903</v>
      </c>
      <c r="C2026" t="s">
        <v>1027</v>
      </c>
    </row>
    <row r="2027" spans="1:3">
      <c r="A2027">
        <v>2117</v>
      </c>
      <c r="B2027" t="s">
        <v>903</v>
      </c>
      <c r="C2027" t="s">
        <v>1027</v>
      </c>
    </row>
    <row r="2028" spans="1:3">
      <c r="A2028">
        <v>2118</v>
      </c>
      <c r="B2028" t="s">
        <v>903</v>
      </c>
      <c r="C2028" t="s">
        <v>1027</v>
      </c>
    </row>
    <row r="2029" spans="1:3">
      <c r="A2029">
        <v>2119</v>
      </c>
      <c r="B2029" t="s">
        <v>903</v>
      </c>
      <c r="C2029" t="s">
        <v>1027</v>
      </c>
    </row>
    <row r="2030" spans="1:3">
      <c r="A2030">
        <v>2120</v>
      </c>
      <c r="B2030" t="s">
        <v>903</v>
      </c>
      <c r="C2030" t="s">
        <v>1029</v>
      </c>
    </row>
    <row r="2031" spans="1:3">
      <c r="A2031">
        <v>2121</v>
      </c>
      <c r="B2031" t="s">
        <v>903</v>
      </c>
      <c r="C2031" t="s">
        <v>1034</v>
      </c>
    </row>
    <row r="2032" spans="1:3">
      <c r="A2032">
        <v>2122</v>
      </c>
      <c r="B2032" t="s">
        <v>903</v>
      </c>
      <c r="C2032" t="s">
        <v>1034</v>
      </c>
    </row>
    <row r="2033" spans="1:3">
      <c r="A2033">
        <v>2123</v>
      </c>
      <c r="B2033" t="s">
        <v>903</v>
      </c>
      <c r="C2033" t="s">
        <v>1034</v>
      </c>
    </row>
    <row r="2034" spans="1:3">
      <c r="A2034">
        <v>2124</v>
      </c>
      <c r="B2034" t="s">
        <v>903</v>
      </c>
      <c r="C2034" t="s">
        <v>1034</v>
      </c>
    </row>
    <row r="2035" spans="1:3">
      <c r="A2035">
        <v>2125</v>
      </c>
      <c r="B2035" t="s">
        <v>903</v>
      </c>
      <c r="C2035" t="s">
        <v>1034</v>
      </c>
    </row>
    <row r="2036" spans="1:3">
      <c r="A2036">
        <v>2126</v>
      </c>
      <c r="B2036" t="s">
        <v>903</v>
      </c>
      <c r="C2036" t="s">
        <v>1034</v>
      </c>
    </row>
    <row r="2037" spans="1:3">
      <c r="A2037">
        <v>2127</v>
      </c>
      <c r="B2037" t="s">
        <v>903</v>
      </c>
      <c r="C2037" t="s">
        <v>1034</v>
      </c>
    </row>
    <row r="2038" spans="1:3">
      <c r="A2038">
        <v>2128</v>
      </c>
      <c r="B2038" t="s">
        <v>903</v>
      </c>
      <c r="C2038" t="s">
        <v>1034</v>
      </c>
    </row>
    <row r="2039" spans="1:3">
      <c r="A2039">
        <v>2129</v>
      </c>
      <c r="B2039" t="s">
        <v>903</v>
      </c>
      <c r="C2039" t="s">
        <v>1034</v>
      </c>
    </row>
    <row r="2040" spans="1:3">
      <c r="A2040">
        <v>2130</v>
      </c>
      <c r="B2040" t="s">
        <v>903</v>
      </c>
      <c r="C2040" t="s">
        <v>1034</v>
      </c>
    </row>
    <row r="2041" spans="1:3">
      <c r="A2041">
        <v>2131</v>
      </c>
      <c r="B2041" t="s">
        <v>477</v>
      </c>
      <c r="C2041" t="s">
        <v>1034</v>
      </c>
    </row>
    <row r="2042" spans="1:3">
      <c r="A2042">
        <v>2132</v>
      </c>
      <c r="B2042" t="s">
        <v>477</v>
      </c>
      <c r="C2042" t="s">
        <v>1034</v>
      </c>
    </row>
    <row r="2043" spans="1:3">
      <c r="A2043">
        <v>2133</v>
      </c>
      <c r="B2043" t="s">
        <v>477</v>
      </c>
      <c r="C2043" t="s">
        <v>1034</v>
      </c>
    </row>
    <row r="2044" spans="1:3">
      <c r="A2044">
        <v>2134</v>
      </c>
      <c r="B2044" t="s">
        <v>477</v>
      </c>
      <c r="C2044" t="s">
        <v>1034</v>
      </c>
    </row>
    <row r="2045" spans="1:3">
      <c r="A2045">
        <v>2135</v>
      </c>
      <c r="B2045" t="s">
        <v>477</v>
      </c>
      <c r="C2045" t="s">
        <v>1034</v>
      </c>
    </row>
    <row r="2046" spans="1:3">
      <c r="A2046">
        <v>2136</v>
      </c>
      <c r="B2046" t="s">
        <v>479</v>
      </c>
      <c r="C2046" t="s">
        <v>1027</v>
      </c>
    </row>
    <row r="2047" spans="1:3">
      <c r="A2047">
        <v>2137</v>
      </c>
      <c r="B2047" t="s">
        <v>479</v>
      </c>
      <c r="C2047" t="s">
        <v>1027</v>
      </c>
    </row>
    <row r="2048" spans="1:3">
      <c r="A2048">
        <v>2138</v>
      </c>
      <c r="B2048" t="s">
        <v>479</v>
      </c>
      <c r="C2048" t="s">
        <v>1027</v>
      </c>
    </row>
    <row r="2049" spans="1:3">
      <c r="A2049">
        <v>2139</v>
      </c>
      <c r="B2049" t="s">
        <v>479</v>
      </c>
      <c r="C2049" t="s">
        <v>1027</v>
      </c>
    </row>
    <row r="2050" spans="1:3">
      <c r="A2050">
        <v>2140</v>
      </c>
      <c r="B2050" t="s">
        <v>479</v>
      </c>
      <c r="C2050" t="s">
        <v>1027</v>
      </c>
    </row>
    <row r="2051" spans="1:3">
      <c r="A2051">
        <v>2141</v>
      </c>
      <c r="B2051" t="s">
        <v>479</v>
      </c>
      <c r="C2051" t="s">
        <v>1027</v>
      </c>
    </row>
    <row r="2052" spans="1:3">
      <c r="A2052">
        <v>2142</v>
      </c>
      <c r="B2052" t="s">
        <v>479</v>
      </c>
      <c r="C2052" t="s">
        <v>1027</v>
      </c>
    </row>
    <row r="2053" spans="1:3">
      <c r="A2053">
        <v>2143</v>
      </c>
      <c r="B2053" t="s">
        <v>479</v>
      </c>
      <c r="C2053" t="s">
        <v>1027</v>
      </c>
    </row>
    <row r="2054" spans="1:3">
      <c r="A2054">
        <v>2144</v>
      </c>
      <c r="B2054" t="s">
        <v>479</v>
      </c>
      <c r="C2054" t="s">
        <v>1027</v>
      </c>
    </row>
    <row r="2055" spans="1:3">
      <c r="A2055">
        <v>2145</v>
      </c>
      <c r="B2055" t="s">
        <v>479</v>
      </c>
      <c r="C2055" t="s">
        <v>1027</v>
      </c>
    </row>
    <row r="2056" spans="1:3">
      <c r="A2056">
        <v>2146</v>
      </c>
      <c r="B2056" t="s">
        <v>479</v>
      </c>
      <c r="C2056" t="s">
        <v>1027</v>
      </c>
    </row>
    <row r="2057" spans="1:3">
      <c r="A2057">
        <v>2150</v>
      </c>
      <c r="B2057" t="s">
        <v>903</v>
      </c>
      <c r="C2057" t="s">
        <v>1024</v>
      </c>
    </row>
    <row r="2058" spans="1:3">
      <c r="A2058">
        <v>2151</v>
      </c>
      <c r="B2058" t="s">
        <v>903</v>
      </c>
      <c r="C2058" t="s">
        <v>1024</v>
      </c>
    </row>
    <row r="2059" spans="1:3">
      <c r="A2059">
        <v>2152</v>
      </c>
      <c r="B2059" t="s">
        <v>903</v>
      </c>
      <c r="C2059" t="s">
        <v>1024</v>
      </c>
    </row>
    <row r="2060" spans="1:3">
      <c r="A2060">
        <v>2153</v>
      </c>
      <c r="B2060" t="s">
        <v>903</v>
      </c>
      <c r="C2060" t="s">
        <v>1024</v>
      </c>
    </row>
    <row r="2061" spans="1:3">
      <c r="A2061">
        <v>2154</v>
      </c>
      <c r="B2061" t="s">
        <v>903</v>
      </c>
      <c r="C2061" t="s">
        <v>1024</v>
      </c>
    </row>
    <row r="2062" spans="1:3">
      <c r="A2062">
        <v>2155</v>
      </c>
      <c r="B2062" t="s">
        <v>903</v>
      </c>
      <c r="C2062" t="s">
        <v>1024</v>
      </c>
    </row>
    <row r="2063" spans="1:3">
      <c r="A2063">
        <v>2156</v>
      </c>
      <c r="B2063" t="s">
        <v>903</v>
      </c>
      <c r="C2063" t="s">
        <v>1024</v>
      </c>
    </row>
    <row r="2064" spans="1:3">
      <c r="A2064">
        <v>2157</v>
      </c>
      <c r="B2064" t="s">
        <v>903</v>
      </c>
      <c r="C2064" t="s">
        <v>1024</v>
      </c>
    </row>
    <row r="2065" spans="1:3">
      <c r="A2065">
        <v>2158</v>
      </c>
      <c r="B2065" t="s">
        <v>903</v>
      </c>
      <c r="C2065" t="s">
        <v>1034</v>
      </c>
    </row>
    <row r="2066" spans="1:3">
      <c r="A2066">
        <v>2159</v>
      </c>
      <c r="B2066" t="s">
        <v>903</v>
      </c>
      <c r="C2066" t="s">
        <v>1034</v>
      </c>
    </row>
    <row r="2067" spans="1:3">
      <c r="A2067">
        <v>2160</v>
      </c>
      <c r="B2067" t="s">
        <v>903</v>
      </c>
      <c r="C2067" t="s">
        <v>1034</v>
      </c>
    </row>
    <row r="2068" spans="1:3">
      <c r="A2068">
        <v>2161</v>
      </c>
      <c r="B2068" t="s">
        <v>903</v>
      </c>
      <c r="C2068" t="s">
        <v>1034</v>
      </c>
    </row>
    <row r="2069" spans="1:3">
      <c r="A2069">
        <v>2162</v>
      </c>
      <c r="B2069" t="s">
        <v>903</v>
      </c>
      <c r="C2069" t="s">
        <v>1034</v>
      </c>
    </row>
    <row r="2070" spans="1:3">
      <c r="A2070">
        <v>2163</v>
      </c>
      <c r="B2070" t="s">
        <v>903</v>
      </c>
      <c r="C2070" t="s">
        <v>1028</v>
      </c>
    </row>
    <row r="2071" spans="1:3">
      <c r="A2071">
        <v>2164</v>
      </c>
      <c r="B2071" t="s">
        <v>903</v>
      </c>
      <c r="C2071" t="s">
        <v>1028</v>
      </c>
    </row>
    <row r="2072" spans="1:3">
      <c r="A2072">
        <v>2165</v>
      </c>
      <c r="B2072" t="s">
        <v>903</v>
      </c>
      <c r="C2072" t="s">
        <v>1027</v>
      </c>
    </row>
    <row r="2073" spans="1:3">
      <c r="A2073">
        <v>2166</v>
      </c>
      <c r="B2073" t="s">
        <v>903</v>
      </c>
      <c r="C2073" t="s">
        <v>1027</v>
      </c>
    </row>
    <row r="2074" spans="1:3">
      <c r="A2074">
        <v>2167</v>
      </c>
      <c r="B2074" t="s">
        <v>903</v>
      </c>
      <c r="C2074" t="s">
        <v>1027</v>
      </c>
    </row>
    <row r="2075" spans="1:3">
      <c r="A2075">
        <v>2168</v>
      </c>
      <c r="B2075" t="s">
        <v>903</v>
      </c>
      <c r="C2075" t="s">
        <v>1027</v>
      </c>
    </row>
    <row r="2076" spans="1:3">
      <c r="A2076">
        <v>2169</v>
      </c>
      <c r="B2076" t="s">
        <v>903</v>
      </c>
      <c r="C2076" t="s">
        <v>1034</v>
      </c>
    </row>
    <row r="2077" spans="1:3">
      <c r="A2077">
        <v>2170</v>
      </c>
      <c r="B2077" t="s">
        <v>903</v>
      </c>
      <c r="C2077" t="s">
        <v>1034</v>
      </c>
    </row>
    <row r="2078" spans="1:3">
      <c r="A2078">
        <v>2171</v>
      </c>
      <c r="B2078" t="s">
        <v>903</v>
      </c>
      <c r="C2078" t="s">
        <v>1034</v>
      </c>
    </row>
    <row r="2079" spans="1:3">
      <c r="A2079">
        <v>2172</v>
      </c>
      <c r="B2079" t="s">
        <v>903</v>
      </c>
      <c r="C2079" t="s">
        <v>1034</v>
      </c>
    </row>
    <row r="2080" spans="1:3">
      <c r="A2080">
        <v>2173</v>
      </c>
      <c r="B2080" t="s">
        <v>903</v>
      </c>
      <c r="C2080" t="s">
        <v>1034</v>
      </c>
    </row>
    <row r="2081" spans="1:3">
      <c r="A2081">
        <v>2174</v>
      </c>
      <c r="B2081" t="s">
        <v>903</v>
      </c>
      <c r="C2081" t="s">
        <v>1034</v>
      </c>
    </row>
    <row r="2082" spans="1:3">
      <c r="A2082">
        <v>2175</v>
      </c>
      <c r="B2082" t="s">
        <v>903</v>
      </c>
      <c r="C2082" t="s">
        <v>1034</v>
      </c>
    </row>
    <row r="2083" spans="1:3">
      <c r="A2083">
        <v>2176</v>
      </c>
      <c r="B2083" t="s">
        <v>903</v>
      </c>
      <c r="C2083" t="s">
        <v>1034</v>
      </c>
    </row>
    <row r="2084" spans="1:3">
      <c r="A2084">
        <v>2177</v>
      </c>
      <c r="B2084" t="s">
        <v>903</v>
      </c>
      <c r="C2084" t="s">
        <v>1034</v>
      </c>
    </row>
    <row r="2085" spans="1:3">
      <c r="A2085">
        <v>2178</v>
      </c>
      <c r="B2085" t="s">
        <v>903</v>
      </c>
      <c r="C2085" t="s">
        <v>1034</v>
      </c>
    </row>
    <row r="2086" spans="1:3">
      <c r="A2086">
        <v>2179</v>
      </c>
      <c r="B2086" t="s">
        <v>903</v>
      </c>
      <c r="C2086" t="s">
        <v>1034</v>
      </c>
    </row>
    <row r="2087" spans="1:3">
      <c r="A2087">
        <v>2180</v>
      </c>
      <c r="B2087" t="s">
        <v>903</v>
      </c>
      <c r="C2087" t="s">
        <v>1034</v>
      </c>
    </row>
    <row r="2088" spans="1:3">
      <c r="A2088">
        <v>2181</v>
      </c>
      <c r="B2088" t="s">
        <v>903</v>
      </c>
      <c r="C2088" t="s">
        <v>1034</v>
      </c>
    </row>
    <row r="2089" spans="1:3">
      <c r="A2089">
        <v>2182</v>
      </c>
      <c r="B2089" t="s">
        <v>903</v>
      </c>
      <c r="C2089" t="s">
        <v>1034</v>
      </c>
    </row>
    <row r="2090" spans="1:3">
      <c r="A2090">
        <v>2183</v>
      </c>
      <c r="B2090" t="s">
        <v>903</v>
      </c>
      <c r="C2090" t="s">
        <v>1034</v>
      </c>
    </row>
    <row r="2091" spans="1:3">
      <c r="A2091">
        <v>2184</v>
      </c>
      <c r="B2091" t="s">
        <v>903</v>
      </c>
      <c r="C2091" t="s">
        <v>1034</v>
      </c>
    </row>
    <row r="2092" spans="1:3">
      <c r="A2092">
        <v>2185</v>
      </c>
      <c r="B2092" t="s">
        <v>903</v>
      </c>
      <c r="C2092" t="s">
        <v>1034</v>
      </c>
    </row>
    <row r="2093" spans="1:3">
      <c r="A2093">
        <v>2186</v>
      </c>
      <c r="B2093" t="s">
        <v>903</v>
      </c>
      <c r="C2093" t="s">
        <v>1034</v>
      </c>
    </row>
    <row r="2094" spans="1:3">
      <c r="A2094">
        <v>2187</v>
      </c>
      <c r="B2094" t="s">
        <v>903</v>
      </c>
      <c r="C2094" t="s">
        <v>1034</v>
      </c>
    </row>
    <row r="2095" spans="1:3">
      <c r="A2095">
        <v>2188</v>
      </c>
      <c r="B2095" t="s">
        <v>903</v>
      </c>
      <c r="C2095" t="s">
        <v>1034</v>
      </c>
    </row>
    <row r="2096" spans="1:3">
      <c r="A2096">
        <v>2189</v>
      </c>
      <c r="B2096" t="s">
        <v>903</v>
      </c>
      <c r="C2096" t="s">
        <v>1034</v>
      </c>
    </row>
    <row r="2097" spans="1:3">
      <c r="A2097">
        <v>2190</v>
      </c>
      <c r="B2097" t="s">
        <v>903</v>
      </c>
      <c r="C2097" t="s">
        <v>1034</v>
      </c>
    </row>
    <row r="2098" spans="1:3">
      <c r="A2098">
        <v>2191</v>
      </c>
      <c r="B2098" t="s">
        <v>903</v>
      </c>
      <c r="C2098" t="s">
        <v>1034</v>
      </c>
    </row>
    <row r="2099" spans="1:3">
      <c r="A2099">
        <v>2192</v>
      </c>
      <c r="B2099" t="s">
        <v>903</v>
      </c>
      <c r="C2099" t="s">
        <v>1034</v>
      </c>
    </row>
    <row r="2100" spans="1:3">
      <c r="A2100">
        <v>2193</v>
      </c>
      <c r="B2100" t="s">
        <v>903</v>
      </c>
      <c r="C2100" t="s">
        <v>1034</v>
      </c>
    </row>
    <row r="2101" spans="1:3">
      <c r="A2101">
        <v>2194</v>
      </c>
      <c r="B2101" t="s">
        <v>903</v>
      </c>
      <c r="C2101" t="s">
        <v>1034</v>
      </c>
    </row>
    <row r="2102" spans="1:3">
      <c r="A2102">
        <v>2195</v>
      </c>
      <c r="B2102" t="s">
        <v>903</v>
      </c>
      <c r="C2102" t="s">
        <v>1027</v>
      </c>
    </row>
    <row r="2103" spans="1:3">
      <c r="A2103">
        <v>2196</v>
      </c>
      <c r="B2103" t="s">
        <v>903</v>
      </c>
      <c r="C2103" t="s">
        <v>1027</v>
      </c>
    </row>
    <row r="2104" spans="1:3">
      <c r="A2104">
        <v>2197</v>
      </c>
      <c r="B2104" t="s">
        <v>903</v>
      </c>
      <c r="C2104" t="s">
        <v>1027</v>
      </c>
    </row>
    <row r="2105" spans="1:3">
      <c r="A2105">
        <v>2198</v>
      </c>
      <c r="B2105" t="s">
        <v>903</v>
      </c>
      <c r="C2105" t="s">
        <v>1027</v>
      </c>
    </row>
    <row r="2106" spans="1:3">
      <c r="A2106">
        <v>2199</v>
      </c>
      <c r="B2106" t="s">
        <v>903</v>
      </c>
      <c r="C2106" t="s">
        <v>1027</v>
      </c>
    </row>
    <row r="2107" spans="1:3">
      <c r="A2107">
        <v>2200</v>
      </c>
      <c r="B2107" t="s">
        <v>903</v>
      </c>
      <c r="C2107" t="s">
        <v>1027</v>
      </c>
    </row>
    <row r="2108" spans="1:3">
      <c r="A2108">
        <v>2201</v>
      </c>
      <c r="B2108" t="s">
        <v>903</v>
      </c>
      <c r="C2108" t="s">
        <v>1027</v>
      </c>
    </row>
    <row r="2109" spans="1:3">
      <c r="A2109">
        <v>2202</v>
      </c>
      <c r="B2109" t="s">
        <v>903</v>
      </c>
      <c r="C2109" t="s">
        <v>1027</v>
      </c>
    </row>
    <row r="2110" spans="1:3">
      <c r="A2110">
        <v>2203</v>
      </c>
      <c r="B2110" t="s">
        <v>903</v>
      </c>
      <c r="C2110" t="s">
        <v>1027</v>
      </c>
    </row>
    <row r="2111" spans="1:3">
      <c r="A2111">
        <v>2204</v>
      </c>
      <c r="B2111" t="s">
        <v>903</v>
      </c>
      <c r="C2111" t="s">
        <v>1027</v>
      </c>
    </row>
    <row r="2112" spans="1:3">
      <c r="A2112">
        <v>2205</v>
      </c>
      <c r="B2112" t="s">
        <v>903</v>
      </c>
      <c r="C2112" t="s">
        <v>1027</v>
      </c>
    </row>
    <row r="2113" spans="1:3">
      <c r="A2113">
        <v>2206</v>
      </c>
      <c r="B2113" t="s">
        <v>903</v>
      </c>
      <c r="C2113" t="s">
        <v>1027</v>
      </c>
    </row>
    <row r="2114" spans="1:3">
      <c r="A2114">
        <v>2207</v>
      </c>
      <c r="B2114" t="s">
        <v>903</v>
      </c>
      <c r="C2114" t="s">
        <v>1027</v>
      </c>
    </row>
    <row r="2115" spans="1:3">
      <c r="A2115">
        <v>2208</v>
      </c>
      <c r="B2115" t="s">
        <v>903</v>
      </c>
      <c r="C2115" t="s">
        <v>1027</v>
      </c>
    </row>
    <row r="2116" spans="1:3">
      <c r="A2116">
        <v>2209</v>
      </c>
      <c r="B2116" t="s">
        <v>903</v>
      </c>
      <c r="C2116" t="s">
        <v>1027</v>
      </c>
    </row>
    <row r="2117" spans="1:3">
      <c r="A2117">
        <v>2210</v>
      </c>
      <c r="B2117" t="s">
        <v>903</v>
      </c>
      <c r="C2117" t="s">
        <v>1053</v>
      </c>
    </row>
    <row r="2118" spans="1:3">
      <c r="A2118">
        <v>2211</v>
      </c>
      <c r="B2118" t="s">
        <v>903</v>
      </c>
      <c r="C2118" t="s">
        <v>1053</v>
      </c>
    </row>
    <row r="2119" spans="1:3">
      <c r="A2119">
        <v>2212</v>
      </c>
      <c r="B2119" t="s">
        <v>903</v>
      </c>
      <c r="C2119" t="s">
        <v>1053</v>
      </c>
    </row>
    <row r="2120" spans="1:3">
      <c r="A2120">
        <v>2213</v>
      </c>
      <c r="B2120" t="s">
        <v>903</v>
      </c>
      <c r="C2120" t="s">
        <v>1053</v>
      </c>
    </row>
    <row r="2121" spans="1:3">
      <c r="A2121">
        <v>2214</v>
      </c>
      <c r="B2121" t="s">
        <v>903</v>
      </c>
      <c r="C2121" t="s">
        <v>1053</v>
      </c>
    </row>
    <row r="2122" spans="1:3">
      <c r="A2122">
        <v>2215</v>
      </c>
      <c r="B2122" t="s">
        <v>903</v>
      </c>
      <c r="C2122" t="s">
        <v>1053</v>
      </c>
    </row>
    <row r="2123" spans="1:3">
      <c r="A2123">
        <v>2216</v>
      </c>
      <c r="B2123" t="s">
        <v>903</v>
      </c>
      <c r="C2123" t="s">
        <v>1053</v>
      </c>
    </row>
    <row r="2124" spans="1:3">
      <c r="A2124">
        <v>2217</v>
      </c>
      <c r="B2124" t="s">
        <v>903</v>
      </c>
      <c r="C2124" t="s">
        <v>1053</v>
      </c>
    </row>
    <row r="2125" spans="1:3">
      <c r="A2125">
        <v>2218</v>
      </c>
      <c r="B2125" t="s">
        <v>903</v>
      </c>
      <c r="C2125" t="s">
        <v>1053</v>
      </c>
    </row>
    <row r="2126" spans="1:3">
      <c r="A2126">
        <v>2219</v>
      </c>
      <c r="B2126" t="s">
        <v>903</v>
      </c>
      <c r="C2126" t="s">
        <v>1027</v>
      </c>
    </row>
    <row r="2127" spans="1:3">
      <c r="A2127">
        <v>2220</v>
      </c>
      <c r="B2127" t="s">
        <v>903</v>
      </c>
      <c r="C2127" t="s">
        <v>1027</v>
      </c>
    </row>
    <row r="2128" spans="1:3">
      <c r="A2128">
        <v>2221</v>
      </c>
      <c r="B2128" t="s">
        <v>903</v>
      </c>
      <c r="C2128" t="s">
        <v>1027</v>
      </c>
    </row>
    <row r="2129" spans="1:3">
      <c r="A2129">
        <v>2222</v>
      </c>
      <c r="B2129" t="s">
        <v>903</v>
      </c>
      <c r="C2129" t="s">
        <v>1027</v>
      </c>
    </row>
    <row r="2130" spans="1:3">
      <c r="A2130">
        <v>2223</v>
      </c>
      <c r="B2130" t="s">
        <v>903</v>
      </c>
      <c r="C2130" t="s">
        <v>1027</v>
      </c>
    </row>
    <row r="2131" spans="1:3">
      <c r="A2131">
        <v>2224</v>
      </c>
      <c r="B2131" t="s">
        <v>903</v>
      </c>
      <c r="C2131" t="s">
        <v>1027</v>
      </c>
    </row>
    <row r="2132" spans="1:3">
      <c r="A2132">
        <v>2225</v>
      </c>
      <c r="B2132" t="s">
        <v>903</v>
      </c>
      <c r="C2132" t="s">
        <v>1027</v>
      </c>
    </row>
    <row r="2133" spans="1:3">
      <c r="A2133">
        <v>2226</v>
      </c>
      <c r="B2133" t="s">
        <v>903</v>
      </c>
      <c r="C2133" t="s">
        <v>1027</v>
      </c>
    </row>
    <row r="2134" spans="1:3">
      <c r="A2134">
        <v>2227</v>
      </c>
      <c r="B2134" t="s">
        <v>903</v>
      </c>
      <c r="C2134" t="s">
        <v>1027</v>
      </c>
    </row>
    <row r="2135" spans="1:3">
      <c r="A2135">
        <v>2228</v>
      </c>
      <c r="B2135" t="s">
        <v>903</v>
      </c>
      <c r="C2135" t="s">
        <v>1027</v>
      </c>
    </row>
    <row r="2136" spans="1:3">
      <c r="A2136">
        <v>2229</v>
      </c>
      <c r="B2136" t="s">
        <v>903</v>
      </c>
      <c r="C2136" t="s">
        <v>1027</v>
      </c>
    </row>
    <row r="2137" spans="1:3">
      <c r="A2137">
        <v>2230</v>
      </c>
      <c r="B2137" t="s">
        <v>903</v>
      </c>
      <c r="C2137" t="s">
        <v>1027</v>
      </c>
    </row>
    <row r="2138" spans="1:3">
      <c r="A2138">
        <v>2231</v>
      </c>
      <c r="B2138" t="s">
        <v>903</v>
      </c>
      <c r="C2138" t="s">
        <v>1027</v>
      </c>
    </row>
    <row r="2139" spans="1:3">
      <c r="A2139">
        <v>2232</v>
      </c>
      <c r="B2139" t="s">
        <v>903</v>
      </c>
      <c r="C2139" t="s">
        <v>1027</v>
      </c>
    </row>
    <row r="2140" spans="1:3">
      <c r="A2140">
        <v>2233</v>
      </c>
      <c r="B2140" t="s">
        <v>903</v>
      </c>
      <c r="C2140" t="s">
        <v>1027</v>
      </c>
    </row>
    <row r="2141" spans="1:3">
      <c r="A2141">
        <v>2234</v>
      </c>
      <c r="B2141" t="s">
        <v>903</v>
      </c>
      <c r="C2141" t="s">
        <v>1027</v>
      </c>
    </row>
    <row r="2142" spans="1:3">
      <c r="A2142">
        <v>2235</v>
      </c>
      <c r="B2142" t="s">
        <v>903</v>
      </c>
      <c r="C2142" t="s">
        <v>1027</v>
      </c>
    </row>
    <row r="2143" spans="1:3">
      <c r="A2143">
        <v>2236</v>
      </c>
      <c r="B2143" t="s">
        <v>903</v>
      </c>
      <c r="C2143" t="s">
        <v>1027</v>
      </c>
    </row>
    <row r="2144" spans="1:3">
      <c r="A2144">
        <v>2237</v>
      </c>
      <c r="B2144" t="s">
        <v>903</v>
      </c>
      <c r="C2144" t="s">
        <v>1027</v>
      </c>
    </row>
    <row r="2145" spans="1:3">
      <c r="A2145">
        <v>2238</v>
      </c>
      <c r="B2145" t="s">
        <v>903</v>
      </c>
      <c r="C2145" t="s">
        <v>1027</v>
      </c>
    </row>
    <row r="2146" spans="1:3">
      <c r="A2146">
        <v>2239</v>
      </c>
      <c r="B2146" t="s">
        <v>903</v>
      </c>
      <c r="C2146" t="s">
        <v>1027</v>
      </c>
    </row>
    <row r="2147" spans="1:3">
      <c r="A2147">
        <v>2240</v>
      </c>
      <c r="B2147" t="s">
        <v>903</v>
      </c>
      <c r="C2147" t="s">
        <v>1027</v>
      </c>
    </row>
    <row r="2148" spans="1:3">
      <c r="A2148">
        <v>2241</v>
      </c>
      <c r="B2148" t="s">
        <v>903</v>
      </c>
      <c r="C2148" t="s">
        <v>1027</v>
      </c>
    </row>
    <row r="2149" spans="1:3">
      <c r="A2149">
        <v>2242</v>
      </c>
      <c r="B2149" t="s">
        <v>903</v>
      </c>
      <c r="C2149" t="s">
        <v>1027</v>
      </c>
    </row>
    <row r="2150" spans="1:3">
      <c r="A2150">
        <v>2243</v>
      </c>
      <c r="B2150" t="s">
        <v>903</v>
      </c>
      <c r="C2150" t="s">
        <v>1027</v>
      </c>
    </row>
    <row r="2151" spans="1:3">
      <c r="A2151">
        <v>2244</v>
      </c>
      <c r="B2151" t="s">
        <v>903</v>
      </c>
      <c r="C2151" t="s">
        <v>1027</v>
      </c>
    </row>
    <row r="2152" spans="1:3">
      <c r="A2152">
        <v>2245</v>
      </c>
      <c r="B2152" t="s">
        <v>903</v>
      </c>
      <c r="C2152" t="s">
        <v>1027</v>
      </c>
    </row>
    <row r="2153" spans="1:3">
      <c r="A2153">
        <v>2246</v>
      </c>
      <c r="B2153" t="s">
        <v>903</v>
      </c>
      <c r="C2153" t="s">
        <v>1027</v>
      </c>
    </row>
    <row r="2154" spans="1:3">
      <c r="A2154">
        <v>2247</v>
      </c>
      <c r="B2154" t="s">
        <v>903</v>
      </c>
      <c r="C2154" t="s">
        <v>1027</v>
      </c>
    </row>
    <row r="2155" spans="1:3">
      <c r="A2155">
        <v>2248</v>
      </c>
      <c r="B2155" t="s">
        <v>903</v>
      </c>
      <c r="C2155" t="s">
        <v>1027</v>
      </c>
    </row>
    <row r="2156" spans="1:3">
      <c r="A2156">
        <v>2249</v>
      </c>
      <c r="B2156" t="s">
        <v>903</v>
      </c>
      <c r="C2156" t="s">
        <v>1027</v>
      </c>
    </row>
    <row r="2157" spans="1:3">
      <c r="A2157">
        <v>2250</v>
      </c>
      <c r="B2157" t="s">
        <v>903</v>
      </c>
      <c r="C2157" t="s">
        <v>1027</v>
      </c>
    </row>
    <row r="2158" spans="1:3">
      <c r="A2158">
        <v>2251</v>
      </c>
      <c r="B2158" t="s">
        <v>903</v>
      </c>
      <c r="C2158" t="s">
        <v>1027</v>
      </c>
    </row>
    <row r="2159" spans="1:3">
      <c r="A2159">
        <v>2252</v>
      </c>
      <c r="B2159" t="s">
        <v>903</v>
      </c>
      <c r="C2159" t="s">
        <v>1027</v>
      </c>
    </row>
    <row r="2160" spans="1:3">
      <c r="A2160">
        <v>2253</v>
      </c>
      <c r="B2160" t="s">
        <v>903</v>
      </c>
      <c r="C2160" t="s">
        <v>1027</v>
      </c>
    </row>
    <row r="2161" spans="1:3">
      <c r="A2161">
        <v>2254</v>
      </c>
      <c r="B2161" t="s">
        <v>903</v>
      </c>
      <c r="C2161" t="s">
        <v>1027</v>
      </c>
    </row>
    <row r="2162" spans="1:3">
      <c r="A2162">
        <v>2255</v>
      </c>
      <c r="B2162" t="s">
        <v>903</v>
      </c>
      <c r="C2162" t="s">
        <v>1027</v>
      </c>
    </row>
    <row r="2163" spans="1:3">
      <c r="A2163">
        <v>2256</v>
      </c>
      <c r="B2163" t="s">
        <v>903</v>
      </c>
      <c r="C2163" t="s">
        <v>1027</v>
      </c>
    </row>
    <row r="2164" spans="1:3">
      <c r="A2164">
        <v>2257</v>
      </c>
      <c r="B2164" t="s">
        <v>903</v>
      </c>
      <c r="C2164" t="s">
        <v>1027</v>
      </c>
    </row>
    <row r="2165" spans="1:3">
      <c r="A2165">
        <v>2258</v>
      </c>
      <c r="B2165" t="s">
        <v>1006</v>
      </c>
      <c r="C2165" t="s">
        <v>1027</v>
      </c>
    </row>
    <row r="2166" spans="1:3">
      <c r="A2166">
        <v>2259</v>
      </c>
      <c r="B2166" t="s">
        <v>1006</v>
      </c>
      <c r="C2166" t="s">
        <v>1027</v>
      </c>
    </row>
    <row r="2167" spans="1:3">
      <c r="A2167">
        <v>2260</v>
      </c>
      <c r="B2167" t="s">
        <v>1006</v>
      </c>
      <c r="C2167" t="s">
        <v>1027</v>
      </c>
    </row>
    <row r="2168" spans="1:3">
      <c r="A2168">
        <v>2261</v>
      </c>
      <c r="B2168" t="s">
        <v>1051</v>
      </c>
      <c r="C2168" t="s">
        <v>1027</v>
      </c>
    </row>
    <row r="2169" spans="1:3">
      <c r="A2169">
        <v>2262</v>
      </c>
      <c r="B2169" t="s">
        <v>1051</v>
      </c>
      <c r="C2169" t="s">
        <v>1027</v>
      </c>
    </row>
    <row r="2170" spans="1:3">
      <c r="A2170">
        <v>2263</v>
      </c>
      <c r="B2170" t="s">
        <v>1051</v>
      </c>
      <c r="C2170" t="s">
        <v>1027</v>
      </c>
    </row>
    <row r="2171" spans="1:3">
      <c r="A2171">
        <v>2264</v>
      </c>
      <c r="B2171" t="s">
        <v>1051</v>
      </c>
      <c r="C2171" t="s">
        <v>1053</v>
      </c>
    </row>
    <row r="2172" spans="1:3">
      <c r="A2172">
        <v>2265</v>
      </c>
      <c r="B2172" t="s">
        <v>1051</v>
      </c>
      <c r="C2172" t="s">
        <v>1034</v>
      </c>
    </row>
    <row r="2173" spans="1:3">
      <c r="A2173">
        <v>2266</v>
      </c>
      <c r="B2173" t="s">
        <v>1051</v>
      </c>
      <c r="C2173" t="s">
        <v>1024</v>
      </c>
    </row>
    <row r="2174" spans="1:3">
      <c r="A2174">
        <v>2267</v>
      </c>
      <c r="B2174" t="s">
        <v>1051</v>
      </c>
      <c r="C2174" t="s">
        <v>1034</v>
      </c>
    </row>
    <row r="2175" spans="1:3">
      <c r="A2175">
        <v>2268</v>
      </c>
      <c r="B2175" t="s">
        <v>1051</v>
      </c>
      <c r="C2175" t="s">
        <v>1034</v>
      </c>
    </row>
    <row r="2176" spans="1:3">
      <c r="A2176">
        <v>2269</v>
      </c>
      <c r="B2176" t="s">
        <v>1051</v>
      </c>
      <c r="C2176" t="s">
        <v>1027</v>
      </c>
    </row>
    <row r="2177" spans="1:3">
      <c r="A2177">
        <v>2270</v>
      </c>
      <c r="B2177" t="s">
        <v>1051</v>
      </c>
      <c r="C2177" t="s">
        <v>1054</v>
      </c>
    </row>
    <row r="2178" spans="1:3">
      <c r="A2178">
        <v>2271</v>
      </c>
      <c r="B2178" t="s">
        <v>1051</v>
      </c>
      <c r="C2178" t="s">
        <v>1034</v>
      </c>
    </row>
    <row r="2179" spans="1:3">
      <c r="A2179">
        <v>2272</v>
      </c>
      <c r="B2179" t="s">
        <v>1051</v>
      </c>
      <c r="C2179" t="s">
        <v>1053</v>
      </c>
    </row>
    <row r="2180" spans="1:3">
      <c r="A2180">
        <v>2273</v>
      </c>
      <c r="B2180" t="s">
        <v>1051</v>
      </c>
      <c r="C2180" t="s">
        <v>1053</v>
      </c>
    </row>
    <row r="2181" spans="1:3">
      <c r="A2181">
        <v>2274</v>
      </c>
      <c r="B2181" t="s">
        <v>1051</v>
      </c>
      <c r="C2181" t="s">
        <v>1053</v>
      </c>
    </row>
    <row r="2182" spans="1:3">
      <c r="A2182">
        <v>2275</v>
      </c>
      <c r="B2182" t="s">
        <v>1051</v>
      </c>
      <c r="C2182" t="s">
        <v>1053</v>
      </c>
    </row>
    <row r="2183" spans="1:3">
      <c r="A2183">
        <v>2276</v>
      </c>
      <c r="B2183" t="s">
        <v>477</v>
      </c>
      <c r="C2183" t="s">
        <v>1034</v>
      </c>
    </row>
    <row r="2184" spans="1:3">
      <c r="A2184">
        <v>2277</v>
      </c>
      <c r="B2184" t="s">
        <v>477</v>
      </c>
      <c r="C2184" t="s">
        <v>1034</v>
      </c>
    </row>
    <row r="2185" spans="1:3">
      <c r="A2185">
        <v>2278</v>
      </c>
      <c r="B2185" t="s">
        <v>477</v>
      </c>
      <c r="C2185" t="s">
        <v>1034</v>
      </c>
    </row>
    <row r="2186" spans="1:3">
      <c r="A2186">
        <v>2279</v>
      </c>
      <c r="B2186" t="s">
        <v>1051</v>
      </c>
      <c r="C2186" t="s">
        <v>1025</v>
      </c>
    </row>
    <row r="2187" spans="1:3">
      <c r="A2187">
        <v>2280</v>
      </c>
      <c r="B2187" t="s">
        <v>1051</v>
      </c>
      <c r="C2187" t="s">
        <v>1025</v>
      </c>
    </row>
    <row r="2188" spans="1:3">
      <c r="A2188">
        <v>2281</v>
      </c>
      <c r="B2188" t="s">
        <v>1051</v>
      </c>
      <c r="C2188" t="s">
        <v>1025</v>
      </c>
    </row>
    <row r="2189" spans="1:3">
      <c r="A2189">
        <v>2282</v>
      </c>
      <c r="B2189" t="s">
        <v>1051</v>
      </c>
      <c r="C2189" t="s">
        <v>1025</v>
      </c>
    </row>
    <row r="2190" spans="1:3">
      <c r="A2190">
        <v>2283</v>
      </c>
      <c r="B2190" t="s">
        <v>1051</v>
      </c>
      <c r="C2190" t="s">
        <v>1034</v>
      </c>
    </row>
    <row r="2191" spans="1:3">
      <c r="A2191">
        <v>2284</v>
      </c>
      <c r="B2191" t="s">
        <v>1051</v>
      </c>
      <c r="C2191" t="s">
        <v>1034</v>
      </c>
    </row>
    <row r="2192" spans="1:3">
      <c r="A2192">
        <v>2285</v>
      </c>
      <c r="B2192" t="s">
        <v>1051</v>
      </c>
      <c r="C2192" t="s">
        <v>1034</v>
      </c>
    </row>
    <row r="2193" spans="1:3">
      <c r="A2193">
        <v>2286</v>
      </c>
      <c r="B2193" t="s">
        <v>1051</v>
      </c>
      <c r="C2193" t="s">
        <v>1034</v>
      </c>
    </row>
    <row r="2194" spans="1:3">
      <c r="A2194">
        <v>2287</v>
      </c>
      <c r="B2194" t="s">
        <v>1051</v>
      </c>
      <c r="C2194" t="s">
        <v>1024</v>
      </c>
    </row>
    <row r="2195" spans="1:3">
      <c r="A2195">
        <v>2288</v>
      </c>
      <c r="B2195" t="s">
        <v>1051</v>
      </c>
      <c r="C2195" t="s">
        <v>1024</v>
      </c>
    </row>
    <row r="2196" spans="1:3">
      <c r="A2196">
        <v>2289</v>
      </c>
      <c r="B2196" t="s">
        <v>1055</v>
      </c>
      <c r="C2196" t="s">
        <v>1034</v>
      </c>
    </row>
    <row r="2197" spans="1:3">
      <c r="A2197">
        <v>2290</v>
      </c>
      <c r="B2197" t="s">
        <v>1055</v>
      </c>
      <c r="C2197" t="s">
        <v>1034</v>
      </c>
    </row>
    <row r="2198" spans="1:3">
      <c r="A2198">
        <v>2291</v>
      </c>
      <c r="B2198" t="s">
        <v>1055</v>
      </c>
      <c r="C2198" t="s">
        <v>1034</v>
      </c>
    </row>
    <row r="2199" spans="1:3">
      <c r="A2199">
        <v>2292</v>
      </c>
      <c r="B2199" t="s">
        <v>1055</v>
      </c>
      <c r="C2199" t="s">
        <v>1034</v>
      </c>
    </row>
    <row r="2200" spans="1:3">
      <c r="A2200">
        <v>2293</v>
      </c>
      <c r="B2200" t="s">
        <v>1055</v>
      </c>
      <c r="C2200" t="s">
        <v>1034</v>
      </c>
    </row>
    <row r="2201" spans="1:3">
      <c r="A2201">
        <v>2294</v>
      </c>
      <c r="B2201" t="s">
        <v>1055</v>
      </c>
      <c r="C2201" t="s">
        <v>1034</v>
      </c>
    </row>
    <row r="2202" spans="1:3">
      <c r="A2202">
        <v>2295</v>
      </c>
      <c r="B2202" t="s">
        <v>1052</v>
      </c>
      <c r="C2202" t="s">
        <v>1025</v>
      </c>
    </row>
    <row r="2203" spans="1:3">
      <c r="A2203">
        <v>2296</v>
      </c>
      <c r="B2203" t="s">
        <v>1052</v>
      </c>
      <c r="C2203" t="s">
        <v>1025</v>
      </c>
    </row>
    <row r="2204" spans="1:3">
      <c r="A2204">
        <v>2297</v>
      </c>
      <c r="B2204" t="s">
        <v>1052</v>
      </c>
      <c r="C2204" t="s">
        <v>1025</v>
      </c>
    </row>
    <row r="2205" spans="1:3">
      <c r="A2205">
        <v>2298</v>
      </c>
      <c r="B2205" t="s">
        <v>1052</v>
      </c>
      <c r="C2205" t="s">
        <v>1025</v>
      </c>
    </row>
    <row r="2206" spans="1:3">
      <c r="A2206">
        <v>2299</v>
      </c>
      <c r="B2206" t="s">
        <v>1052</v>
      </c>
      <c r="C2206" t="s">
        <v>1025</v>
      </c>
    </row>
    <row r="2207" spans="1:3">
      <c r="A2207">
        <v>2300</v>
      </c>
      <c r="B2207" t="s">
        <v>1052</v>
      </c>
      <c r="C2207" t="s">
        <v>1025</v>
      </c>
    </row>
    <row r="2208" spans="1:3">
      <c r="A2208">
        <v>2301</v>
      </c>
      <c r="B2208" t="s">
        <v>1052</v>
      </c>
      <c r="C2208" t="s">
        <v>1025</v>
      </c>
    </row>
    <row r="2209" spans="1:3">
      <c r="A2209">
        <v>2302</v>
      </c>
      <c r="B2209" t="s">
        <v>1052</v>
      </c>
      <c r="C2209" t="s">
        <v>1025</v>
      </c>
    </row>
    <row r="2210" spans="1:3">
      <c r="A2210">
        <v>2303</v>
      </c>
      <c r="B2210" t="s">
        <v>1052</v>
      </c>
      <c r="C2210" t="s">
        <v>1025</v>
      </c>
    </row>
    <row r="2211" spans="1:3">
      <c r="A2211">
        <v>2304</v>
      </c>
      <c r="B2211" t="s">
        <v>1052</v>
      </c>
      <c r="C2211" t="s">
        <v>1025</v>
      </c>
    </row>
    <row r="2212" spans="1:3">
      <c r="A2212">
        <v>2305</v>
      </c>
      <c r="B2212" t="s">
        <v>1052</v>
      </c>
      <c r="C2212" t="s">
        <v>1025</v>
      </c>
    </row>
    <row r="2213" spans="1:3">
      <c r="A2213">
        <v>2306</v>
      </c>
      <c r="B2213" t="s">
        <v>1052</v>
      </c>
      <c r="C2213" t="s">
        <v>1025</v>
      </c>
    </row>
    <row r="2214" spans="1:3">
      <c r="A2214">
        <v>2307</v>
      </c>
      <c r="B2214" t="s">
        <v>903</v>
      </c>
      <c r="C2214" t="s">
        <v>1027</v>
      </c>
    </row>
    <row r="2215" spans="1:3">
      <c r="A2215">
        <v>2308</v>
      </c>
      <c r="B2215" t="s">
        <v>903</v>
      </c>
      <c r="C2215" t="s">
        <v>1027</v>
      </c>
    </row>
    <row r="2216" spans="1:3">
      <c r="A2216">
        <v>2309</v>
      </c>
      <c r="B2216" t="s">
        <v>903</v>
      </c>
      <c r="C2216" t="s">
        <v>1027</v>
      </c>
    </row>
    <row r="2217" spans="1:3">
      <c r="A2217">
        <v>2310</v>
      </c>
      <c r="B2217" t="s">
        <v>903</v>
      </c>
      <c r="C2217" t="s">
        <v>1027</v>
      </c>
    </row>
    <row r="2218" spans="1:3">
      <c r="A2218">
        <v>2311</v>
      </c>
      <c r="B2218" t="s">
        <v>903</v>
      </c>
      <c r="C2218" t="s">
        <v>1027</v>
      </c>
    </row>
    <row r="2219" spans="1:3">
      <c r="A2219">
        <v>2312</v>
      </c>
      <c r="B2219" t="s">
        <v>903</v>
      </c>
      <c r="C2219" t="s">
        <v>1027</v>
      </c>
    </row>
    <row r="2220" spans="1:3">
      <c r="A2220">
        <v>2313</v>
      </c>
      <c r="B2220" t="s">
        <v>903</v>
      </c>
      <c r="C2220" t="s">
        <v>1027</v>
      </c>
    </row>
    <row r="2221" spans="1:3">
      <c r="A2221">
        <v>2314</v>
      </c>
      <c r="B2221" t="s">
        <v>903</v>
      </c>
      <c r="C2221" t="s">
        <v>1027</v>
      </c>
    </row>
    <row r="2222" spans="1:3">
      <c r="A2222">
        <v>2315</v>
      </c>
      <c r="B2222" t="s">
        <v>903</v>
      </c>
      <c r="C2222" t="s">
        <v>1027</v>
      </c>
    </row>
    <row r="2223" spans="1:3">
      <c r="A2223">
        <v>2316</v>
      </c>
      <c r="B2223" t="s">
        <v>903</v>
      </c>
      <c r="C2223" t="s">
        <v>1027</v>
      </c>
    </row>
    <row r="2224" spans="1:3">
      <c r="A2224">
        <v>2317</v>
      </c>
      <c r="B2224" t="s">
        <v>903</v>
      </c>
      <c r="C2224" t="s">
        <v>1027</v>
      </c>
    </row>
    <row r="2225" spans="1:3">
      <c r="A2225">
        <v>2318</v>
      </c>
      <c r="B2225" t="s">
        <v>903</v>
      </c>
      <c r="C2225" t="s">
        <v>1027</v>
      </c>
    </row>
    <row r="2226" spans="1:3">
      <c r="A2226">
        <v>2319</v>
      </c>
      <c r="B2226" t="s">
        <v>903</v>
      </c>
      <c r="C2226" t="s">
        <v>1035</v>
      </c>
    </row>
    <row r="2227" spans="1:3">
      <c r="A2227">
        <v>2320</v>
      </c>
      <c r="B2227" t="s">
        <v>903</v>
      </c>
      <c r="C2227" t="s">
        <v>1027</v>
      </c>
    </row>
    <row r="2228" spans="1:3">
      <c r="A2228">
        <v>2321</v>
      </c>
      <c r="B2228" t="s">
        <v>903</v>
      </c>
      <c r="C2228" t="s">
        <v>1024</v>
      </c>
    </row>
    <row r="2229" spans="1:3">
      <c r="A2229">
        <v>2322</v>
      </c>
      <c r="B2229" t="s">
        <v>903</v>
      </c>
      <c r="C2229" t="s">
        <v>1024</v>
      </c>
    </row>
    <row r="2230" spans="1:3">
      <c r="A2230">
        <v>2323</v>
      </c>
      <c r="B2230" t="s">
        <v>903</v>
      </c>
      <c r="C2230" t="s">
        <v>1024</v>
      </c>
    </row>
    <row r="2231" spans="1:3">
      <c r="A2231">
        <v>2324</v>
      </c>
      <c r="B2231" t="s">
        <v>903</v>
      </c>
      <c r="C2231" t="s">
        <v>1024</v>
      </c>
    </row>
    <row r="2232" spans="1:3">
      <c r="A2232">
        <v>2325</v>
      </c>
      <c r="B2232" t="s">
        <v>903</v>
      </c>
      <c r="C2232" t="s">
        <v>1053</v>
      </c>
    </row>
    <row r="2233" spans="1:3">
      <c r="A2233">
        <v>2326</v>
      </c>
      <c r="B2233" t="s">
        <v>903</v>
      </c>
      <c r="C2233" t="s">
        <v>1053</v>
      </c>
    </row>
    <row r="2234" spans="1:3">
      <c r="A2234">
        <v>2327</v>
      </c>
      <c r="B2234" t="s">
        <v>903</v>
      </c>
      <c r="C2234" t="s">
        <v>1027</v>
      </c>
    </row>
    <row r="2235" spans="1:3">
      <c r="A2235">
        <v>2328</v>
      </c>
      <c r="B2235" t="s">
        <v>903</v>
      </c>
      <c r="C2235" t="s">
        <v>1027</v>
      </c>
    </row>
    <row r="2236" spans="1:3">
      <c r="A2236">
        <v>2329</v>
      </c>
      <c r="B2236" t="s">
        <v>903</v>
      </c>
      <c r="C2236" t="s">
        <v>1026</v>
      </c>
    </row>
    <row r="2237" spans="1:3">
      <c r="A2237">
        <v>2330</v>
      </c>
      <c r="B2237" t="s">
        <v>1051</v>
      </c>
      <c r="C2237" t="s">
        <v>1034</v>
      </c>
    </row>
    <row r="2238" spans="1:3">
      <c r="A2238">
        <v>2331</v>
      </c>
      <c r="B2238" t="s">
        <v>1051</v>
      </c>
      <c r="C2238" t="s">
        <v>1034</v>
      </c>
    </row>
    <row r="2239" spans="1:3">
      <c r="A2239">
        <v>2332</v>
      </c>
      <c r="B2239" t="s">
        <v>1051</v>
      </c>
      <c r="C2239" t="s">
        <v>1026</v>
      </c>
    </row>
    <row r="2240" spans="1:3">
      <c r="A2240">
        <v>2333</v>
      </c>
      <c r="B2240" t="s">
        <v>1051</v>
      </c>
      <c r="C2240" t="s">
        <v>1026</v>
      </c>
    </row>
    <row r="2241" spans="1:3">
      <c r="A2241">
        <v>2334</v>
      </c>
      <c r="B2241" t="s">
        <v>1051</v>
      </c>
      <c r="C2241" t="s">
        <v>1026</v>
      </c>
    </row>
    <row r="2242" spans="1:3">
      <c r="A2242">
        <v>2335</v>
      </c>
      <c r="B2242" t="s">
        <v>903</v>
      </c>
      <c r="C2242" t="s">
        <v>1053</v>
      </c>
    </row>
    <row r="2243" spans="1:3">
      <c r="A2243">
        <v>2336</v>
      </c>
      <c r="B2243" t="s">
        <v>903</v>
      </c>
      <c r="C2243" t="s">
        <v>1053</v>
      </c>
    </row>
    <row r="2244" spans="1:3">
      <c r="A2244">
        <v>2337</v>
      </c>
      <c r="B2244" t="s">
        <v>903</v>
      </c>
      <c r="C2244" t="s">
        <v>1053</v>
      </c>
    </row>
    <row r="2245" spans="1:3">
      <c r="A2245">
        <v>2338</v>
      </c>
      <c r="B2245" t="s">
        <v>903</v>
      </c>
      <c r="C2245" t="s">
        <v>1053</v>
      </c>
    </row>
    <row r="2246" spans="1:3">
      <c r="A2246">
        <v>2339</v>
      </c>
      <c r="B2246" t="s">
        <v>903</v>
      </c>
      <c r="C2246" t="s">
        <v>1053</v>
      </c>
    </row>
    <row r="2247" spans="1:3">
      <c r="A2247">
        <v>2340</v>
      </c>
      <c r="B2247" t="s">
        <v>903</v>
      </c>
      <c r="C2247" t="s">
        <v>1053</v>
      </c>
    </row>
    <row r="2248" spans="1:3">
      <c r="A2248">
        <v>2341</v>
      </c>
      <c r="B2248" t="s">
        <v>903</v>
      </c>
      <c r="C2248" t="s">
        <v>1053</v>
      </c>
    </row>
    <row r="2249" spans="1:3">
      <c r="A2249">
        <v>2342</v>
      </c>
      <c r="B2249" t="s">
        <v>903</v>
      </c>
      <c r="C2249" t="s">
        <v>1053</v>
      </c>
    </row>
    <row r="2250" spans="1:3">
      <c r="A2250">
        <v>2343</v>
      </c>
      <c r="B2250" t="s">
        <v>903</v>
      </c>
      <c r="C2250" t="s">
        <v>1053</v>
      </c>
    </row>
    <row r="2251" spans="1:3">
      <c r="A2251">
        <v>2344</v>
      </c>
      <c r="B2251" t="s">
        <v>903</v>
      </c>
      <c r="C2251" t="s">
        <v>1029</v>
      </c>
    </row>
    <row r="2252" spans="1:3">
      <c r="A2252">
        <v>2345</v>
      </c>
      <c r="B2252" t="s">
        <v>903</v>
      </c>
      <c r="C2252" t="s">
        <v>1029</v>
      </c>
    </row>
    <row r="2253" spans="1:3">
      <c r="A2253">
        <v>2346</v>
      </c>
      <c r="B2253" t="s">
        <v>903</v>
      </c>
      <c r="C2253" t="s">
        <v>1026</v>
      </c>
    </row>
    <row r="2254" spans="1:3">
      <c r="A2254">
        <v>2347</v>
      </c>
      <c r="B2254" t="s">
        <v>903</v>
      </c>
      <c r="C2254" t="s">
        <v>1027</v>
      </c>
    </row>
    <row r="2255" spans="1:3">
      <c r="A2255">
        <v>2348</v>
      </c>
      <c r="B2255" t="s">
        <v>903</v>
      </c>
      <c r="C2255" t="s">
        <v>1027</v>
      </c>
    </row>
    <row r="2256" spans="1:3">
      <c r="A2256">
        <v>2349</v>
      </c>
      <c r="B2256" t="s">
        <v>903</v>
      </c>
      <c r="C2256" t="s">
        <v>1027</v>
      </c>
    </row>
    <row r="2257" spans="1:3">
      <c r="A2257">
        <v>2350</v>
      </c>
      <c r="B2257" t="s">
        <v>903</v>
      </c>
      <c r="C2257" t="s">
        <v>1029</v>
      </c>
    </row>
    <row r="2258" spans="1:3">
      <c r="A2258">
        <v>2351</v>
      </c>
      <c r="B2258" t="s">
        <v>903</v>
      </c>
      <c r="C2258" t="s">
        <v>1029</v>
      </c>
    </row>
    <row r="2259" spans="1:3">
      <c r="A2259">
        <v>2352</v>
      </c>
      <c r="B2259" t="s">
        <v>903</v>
      </c>
      <c r="C2259" t="s">
        <v>1029</v>
      </c>
    </row>
    <row r="2260" spans="1:3">
      <c r="A2260">
        <v>2353</v>
      </c>
      <c r="B2260" t="s">
        <v>903</v>
      </c>
      <c r="C2260" t="s">
        <v>1027</v>
      </c>
    </row>
    <row r="2261" spans="1:3">
      <c r="A2261">
        <v>2354</v>
      </c>
      <c r="B2261" t="s">
        <v>903</v>
      </c>
      <c r="C2261" t="s">
        <v>1027</v>
      </c>
    </row>
    <row r="2262" spans="1:3">
      <c r="A2262">
        <v>2355</v>
      </c>
      <c r="B2262" t="s">
        <v>903</v>
      </c>
      <c r="C2262" t="s">
        <v>1027</v>
      </c>
    </row>
    <row r="2263" spans="1:3">
      <c r="A2263">
        <v>2356</v>
      </c>
      <c r="B2263" t="s">
        <v>1043</v>
      </c>
      <c r="C2263" t="s">
        <v>1056</v>
      </c>
    </row>
    <row r="2264" spans="1:3">
      <c r="A2264">
        <v>2357</v>
      </c>
      <c r="B2264" t="s">
        <v>1043</v>
      </c>
      <c r="C2264" t="s">
        <v>1056</v>
      </c>
    </row>
    <row r="2265" spans="1:3">
      <c r="A2265">
        <v>2358</v>
      </c>
      <c r="B2265" t="s">
        <v>1043</v>
      </c>
      <c r="C2265" t="s">
        <v>1056</v>
      </c>
    </row>
    <row r="2266" spans="1:3">
      <c r="A2266">
        <v>2359</v>
      </c>
      <c r="B2266" t="s">
        <v>1043</v>
      </c>
      <c r="C2266" t="s">
        <v>1025</v>
      </c>
    </row>
    <row r="2267" spans="1:3">
      <c r="A2267">
        <v>2360</v>
      </c>
      <c r="B2267" t="s">
        <v>1043</v>
      </c>
      <c r="C2267" t="s">
        <v>1025</v>
      </c>
    </row>
    <row r="2268" spans="1:3">
      <c r="A2268">
        <v>2361</v>
      </c>
      <c r="B2268" t="s">
        <v>903</v>
      </c>
      <c r="C2268" t="s">
        <v>1035</v>
      </c>
    </row>
    <row r="2269" spans="1:3">
      <c r="A2269">
        <v>2362</v>
      </c>
      <c r="B2269" t="s">
        <v>903</v>
      </c>
      <c r="C2269" t="s">
        <v>1035</v>
      </c>
    </row>
    <row r="2270" spans="1:3">
      <c r="A2270">
        <v>2363</v>
      </c>
      <c r="B2270" t="s">
        <v>903</v>
      </c>
      <c r="C2270" t="s">
        <v>1035</v>
      </c>
    </row>
    <row r="2271" spans="1:3">
      <c r="A2271">
        <v>2364</v>
      </c>
      <c r="B2271" t="s">
        <v>903</v>
      </c>
      <c r="C2271" t="s">
        <v>1035</v>
      </c>
    </row>
    <row r="2272" spans="1:3">
      <c r="A2272">
        <v>2365</v>
      </c>
      <c r="B2272" t="s">
        <v>903</v>
      </c>
      <c r="C2272" t="s">
        <v>1035</v>
      </c>
    </row>
    <row r="2273" spans="1:3">
      <c r="A2273">
        <v>2366</v>
      </c>
      <c r="B2273" t="s">
        <v>903</v>
      </c>
      <c r="C2273" t="s">
        <v>1029</v>
      </c>
    </row>
    <row r="2274" spans="1:3">
      <c r="A2274">
        <v>2367</v>
      </c>
      <c r="B2274" t="s">
        <v>903</v>
      </c>
      <c r="C2274" t="s">
        <v>1029</v>
      </c>
    </row>
    <row r="2275" spans="1:3">
      <c r="A2275">
        <v>2368</v>
      </c>
      <c r="B2275" t="s">
        <v>903</v>
      </c>
      <c r="C2275" t="s">
        <v>1029</v>
      </c>
    </row>
    <row r="2276" spans="1:3">
      <c r="A2276">
        <v>2369</v>
      </c>
      <c r="B2276" t="s">
        <v>903</v>
      </c>
      <c r="C2276" t="s">
        <v>1029</v>
      </c>
    </row>
    <row r="2277" spans="1:3">
      <c r="A2277">
        <v>2370</v>
      </c>
      <c r="B2277" t="s">
        <v>903</v>
      </c>
      <c r="C2277" t="s">
        <v>1029</v>
      </c>
    </row>
    <row r="2278" spans="1:3">
      <c r="A2278">
        <v>2371</v>
      </c>
      <c r="B2278" t="s">
        <v>903</v>
      </c>
      <c r="C2278" t="s">
        <v>1027</v>
      </c>
    </row>
    <row r="2279" spans="1:3">
      <c r="A2279">
        <v>2372</v>
      </c>
      <c r="B2279" t="s">
        <v>903</v>
      </c>
      <c r="C2279" t="s">
        <v>1027</v>
      </c>
    </row>
    <row r="2280" spans="1:3">
      <c r="A2280">
        <v>2373</v>
      </c>
      <c r="B2280" t="s">
        <v>903</v>
      </c>
      <c r="C2280" t="s">
        <v>1027</v>
      </c>
    </row>
    <row r="2281" spans="1:3">
      <c r="A2281">
        <v>2374</v>
      </c>
      <c r="B2281" t="s">
        <v>903</v>
      </c>
      <c r="C2281" t="s">
        <v>1027</v>
      </c>
    </row>
    <row r="2282" spans="1:3">
      <c r="A2282">
        <v>2375</v>
      </c>
      <c r="B2282" t="s">
        <v>903</v>
      </c>
      <c r="C2282" t="s">
        <v>1027</v>
      </c>
    </row>
    <row r="2283" spans="1:3">
      <c r="A2283">
        <v>2376</v>
      </c>
      <c r="B2283" t="s">
        <v>903</v>
      </c>
      <c r="C2283" t="s">
        <v>1027</v>
      </c>
    </row>
    <row r="2284" spans="1:3">
      <c r="A2284">
        <v>2377</v>
      </c>
      <c r="B2284" t="s">
        <v>903</v>
      </c>
      <c r="C2284" t="s">
        <v>1027</v>
      </c>
    </row>
    <row r="2285" spans="1:3">
      <c r="A2285">
        <v>2378</v>
      </c>
      <c r="B2285" t="s">
        <v>903</v>
      </c>
      <c r="C2285" t="s">
        <v>1028</v>
      </c>
    </row>
    <row r="2286" spans="1:3">
      <c r="A2286">
        <v>2379</v>
      </c>
      <c r="B2286" t="s">
        <v>903</v>
      </c>
      <c r="C2286" t="s">
        <v>1028</v>
      </c>
    </row>
    <row r="2287" spans="1:3">
      <c r="A2287">
        <v>2380</v>
      </c>
      <c r="B2287" t="s">
        <v>903</v>
      </c>
      <c r="C2287" t="s">
        <v>1028</v>
      </c>
    </row>
    <row r="2288" spans="1:3">
      <c r="A2288">
        <v>2381</v>
      </c>
      <c r="B2288" t="s">
        <v>903</v>
      </c>
      <c r="C2288" t="s">
        <v>1027</v>
      </c>
    </row>
    <row r="2289" spans="1:3">
      <c r="A2289">
        <v>2382</v>
      </c>
      <c r="B2289" t="s">
        <v>903</v>
      </c>
      <c r="C2289" t="s">
        <v>1027</v>
      </c>
    </row>
    <row r="2290" spans="1:3">
      <c r="A2290">
        <v>2383</v>
      </c>
      <c r="B2290" t="s">
        <v>903</v>
      </c>
      <c r="C2290" t="s">
        <v>1027</v>
      </c>
    </row>
    <row r="2291" spans="1:3">
      <c r="A2291">
        <v>2384</v>
      </c>
      <c r="B2291" t="s">
        <v>903</v>
      </c>
      <c r="C2291" t="s">
        <v>1027</v>
      </c>
    </row>
    <row r="2292" spans="1:3">
      <c r="A2292">
        <v>2385</v>
      </c>
      <c r="B2292" t="s">
        <v>903</v>
      </c>
      <c r="C2292" t="s">
        <v>1027</v>
      </c>
    </row>
    <row r="2293" spans="1:3">
      <c r="A2293">
        <v>2386</v>
      </c>
      <c r="B2293" t="s">
        <v>903</v>
      </c>
      <c r="C2293" t="s">
        <v>1029</v>
      </c>
    </row>
    <row r="2294" spans="1:3">
      <c r="A2294">
        <v>2387</v>
      </c>
      <c r="B2294" t="s">
        <v>903</v>
      </c>
      <c r="C2294" t="s">
        <v>1029</v>
      </c>
    </row>
    <row r="2295" spans="1:3">
      <c r="A2295">
        <v>2388</v>
      </c>
      <c r="B2295" t="s">
        <v>903</v>
      </c>
      <c r="C2295" t="s">
        <v>1029</v>
      </c>
    </row>
    <row r="2296" spans="1:3">
      <c r="A2296">
        <v>2389</v>
      </c>
      <c r="B2296" t="s">
        <v>903</v>
      </c>
      <c r="C2296" t="s">
        <v>1029</v>
      </c>
    </row>
    <row r="2297" spans="1:3">
      <c r="A2297">
        <v>2390</v>
      </c>
      <c r="B2297" t="s">
        <v>903</v>
      </c>
      <c r="C2297" t="s">
        <v>1028</v>
      </c>
    </row>
    <row r="2298" spans="1:3">
      <c r="A2298">
        <v>2391</v>
      </c>
      <c r="B2298" t="s">
        <v>903</v>
      </c>
      <c r="C2298" t="s">
        <v>1028</v>
      </c>
    </row>
    <row r="2299" spans="1:3">
      <c r="A2299">
        <v>2392</v>
      </c>
      <c r="B2299" t="s">
        <v>903</v>
      </c>
      <c r="C2299" t="s">
        <v>1028</v>
      </c>
    </row>
    <row r="2300" spans="1:3">
      <c r="A2300">
        <v>2393</v>
      </c>
      <c r="B2300" t="s">
        <v>903</v>
      </c>
      <c r="C2300" t="s">
        <v>1035</v>
      </c>
    </row>
    <row r="2301" spans="1:3">
      <c r="A2301">
        <v>2394</v>
      </c>
      <c r="B2301" t="s">
        <v>903</v>
      </c>
      <c r="C2301" t="s">
        <v>1035</v>
      </c>
    </row>
    <row r="2302" spans="1:3">
      <c r="A2302">
        <v>2395</v>
      </c>
      <c r="B2302" t="s">
        <v>903</v>
      </c>
      <c r="C2302" t="s">
        <v>1035</v>
      </c>
    </row>
    <row r="2303" spans="1:3">
      <c r="A2303">
        <v>2396</v>
      </c>
      <c r="B2303" t="s">
        <v>903</v>
      </c>
      <c r="C2303" t="s">
        <v>1035</v>
      </c>
    </row>
    <row r="2304" spans="1:3">
      <c r="A2304">
        <v>2397</v>
      </c>
      <c r="B2304" t="s">
        <v>903</v>
      </c>
      <c r="C2304" t="s">
        <v>1035</v>
      </c>
    </row>
    <row r="2305" spans="1:3">
      <c r="A2305">
        <v>2398</v>
      </c>
      <c r="B2305" t="s">
        <v>903</v>
      </c>
      <c r="C2305" t="s">
        <v>1035</v>
      </c>
    </row>
    <row r="2306" spans="1:3">
      <c r="A2306">
        <v>2399</v>
      </c>
      <c r="B2306" t="s">
        <v>903</v>
      </c>
      <c r="C2306" t="s">
        <v>1035</v>
      </c>
    </row>
    <row r="2307" spans="1:3">
      <c r="A2307">
        <v>2400</v>
      </c>
      <c r="B2307" t="s">
        <v>903</v>
      </c>
      <c r="C2307" t="s">
        <v>1035</v>
      </c>
    </row>
    <row r="2308" spans="1:3">
      <c r="A2308">
        <v>2401</v>
      </c>
      <c r="B2308" t="s">
        <v>1051</v>
      </c>
      <c r="C2308" t="s">
        <v>1035</v>
      </c>
    </row>
    <row r="2309" spans="1:3">
      <c r="A2309">
        <v>2402</v>
      </c>
      <c r="B2309" t="s">
        <v>1051</v>
      </c>
      <c r="C2309" t="s">
        <v>1035</v>
      </c>
    </row>
    <row r="2310" spans="1:3">
      <c r="A2310">
        <v>2403</v>
      </c>
      <c r="B2310" t="s">
        <v>1051</v>
      </c>
      <c r="C2310" t="s">
        <v>1035</v>
      </c>
    </row>
    <row r="2311" spans="1:3">
      <c r="A2311">
        <v>2404</v>
      </c>
      <c r="B2311" t="s">
        <v>1051</v>
      </c>
      <c r="C2311" t="s">
        <v>1035</v>
      </c>
    </row>
    <row r="2312" spans="1:3">
      <c r="A2312">
        <v>2405</v>
      </c>
      <c r="B2312" t="s">
        <v>1051</v>
      </c>
      <c r="C2312" t="s">
        <v>1035</v>
      </c>
    </row>
    <row r="2313" spans="1:3">
      <c r="A2313">
        <v>2406</v>
      </c>
      <c r="B2313" t="s">
        <v>1051</v>
      </c>
      <c r="C2313" t="s">
        <v>1035</v>
      </c>
    </row>
    <row r="2314" spans="1:3">
      <c r="A2314">
        <v>2407</v>
      </c>
      <c r="B2314" t="s">
        <v>1051</v>
      </c>
      <c r="C2314" t="s">
        <v>1035</v>
      </c>
    </row>
    <row r="2315" spans="1:3">
      <c r="A2315">
        <v>2408</v>
      </c>
      <c r="B2315" t="s">
        <v>903</v>
      </c>
      <c r="C2315" t="s">
        <v>1027</v>
      </c>
    </row>
    <row r="2316" spans="1:3">
      <c r="A2316">
        <v>2409</v>
      </c>
      <c r="B2316" t="s">
        <v>903</v>
      </c>
      <c r="C2316" t="s">
        <v>1027</v>
      </c>
    </row>
    <row r="2317" spans="1:3">
      <c r="A2317">
        <v>2410</v>
      </c>
      <c r="B2317" t="s">
        <v>903</v>
      </c>
      <c r="C2317" t="s">
        <v>1027</v>
      </c>
    </row>
    <row r="2318" spans="1:3">
      <c r="A2318">
        <v>2411</v>
      </c>
      <c r="B2318" t="s">
        <v>903</v>
      </c>
      <c r="C2318" t="s">
        <v>1027</v>
      </c>
    </row>
    <row r="2319" spans="1:3">
      <c r="A2319">
        <v>2412</v>
      </c>
      <c r="B2319" t="s">
        <v>903</v>
      </c>
      <c r="C2319" t="s">
        <v>1027</v>
      </c>
    </row>
    <row r="2320" spans="1:3">
      <c r="A2320">
        <v>2413</v>
      </c>
      <c r="B2320" t="s">
        <v>903</v>
      </c>
      <c r="C2320" t="s">
        <v>1027</v>
      </c>
    </row>
    <row r="2321" spans="1:3">
      <c r="A2321">
        <v>2414</v>
      </c>
      <c r="B2321" t="s">
        <v>903</v>
      </c>
      <c r="C2321" t="s">
        <v>1027</v>
      </c>
    </row>
    <row r="2322" spans="1:3">
      <c r="A2322">
        <v>2415</v>
      </c>
      <c r="B2322" t="s">
        <v>903</v>
      </c>
      <c r="C2322" t="s">
        <v>1027</v>
      </c>
    </row>
    <row r="2323" spans="1:3">
      <c r="A2323">
        <v>2416</v>
      </c>
      <c r="B2323" t="s">
        <v>903</v>
      </c>
      <c r="C2323" t="s">
        <v>1027</v>
      </c>
    </row>
    <row r="2324" spans="1:3">
      <c r="A2324">
        <v>2417</v>
      </c>
      <c r="B2324" t="s">
        <v>903</v>
      </c>
      <c r="C2324" t="s">
        <v>1027</v>
      </c>
    </row>
    <row r="2325" spans="1:3">
      <c r="A2325">
        <v>2418</v>
      </c>
      <c r="B2325" t="s">
        <v>903</v>
      </c>
      <c r="C2325" t="s">
        <v>1027</v>
      </c>
    </row>
    <row r="2326" spans="1:3">
      <c r="A2326">
        <v>2419</v>
      </c>
      <c r="B2326" t="s">
        <v>903</v>
      </c>
      <c r="C2326" t="s">
        <v>1027</v>
      </c>
    </row>
    <row r="2327" spans="1:3">
      <c r="A2327">
        <v>2420</v>
      </c>
      <c r="B2327" t="s">
        <v>903</v>
      </c>
      <c r="C2327" t="s">
        <v>1027</v>
      </c>
    </row>
    <row r="2328" spans="1:3">
      <c r="A2328">
        <v>2421</v>
      </c>
      <c r="B2328" t="s">
        <v>903</v>
      </c>
      <c r="C2328" t="s">
        <v>1027</v>
      </c>
    </row>
    <row r="2329" spans="1:3">
      <c r="A2329">
        <v>2422</v>
      </c>
      <c r="B2329" t="s">
        <v>903</v>
      </c>
      <c r="C2329" t="s">
        <v>1027</v>
      </c>
    </row>
    <row r="2330" spans="1:3">
      <c r="A2330">
        <v>2423</v>
      </c>
      <c r="B2330" t="s">
        <v>903</v>
      </c>
      <c r="C2330" t="s">
        <v>1027</v>
      </c>
    </row>
    <row r="2331" spans="1:3">
      <c r="A2331">
        <v>2424</v>
      </c>
      <c r="B2331" t="s">
        <v>903</v>
      </c>
      <c r="C2331" t="s">
        <v>1027</v>
      </c>
    </row>
    <row r="2332" spans="1:3">
      <c r="A2332">
        <v>2425</v>
      </c>
      <c r="B2332" t="s">
        <v>903</v>
      </c>
      <c r="C2332" t="s">
        <v>1027</v>
      </c>
    </row>
    <row r="2333" spans="1:3">
      <c r="A2333">
        <v>2426</v>
      </c>
      <c r="B2333" t="s">
        <v>903</v>
      </c>
      <c r="C2333" t="s">
        <v>1027</v>
      </c>
    </row>
    <row r="2334" spans="1:3">
      <c r="A2334">
        <v>2427</v>
      </c>
      <c r="B2334" t="s">
        <v>903</v>
      </c>
      <c r="C2334" t="s">
        <v>1035</v>
      </c>
    </row>
    <row r="2335" spans="1:3">
      <c r="A2335">
        <v>2428</v>
      </c>
      <c r="B2335" t="s">
        <v>903</v>
      </c>
      <c r="C2335" t="s">
        <v>1035</v>
      </c>
    </row>
    <row r="2336" spans="1:3">
      <c r="A2336">
        <v>2429</v>
      </c>
      <c r="B2336" t="s">
        <v>903</v>
      </c>
      <c r="C2336" t="s">
        <v>1035</v>
      </c>
    </row>
    <row r="2337" spans="1:3">
      <c r="A2337">
        <v>2430</v>
      </c>
      <c r="B2337" t="s">
        <v>903</v>
      </c>
      <c r="C2337" t="s">
        <v>1035</v>
      </c>
    </row>
    <row r="2338" spans="1:3">
      <c r="A2338">
        <v>2431</v>
      </c>
      <c r="B2338" t="s">
        <v>903</v>
      </c>
      <c r="C2338" t="s">
        <v>1035</v>
      </c>
    </row>
    <row r="2339" spans="1:3">
      <c r="A2339">
        <v>2432</v>
      </c>
      <c r="B2339" t="s">
        <v>903</v>
      </c>
      <c r="C2339" t="s">
        <v>1035</v>
      </c>
    </row>
    <row r="2340" spans="1:3">
      <c r="A2340">
        <v>2433</v>
      </c>
      <c r="B2340" t="s">
        <v>903</v>
      </c>
      <c r="C2340" t="s">
        <v>1035</v>
      </c>
    </row>
    <row r="2341" spans="1:3">
      <c r="A2341">
        <v>2434</v>
      </c>
      <c r="B2341" t="s">
        <v>903</v>
      </c>
      <c r="C2341" t="s">
        <v>1035</v>
      </c>
    </row>
    <row r="2342" spans="1:3">
      <c r="A2342">
        <v>2435</v>
      </c>
      <c r="B2342" t="s">
        <v>903</v>
      </c>
      <c r="C2342" t="s">
        <v>1035</v>
      </c>
    </row>
    <row r="2343" spans="1:3">
      <c r="A2343">
        <v>2436</v>
      </c>
      <c r="B2343" t="s">
        <v>903</v>
      </c>
      <c r="C2343" t="s">
        <v>1035</v>
      </c>
    </row>
    <row r="2344" spans="1:3">
      <c r="A2344">
        <v>2437</v>
      </c>
      <c r="B2344" t="s">
        <v>903</v>
      </c>
      <c r="C2344" t="s">
        <v>1035</v>
      </c>
    </row>
    <row r="2345" spans="1:3">
      <c r="A2345">
        <v>2438</v>
      </c>
      <c r="B2345" t="s">
        <v>903</v>
      </c>
      <c r="C2345" t="s">
        <v>1035</v>
      </c>
    </row>
    <row r="2346" spans="1:3">
      <c r="A2346">
        <v>2439</v>
      </c>
      <c r="B2346" t="s">
        <v>903</v>
      </c>
      <c r="C2346" t="s">
        <v>1035</v>
      </c>
    </row>
    <row r="2347" spans="1:3">
      <c r="A2347">
        <v>2440</v>
      </c>
      <c r="B2347" t="s">
        <v>903</v>
      </c>
      <c r="C2347" t="s">
        <v>1035</v>
      </c>
    </row>
    <row r="2348" spans="1:3">
      <c r="A2348">
        <v>2441</v>
      </c>
      <c r="B2348" t="s">
        <v>903</v>
      </c>
      <c r="C2348" t="s">
        <v>1035</v>
      </c>
    </row>
    <row r="2349" spans="1:3">
      <c r="A2349">
        <v>2442</v>
      </c>
      <c r="B2349" t="s">
        <v>903</v>
      </c>
      <c r="C2349" t="s">
        <v>1035</v>
      </c>
    </row>
    <row r="2350" spans="1:3">
      <c r="A2350">
        <v>2443</v>
      </c>
      <c r="B2350" t="s">
        <v>903</v>
      </c>
      <c r="C2350" t="s">
        <v>1035</v>
      </c>
    </row>
    <row r="2351" spans="1:3">
      <c r="A2351">
        <v>2444</v>
      </c>
      <c r="B2351" t="s">
        <v>903</v>
      </c>
      <c r="C2351" t="s">
        <v>1035</v>
      </c>
    </row>
    <row r="2352" spans="1:3">
      <c r="A2352">
        <v>2445</v>
      </c>
      <c r="B2352" t="s">
        <v>903</v>
      </c>
      <c r="C2352" t="s">
        <v>1035</v>
      </c>
    </row>
    <row r="2353" spans="1:3">
      <c r="A2353">
        <v>2446</v>
      </c>
      <c r="B2353" t="s">
        <v>903</v>
      </c>
      <c r="C2353" t="s">
        <v>1035</v>
      </c>
    </row>
    <row r="2354" spans="1:3">
      <c r="A2354">
        <v>2447</v>
      </c>
      <c r="B2354" t="s">
        <v>903</v>
      </c>
      <c r="C2354" t="s">
        <v>1035</v>
      </c>
    </row>
    <row r="2355" spans="1:3">
      <c r="A2355">
        <v>2448</v>
      </c>
      <c r="B2355" t="s">
        <v>903</v>
      </c>
      <c r="C2355" t="s">
        <v>1035</v>
      </c>
    </row>
    <row r="2356" spans="1:3">
      <c r="A2356">
        <v>2449</v>
      </c>
      <c r="B2356" t="s">
        <v>903</v>
      </c>
      <c r="C2356" t="s">
        <v>1035</v>
      </c>
    </row>
    <row r="2357" spans="1:3">
      <c r="A2357">
        <v>2450</v>
      </c>
      <c r="B2357" t="s">
        <v>903</v>
      </c>
      <c r="C2357" t="s">
        <v>1035</v>
      </c>
    </row>
    <row r="2358" spans="1:3">
      <c r="A2358">
        <v>2451</v>
      </c>
      <c r="B2358" t="s">
        <v>903</v>
      </c>
      <c r="C2358" t="s">
        <v>1035</v>
      </c>
    </row>
    <row r="2359" spans="1:3">
      <c r="A2359">
        <v>2452</v>
      </c>
      <c r="B2359" t="s">
        <v>903</v>
      </c>
      <c r="C2359" t="s">
        <v>1035</v>
      </c>
    </row>
    <row r="2360" spans="1:3">
      <c r="A2360">
        <v>2453</v>
      </c>
      <c r="B2360" t="s">
        <v>903</v>
      </c>
      <c r="C2360" t="s">
        <v>1027</v>
      </c>
    </row>
    <row r="2361" spans="1:3">
      <c r="A2361">
        <v>2454</v>
      </c>
      <c r="B2361" t="s">
        <v>903</v>
      </c>
      <c r="C2361" t="s">
        <v>1027</v>
      </c>
    </row>
    <row r="2362" spans="1:3">
      <c r="A2362">
        <v>2455</v>
      </c>
      <c r="B2362" t="s">
        <v>903</v>
      </c>
      <c r="C2362" t="s">
        <v>1027</v>
      </c>
    </row>
    <row r="2363" spans="1:3">
      <c r="A2363">
        <v>2456</v>
      </c>
      <c r="B2363" t="s">
        <v>903</v>
      </c>
      <c r="C2363" t="s">
        <v>1027</v>
      </c>
    </row>
    <row r="2364" spans="1:3">
      <c r="A2364">
        <v>2457</v>
      </c>
      <c r="B2364" t="s">
        <v>903</v>
      </c>
      <c r="C2364" t="s">
        <v>1027</v>
      </c>
    </row>
    <row r="2365" spans="1:3">
      <c r="A2365">
        <v>2458</v>
      </c>
      <c r="B2365" t="s">
        <v>903</v>
      </c>
      <c r="C2365" t="s">
        <v>1027</v>
      </c>
    </row>
    <row r="2366" spans="1:3">
      <c r="A2366">
        <v>2459</v>
      </c>
      <c r="B2366" t="s">
        <v>903</v>
      </c>
      <c r="C2366" t="s">
        <v>1027</v>
      </c>
    </row>
    <row r="2367" spans="1:3">
      <c r="A2367">
        <v>2460</v>
      </c>
      <c r="B2367" t="s">
        <v>903</v>
      </c>
      <c r="C2367" t="s">
        <v>1027</v>
      </c>
    </row>
    <row r="2368" spans="1:3">
      <c r="A2368">
        <v>2461</v>
      </c>
      <c r="B2368" t="s">
        <v>903</v>
      </c>
      <c r="C2368" t="s">
        <v>1027</v>
      </c>
    </row>
    <row r="2369" spans="1:3">
      <c r="A2369">
        <v>2462</v>
      </c>
      <c r="B2369" t="s">
        <v>903</v>
      </c>
      <c r="C2369" t="s">
        <v>1027</v>
      </c>
    </row>
    <row r="2370" spans="1:3">
      <c r="A2370">
        <v>2463</v>
      </c>
      <c r="B2370" t="s">
        <v>903</v>
      </c>
      <c r="C2370" t="s">
        <v>1027</v>
      </c>
    </row>
    <row r="2371" spans="1:3">
      <c r="A2371">
        <v>2464</v>
      </c>
      <c r="B2371" t="s">
        <v>903</v>
      </c>
      <c r="C2371" t="s">
        <v>1027</v>
      </c>
    </row>
    <row r="2372" spans="1:3">
      <c r="A2372">
        <v>2465</v>
      </c>
      <c r="B2372" t="s">
        <v>903</v>
      </c>
      <c r="C2372" t="s">
        <v>1027</v>
      </c>
    </row>
    <row r="2373" spans="1:3">
      <c r="A2373">
        <v>2466</v>
      </c>
      <c r="B2373" t="s">
        <v>903</v>
      </c>
      <c r="C2373" t="s">
        <v>1027</v>
      </c>
    </row>
    <row r="2374" spans="1:3">
      <c r="A2374">
        <v>2467</v>
      </c>
      <c r="B2374" t="s">
        <v>479</v>
      </c>
      <c r="C2374" t="s">
        <v>1034</v>
      </c>
    </row>
    <row r="2375" spans="1:3">
      <c r="A2375">
        <v>2468</v>
      </c>
      <c r="B2375" t="s">
        <v>479</v>
      </c>
      <c r="C2375" t="s">
        <v>1024</v>
      </c>
    </row>
    <row r="2376" spans="1:3">
      <c r="A2376">
        <v>2469</v>
      </c>
      <c r="B2376" t="s">
        <v>479</v>
      </c>
      <c r="C2376" t="s">
        <v>1053</v>
      </c>
    </row>
    <row r="2377" spans="1:3">
      <c r="A2377">
        <v>2470</v>
      </c>
      <c r="B2377" t="s">
        <v>479</v>
      </c>
      <c r="C2377" t="s">
        <v>1034</v>
      </c>
    </row>
    <row r="2378" spans="1:3">
      <c r="A2378">
        <v>2471</v>
      </c>
      <c r="B2378" t="s">
        <v>479</v>
      </c>
      <c r="C2378" t="s">
        <v>1034</v>
      </c>
    </row>
    <row r="2379" spans="1:3">
      <c r="A2379">
        <v>2472</v>
      </c>
      <c r="B2379" t="s">
        <v>479</v>
      </c>
      <c r="C2379" t="s">
        <v>1047</v>
      </c>
    </row>
    <row r="2380" spans="1:3">
      <c r="A2380">
        <v>2473</v>
      </c>
      <c r="B2380" t="s">
        <v>479</v>
      </c>
      <c r="C2380" t="s">
        <v>1053</v>
      </c>
    </row>
    <row r="2381" spans="1:3">
      <c r="A2381">
        <v>2474</v>
      </c>
      <c r="B2381" t="s">
        <v>479</v>
      </c>
      <c r="C2381" t="s">
        <v>1053</v>
      </c>
    </row>
    <row r="2382" spans="1:3">
      <c r="A2382">
        <v>2475</v>
      </c>
      <c r="B2382" t="s">
        <v>1051</v>
      </c>
      <c r="C2382" t="s">
        <v>1035</v>
      </c>
    </row>
    <row r="2383" spans="1:3">
      <c r="A2383">
        <v>2476</v>
      </c>
      <c r="B2383" t="s">
        <v>1051</v>
      </c>
      <c r="C2383" t="s">
        <v>1035</v>
      </c>
    </row>
    <row r="2384" spans="1:3">
      <c r="A2384">
        <v>2477</v>
      </c>
      <c r="B2384" t="s">
        <v>1051</v>
      </c>
      <c r="C2384" t="s">
        <v>1035</v>
      </c>
    </row>
    <row r="2385" spans="1:3">
      <c r="A2385">
        <v>2478</v>
      </c>
      <c r="B2385" t="s">
        <v>1051</v>
      </c>
      <c r="C2385" t="s">
        <v>1035</v>
      </c>
    </row>
    <row r="2386" spans="1:3">
      <c r="A2386">
        <v>2479</v>
      </c>
      <c r="B2386" t="s">
        <v>1051</v>
      </c>
      <c r="C2386" t="s">
        <v>1035</v>
      </c>
    </row>
    <row r="2387" spans="1:3">
      <c r="A2387">
        <v>2480</v>
      </c>
      <c r="B2387" t="s">
        <v>1058</v>
      </c>
      <c r="C2387" t="s">
        <v>1035</v>
      </c>
    </row>
    <row r="2388" spans="1:3">
      <c r="A2388">
        <v>2496</v>
      </c>
      <c r="B2388" t="s">
        <v>1051</v>
      </c>
      <c r="C2388" t="s">
        <v>1035</v>
      </c>
    </row>
    <row r="2389" spans="1:3">
      <c r="A2389">
        <v>2497</v>
      </c>
      <c r="B2389" t="s">
        <v>1051</v>
      </c>
      <c r="C2389" t="s">
        <v>1035</v>
      </c>
    </row>
    <row r="2390" spans="1:3">
      <c r="A2390">
        <v>2498</v>
      </c>
      <c r="B2390" t="s">
        <v>1051</v>
      </c>
      <c r="C2390" t="s">
        <v>1035</v>
      </c>
    </row>
    <row r="2391" spans="1:3">
      <c r="A2391">
        <v>2499</v>
      </c>
      <c r="B2391" t="s">
        <v>1051</v>
      </c>
      <c r="C2391" t="s">
        <v>1035</v>
      </c>
    </row>
    <row r="2392" spans="1:3">
      <c r="A2392">
        <v>2500</v>
      </c>
      <c r="B2392" t="s">
        <v>479</v>
      </c>
      <c r="C2392" t="s">
        <v>1035</v>
      </c>
    </row>
    <row r="2393" spans="1:3">
      <c r="A2393">
        <v>2501</v>
      </c>
      <c r="B2393" t="s">
        <v>479</v>
      </c>
      <c r="C2393" t="s">
        <v>1035</v>
      </c>
    </row>
    <row r="2394" spans="1:3">
      <c r="A2394">
        <v>2502</v>
      </c>
      <c r="B2394" t="s">
        <v>479</v>
      </c>
      <c r="C2394" t="s">
        <v>1035</v>
      </c>
    </row>
    <row r="2395" spans="1:3">
      <c r="A2395">
        <v>2503</v>
      </c>
      <c r="B2395" t="s">
        <v>479</v>
      </c>
      <c r="C2395" t="s">
        <v>1035</v>
      </c>
    </row>
    <row r="2396" spans="1:3">
      <c r="A2396">
        <v>2504</v>
      </c>
      <c r="B2396" t="s">
        <v>1051</v>
      </c>
      <c r="C2396" t="s">
        <v>1035</v>
      </c>
    </row>
    <row r="2397" spans="1:3">
      <c r="A2397">
        <v>2505</v>
      </c>
      <c r="B2397" t="s">
        <v>1051</v>
      </c>
      <c r="C2397" t="s">
        <v>1035</v>
      </c>
    </row>
    <row r="2398" spans="1:3">
      <c r="A2398">
        <v>2506</v>
      </c>
      <c r="B2398" t="s">
        <v>1051</v>
      </c>
      <c r="C2398" t="s">
        <v>1035</v>
      </c>
    </row>
    <row r="2399" spans="1:3">
      <c r="A2399">
        <v>2507</v>
      </c>
      <c r="B2399" t="s">
        <v>1051</v>
      </c>
      <c r="C2399" t="s">
        <v>1035</v>
      </c>
    </row>
    <row r="2400" spans="1:3">
      <c r="A2400">
        <v>2508</v>
      </c>
      <c r="B2400" t="s">
        <v>1051</v>
      </c>
      <c r="C2400" t="s">
        <v>1035</v>
      </c>
    </row>
    <row r="2401" spans="1:3">
      <c r="A2401">
        <v>2509</v>
      </c>
      <c r="B2401" t="s">
        <v>1051</v>
      </c>
      <c r="C2401" t="s">
        <v>1035</v>
      </c>
    </row>
    <row r="2402" spans="1:3">
      <c r="A2402">
        <v>2510</v>
      </c>
      <c r="B2402" t="s">
        <v>1051</v>
      </c>
      <c r="C2402" t="s">
        <v>1035</v>
      </c>
    </row>
    <row r="2403" spans="1:3">
      <c r="A2403">
        <v>2511</v>
      </c>
      <c r="B2403" t="s">
        <v>1051</v>
      </c>
      <c r="C2403" t="s">
        <v>1035</v>
      </c>
    </row>
    <row r="2404" spans="1:3">
      <c r="A2404">
        <v>2512</v>
      </c>
      <c r="B2404" t="s">
        <v>1051</v>
      </c>
      <c r="C2404" t="s">
        <v>1035</v>
      </c>
    </row>
    <row r="2405" spans="1:3">
      <c r="A2405">
        <v>2513</v>
      </c>
      <c r="B2405" t="s">
        <v>1051</v>
      </c>
      <c r="C2405" t="s">
        <v>1035</v>
      </c>
    </row>
    <row r="2406" spans="1:3">
      <c r="A2406">
        <v>2514</v>
      </c>
      <c r="B2406" t="s">
        <v>1051</v>
      </c>
      <c r="C2406" t="s">
        <v>1035</v>
      </c>
    </row>
    <row r="2407" spans="1:3">
      <c r="A2407">
        <v>2515</v>
      </c>
      <c r="B2407" t="s">
        <v>1051</v>
      </c>
      <c r="C2407" t="s">
        <v>1035</v>
      </c>
    </row>
    <row r="2408" spans="1:3">
      <c r="A2408">
        <v>2516</v>
      </c>
      <c r="B2408" t="s">
        <v>1051</v>
      </c>
      <c r="C2408" t="s">
        <v>1035</v>
      </c>
    </row>
    <row r="2409" spans="1:3">
      <c r="A2409">
        <v>2517</v>
      </c>
      <c r="B2409" t="s">
        <v>1051</v>
      </c>
      <c r="C2409" t="s">
        <v>1035</v>
      </c>
    </row>
    <row r="2410" spans="1:3">
      <c r="A2410">
        <v>2518</v>
      </c>
      <c r="B2410" t="s">
        <v>1051</v>
      </c>
      <c r="C2410" t="s">
        <v>1035</v>
      </c>
    </row>
    <row r="2411" spans="1:3">
      <c r="A2411">
        <v>2519</v>
      </c>
      <c r="B2411" t="s">
        <v>1051</v>
      </c>
      <c r="C2411" t="s">
        <v>1035</v>
      </c>
    </row>
    <row r="2412" spans="1:3">
      <c r="A2412">
        <v>2520</v>
      </c>
      <c r="B2412" t="s">
        <v>1051</v>
      </c>
      <c r="C2412" t="s">
        <v>1035</v>
      </c>
    </row>
    <row r="2413" spans="1:3">
      <c r="A2413">
        <v>2521</v>
      </c>
      <c r="B2413" t="s">
        <v>1051</v>
      </c>
      <c r="C2413" t="s">
        <v>1035</v>
      </c>
    </row>
    <row r="2414" spans="1:3">
      <c r="A2414">
        <v>2522</v>
      </c>
      <c r="B2414" t="s">
        <v>1051</v>
      </c>
      <c r="C2414" t="s">
        <v>1035</v>
      </c>
    </row>
    <row r="2415" spans="1:3">
      <c r="A2415">
        <v>2523</v>
      </c>
      <c r="B2415" t="s">
        <v>1051</v>
      </c>
      <c r="C2415" t="s">
        <v>1035</v>
      </c>
    </row>
    <row r="2416" spans="1:3">
      <c r="A2416">
        <v>2524</v>
      </c>
      <c r="B2416" t="s">
        <v>1051</v>
      </c>
      <c r="C2416" t="s">
        <v>1035</v>
      </c>
    </row>
    <row r="2417" spans="1:3">
      <c r="A2417">
        <v>2525</v>
      </c>
      <c r="B2417" t="s">
        <v>1051</v>
      </c>
      <c r="C2417" t="s">
        <v>1035</v>
      </c>
    </row>
    <row r="2418" spans="1:3">
      <c r="A2418">
        <v>2526</v>
      </c>
      <c r="B2418" t="s">
        <v>1051</v>
      </c>
      <c r="C2418" t="s">
        <v>1035</v>
      </c>
    </row>
    <row r="2419" spans="1:3">
      <c r="A2419">
        <v>2527</v>
      </c>
      <c r="B2419" t="s">
        <v>1051</v>
      </c>
      <c r="C2419" t="s">
        <v>1035</v>
      </c>
    </row>
    <row r="2420" spans="1:3">
      <c r="A2420">
        <v>2528</v>
      </c>
      <c r="B2420" t="s">
        <v>1062</v>
      </c>
      <c r="C2420" t="s">
        <v>1056</v>
      </c>
    </row>
    <row r="2421" spans="1:3">
      <c r="A2421">
        <v>2529</v>
      </c>
      <c r="B2421" t="s">
        <v>1062</v>
      </c>
      <c r="C2421" t="s">
        <v>1056</v>
      </c>
    </row>
    <row r="2422" spans="1:3">
      <c r="A2422">
        <v>2530</v>
      </c>
      <c r="B2422" t="s">
        <v>1051</v>
      </c>
      <c r="C2422" t="s">
        <v>1053</v>
      </c>
    </row>
    <row r="2423" spans="1:3">
      <c r="A2423">
        <v>2531</v>
      </c>
      <c r="B2423" t="s">
        <v>1051</v>
      </c>
      <c r="C2423" t="s">
        <v>1053</v>
      </c>
    </row>
    <row r="2424" spans="1:3">
      <c r="A2424">
        <v>2532</v>
      </c>
      <c r="B2424" t="s">
        <v>1051</v>
      </c>
      <c r="C2424" t="s">
        <v>1053</v>
      </c>
    </row>
    <row r="2425" spans="1:3">
      <c r="A2425">
        <v>2533</v>
      </c>
      <c r="B2425" t="s">
        <v>1051</v>
      </c>
      <c r="C2425" t="s">
        <v>1053</v>
      </c>
    </row>
    <row r="2426" spans="1:3">
      <c r="A2426">
        <v>2534</v>
      </c>
      <c r="B2426" t="s">
        <v>1051</v>
      </c>
      <c r="C2426" t="s">
        <v>1026</v>
      </c>
    </row>
    <row r="2427" spans="1:3">
      <c r="A2427">
        <v>2535</v>
      </c>
      <c r="B2427" t="s">
        <v>1051</v>
      </c>
      <c r="C2427" t="s">
        <v>1026</v>
      </c>
    </row>
    <row r="2428" spans="1:3">
      <c r="A2428">
        <v>2536</v>
      </c>
      <c r="B2428" t="s">
        <v>1051</v>
      </c>
      <c r="C2428" t="s">
        <v>1026</v>
      </c>
    </row>
    <row r="2429" spans="1:3">
      <c r="A2429">
        <v>2537</v>
      </c>
      <c r="B2429" t="s">
        <v>1043</v>
      </c>
      <c r="C2429" t="s">
        <v>1064</v>
      </c>
    </row>
    <row r="2430" spans="1:3">
      <c r="A2430">
        <v>2538</v>
      </c>
      <c r="B2430" t="s">
        <v>1043</v>
      </c>
      <c r="C2430" t="s">
        <v>1064</v>
      </c>
    </row>
    <row r="2431" spans="1:3">
      <c r="A2431">
        <v>2539</v>
      </c>
      <c r="B2431" t="s">
        <v>980</v>
      </c>
      <c r="C2431" t="s">
        <v>1056</v>
      </c>
    </row>
    <row r="2432" spans="1:3">
      <c r="A2432">
        <v>2540</v>
      </c>
      <c r="B2432" t="s">
        <v>980</v>
      </c>
      <c r="C2432" t="s">
        <v>1056</v>
      </c>
    </row>
    <row r="2433" spans="1:3">
      <c r="A2433">
        <v>2541</v>
      </c>
      <c r="B2433" t="s">
        <v>980</v>
      </c>
      <c r="C2433" t="s">
        <v>1056</v>
      </c>
    </row>
    <row r="2434" spans="1:3">
      <c r="A2434">
        <v>2542</v>
      </c>
      <c r="B2434" t="s">
        <v>903</v>
      </c>
      <c r="C2434" t="s">
        <v>1029</v>
      </c>
    </row>
    <row r="2435" spans="1:3">
      <c r="A2435">
        <v>2543</v>
      </c>
      <c r="B2435" t="s">
        <v>903</v>
      </c>
      <c r="C2435" t="s">
        <v>1029</v>
      </c>
    </row>
    <row r="2436" spans="1:3">
      <c r="A2436">
        <v>2544</v>
      </c>
      <c r="B2436" t="s">
        <v>903</v>
      </c>
      <c r="C2436" t="s">
        <v>1029</v>
      </c>
    </row>
    <row r="2437" spans="1:3">
      <c r="A2437">
        <v>2545</v>
      </c>
      <c r="B2437" t="s">
        <v>903</v>
      </c>
      <c r="C2437" t="s">
        <v>1047</v>
      </c>
    </row>
    <row r="2438" spans="1:3">
      <c r="A2438">
        <v>2546</v>
      </c>
      <c r="B2438" t="s">
        <v>903</v>
      </c>
      <c r="C2438" t="s">
        <v>1047</v>
      </c>
    </row>
    <row r="2439" spans="1:3">
      <c r="A2439">
        <v>2547</v>
      </c>
      <c r="B2439" t="s">
        <v>903</v>
      </c>
      <c r="C2439" t="s">
        <v>1047</v>
      </c>
    </row>
    <row r="2440" spans="1:3">
      <c r="A2440">
        <v>2548</v>
      </c>
      <c r="B2440" t="s">
        <v>1051</v>
      </c>
      <c r="C2440" t="s">
        <v>1035</v>
      </c>
    </row>
    <row r="2441" spans="1:3">
      <c r="A2441">
        <v>2549</v>
      </c>
      <c r="B2441" t="s">
        <v>1051</v>
      </c>
      <c r="C2441" t="s">
        <v>1035</v>
      </c>
    </row>
    <row r="2442" spans="1:3">
      <c r="A2442">
        <v>2550</v>
      </c>
      <c r="B2442" t="s">
        <v>1051</v>
      </c>
      <c r="C2442" t="s">
        <v>1035</v>
      </c>
    </row>
    <row r="2443" spans="1:3">
      <c r="A2443">
        <v>2551</v>
      </c>
      <c r="B2443" t="s">
        <v>1051</v>
      </c>
      <c r="C2443" t="s">
        <v>1035</v>
      </c>
    </row>
    <row r="2444" spans="1:3">
      <c r="A2444">
        <v>2552</v>
      </c>
      <c r="B2444" t="s">
        <v>1051</v>
      </c>
      <c r="C2444" t="s">
        <v>1035</v>
      </c>
    </row>
    <row r="2445" spans="1:3">
      <c r="A2445">
        <v>2553</v>
      </c>
      <c r="B2445" t="s">
        <v>903</v>
      </c>
      <c r="C2445" t="s">
        <v>1035</v>
      </c>
    </row>
    <row r="2446" spans="1:3">
      <c r="A2446">
        <v>2554</v>
      </c>
      <c r="B2446" t="s">
        <v>903</v>
      </c>
      <c r="C2446" t="s">
        <v>1035</v>
      </c>
    </row>
    <row r="2447" spans="1:3">
      <c r="A2447">
        <v>2555</v>
      </c>
      <c r="B2447" t="s">
        <v>903</v>
      </c>
      <c r="C2447" t="s">
        <v>1035</v>
      </c>
    </row>
    <row r="2448" spans="1:3">
      <c r="A2448">
        <v>2556</v>
      </c>
      <c r="B2448" t="s">
        <v>1051</v>
      </c>
      <c r="C2448" t="s">
        <v>1035</v>
      </c>
    </row>
    <row r="2449" spans="1:3">
      <c r="A2449">
        <v>2557</v>
      </c>
      <c r="B2449" t="s">
        <v>1051</v>
      </c>
      <c r="C2449" t="s">
        <v>1035</v>
      </c>
    </row>
    <row r="2450" spans="1:3">
      <c r="A2450">
        <v>2558</v>
      </c>
      <c r="B2450" t="s">
        <v>1051</v>
      </c>
      <c r="C2450" t="s">
        <v>1035</v>
      </c>
    </row>
    <row r="2451" spans="1:3">
      <c r="A2451">
        <v>2559</v>
      </c>
      <c r="B2451" t="s">
        <v>1051</v>
      </c>
      <c r="C2451" t="s">
        <v>1035</v>
      </c>
    </row>
    <row r="2452" spans="1:3">
      <c r="A2452">
        <v>2560</v>
      </c>
      <c r="B2452" t="s">
        <v>903</v>
      </c>
      <c r="C2452" t="s">
        <v>1024</v>
      </c>
    </row>
    <row r="2453" spans="1:3">
      <c r="A2453">
        <v>2561</v>
      </c>
      <c r="B2453" t="s">
        <v>903</v>
      </c>
      <c r="C2453" t="s">
        <v>1024</v>
      </c>
    </row>
    <row r="2454" spans="1:3">
      <c r="A2454">
        <v>2562</v>
      </c>
      <c r="B2454" t="s">
        <v>903</v>
      </c>
      <c r="C2454" t="s">
        <v>1024</v>
      </c>
    </row>
    <row r="2455" spans="1:3">
      <c r="A2455">
        <v>2563</v>
      </c>
      <c r="B2455" t="s">
        <v>903</v>
      </c>
      <c r="C2455" t="s">
        <v>1024</v>
      </c>
    </row>
    <row r="2456" spans="1:3">
      <c r="A2456">
        <v>2564</v>
      </c>
      <c r="B2456" t="s">
        <v>903</v>
      </c>
      <c r="C2456" t="s">
        <v>1024</v>
      </c>
    </row>
    <row r="2457" spans="1:3">
      <c r="A2457">
        <v>2565</v>
      </c>
      <c r="B2457" t="s">
        <v>1063</v>
      </c>
      <c r="C2457" t="s">
        <v>1053</v>
      </c>
    </row>
    <row r="2458" spans="1:3">
      <c r="A2458">
        <v>2566</v>
      </c>
      <c r="B2458" t="s">
        <v>1063</v>
      </c>
      <c r="C2458" t="s">
        <v>1053</v>
      </c>
    </row>
    <row r="2459" spans="1:3">
      <c r="A2459">
        <v>2567</v>
      </c>
      <c r="B2459" t="s">
        <v>1051</v>
      </c>
      <c r="C2459" t="s">
        <v>1035</v>
      </c>
    </row>
    <row r="2460" spans="1:3">
      <c r="A2460">
        <v>2568</v>
      </c>
      <c r="B2460" t="s">
        <v>1051</v>
      </c>
      <c r="C2460" t="s">
        <v>1035</v>
      </c>
    </row>
    <row r="2461" spans="1:3">
      <c r="A2461">
        <v>2569</v>
      </c>
      <c r="B2461" t="s">
        <v>1051</v>
      </c>
      <c r="C2461" t="s">
        <v>1035</v>
      </c>
    </row>
    <row r="2462" spans="1:3">
      <c r="A2462">
        <v>2570</v>
      </c>
      <c r="B2462" t="s">
        <v>1051</v>
      </c>
      <c r="C2462" t="s">
        <v>1035</v>
      </c>
    </row>
    <row r="2463" spans="1:3">
      <c r="A2463">
        <v>2571</v>
      </c>
      <c r="B2463" t="s">
        <v>1051</v>
      </c>
      <c r="C2463" t="s">
        <v>1035</v>
      </c>
    </row>
    <row r="2464" spans="1:3">
      <c r="A2464">
        <v>2572</v>
      </c>
      <c r="B2464" t="s">
        <v>903</v>
      </c>
      <c r="C2464" t="s">
        <v>1035</v>
      </c>
    </row>
    <row r="2465" spans="1:3">
      <c r="A2465">
        <v>2573</v>
      </c>
      <c r="B2465" t="s">
        <v>903</v>
      </c>
      <c r="C2465" t="s">
        <v>1035</v>
      </c>
    </row>
    <row r="2466" spans="1:3">
      <c r="A2466">
        <v>2574</v>
      </c>
      <c r="B2466" t="s">
        <v>903</v>
      </c>
      <c r="C2466" t="s">
        <v>1035</v>
      </c>
    </row>
    <row r="2467" spans="1:3">
      <c r="A2467">
        <v>2575</v>
      </c>
      <c r="B2467" t="s">
        <v>903</v>
      </c>
      <c r="C2467" t="s">
        <v>1035</v>
      </c>
    </row>
    <row r="2468" spans="1:3">
      <c r="A2468">
        <v>2576</v>
      </c>
      <c r="B2468" t="s">
        <v>903</v>
      </c>
      <c r="C2468" t="s">
        <v>1035</v>
      </c>
    </row>
    <row r="2469" spans="1:3">
      <c r="A2469">
        <v>2577</v>
      </c>
      <c r="B2469" t="s">
        <v>903</v>
      </c>
      <c r="C2469" t="s">
        <v>1035</v>
      </c>
    </row>
    <row r="2470" spans="1:3">
      <c r="A2470">
        <v>2578</v>
      </c>
      <c r="B2470" t="s">
        <v>903</v>
      </c>
      <c r="C2470" t="s">
        <v>1035</v>
      </c>
    </row>
    <row r="2471" spans="1:3">
      <c r="A2471">
        <v>2579</v>
      </c>
      <c r="B2471" t="s">
        <v>903</v>
      </c>
      <c r="C2471" t="s">
        <v>1035</v>
      </c>
    </row>
    <row r="2472" spans="1:3">
      <c r="A2472">
        <v>2580</v>
      </c>
      <c r="B2472" t="s">
        <v>903</v>
      </c>
      <c r="C2472" t="s">
        <v>1035</v>
      </c>
    </row>
    <row r="2473" spans="1:3">
      <c r="A2473">
        <v>2581</v>
      </c>
      <c r="B2473" t="s">
        <v>903</v>
      </c>
      <c r="C2473" t="s">
        <v>1035</v>
      </c>
    </row>
    <row r="2474" spans="1:3">
      <c r="A2474">
        <v>2582</v>
      </c>
      <c r="B2474" t="s">
        <v>903</v>
      </c>
      <c r="C2474" t="s">
        <v>1035</v>
      </c>
    </row>
    <row r="2475" spans="1:3">
      <c r="A2475">
        <v>2583</v>
      </c>
      <c r="B2475" t="s">
        <v>903</v>
      </c>
      <c r="C2475" t="s">
        <v>1035</v>
      </c>
    </row>
    <row r="2476" spans="1:3">
      <c r="A2476">
        <v>2584</v>
      </c>
      <c r="B2476" t="s">
        <v>903</v>
      </c>
      <c r="C2476" t="s">
        <v>1035</v>
      </c>
    </row>
    <row r="2477" spans="1:3">
      <c r="A2477">
        <v>2585</v>
      </c>
      <c r="B2477" t="s">
        <v>903</v>
      </c>
      <c r="C2477" t="s">
        <v>1035</v>
      </c>
    </row>
    <row r="2478" spans="1:3">
      <c r="A2478">
        <v>2586</v>
      </c>
      <c r="B2478" t="s">
        <v>903</v>
      </c>
      <c r="C2478" t="s">
        <v>1035</v>
      </c>
    </row>
    <row r="2479" spans="1:3">
      <c r="A2479">
        <v>2587</v>
      </c>
      <c r="B2479" t="s">
        <v>903</v>
      </c>
      <c r="C2479" t="s">
        <v>1035</v>
      </c>
    </row>
    <row r="2480" spans="1:3">
      <c r="A2480">
        <v>2588</v>
      </c>
      <c r="B2480" t="s">
        <v>903</v>
      </c>
      <c r="C2480" t="s">
        <v>1035</v>
      </c>
    </row>
    <row r="2481" spans="1:3">
      <c r="A2481">
        <v>2589</v>
      </c>
      <c r="B2481" t="s">
        <v>903</v>
      </c>
      <c r="C2481" t="s">
        <v>1035</v>
      </c>
    </row>
    <row r="2482" spans="1:3">
      <c r="A2482">
        <v>2590</v>
      </c>
      <c r="B2482" t="s">
        <v>903</v>
      </c>
      <c r="C2482" t="s">
        <v>1035</v>
      </c>
    </row>
    <row r="2483" spans="1:3">
      <c r="A2483">
        <v>2591</v>
      </c>
      <c r="B2483" t="s">
        <v>903</v>
      </c>
      <c r="C2483" t="s">
        <v>1053</v>
      </c>
    </row>
    <row r="2484" spans="1:3">
      <c r="A2484">
        <v>2592</v>
      </c>
      <c r="B2484" t="s">
        <v>903</v>
      </c>
      <c r="C2484" t="s">
        <v>1053</v>
      </c>
    </row>
    <row r="2485" spans="1:3">
      <c r="A2485">
        <v>2593</v>
      </c>
      <c r="B2485" t="s">
        <v>1043</v>
      </c>
      <c r="C2485" t="s">
        <v>1056</v>
      </c>
    </row>
    <row r="2486" spans="1:3">
      <c r="A2486">
        <v>2594</v>
      </c>
      <c r="B2486" t="s">
        <v>1043</v>
      </c>
      <c r="C2486" t="s">
        <v>1056</v>
      </c>
    </row>
    <row r="2487" spans="1:3">
      <c r="A2487">
        <v>2595</v>
      </c>
      <c r="B2487" t="s">
        <v>1043</v>
      </c>
      <c r="C2487" t="s">
        <v>1056</v>
      </c>
    </row>
    <row r="2488" spans="1:3">
      <c r="A2488">
        <v>2596</v>
      </c>
      <c r="B2488" t="s">
        <v>1043</v>
      </c>
      <c r="C2488" t="s">
        <v>1056</v>
      </c>
    </row>
    <row r="2489" spans="1:3">
      <c r="A2489">
        <v>2597</v>
      </c>
      <c r="B2489" t="s">
        <v>1043</v>
      </c>
      <c r="C2489" t="s">
        <v>1056</v>
      </c>
    </row>
    <row r="2490" spans="1:3">
      <c r="A2490">
        <v>2598</v>
      </c>
      <c r="B2490" t="s">
        <v>1043</v>
      </c>
      <c r="C2490" t="s">
        <v>1056</v>
      </c>
    </row>
    <row r="2491" spans="1:3">
      <c r="A2491">
        <v>2599</v>
      </c>
      <c r="B2491" t="s">
        <v>1043</v>
      </c>
      <c r="C2491" t="s">
        <v>1056</v>
      </c>
    </row>
    <row r="2492" spans="1:3">
      <c r="A2492">
        <v>2600</v>
      </c>
      <c r="B2492" t="s">
        <v>1043</v>
      </c>
      <c r="C2492" t="s">
        <v>1056</v>
      </c>
    </row>
    <row r="2493" spans="1:3">
      <c r="A2493">
        <v>2601</v>
      </c>
      <c r="B2493" t="s">
        <v>903</v>
      </c>
      <c r="C2493" t="s">
        <v>1027</v>
      </c>
    </row>
    <row r="2494" spans="1:3">
      <c r="A2494">
        <v>2602</v>
      </c>
      <c r="B2494" t="s">
        <v>903</v>
      </c>
      <c r="C2494" t="s">
        <v>1027</v>
      </c>
    </row>
    <row r="2495" spans="1:3">
      <c r="A2495">
        <v>2603</v>
      </c>
      <c r="B2495" t="s">
        <v>903</v>
      </c>
      <c r="C2495" t="s">
        <v>1027</v>
      </c>
    </row>
    <row r="2496" spans="1:3">
      <c r="A2496">
        <v>2604</v>
      </c>
      <c r="B2496" t="s">
        <v>903</v>
      </c>
      <c r="C2496" t="s">
        <v>1027</v>
      </c>
    </row>
    <row r="2497" spans="1:3">
      <c r="A2497">
        <v>2605</v>
      </c>
      <c r="B2497" t="s">
        <v>903</v>
      </c>
      <c r="C2497" t="s">
        <v>1029</v>
      </c>
    </row>
    <row r="2498" spans="1:3">
      <c r="A2498">
        <v>2606</v>
      </c>
      <c r="B2498" t="s">
        <v>903</v>
      </c>
      <c r="C2498" t="s">
        <v>1034</v>
      </c>
    </row>
    <row r="2499" spans="1:3">
      <c r="A2499">
        <v>2607</v>
      </c>
      <c r="B2499" t="s">
        <v>903</v>
      </c>
      <c r="C2499" t="s">
        <v>1034</v>
      </c>
    </row>
    <row r="2500" spans="1:3">
      <c r="A2500">
        <v>2608</v>
      </c>
      <c r="B2500" t="s">
        <v>903</v>
      </c>
      <c r="C2500" t="s">
        <v>1034</v>
      </c>
    </row>
    <row r="2501" spans="1:3">
      <c r="A2501">
        <v>2609</v>
      </c>
      <c r="B2501" t="s">
        <v>903</v>
      </c>
      <c r="C2501" t="s">
        <v>1034</v>
      </c>
    </row>
    <row r="2502" spans="1:3">
      <c r="A2502">
        <v>2610</v>
      </c>
      <c r="B2502" t="s">
        <v>903</v>
      </c>
      <c r="C2502" t="s">
        <v>1034</v>
      </c>
    </row>
    <row r="2503" spans="1:3">
      <c r="A2503">
        <v>2611</v>
      </c>
      <c r="B2503" t="s">
        <v>903</v>
      </c>
      <c r="C2503" t="s">
        <v>1034</v>
      </c>
    </row>
    <row r="2504" spans="1:3">
      <c r="A2504">
        <v>2612</v>
      </c>
      <c r="B2504" t="s">
        <v>903</v>
      </c>
      <c r="C2504" t="s">
        <v>1034</v>
      </c>
    </row>
    <row r="2505" spans="1:3">
      <c r="A2505">
        <v>2613</v>
      </c>
      <c r="B2505" t="s">
        <v>903</v>
      </c>
      <c r="C2505" t="s">
        <v>1034</v>
      </c>
    </row>
    <row r="2506" spans="1:3">
      <c r="A2506">
        <v>2614</v>
      </c>
      <c r="B2506" t="s">
        <v>903</v>
      </c>
      <c r="C2506" t="s">
        <v>1034</v>
      </c>
    </row>
    <row r="2507" spans="1:3">
      <c r="A2507">
        <v>2615</v>
      </c>
      <c r="B2507" t="s">
        <v>903</v>
      </c>
      <c r="C2507" t="s">
        <v>1034</v>
      </c>
    </row>
    <row r="2508" spans="1:3">
      <c r="A2508">
        <v>2635</v>
      </c>
      <c r="B2508" t="s">
        <v>903</v>
      </c>
      <c r="C2508" t="s">
        <v>1024</v>
      </c>
    </row>
    <row r="2509" spans="1:3">
      <c r="A2509">
        <v>2636</v>
      </c>
      <c r="B2509" t="s">
        <v>903</v>
      </c>
      <c r="C2509" t="s">
        <v>1024</v>
      </c>
    </row>
    <row r="2510" spans="1:3">
      <c r="A2510">
        <v>2637</v>
      </c>
      <c r="B2510" t="s">
        <v>903</v>
      </c>
      <c r="C2510" t="s">
        <v>1024</v>
      </c>
    </row>
    <row r="2511" spans="1:3">
      <c r="A2511">
        <v>2638</v>
      </c>
      <c r="B2511" t="s">
        <v>903</v>
      </c>
      <c r="C2511" t="s">
        <v>1024</v>
      </c>
    </row>
    <row r="2512" spans="1:3">
      <c r="A2512">
        <v>2639</v>
      </c>
      <c r="B2512" t="s">
        <v>903</v>
      </c>
      <c r="C2512" t="s">
        <v>1024</v>
      </c>
    </row>
    <row r="2513" spans="1:3">
      <c r="A2513">
        <v>2640</v>
      </c>
      <c r="B2513" t="s">
        <v>903</v>
      </c>
      <c r="C2513" t="s">
        <v>1024</v>
      </c>
    </row>
    <row r="2514" spans="1:3">
      <c r="A2514">
        <v>2641</v>
      </c>
      <c r="B2514" t="s">
        <v>903</v>
      </c>
      <c r="C2514" t="s">
        <v>1024</v>
      </c>
    </row>
    <row r="2515" spans="1:3">
      <c r="A2515">
        <v>2642</v>
      </c>
      <c r="B2515" t="s">
        <v>903</v>
      </c>
      <c r="C2515" t="s">
        <v>1024</v>
      </c>
    </row>
    <row r="2516" spans="1:3">
      <c r="A2516">
        <v>2643</v>
      </c>
      <c r="B2516" t="s">
        <v>903</v>
      </c>
      <c r="C2516" t="s">
        <v>1034</v>
      </c>
    </row>
    <row r="2517" spans="1:3">
      <c r="A2517">
        <v>2644</v>
      </c>
      <c r="B2517" t="s">
        <v>903</v>
      </c>
      <c r="C2517" t="s">
        <v>1034</v>
      </c>
    </row>
    <row r="2518" spans="1:3">
      <c r="A2518">
        <v>2645</v>
      </c>
      <c r="B2518" t="s">
        <v>903</v>
      </c>
      <c r="C2518" t="s">
        <v>1034</v>
      </c>
    </row>
    <row r="2519" spans="1:3">
      <c r="A2519">
        <v>2646</v>
      </c>
      <c r="B2519" t="s">
        <v>903</v>
      </c>
      <c r="C2519" t="s">
        <v>1034</v>
      </c>
    </row>
    <row r="2520" spans="1:3">
      <c r="A2520">
        <v>2647</v>
      </c>
      <c r="B2520" t="s">
        <v>903</v>
      </c>
      <c r="C2520" t="s">
        <v>1034</v>
      </c>
    </row>
    <row r="2521" spans="1:3">
      <c r="A2521">
        <v>2648</v>
      </c>
      <c r="B2521" t="s">
        <v>903</v>
      </c>
      <c r="C2521" t="s">
        <v>1028</v>
      </c>
    </row>
    <row r="2522" spans="1:3">
      <c r="A2522">
        <v>2649</v>
      </c>
      <c r="B2522" t="s">
        <v>903</v>
      </c>
      <c r="C2522" t="s">
        <v>1028</v>
      </c>
    </row>
    <row r="2523" spans="1:3">
      <c r="A2523">
        <v>2650</v>
      </c>
      <c r="B2523" t="s">
        <v>903</v>
      </c>
      <c r="C2523" t="s">
        <v>1027</v>
      </c>
    </row>
    <row r="2524" spans="1:3">
      <c r="A2524">
        <v>2651</v>
      </c>
      <c r="B2524" t="s">
        <v>903</v>
      </c>
      <c r="C2524" t="s">
        <v>1027</v>
      </c>
    </row>
    <row r="2525" spans="1:3">
      <c r="A2525">
        <v>2652</v>
      </c>
      <c r="B2525" t="s">
        <v>903</v>
      </c>
      <c r="C2525" t="s">
        <v>1027</v>
      </c>
    </row>
    <row r="2526" spans="1:3">
      <c r="A2526">
        <v>2653</v>
      </c>
      <c r="B2526" t="s">
        <v>903</v>
      </c>
      <c r="C2526" t="s">
        <v>1027</v>
      </c>
    </row>
    <row r="2527" spans="1:3">
      <c r="A2527">
        <v>2654</v>
      </c>
      <c r="B2527" t="s">
        <v>903</v>
      </c>
      <c r="C2527" t="s">
        <v>1034</v>
      </c>
    </row>
    <row r="2528" spans="1:3">
      <c r="A2528">
        <v>2655</v>
      </c>
      <c r="B2528" t="s">
        <v>903</v>
      </c>
      <c r="C2528" t="s">
        <v>1034</v>
      </c>
    </row>
    <row r="2529" spans="1:3">
      <c r="A2529">
        <v>2656</v>
      </c>
      <c r="B2529" t="s">
        <v>903</v>
      </c>
      <c r="C2529" t="s">
        <v>1034</v>
      </c>
    </row>
    <row r="2530" spans="1:3">
      <c r="A2530">
        <v>2657</v>
      </c>
      <c r="B2530" t="s">
        <v>903</v>
      </c>
      <c r="C2530" t="s">
        <v>1034</v>
      </c>
    </row>
    <row r="2531" spans="1:3">
      <c r="A2531">
        <v>2658</v>
      </c>
      <c r="B2531" t="s">
        <v>903</v>
      </c>
      <c r="C2531" t="s">
        <v>1034</v>
      </c>
    </row>
    <row r="2532" spans="1:3">
      <c r="A2532">
        <v>2659</v>
      </c>
      <c r="B2532" t="s">
        <v>903</v>
      </c>
      <c r="C2532" t="s">
        <v>1034</v>
      </c>
    </row>
    <row r="2533" spans="1:3">
      <c r="A2533">
        <v>2660</v>
      </c>
      <c r="B2533" t="s">
        <v>903</v>
      </c>
      <c r="C2533" t="s">
        <v>1034</v>
      </c>
    </row>
    <row r="2534" spans="1:3">
      <c r="A2534">
        <v>2661</v>
      </c>
      <c r="B2534" t="s">
        <v>903</v>
      </c>
      <c r="C2534" t="s">
        <v>1034</v>
      </c>
    </row>
    <row r="2535" spans="1:3">
      <c r="A2535">
        <v>2662</v>
      </c>
      <c r="B2535" t="s">
        <v>903</v>
      </c>
      <c r="C2535" t="s">
        <v>1034</v>
      </c>
    </row>
    <row r="2536" spans="1:3">
      <c r="A2536">
        <v>2663</v>
      </c>
      <c r="B2536" t="s">
        <v>903</v>
      </c>
      <c r="C2536" t="s">
        <v>1034</v>
      </c>
    </row>
    <row r="2537" spans="1:3">
      <c r="A2537">
        <v>2664</v>
      </c>
      <c r="B2537" t="s">
        <v>903</v>
      </c>
      <c r="C2537" t="s">
        <v>1034</v>
      </c>
    </row>
    <row r="2538" spans="1:3">
      <c r="A2538">
        <v>2665</v>
      </c>
      <c r="B2538" t="s">
        <v>903</v>
      </c>
      <c r="C2538" t="s">
        <v>1034</v>
      </c>
    </row>
    <row r="2539" spans="1:3">
      <c r="A2539">
        <v>2666</v>
      </c>
      <c r="B2539" t="s">
        <v>903</v>
      </c>
      <c r="C2539" t="s">
        <v>1034</v>
      </c>
    </row>
    <row r="2540" spans="1:3">
      <c r="A2540">
        <v>2667</v>
      </c>
      <c r="B2540" t="s">
        <v>903</v>
      </c>
      <c r="C2540" t="s">
        <v>1034</v>
      </c>
    </row>
    <row r="2541" spans="1:3">
      <c r="A2541">
        <v>2668</v>
      </c>
      <c r="B2541" t="s">
        <v>903</v>
      </c>
      <c r="C2541" t="s">
        <v>1034</v>
      </c>
    </row>
    <row r="2542" spans="1:3">
      <c r="A2542">
        <v>2669</v>
      </c>
      <c r="B2542" t="s">
        <v>903</v>
      </c>
      <c r="C2542" t="s">
        <v>1034</v>
      </c>
    </row>
    <row r="2543" spans="1:3">
      <c r="A2543">
        <v>2670</v>
      </c>
      <c r="B2543" t="s">
        <v>903</v>
      </c>
      <c r="C2543" t="s">
        <v>1034</v>
      </c>
    </row>
    <row r="2544" spans="1:3">
      <c r="A2544">
        <v>2671</v>
      </c>
      <c r="B2544" t="s">
        <v>903</v>
      </c>
      <c r="C2544" t="s">
        <v>1034</v>
      </c>
    </row>
    <row r="2545" spans="1:3">
      <c r="A2545">
        <v>2672</v>
      </c>
      <c r="B2545" t="s">
        <v>903</v>
      </c>
      <c r="C2545" t="s">
        <v>1034</v>
      </c>
    </row>
    <row r="2546" spans="1:3">
      <c r="A2546">
        <v>2673</v>
      </c>
      <c r="B2546" t="s">
        <v>903</v>
      </c>
      <c r="C2546" t="s">
        <v>1034</v>
      </c>
    </row>
    <row r="2547" spans="1:3">
      <c r="A2547">
        <v>2674</v>
      </c>
      <c r="B2547" t="s">
        <v>903</v>
      </c>
      <c r="C2547" t="s">
        <v>1034</v>
      </c>
    </row>
    <row r="2548" spans="1:3">
      <c r="A2548">
        <v>2675</v>
      </c>
      <c r="B2548" t="s">
        <v>903</v>
      </c>
      <c r="C2548" t="s">
        <v>1034</v>
      </c>
    </row>
    <row r="2549" spans="1:3">
      <c r="A2549">
        <v>2676</v>
      </c>
      <c r="B2549" t="s">
        <v>903</v>
      </c>
      <c r="C2549" t="s">
        <v>1034</v>
      </c>
    </row>
    <row r="2550" spans="1:3">
      <c r="A2550">
        <v>2677</v>
      </c>
      <c r="B2550" t="s">
        <v>903</v>
      </c>
      <c r="C2550" t="s">
        <v>1034</v>
      </c>
    </row>
    <row r="2551" spans="1:3">
      <c r="A2551">
        <v>2678</v>
      </c>
      <c r="B2551" t="s">
        <v>903</v>
      </c>
      <c r="C2551" t="s">
        <v>1034</v>
      </c>
    </row>
    <row r="2552" spans="1:3">
      <c r="A2552">
        <v>2679</v>
      </c>
      <c r="B2552" t="s">
        <v>903</v>
      </c>
      <c r="C2552" t="s">
        <v>1034</v>
      </c>
    </row>
    <row r="2553" spans="1:3">
      <c r="A2553">
        <v>2680</v>
      </c>
      <c r="B2553" t="s">
        <v>903</v>
      </c>
      <c r="C2553" t="s">
        <v>1027</v>
      </c>
    </row>
    <row r="2554" spans="1:3">
      <c r="A2554">
        <v>2681</v>
      </c>
      <c r="B2554" t="s">
        <v>903</v>
      </c>
      <c r="C2554" t="s">
        <v>1027</v>
      </c>
    </row>
    <row r="2555" spans="1:3">
      <c r="A2555">
        <v>2682</v>
      </c>
      <c r="B2555" t="s">
        <v>903</v>
      </c>
      <c r="C2555" t="s">
        <v>1027</v>
      </c>
    </row>
    <row r="2556" spans="1:3">
      <c r="A2556">
        <v>2683</v>
      </c>
      <c r="B2556" t="s">
        <v>903</v>
      </c>
      <c r="C2556" t="s">
        <v>1027</v>
      </c>
    </row>
    <row r="2557" spans="1:3">
      <c r="A2557">
        <v>2684</v>
      </c>
      <c r="B2557" t="s">
        <v>903</v>
      </c>
      <c r="C2557" t="s">
        <v>1027</v>
      </c>
    </row>
    <row r="2558" spans="1:3">
      <c r="A2558">
        <v>2685</v>
      </c>
      <c r="B2558" t="s">
        <v>903</v>
      </c>
      <c r="C2558" t="s">
        <v>1027</v>
      </c>
    </row>
    <row r="2559" spans="1:3">
      <c r="A2559">
        <v>2686</v>
      </c>
      <c r="B2559" t="s">
        <v>903</v>
      </c>
      <c r="C2559" t="s">
        <v>1027</v>
      </c>
    </row>
    <row r="2560" spans="1:3">
      <c r="A2560">
        <v>2687</v>
      </c>
      <c r="B2560" t="s">
        <v>903</v>
      </c>
      <c r="C2560" t="s">
        <v>1027</v>
      </c>
    </row>
    <row r="2561" spans="1:3">
      <c r="A2561">
        <v>2688</v>
      </c>
      <c r="B2561" t="s">
        <v>903</v>
      </c>
      <c r="C2561" t="s">
        <v>1027</v>
      </c>
    </row>
    <row r="2562" spans="1:3">
      <c r="A2562">
        <v>2689</v>
      </c>
      <c r="B2562" t="s">
        <v>903</v>
      </c>
      <c r="C2562" t="s">
        <v>1027</v>
      </c>
    </row>
    <row r="2563" spans="1:3">
      <c r="A2563">
        <v>2690</v>
      </c>
      <c r="B2563" t="s">
        <v>903</v>
      </c>
      <c r="C2563" t="s">
        <v>1027</v>
      </c>
    </row>
    <row r="2564" spans="1:3">
      <c r="A2564">
        <v>2691</v>
      </c>
      <c r="B2564" t="s">
        <v>903</v>
      </c>
      <c r="C2564" t="s">
        <v>1027</v>
      </c>
    </row>
    <row r="2565" spans="1:3">
      <c r="A2565">
        <v>2692</v>
      </c>
      <c r="B2565" t="s">
        <v>903</v>
      </c>
      <c r="C2565" t="s">
        <v>1027</v>
      </c>
    </row>
    <row r="2566" spans="1:3">
      <c r="A2566">
        <v>2693</v>
      </c>
      <c r="B2566" t="s">
        <v>903</v>
      </c>
      <c r="C2566" t="s">
        <v>1027</v>
      </c>
    </row>
    <row r="2567" spans="1:3">
      <c r="A2567">
        <v>2694</v>
      </c>
      <c r="B2567" t="s">
        <v>903</v>
      </c>
      <c r="C2567" t="s">
        <v>1027</v>
      </c>
    </row>
    <row r="2568" spans="1:3">
      <c r="A2568">
        <v>2695</v>
      </c>
      <c r="B2568" t="s">
        <v>903</v>
      </c>
      <c r="C2568" t="s">
        <v>1053</v>
      </c>
    </row>
    <row r="2569" spans="1:3">
      <c r="A2569">
        <v>2696</v>
      </c>
      <c r="B2569" t="s">
        <v>903</v>
      </c>
      <c r="C2569" t="s">
        <v>1053</v>
      </c>
    </row>
    <row r="2570" spans="1:3">
      <c r="A2570">
        <v>2697</v>
      </c>
      <c r="B2570" t="s">
        <v>903</v>
      </c>
      <c r="C2570" t="s">
        <v>1053</v>
      </c>
    </row>
    <row r="2571" spans="1:3">
      <c r="A2571">
        <v>2698</v>
      </c>
      <c r="B2571" t="s">
        <v>903</v>
      </c>
      <c r="C2571" t="s">
        <v>1053</v>
      </c>
    </row>
    <row r="2572" spans="1:3">
      <c r="A2572">
        <v>2699</v>
      </c>
      <c r="B2572" t="s">
        <v>903</v>
      </c>
      <c r="C2572" t="s">
        <v>1053</v>
      </c>
    </row>
    <row r="2573" spans="1:3">
      <c r="A2573">
        <v>2700</v>
      </c>
      <c r="B2573" t="s">
        <v>903</v>
      </c>
      <c r="C2573" t="s">
        <v>1053</v>
      </c>
    </row>
    <row r="2574" spans="1:3">
      <c r="A2574">
        <v>2701</v>
      </c>
      <c r="B2574" t="s">
        <v>903</v>
      </c>
      <c r="C2574" t="s">
        <v>1053</v>
      </c>
    </row>
    <row r="2575" spans="1:3">
      <c r="A2575">
        <v>2702</v>
      </c>
      <c r="B2575" t="s">
        <v>903</v>
      </c>
      <c r="C2575" t="s">
        <v>1053</v>
      </c>
    </row>
    <row r="2576" spans="1:3">
      <c r="A2576">
        <v>2703</v>
      </c>
      <c r="B2576" t="s">
        <v>903</v>
      </c>
      <c r="C2576" t="s">
        <v>1053</v>
      </c>
    </row>
    <row r="2577" spans="1:3">
      <c r="A2577">
        <v>2704</v>
      </c>
      <c r="B2577" t="s">
        <v>903</v>
      </c>
      <c r="C2577" t="s">
        <v>1027</v>
      </c>
    </row>
    <row r="2578" spans="1:3">
      <c r="A2578">
        <v>2705</v>
      </c>
      <c r="B2578" t="s">
        <v>903</v>
      </c>
      <c r="C2578" t="s">
        <v>1027</v>
      </c>
    </row>
    <row r="2579" spans="1:3">
      <c r="A2579">
        <v>2706</v>
      </c>
      <c r="B2579" t="s">
        <v>903</v>
      </c>
      <c r="C2579" t="s">
        <v>1027</v>
      </c>
    </row>
    <row r="2580" spans="1:3">
      <c r="A2580">
        <v>2707</v>
      </c>
      <c r="B2580" t="s">
        <v>903</v>
      </c>
      <c r="C2580" t="s">
        <v>1027</v>
      </c>
    </row>
    <row r="2581" spans="1:3">
      <c r="A2581">
        <v>2708</v>
      </c>
      <c r="B2581" t="s">
        <v>903</v>
      </c>
      <c r="C2581" t="s">
        <v>1027</v>
      </c>
    </row>
    <row r="2582" spans="1:3">
      <c r="A2582">
        <v>2709</v>
      </c>
      <c r="B2582" t="s">
        <v>903</v>
      </c>
      <c r="C2582" t="s">
        <v>1027</v>
      </c>
    </row>
    <row r="2583" spans="1:3">
      <c r="A2583">
        <v>2710</v>
      </c>
      <c r="B2583" t="s">
        <v>903</v>
      </c>
      <c r="C2583" t="s">
        <v>1027</v>
      </c>
    </row>
    <row r="2584" spans="1:3">
      <c r="A2584">
        <v>2711</v>
      </c>
      <c r="B2584" t="s">
        <v>903</v>
      </c>
      <c r="C2584" t="s">
        <v>1027</v>
      </c>
    </row>
    <row r="2585" spans="1:3">
      <c r="A2585">
        <v>2712</v>
      </c>
      <c r="B2585" t="s">
        <v>903</v>
      </c>
      <c r="C2585" t="s">
        <v>1027</v>
      </c>
    </row>
    <row r="2586" spans="1:3">
      <c r="A2586">
        <v>2713</v>
      </c>
      <c r="B2586" t="s">
        <v>903</v>
      </c>
      <c r="C2586" t="s">
        <v>1027</v>
      </c>
    </row>
    <row r="2587" spans="1:3">
      <c r="A2587">
        <v>2714</v>
      </c>
      <c r="B2587" t="s">
        <v>903</v>
      </c>
      <c r="C2587" t="s">
        <v>1027</v>
      </c>
    </row>
    <row r="2588" spans="1:3">
      <c r="A2588">
        <v>2715</v>
      </c>
      <c r="B2588" t="s">
        <v>903</v>
      </c>
      <c r="C2588" t="s">
        <v>1027</v>
      </c>
    </row>
    <row r="2589" spans="1:3">
      <c r="A2589">
        <v>2716</v>
      </c>
      <c r="B2589" t="s">
        <v>903</v>
      </c>
      <c r="C2589" t="s">
        <v>1027</v>
      </c>
    </row>
    <row r="2590" spans="1:3">
      <c r="A2590">
        <v>2717</v>
      </c>
      <c r="B2590" t="s">
        <v>903</v>
      </c>
      <c r="C2590" t="s">
        <v>1027</v>
      </c>
    </row>
    <row r="2591" spans="1:3">
      <c r="A2591">
        <v>2718</v>
      </c>
      <c r="B2591" t="s">
        <v>903</v>
      </c>
      <c r="C2591" t="s">
        <v>1027</v>
      </c>
    </row>
    <row r="2592" spans="1:3">
      <c r="A2592">
        <v>2719</v>
      </c>
      <c r="B2592" t="s">
        <v>903</v>
      </c>
      <c r="C2592" t="s">
        <v>1027</v>
      </c>
    </row>
    <row r="2593" spans="1:3">
      <c r="A2593">
        <v>2720</v>
      </c>
      <c r="B2593" t="s">
        <v>903</v>
      </c>
      <c r="C2593" t="s">
        <v>1027</v>
      </c>
    </row>
    <row r="2594" spans="1:3">
      <c r="A2594">
        <v>2721</v>
      </c>
      <c r="B2594" t="s">
        <v>903</v>
      </c>
      <c r="C2594" t="s">
        <v>1027</v>
      </c>
    </row>
    <row r="2595" spans="1:3">
      <c r="A2595">
        <v>2722</v>
      </c>
      <c r="B2595" t="s">
        <v>903</v>
      </c>
      <c r="C2595" t="s">
        <v>1027</v>
      </c>
    </row>
    <row r="2596" spans="1:3">
      <c r="A2596">
        <v>2723</v>
      </c>
      <c r="B2596" t="s">
        <v>903</v>
      </c>
      <c r="C2596" t="s">
        <v>1027</v>
      </c>
    </row>
    <row r="2597" spans="1:3">
      <c r="A2597">
        <v>2724</v>
      </c>
      <c r="B2597" t="s">
        <v>903</v>
      </c>
      <c r="C2597" t="s">
        <v>1027</v>
      </c>
    </row>
    <row r="2598" spans="1:3">
      <c r="A2598">
        <v>2725</v>
      </c>
      <c r="B2598" t="s">
        <v>903</v>
      </c>
      <c r="C2598" t="s">
        <v>1027</v>
      </c>
    </row>
    <row r="2599" spans="1:3">
      <c r="A2599">
        <v>2726</v>
      </c>
      <c r="B2599" t="s">
        <v>903</v>
      </c>
      <c r="C2599" t="s">
        <v>1027</v>
      </c>
    </row>
    <row r="2600" spans="1:3">
      <c r="A2600">
        <v>2727</v>
      </c>
      <c r="B2600" t="s">
        <v>903</v>
      </c>
      <c r="C2600" t="s">
        <v>1027</v>
      </c>
    </row>
    <row r="2601" spans="1:3">
      <c r="A2601">
        <v>2728</v>
      </c>
      <c r="B2601" t="s">
        <v>903</v>
      </c>
      <c r="C2601" t="s">
        <v>1027</v>
      </c>
    </row>
    <row r="2602" spans="1:3">
      <c r="A2602">
        <v>2729</v>
      </c>
      <c r="B2602" t="s">
        <v>903</v>
      </c>
      <c r="C2602" t="s">
        <v>1027</v>
      </c>
    </row>
    <row r="2603" spans="1:3">
      <c r="A2603">
        <v>2730</v>
      </c>
      <c r="B2603" t="s">
        <v>903</v>
      </c>
      <c r="C2603" t="s">
        <v>1027</v>
      </c>
    </row>
    <row r="2604" spans="1:3">
      <c r="A2604">
        <v>2731</v>
      </c>
      <c r="B2604" t="s">
        <v>903</v>
      </c>
      <c r="C2604" t="s">
        <v>1027</v>
      </c>
    </row>
    <row r="2605" spans="1:3">
      <c r="A2605">
        <v>2732</v>
      </c>
      <c r="B2605" t="s">
        <v>903</v>
      </c>
      <c r="C2605" t="s">
        <v>1027</v>
      </c>
    </row>
    <row r="2606" spans="1:3">
      <c r="A2606">
        <v>2733</v>
      </c>
      <c r="B2606" t="s">
        <v>903</v>
      </c>
      <c r="C2606" t="s">
        <v>1027</v>
      </c>
    </row>
    <row r="2607" spans="1:3">
      <c r="A2607">
        <v>2734</v>
      </c>
      <c r="B2607" t="s">
        <v>903</v>
      </c>
      <c r="C2607" t="s">
        <v>1027</v>
      </c>
    </row>
    <row r="2608" spans="1:3">
      <c r="A2608">
        <v>2735</v>
      </c>
      <c r="B2608" t="s">
        <v>903</v>
      </c>
      <c r="C2608" t="s">
        <v>1027</v>
      </c>
    </row>
    <row r="2609" spans="1:3">
      <c r="A2609">
        <v>2736</v>
      </c>
      <c r="B2609" t="s">
        <v>903</v>
      </c>
      <c r="C2609" t="s">
        <v>1027</v>
      </c>
    </row>
    <row r="2610" spans="1:3">
      <c r="A2610">
        <v>2737</v>
      </c>
      <c r="B2610" t="s">
        <v>903</v>
      </c>
      <c r="C2610" t="s">
        <v>1027</v>
      </c>
    </row>
    <row r="2611" spans="1:3">
      <c r="A2611">
        <v>2738</v>
      </c>
      <c r="B2611" t="s">
        <v>903</v>
      </c>
      <c r="C2611" t="s">
        <v>1027</v>
      </c>
    </row>
    <row r="2612" spans="1:3">
      <c r="A2612">
        <v>2739</v>
      </c>
      <c r="B2612" t="s">
        <v>903</v>
      </c>
      <c r="C2612" t="s">
        <v>1027</v>
      </c>
    </row>
    <row r="2613" spans="1:3">
      <c r="A2613">
        <v>2740</v>
      </c>
      <c r="B2613" t="s">
        <v>903</v>
      </c>
      <c r="C2613" t="s">
        <v>1027</v>
      </c>
    </row>
    <row r="2614" spans="1:3">
      <c r="A2614">
        <v>2741</v>
      </c>
      <c r="B2614" t="s">
        <v>903</v>
      </c>
      <c r="C2614" t="s">
        <v>1027</v>
      </c>
    </row>
    <row r="2615" spans="1:3">
      <c r="A2615">
        <v>2742</v>
      </c>
      <c r="B2615" t="s">
        <v>903</v>
      </c>
      <c r="C2615" t="s">
        <v>1027</v>
      </c>
    </row>
    <row r="2616" spans="1:3">
      <c r="A2616">
        <v>2743</v>
      </c>
      <c r="B2616" t="s">
        <v>1051</v>
      </c>
      <c r="C2616" t="s">
        <v>1035</v>
      </c>
    </row>
    <row r="2617" spans="1:3">
      <c r="A2617">
        <v>2744</v>
      </c>
      <c r="B2617" t="s">
        <v>1051</v>
      </c>
      <c r="C2617" t="s">
        <v>1035</v>
      </c>
    </row>
    <row r="2618" spans="1:3">
      <c r="A2618">
        <v>2745</v>
      </c>
      <c r="B2618" t="s">
        <v>1051</v>
      </c>
      <c r="C2618" t="s">
        <v>1035</v>
      </c>
    </row>
    <row r="2619" spans="1:3">
      <c r="A2619">
        <v>2746</v>
      </c>
      <c r="B2619" t="s">
        <v>479</v>
      </c>
      <c r="C2619" t="s">
        <v>1027</v>
      </c>
    </row>
    <row r="2620" spans="1:3">
      <c r="A2620">
        <v>2747</v>
      </c>
      <c r="B2620" t="s">
        <v>479</v>
      </c>
      <c r="C2620" t="s">
        <v>1027</v>
      </c>
    </row>
    <row r="2621" spans="1:3">
      <c r="A2621">
        <v>2748</v>
      </c>
      <c r="B2621" t="s">
        <v>479</v>
      </c>
      <c r="C2621" t="s">
        <v>1027</v>
      </c>
    </row>
    <row r="2622" spans="1:3">
      <c r="A2622">
        <v>2749</v>
      </c>
      <c r="B2622" t="s">
        <v>479</v>
      </c>
      <c r="C2622" t="s">
        <v>1027</v>
      </c>
    </row>
    <row r="2623" spans="1:3">
      <c r="A2623">
        <v>2750</v>
      </c>
      <c r="B2623" t="s">
        <v>479</v>
      </c>
      <c r="C2623" t="s">
        <v>1027</v>
      </c>
    </row>
    <row r="2624" spans="1:3">
      <c r="A2624">
        <v>2751</v>
      </c>
      <c r="B2624" t="s">
        <v>479</v>
      </c>
      <c r="C2624" t="s">
        <v>1027</v>
      </c>
    </row>
    <row r="2625" spans="1:3">
      <c r="A2625">
        <v>2752</v>
      </c>
      <c r="B2625" t="s">
        <v>479</v>
      </c>
      <c r="C2625" t="s">
        <v>1027</v>
      </c>
    </row>
    <row r="2626" spans="1:3">
      <c r="A2626">
        <v>2753</v>
      </c>
      <c r="B2626" t="s">
        <v>479</v>
      </c>
      <c r="C2626" t="s">
        <v>1027</v>
      </c>
    </row>
    <row r="2627" spans="1:3">
      <c r="A2627">
        <v>2754</v>
      </c>
      <c r="B2627" t="s">
        <v>479</v>
      </c>
      <c r="C2627" t="s">
        <v>1027</v>
      </c>
    </row>
    <row r="2628" spans="1:3">
      <c r="A2628">
        <v>2755</v>
      </c>
      <c r="B2628" t="s">
        <v>479</v>
      </c>
      <c r="C2628" t="s">
        <v>1027</v>
      </c>
    </row>
    <row r="2629" spans="1:3">
      <c r="A2629">
        <v>2756</v>
      </c>
      <c r="B2629" t="s">
        <v>479</v>
      </c>
      <c r="C2629" t="s">
        <v>1027</v>
      </c>
    </row>
    <row r="2630" spans="1:3">
      <c r="A2630">
        <v>2757</v>
      </c>
      <c r="B2630" t="s">
        <v>479</v>
      </c>
      <c r="C2630" t="s">
        <v>1027</v>
      </c>
    </row>
    <row r="2631" spans="1:3">
      <c r="A2631">
        <v>2758</v>
      </c>
      <c r="B2631" t="s">
        <v>903</v>
      </c>
      <c r="C2631" t="s">
        <v>1033</v>
      </c>
    </row>
    <row r="2632" spans="1:3">
      <c r="A2632">
        <v>2759</v>
      </c>
      <c r="B2632" t="s">
        <v>903</v>
      </c>
      <c r="C2632" t="s">
        <v>1033</v>
      </c>
    </row>
    <row r="2633" spans="1:3">
      <c r="A2633">
        <v>2760</v>
      </c>
      <c r="B2633" t="s">
        <v>903</v>
      </c>
      <c r="C2633" t="s">
        <v>1033</v>
      </c>
    </row>
    <row r="2634" spans="1:3">
      <c r="A2634">
        <v>2761</v>
      </c>
      <c r="B2634" t="s">
        <v>903</v>
      </c>
      <c r="C2634" t="s">
        <v>1033</v>
      </c>
    </row>
    <row r="2635" spans="1:3">
      <c r="A2635">
        <v>2762</v>
      </c>
      <c r="B2635" t="s">
        <v>903</v>
      </c>
      <c r="C2635" t="s">
        <v>1033</v>
      </c>
    </row>
    <row r="2636" spans="1:3">
      <c r="A2636">
        <v>2763</v>
      </c>
      <c r="B2636" t="s">
        <v>903</v>
      </c>
      <c r="C2636" t="s">
        <v>1027</v>
      </c>
    </row>
    <row r="2637" spans="1:3">
      <c r="A2637">
        <v>2764</v>
      </c>
      <c r="B2637" t="s">
        <v>903</v>
      </c>
      <c r="C2637" t="s">
        <v>1027</v>
      </c>
    </row>
    <row r="2638" spans="1:3">
      <c r="A2638">
        <v>2765</v>
      </c>
      <c r="B2638" t="s">
        <v>903</v>
      </c>
      <c r="C2638" t="s">
        <v>1027</v>
      </c>
    </row>
    <row r="2639" spans="1:3">
      <c r="A2639">
        <v>2766</v>
      </c>
      <c r="B2639" t="s">
        <v>903</v>
      </c>
      <c r="C2639" t="s">
        <v>1027</v>
      </c>
    </row>
    <row r="2640" spans="1:3">
      <c r="A2640">
        <v>2767</v>
      </c>
      <c r="B2640" t="s">
        <v>903</v>
      </c>
      <c r="C2640" t="s">
        <v>1027</v>
      </c>
    </row>
    <row r="2641" spans="1:3">
      <c r="A2641">
        <v>2768</v>
      </c>
      <c r="B2641" t="s">
        <v>903</v>
      </c>
      <c r="C2641" t="s">
        <v>1027</v>
      </c>
    </row>
    <row r="2642" spans="1:3">
      <c r="A2642">
        <v>2769</v>
      </c>
      <c r="B2642" t="s">
        <v>903</v>
      </c>
      <c r="C2642" t="s">
        <v>1027</v>
      </c>
    </row>
    <row r="2643" spans="1:3">
      <c r="A2643">
        <v>2770</v>
      </c>
      <c r="B2643" t="s">
        <v>903</v>
      </c>
      <c r="C2643" t="s">
        <v>1027</v>
      </c>
    </row>
    <row r="2644" spans="1:3">
      <c r="A2644">
        <v>2771</v>
      </c>
      <c r="B2644" t="s">
        <v>903</v>
      </c>
      <c r="C2644" t="s">
        <v>1027</v>
      </c>
    </row>
    <row r="2645" spans="1:3">
      <c r="A2645">
        <v>2772</v>
      </c>
      <c r="B2645" t="s">
        <v>903</v>
      </c>
      <c r="C2645" t="s">
        <v>1027</v>
      </c>
    </row>
    <row r="2646" spans="1:3">
      <c r="A2646">
        <v>2773</v>
      </c>
      <c r="B2646" t="s">
        <v>903</v>
      </c>
      <c r="C2646" t="s">
        <v>1027</v>
      </c>
    </row>
    <row r="2647" spans="1:3">
      <c r="A2647">
        <v>2774</v>
      </c>
      <c r="B2647" t="s">
        <v>903</v>
      </c>
      <c r="C2647" t="s">
        <v>1027</v>
      </c>
    </row>
    <row r="2648" spans="1:3">
      <c r="A2648">
        <v>2775</v>
      </c>
      <c r="B2648" t="s">
        <v>903</v>
      </c>
      <c r="C2648" t="s">
        <v>1027</v>
      </c>
    </row>
    <row r="2649" spans="1:3">
      <c r="A2649">
        <v>2776</v>
      </c>
      <c r="B2649" t="s">
        <v>903</v>
      </c>
      <c r="C2649" t="s">
        <v>1027</v>
      </c>
    </row>
    <row r="2650" spans="1:3">
      <c r="A2650">
        <v>2777</v>
      </c>
      <c r="B2650" t="s">
        <v>903</v>
      </c>
      <c r="C2650" t="s">
        <v>1027</v>
      </c>
    </row>
    <row r="2651" spans="1:3">
      <c r="A2651">
        <v>2778</v>
      </c>
      <c r="B2651" t="s">
        <v>903</v>
      </c>
      <c r="C2651" t="s">
        <v>1027</v>
      </c>
    </row>
    <row r="2652" spans="1:3">
      <c r="A2652">
        <v>2779</v>
      </c>
      <c r="B2652" t="s">
        <v>903</v>
      </c>
      <c r="C2652" t="s">
        <v>1027</v>
      </c>
    </row>
    <row r="2653" spans="1:3">
      <c r="A2653">
        <v>2780</v>
      </c>
      <c r="B2653" t="s">
        <v>903</v>
      </c>
      <c r="C2653" t="s">
        <v>1027</v>
      </c>
    </row>
    <row r="2654" spans="1:3">
      <c r="A2654">
        <v>2781</v>
      </c>
      <c r="B2654" t="s">
        <v>903</v>
      </c>
      <c r="C2654" t="s">
        <v>1027</v>
      </c>
    </row>
    <row r="2655" spans="1:3">
      <c r="A2655">
        <v>2782</v>
      </c>
      <c r="B2655" t="s">
        <v>903</v>
      </c>
      <c r="C2655" t="s">
        <v>1027</v>
      </c>
    </row>
    <row r="2656" spans="1:3">
      <c r="A2656">
        <v>2783</v>
      </c>
      <c r="B2656" t="s">
        <v>903</v>
      </c>
      <c r="C2656" t="s">
        <v>1027</v>
      </c>
    </row>
    <row r="2657" spans="1:6">
      <c r="A2657">
        <v>2784</v>
      </c>
      <c r="B2657" t="s">
        <v>903</v>
      </c>
      <c r="C2657" t="s">
        <v>1027</v>
      </c>
    </row>
    <row r="2658" spans="1:6">
      <c r="A2658">
        <v>2785</v>
      </c>
      <c r="B2658" t="s">
        <v>1051</v>
      </c>
      <c r="C2658" t="s">
        <v>1047</v>
      </c>
    </row>
    <row r="2659" spans="1:6">
      <c r="A2659">
        <v>2786</v>
      </c>
      <c r="B2659" t="s">
        <v>1051</v>
      </c>
      <c r="C2659" t="s">
        <v>1047</v>
      </c>
    </row>
    <row r="2660" spans="1:6">
      <c r="A2660">
        <v>2787</v>
      </c>
      <c r="B2660" t="s">
        <v>1051</v>
      </c>
      <c r="C2660" t="s">
        <v>1047</v>
      </c>
    </row>
    <row r="2661" spans="1:6">
      <c r="A2661">
        <v>2788</v>
      </c>
      <c r="B2661" t="s">
        <v>1051</v>
      </c>
      <c r="C2661" t="s">
        <v>1047</v>
      </c>
    </row>
    <row r="2662" spans="1:6">
      <c r="A2662">
        <v>2789</v>
      </c>
      <c r="B2662" s="227" t="s">
        <v>479</v>
      </c>
      <c r="C2662" s="227" t="s">
        <v>1024</v>
      </c>
    </row>
    <row r="2663" spans="1:6">
      <c r="A2663">
        <v>2790</v>
      </c>
      <c r="B2663" s="227" t="s">
        <v>479</v>
      </c>
      <c r="C2663" s="227" t="s">
        <v>1024</v>
      </c>
    </row>
    <row r="2664" spans="1:6">
      <c r="A2664">
        <v>2791</v>
      </c>
      <c r="B2664" s="227" t="s">
        <v>479</v>
      </c>
      <c r="C2664" s="227" t="s">
        <v>1024</v>
      </c>
    </row>
    <row r="2665" spans="1:6">
      <c r="A2665">
        <v>2792</v>
      </c>
      <c r="B2665" s="227" t="s">
        <v>479</v>
      </c>
      <c r="C2665" s="227" t="s">
        <v>1024</v>
      </c>
    </row>
    <row r="2666" spans="1:6">
      <c r="A2666">
        <v>2793</v>
      </c>
      <c r="B2666" s="227" t="s">
        <v>479</v>
      </c>
      <c r="C2666" s="227" t="s">
        <v>1024</v>
      </c>
    </row>
    <row r="2667" spans="1:6">
      <c r="A2667">
        <v>2794</v>
      </c>
      <c r="B2667" s="227" t="s">
        <v>479</v>
      </c>
      <c r="C2667" s="227" t="s">
        <v>1024</v>
      </c>
    </row>
    <row r="2668" spans="1:6">
      <c r="A2668">
        <v>2795</v>
      </c>
      <c r="B2668" s="227" t="s">
        <v>903</v>
      </c>
      <c r="C2668" s="227" t="s">
        <v>1027</v>
      </c>
    </row>
    <row r="2669" spans="1:6">
      <c r="A2669">
        <v>2796</v>
      </c>
      <c r="B2669" s="226" t="s">
        <v>479</v>
      </c>
      <c r="C2669" s="226" t="s">
        <v>1027</v>
      </c>
    </row>
    <row r="2670" spans="1:6">
      <c r="A2670">
        <v>2797</v>
      </c>
      <c r="B2670" s="226" t="s">
        <v>980</v>
      </c>
      <c r="C2670" s="226" t="s">
        <v>1035</v>
      </c>
      <c r="F2670" s="226"/>
    </row>
    <row r="2671" spans="1:6">
      <c r="A2671">
        <v>2798</v>
      </c>
      <c r="B2671" s="227" t="s">
        <v>477</v>
      </c>
      <c r="C2671" s="227" t="s">
        <v>1034</v>
      </c>
    </row>
    <row r="2672" spans="1:6">
      <c r="A2672">
        <v>2799</v>
      </c>
      <c r="B2672" s="226" t="s">
        <v>1043</v>
      </c>
      <c r="C2672" s="226" t="s">
        <v>1029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D4589-4991-4B12-BE7E-58D320CC076A}">
  <dimension ref="A1:H20"/>
  <sheetViews>
    <sheetView topLeftCell="B2" workbookViewId="0">
      <selection activeCell="C3" sqref="C3:C20"/>
    </sheetView>
  </sheetViews>
  <sheetFormatPr defaultRowHeight="18"/>
  <cols>
    <col min="2" max="2" width="24.26953125" customWidth="1"/>
    <col min="3" max="3" width="42.81640625" customWidth="1"/>
    <col min="5" max="5" width="26.6328125" customWidth="1"/>
    <col min="6" max="6" width="41.26953125" customWidth="1"/>
    <col min="7" max="7" width="19.36328125" customWidth="1"/>
    <col min="8" max="8" width="18.54296875" customWidth="1"/>
    <col min="10" max="10" width="18.54296875" customWidth="1"/>
    <col min="11" max="11" width="19.90625" customWidth="1"/>
  </cols>
  <sheetData>
    <row r="1" spans="1:8" ht="41.25" thickBot="1">
      <c r="A1" s="268" t="s">
        <v>1242</v>
      </c>
      <c r="B1" s="269" t="s">
        <v>1241</v>
      </c>
      <c r="C1" s="269" t="s">
        <v>1240</v>
      </c>
      <c r="D1" s="269" t="s">
        <v>1235</v>
      </c>
      <c r="E1" s="269" t="s">
        <v>1236</v>
      </c>
      <c r="F1" s="269" t="s">
        <v>1237</v>
      </c>
      <c r="G1" s="269" t="s">
        <v>1238</v>
      </c>
      <c r="H1" s="270" t="s">
        <v>1239</v>
      </c>
    </row>
    <row r="2" spans="1:8" ht="24.75">
      <c r="A2" s="263" t="s">
        <v>673</v>
      </c>
      <c r="B2" s="264" t="s">
        <v>674</v>
      </c>
      <c r="C2" s="264" t="s">
        <v>795</v>
      </c>
      <c r="D2" s="264" t="s">
        <v>676</v>
      </c>
      <c r="E2" s="264" t="s">
        <v>677</v>
      </c>
      <c r="F2" s="264" t="s">
        <v>678</v>
      </c>
      <c r="G2" s="264" t="s">
        <v>796</v>
      </c>
      <c r="H2" s="265" t="s">
        <v>797</v>
      </c>
    </row>
    <row r="3" spans="1:8" ht="24.75">
      <c r="A3" s="257">
        <v>1</v>
      </c>
      <c r="B3" s="254" t="s">
        <v>1232</v>
      </c>
      <c r="C3" s="255" t="s">
        <v>1206</v>
      </c>
      <c r="D3" s="254">
        <v>4</v>
      </c>
      <c r="E3" s="254" t="s">
        <v>682</v>
      </c>
      <c r="F3" s="254">
        <v>4.5999999999999996</v>
      </c>
      <c r="G3" s="256">
        <v>24000000</v>
      </c>
      <c r="H3" s="258">
        <v>96000000</v>
      </c>
    </row>
    <row r="4" spans="1:8" ht="73.5" customHeight="1">
      <c r="A4" s="257">
        <v>2</v>
      </c>
      <c r="B4" s="254" t="s">
        <v>1233</v>
      </c>
      <c r="C4" s="255" t="s">
        <v>1207</v>
      </c>
      <c r="D4" s="254">
        <v>4</v>
      </c>
      <c r="E4" s="254" t="s">
        <v>682</v>
      </c>
      <c r="F4" s="254">
        <v>11</v>
      </c>
      <c r="G4" s="256">
        <v>48000000</v>
      </c>
      <c r="H4" s="258">
        <v>192000000</v>
      </c>
    </row>
    <row r="5" spans="1:8" ht="24.75">
      <c r="A5" s="257">
        <v>3</v>
      </c>
      <c r="B5" s="254" t="s">
        <v>1234</v>
      </c>
      <c r="C5" s="255" t="s">
        <v>1208</v>
      </c>
      <c r="D5" s="254">
        <v>4</v>
      </c>
      <c r="E5" s="254" t="s">
        <v>682</v>
      </c>
      <c r="F5" s="254" t="s">
        <v>555</v>
      </c>
      <c r="G5" s="256">
        <v>15000000</v>
      </c>
      <c r="H5" s="258">
        <v>60000000</v>
      </c>
    </row>
    <row r="6" spans="1:8" ht="24.75">
      <c r="A6" s="257">
        <v>4</v>
      </c>
      <c r="B6" s="254" t="s">
        <v>1209</v>
      </c>
      <c r="C6" s="255" t="s">
        <v>1210</v>
      </c>
      <c r="D6" s="254" t="s">
        <v>1211</v>
      </c>
      <c r="E6" s="254" t="s">
        <v>1212</v>
      </c>
      <c r="F6" s="254">
        <v>45</v>
      </c>
      <c r="G6" s="256">
        <v>2600000</v>
      </c>
      <c r="H6" s="258">
        <v>117000000</v>
      </c>
    </row>
    <row r="7" spans="1:8" ht="24.75">
      <c r="A7" s="257">
        <v>5</v>
      </c>
      <c r="B7" s="254" t="s">
        <v>1213</v>
      </c>
      <c r="C7" s="255" t="s">
        <v>1214</v>
      </c>
      <c r="D7" s="254">
        <v>4</v>
      </c>
      <c r="E7" s="254" t="s">
        <v>682</v>
      </c>
      <c r="F7" s="254">
        <v>2.2000000000000002</v>
      </c>
      <c r="G7" s="256">
        <v>8500000</v>
      </c>
      <c r="H7" s="258">
        <v>74800000</v>
      </c>
    </row>
    <row r="8" spans="1:8" ht="24.75">
      <c r="A8" s="257">
        <v>6</v>
      </c>
      <c r="B8" s="254" t="s">
        <v>1215</v>
      </c>
      <c r="C8" s="255" t="s">
        <v>1216</v>
      </c>
      <c r="D8" s="254">
        <v>2</v>
      </c>
      <c r="E8" s="254" t="s">
        <v>682</v>
      </c>
      <c r="F8" s="254">
        <v>8</v>
      </c>
      <c r="G8" s="256">
        <v>1200000</v>
      </c>
      <c r="H8" s="258">
        <v>19200000</v>
      </c>
    </row>
    <row r="9" spans="1:8" ht="24.75">
      <c r="A9" s="257">
        <v>7</v>
      </c>
      <c r="B9" s="254" t="s">
        <v>1217</v>
      </c>
      <c r="C9" s="255" t="s">
        <v>1218</v>
      </c>
      <c r="D9" s="254">
        <v>2</v>
      </c>
      <c r="E9" s="254" t="s">
        <v>682</v>
      </c>
      <c r="F9" s="254" t="s">
        <v>555</v>
      </c>
      <c r="G9" s="256">
        <v>650000</v>
      </c>
      <c r="H9" s="258">
        <v>1300000</v>
      </c>
    </row>
    <row r="10" spans="1:8" ht="24.75">
      <c r="A10" s="257">
        <v>8</v>
      </c>
      <c r="B10" s="254" t="s">
        <v>1219</v>
      </c>
      <c r="C10" s="255" t="s">
        <v>1220</v>
      </c>
      <c r="D10" s="254">
        <v>16</v>
      </c>
      <c r="E10" s="254" t="s">
        <v>682</v>
      </c>
      <c r="F10" s="254" t="s">
        <v>555</v>
      </c>
      <c r="G10" s="256">
        <v>1500000</v>
      </c>
      <c r="H10" s="258">
        <v>24000000</v>
      </c>
    </row>
    <row r="11" spans="1:8" ht="24.75">
      <c r="A11" s="257">
        <v>9</v>
      </c>
      <c r="B11" s="266" t="s">
        <v>1221</v>
      </c>
      <c r="C11" s="255" t="s">
        <v>1222</v>
      </c>
      <c r="D11" s="254">
        <v>4</v>
      </c>
      <c r="E11" s="254" t="s">
        <v>682</v>
      </c>
      <c r="F11" s="254" t="s">
        <v>555</v>
      </c>
      <c r="G11" s="256">
        <v>4000000</v>
      </c>
      <c r="H11" s="258">
        <v>16000000</v>
      </c>
    </row>
    <row r="12" spans="1:8" ht="24.75">
      <c r="A12" s="257">
        <v>10</v>
      </c>
      <c r="B12" s="254" t="s">
        <v>1223</v>
      </c>
      <c r="C12" s="255" t="s">
        <v>1224</v>
      </c>
      <c r="D12" s="254">
        <v>1</v>
      </c>
      <c r="E12" s="254" t="s">
        <v>741</v>
      </c>
      <c r="F12" s="254">
        <v>3</v>
      </c>
      <c r="G12" s="256">
        <v>10000000</v>
      </c>
      <c r="H12" s="258">
        <v>30000000</v>
      </c>
    </row>
    <row r="13" spans="1:8" ht="24.75">
      <c r="A13" s="257">
        <v>11</v>
      </c>
      <c r="B13" s="254" t="s">
        <v>742</v>
      </c>
      <c r="C13" s="255" t="s">
        <v>1225</v>
      </c>
      <c r="D13" s="254" t="s">
        <v>1226</v>
      </c>
      <c r="E13" s="254" t="s">
        <v>1212</v>
      </c>
      <c r="F13" s="254">
        <v>1</v>
      </c>
      <c r="G13" s="256">
        <v>5000000</v>
      </c>
      <c r="H13" s="258">
        <v>5000000</v>
      </c>
    </row>
    <row r="14" spans="1:8" ht="24.75">
      <c r="A14" s="257">
        <v>12</v>
      </c>
      <c r="B14" s="254" t="s">
        <v>1191</v>
      </c>
      <c r="C14" s="255" t="s">
        <v>555</v>
      </c>
      <c r="D14" s="254">
        <v>4</v>
      </c>
      <c r="E14" s="254" t="s">
        <v>555</v>
      </c>
      <c r="F14" s="254" t="s">
        <v>555</v>
      </c>
      <c r="G14" s="256">
        <v>4000000</v>
      </c>
      <c r="H14" s="258">
        <v>16000000</v>
      </c>
    </row>
    <row r="15" spans="1:8" ht="24.75">
      <c r="A15" s="257">
        <v>13</v>
      </c>
      <c r="B15" s="254" t="s">
        <v>1227</v>
      </c>
      <c r="C15" s="255" t="s">
        <v>555</v>
      </c>
      <c r="D15" s="254" t="s">
        <v>555</v>
      </c>
      <c r="E15" s="254" t="s">
        <v>555</v>
      </c>
      <c r="F15" s="254" t="s">
        <v>555</v>
      </c>
      <c r="G15" s="256">
        <v>30000000</v>
      </c>
      <c r="H15" s="258">
        <v>30000000</v>
      </c>
    </row>
    <row r="16" spans="1:8" ht="24.75">
      <c r="A16" s="257">
        <v>14</v>
      </c>
      <c r="B16" s="254" t="s">
        <v>1228</v>
      </c>
      <c r="C16" s="255" t="s">
        <v>555</v>
      </c>
      <c r="D16" s="254" t="s">
        <v>555</v>
      </c>
      <c r="E16" s="254" t="s">
        <v>555</v>
      </c>
      <c r="F16" s="254" t="s">
        <v>555</v>
      </c>
      <c r="G16" s="256">
        <v>30000000</v>
      </c>
      <c r="H16" s="258">
        <v>30000000</v>
      </c>
    </row>
    <row r="17" spans="1:8" ht="24.75">
      <c r="A17" s="257">
        <v>15</v>
      </c>
      <c r="B17" s="254" t="s">
        <v>712</v>
      </c>
      <c r="C17" s="255" t="s">
        <v>555</v>
      </c>
      <c r="D17" s="254" t="s">
        <v>555</v>
      </c>
      <c r="E17" s="254" t="s">
        <v>555</v>
      </c>
      <c r="F17" s="254" t="s">
        <v>555</v>
      </c>
      <c r="G17" s="256">
        <v>80000000</v>
      </c>
      <c r="H17" s="258">
        <v>80000000</v>
      </c>
    </row>
    <row r="18" spans="1:8" ht="24.75">
      <c r="A18" s="257">
        <v>16</v>
      </c>
      <c r="B18" s="254" t="s">
        <v>647</v>
      </c>
      <c r="C18" s="255" t="s">
        <v>1229</v>
      </c>
      <c r="D18" s="254">
        <v>2</v>
      </c>
      <c r="E18" s="254"/>
      <c r="F18" s="254">
        <v>3</v>
      </c>
      <c r="G18" s="256">
        <v>15000000</v>
      </c>
      <c r="H18" s="258">
        <v>90000000</v>
      </c>
    </row>
    <row r="19" spans="1:8" ht="24.75">
      <c r="A19" s="257">
        <v>17</v>
      </c>
      <c r="B19" s="254" t="s">
        <v>1230</v>
      </c>
      <c r="C19" s="255" t="s">
        <v>785</v>
      </c>
      <c r="D19" s="254">
        <v>2</v>
      </c>
      <c r="E19" s="254" t="s">
        <v>555</v>
      </c>
      <c r="F19" s="254" t="s">
        <v>555</v>
      </c>
      <c r="G19" s="256">
        <v>7000000</v>
      </c>
      <c r="H19" s="258">
        <v>14000000</v>
      </c>
    </row>
    <row r="20" spans="1:8" ht="25.5" thickBot="1">
      <c r="A20" s="259">
        <v>18</v>
      </c>
      <c r="B20" s="260" t="s">
        <v>1231</v>
      </c>
      <c r="C20" s="261" t="s">
        <v>555</v>
      </c>
      <c r="D20" s="260">
        <v>1</v>
      </c>
      <c r="E20" s="260" t="s">
        <v>555</v>
      </c>
      <c r="F20" s="260" t="s">
        <v>555</v>
      </c>
      <c r="G20" s="262">
        <v>50000000</v>
      </c>
      <c r="H20" s="267">
        <v>50000000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84964-67B6-44CE-B78C-F49C9C8C0D99}">
  <sheetPr codeName="Sheet2"/>
  <dimension ref="A1:BS277"/>
  <sheetViews>
    <sheetView workbookViewId="0">
      <selection activeCell="C2" sqref="C2:M277"/>
    </sheetView>
  </sheetViews>
  <sheetFormatPr defaultRowHeight="18"/>
  <cols>
    <col min="1" max="1" width="20.6328125" customWidth="1"/>
    <col min="2" max="2" width="8.08984375" customWidth="1"/>
    <col min="4" max="4" width="13.453125" customWidth="1"/>
    <col min="16" max="16" width="7.7265625" customWidth="1"/>
    <col min="17" max="17" width="8.81640625" customWidth="1"/>
    <col min="18" max="18" width="12.6328125" customWidth="1"/>
    <col min="19" max="19" width="10" customWidth="1"/>
    <col min="20" max="21" width="8.7265625" hidden="1" customWidth="1"/>
    <col min="22" max="24" width="3.54296875" hidden="1" customWidth="1"/>
    <col min="25" max="25" width="4.453125" customWidth="1"/>
    <col min="26" max="27" width="3.54296875" hidden="1" customWidth="1"/>
    <col min="28" max="28" width="4" hidden="1" customWidth="1"/>
    <col min="29" max="29" width="4.54296875" customWidth="1"/>
    <col min="30" max="30" width="1.08984375" customWidth="1"/>
    <col min="31" max="31" width="8" hidden="1" customWidth="1"/>
    <col min="32" max="32" width="7" hidden="1" customWidth="1"/>
    <col min="33" max="33" width="4.81640625" customWidth="1"/>
    <col min="34" max="34" width="0.7265625" customWidth="1"/>
    <col min="35" max="36" width="4" hidden="1" customWidth="1"/>
    <col min="37" max="37" width="4.26953125" customWidth="1"/>
    <col min="38" max="38" width="1" customWidth="1"/>
    <col min="39" max="39" width="6" hidden="1" customWidth="1"/>
    <col min="40" max="40" width="8" hidden="1" customWidth="1"/>
    <col min="41" max="41" width="7" customWidth="1"/>
    <col min="42" max="42" width="1.08984375" customWidth="1"/>
    <col min="43" max="45" width="8.7265625" hidden="1" customWidth="1"/>
    <col min="47" max="47" width="0.81640625" customWidth="1"/>
    <col min="48" max="49" width="8.7265625" hidden="1" customWidth="1"/>
    <col min="51" max="51" width="1.08984375" customWidth="1"/>
    <col min="52" max="53" width="8.7265625" hidden="1" customWidth="1"/>
    <col min="55" max="55" width="0.7265625" customWidth="1"/>
    <col min="56" max="57" width="8.7265625" hidden="1" customWidth="1"/>
    <col min="59" max="59" width="2.08984375" customWidth="1"/>
    <col min="60" max="61" width="8.7265625" hidden="1" customWidth="1"/>
    <col min="63" max="63" width="0.54296875" customWidth="1"/>
    <col min="64" max="65" width="8.7265625" hidden="1" customWidth="1"/>
    <col min="67" max="67" width="0.90625" customWidth="1"/>
    <col min="68" max="69" width="8.7265625" hidden="1" customWidth="1"/>
  </cols>
  <sheetData>
    <row r="1" spans="1:71">
      <c r="A1" s="1" t="s">
        <v>2</v>
      </c>
      <c r="B1" s="1" t="s">
        <v>3</v>
      </c>
      <c r="C1" s="1" t="s">
        <v>0</v>
      </c>
      <c r="D1" s="1" t="s">
        <v>1013</v>
      </c>
      <c r="E1" s="1" t="s">
        <v>1018</v>
      </c>
      <c r="F1" s="1" t="s">
        <v>1014</v>
      </c>
      <c r="G1" s="1" t="s">
        <v>1019</v>
      </c>
      <c r="H1" s="1" t="s">
        <v>1015</v>
      </c>
      <c r="I1" s="1" t="s">
        <v>1020</v>
      </c>
      <c r="J1" s="1" t="s">
        <v>1016</v>
      </c>
      <c r="K1" s="1" t="s">
        <v>1021</v>
      </c>
      <c r="L1" s="1" t="s">
        <v>1017</v>
      </c>
      <c r="M1" t="s">
        <v>1022</v>
      </c>
      <c r="N1" s="1"/>
      <c r="O1" s="1"/>
      <c r="P1" s="1" t="s">
        <v>4</v>
      </c>
      <c r="Q1" s="1" t="s">
        <v>5</v>
      </c>
      <c r="R1" s="1" t="s">
        <v>6</v>
      </c>
      <c r="S1" s="1" t="s">
        <v>842</v>
      </c>
      <c r="T1" s="1" t="s">
        <v>840</v>
      </c>
      <c r="U1" s="1" t="s">
        <v>841</v>
      </c>
      <c r="V1" s="1"/>
      <c r="W1" s="1"/>
      <c r="X1" s="1"/>
      <c r="Y1" s="1" t="s">
        <v>1013</v>
      </c>
      <c r="Z1" s="1"/>
      <c r="AA1" s="1"/>
      <c r="AB1" s="1"/>
      <c r="AC1" s="1" t="s">
        <v>1014</v>
      </c>
      <c r="AD1" s="1"/>
      <c r="AE1" s="1"/>
      <c r="AF1" s="1"/>
      <c r="AG1" s="1" t="s">
        <v>1015</v>
      </c>
      <c r="AH1" s="1"/>
      <c r="AI1" s="1"/>
      <c r="AJ1" s="1"/>
      <c r="AK1" s="1" t="s">
        <v>1016</v>
      </c>
      <c r="AL1" s="1"/>
      <c r="AM1" s="1"/>
      <c r="AN1" s="1"/>
      <c r="AO1" s="1" t="s">
        <v>1017</v>
      </c>
      <c r="AP1" s="1"/>
      <c r="AT1" t="s">
        <v>1018</v>
      </c>
      <c r="AX1" t="s">
        <v>1019</v>
      </c>
      <c r="BB1" t="s">
        <v>1020</v>
      </c>
      <c r="BF1" t="s">
        <v>1021</v>
      </c>
      <c r="BJ1" t="s">
        <v>1022</v>
      </c>
    </row>
    <row r="2" spans="1:71">
      <c r="A2" s="3" t="s">
        <v>166</v>
      </c>
      <c r="B2" s="3" t="s">
        <v>167</v>
      </c>
      <c r="C2" s="3">
        <v>3</v>
      </c>
      <c r="D2" s="3" t="s">
        <v>1057</v>
      </c>
      <c r="E2" s="3" t="s">
        <v>1024</v>
      </c>
      <c r="F2" s="3" t="s">
        <v>437</v>
      </c>
      <c r="G2" s="3" t="s">
        <v>1054</v>
      </c>
      <c r="H2" s="3" t="s">
        <v>479</v>
      </c>
      <c r="I2" s="3" t="s">
        <v>1034</v>
      </c>
      <c r="J2" s="3"/>
      <c r="K2" s="3"/>
      <c r="L2" s="3"/>
      <c r="M2" t="s">
        <v>1040</v>
      </c>
      <c r="N2" s="3"/>
      <c r="O2" s="3"/>
      <c r="P2" s="3">
        <v>8.0299999999999994</v>
      </c>
      <c r="Q2" s="3">
        <v>20</v>
      </c>
      <c r="R2" s="3">
        <v>9.8000000000000007</v>
      </c>
      <c r="S2" s="16">
        <v>0</v>
      </c>
      <c r="T2" s="12">
        <v>15.93</v>
      </c>
      <c r="U2" s="12" t="s">
        <v>168</v>
      </c>
      <c r="V2" s="3" t="str">
        <f t="shared" ref="V2:V65" si="0">_xlfn.CONCAT(A2,"-")</f>
        <v>S316-nickel-</v>
      </c>
      <c r="W2" s="3">
        <f t="shared" ref="W2:W65" si="1">FIND("-",V2,1)</f>
        <v>5</v>
      </c>
      <c r="X2" s="3">
        <f t="shared" ref="X2" si="2">LEN(V2)</f>
        <v>12</v>
      </c>
      <c r="Y2" s="4" t="str">
        <f>LEFT(V2,W2-1)</f>
        <v>S316</v>
      </c>
      <c r="Z2" s="3" t="str">
        <f t="shared" ref="Z2" si="3">IF(X2&gt;W2,RIGHT(V2,X2-W2),"-")</f>
        <v>nickel-</v>
      </c>
      <c r="AA2" s="3">
        <f t="shared" ref="AA2:AA65" si="4">FIND("-",Z2,1)</f>
        <v>7</v>
      </c>
      <c r="AB2" s="3">
        <f t="shared" ref="AB2" si="5">LEN(Z2)</f>
        <v>7</v>
      </c>
      <c r="AC2" s="4" t="str">
        <f>LEFT(Z2,AA2-1)</f>
        <v>nickel</v>
      </c>
      <c r="AD2" s="3" t="str">
        <f t="shared" ref="AD2" si="6">IF(AB2&gt;AA2,RIGHT(Z2,AB2-AA2),"-")</f>
        <v>-</v>
      </c>
      <c r="AE2" s="3">
        <f t="shared" ref="AE2:AE65" si="7">FIND("-",AD2,1)</f>
        <v>1</v>
      </c>
      <c r="AF2" s="3">
        <f t="shared" ref="AF2" si="8">LEN(AD2)</f>
        <v>1</v>
      </c>
      <c r="AG2" s="4" t="str">
        <f>LEFT(AD2,AE2-1)</f>
        <v/>
      </c>
      <c r="AH2" s="3" t="str">
        <f t="shared" ref="AH2" si="9">IF(AF2&gt;AE2,RIGHT(AD2,AF2-AE2),"-")</f>
        <v>-</v>
      </c>
      <c r="AI2" s="3">
        <f t="shared" ref="AI2:AI65" si="10">FIND("-",AH2,1)</f>
        <v>1</v>
      </c>
      <c r="AJ2" s="3">
        <f t="shared" ref="AJ2" si="11">LEN(AH2)</f>
        <v>1</v>
      </c>
      <c r="AK2" s="4" t="str">
        <f>LEFT(AH2,AI2-1)</f>
        <v/>
      </c>
      <c r="AL2" s="3" t="str">
        <f t="shared" ref="AL2" si="12">IF(AJ2&gt;AI2,RIGHT(AH2,AJ2-AI2),"-")</f>
        <v>-</v>
      </c>
      <c r="AM2" s="3">
        <f t="shared" ref="AM2:AM65" si="13">FIND("-",AL2,1)</f>
        <v>1</v>
      </c>
      <c r="AN2" s="3">
        <f t="shared" ref="AN2" si="14">LEN(AL2)</f>
        <v>1</v>
      </c>
      <c r="AO2" s="4" t="str">
        <f>LEFT(AL2,AM2-1)</f>
        <v/>
      </c>
      <c r="AP2" s="3" t="str">
        <f t="shared" ref="AP2" si="15">IF(AN2&gt;AM2,RIGHT(AL2,AN2-AM2),"-")</f>
        <v>-</v>
      </c>
      <c r="AQ2" s="3" t="str">
        <f t="shared" ref="AQ2:AQ65" si="16">_xlfn.CONCAT(B2,"-")</f>
        <v>0.4-0.25-</v>
      </c>
      <c r="AR2" s="3">
        <f t="shared" ref="AR2" si="17">FIND("-",AQ2,1)</f>
        <v>4</v>
      </c>
      <c r="AS2" s="3">
        <f t="shared" ref="AS2" si="18">LEN(AQ2)</f>
        <v>9</v>
      </c>
      <c r="AT2" s="4" t="str">
        <f t="shared" ref="AT2" si="19">LEFT(AQ2,AR2-1)</f>
        <v>0.4</v>
      </c>
      <c r="AU2" s="3" t="str">
        <f t="shared" ref="AU2" si="20">IF(AS2&gt;AR2,RIGHT(AQ2,AS2-AR2),"-")</f>
        <v>0.25-</v>
      </c>
      <c r="AV2" s="3">
        <f t="shared" ref="AV2" si="21">FIND("-",AU2,1)</f>
        <v>5</v>
      </c>
      <c r="AW2" s="3">
        <f t="shared" ref="AW2" si="22">LEN(AU2)</f>
        <v>5</v>
      </c>
      <c r="AX2" s="4" t="str">
        <f t="shared" ref="AX2" si="23">LEFT(AU2,AV2-1)</f>
        <v>0.25</v>
      </c>
      <c r="AY2" s="3" t="str">
        <f t="shared" ref="AY2" si="24">IF(AW2&gt;AV2,RIGHT(AU2,AW2-AV2),"-")</f>
        <v>-</v>
      </c>
      <c r="AZ2" s="3">
        <f t="shared" ref="AZ2" si="25">FIND("-",AY2,1)</f>
        <v>1</v>
      </c>
      <c r="BA2" s="3">
        <f t="shared" ref="BA2" si="26">LEN(AY2)</f>
        <v>1</v>
      </c>
      <c r="BB2" s="4" t="str">
        <f t="shared" ref="BB2" si="27">LEFT(AY2,AZ2-1)</f>
        <v/>
      </c>
      <c r="BC2" s="3" t="str">
        <f t="shared" ref="BC2" si="28">IF(BA2&gt;AZ2,RIGHT(AY2,BA2-AZ2),"-")</f>
        <v>-</v>
      </c>
      <c r="BD2" s="3">
        <f t="shared" ref="BD2" si="29">FIND("-",BC2,1)</f>
        <v>1</v>
      </c>
      <c r="BE2" s="3">
        <f t="shared" ref="BE2" si="30">LEN(BC2)</f>
        <v>1</v>
      </c>
      <c r="BF2" s="4" t="str">
        <f t="shared" ref="BF2" si="31">LEFT(BC2,BD2-1)</f>
        <v/>
      </c>
      <c r="BG2" s="3" t="str">
        <f t="shared" ref="BG2" si="32">IF(BE2&gt;BD2,RIGHT(BC2,BE2-BD2),"-")</f>
        <v>-</v>
      </c>
      <c r="BH2" s="3">
        <f t="shared" ref="BH2" si="33">FIND("-",BG2,1)</f>
        <v>1</v>
      </c>
      <c r="BI2" s="3">
        <f t="shared" ref="BI2" si="34">LEN(BG2)</f>
        <v>1</v>
      </c>
      <c r="BJ2" s="4" t="str">
        <f t="shared" ref="BJ2" si="35">LEFT(BG2,BH2-1)</f>
        <v/>
      </c>
      <c r="BK2" s="3" t="str">
        <f t="shared" ref="BK2" si="36">IF(BI2&gt;BH2,RIGHT(BG2,BI2-BH2),"-")</f>
        <v>-</v>
      </c>
      <c r="BL2" s="3">
        <f t="shared" ref="BL2" si="37">FIND("-",BK2,1)</f>
        <v>1</v>
      </c>
      <c r="BM2" s="3">
        <f t="shared" ref="BM2" si="38">LEN(BK2)</f>
        <v>1</v>
      </c>
      <c r="BN2" s="4" t="str">
        <f t="shared" ref="BN2" si="39">LEFT(BK2,BL2-1)</f>
        <v/>
      </c>
      <c r="BO2" s="3" t="str">
        <f t="shared" ref="BO2" si="40">IF(BM2&gt;BL2,RIGHT(BK2,BM2-BL2),"-")</f>
        <v>-</v>
      </c>
      <c r="BP2" s="3">
        <f t="shared" ref="BP2" si="41">FIND("-",BO2,1)</f>
        <v>1</v>
      </c>
      <c r="BQ2" s="3">
        <f t="shared" ref="BQ2" si="42">LEN(BO2)</f>
        <v>1</v>
      </c>
      <c r="BR2" s="4" t="str">
        <f t="shared" ref="BR2" si="43">LEFT(BO2,BP2-1)</f>
        <v/>
      </c>
      <c r="BS2" s="3" t="str">
        <f t="shared" ref="BS2" si="44">IF(BQ2&gt;BP2,RIGHT(BO2,BQ2-BP2),"-")</f>
        <v>-</v>
      </c>
    </row>
    <row r="3" spans="1:71">
      <c r="A3" s="4" t="s">
        <v>166</v>
      </c>
      <c r="B3" s="4" t="s">
        <v>169</v>
      </c>
      <c r="C3" s="4">
        <v>3</v>
      </c>
      <c r="D3" s="4" t="s">
        <v>1057</v>
      </c>
      <c r="E3" s="4" t="s">
        <v>1047</v>
      </c>
      <c r="F3" s="4" t="s">
        <v>437</v>
      </c>
      <c r="G3" s="4" t="s">
        <v>1054</v>
      </c>
      <c r="H3" s="4" t="s">
        <v>479</v>
      </c>
      <c r="I3" s="4" t="s">
        <v>1024</v>
      </c>
      <c r="J3" s="4"/>
      <c r="K3" s="4"/>
      <c r="L3" s="4"/>
      <c r="M3" t="s">
        <v>1040</v>
      </c>
      <c r="N3" s="4"/>
      <c r="O3" s="4"/>
      <c r="P3" s="4">
        <v>8.0299999999999994</v>
      </c>
      <c r="Q3" s="4">
        <v>20</v>
      </c>
      <c r="R3" s="4">
        <v>8.4499999999999993</v>
      </c>
      <c r="S3" s="16">
        <v>0</v>
      </c>
      <c r="T3" s="13">
        <v>15.93</v>
      </c>
      <c r="U3" s="13" t="s">
        <v>170</v>
      </c>
      <c r="V3" s="3" t="str">
        <f t="shared" si="0"/>
        <v>S316-nickel-</v>
      </c>
      <c r="W3" s="3">
        <f t="shared" si="1"/>
        <v>5</v>
      </c>
      <c r="X3" s="3">
        <f t="shared" ref="X3:X66" si="45">LEN(V3)</f>
        <v>12</v>
      </c>
      <c r="Y3" s="4" t="str">
        <f t="shared" ref="Y3:Y66" si="46">LEFT(V3,W3-1)</f>
        <v>S316</v>
      </c>
      <c r="Z3" s="3" t="str">
        <f t="shared" ref="Z3:Z66" si="47">IF(X3&gt;W3,RIGHT(V3,X3-W3),"-")</f>
        <v>nickel-</v>
      </c>
      <c r="AA3" s="3">
        <f t="shared" si="4"/>
        <v>7</v>
      </c>
      <c r="AB3" s="3">
        <f t="shared" ref="AB3:AB66" si="48">LEN(Z3)</f>
        <v>7</v>
      </c>
      <c r="AC3" s="4" t="str">
        <f t="shared" ref="AC3:AC66" si="49">LEFT(Z3,AA3-1)</f>
        <v>nickel</v>
      </c>
      <c r="AD3" s="3" t="str">
        <f t="shared" ref="AD3:AD66" si="50">IF(AB3&gt;AA3,RIGHT(Z3,AB3-AA3),"-")</f>
        <v>-</v>
      </c>
      <c r="AE3" s="3">
        <f t="shared" si="7"/>
        <v>1</v>
      </c>
      <c r="AF3" s="3">
        <f t="shared" ref="AF3:AF66" si="51">LEN(AD3)</f>
        <v>1</v>
      </c>
      <c r="AG3" s="4" t="str">
        <f t="shared" ref="AG3:AG66" si="52">LEFT(AD3,AE3-1)</f>
        <v/>
      </c>
      <c r="AH3" s="3" t="str">
        <f t="shared" ref="AH3:AH66" si="53">IF(AF3&gt;AE3,RIGHT(AD3,AF3-AE3),"-")</f>
        <v>-</v>
      </c>
      <c r="AI3" s="3">
        <f t="shared" si="10"/>
        <v>1</v>
      </c>
      <c r="AJ3" s="3">
        <f t="shared" ref="AJ3:AJ66" si="54">LEN(AH3)</f>
        <v>1</v>
      </c>
      <c r="AK3" s="4" t="str">
        <f t="shared" ref="AK3:AK66" si="55">LEFT(AH3,AI3-1)</f>
        <v/>
      </c>
      <c r="AL3" s="3" t="str">
        <f t="shared" ref="AL3:AL66" si="56">IF(AJ3&gt;AI3,RIGHT(AH3,AJ3-AI3),"-")</f>
        <v>-</v>
      </c>
      <c r="AM3" s="3">
        <f t="shared" si="13"/>
        <v>1</v>
      </c>
      <c r="AN3" s="3">
        <f t="shared" ref="AN3:AN66" si="57">LEN(AL3)</f>
        <v>1</v>
      </c>
      <c r="AO3" s="4" t="str">
        <f t="shared" ref="AO3:AO66" si="58">LEFT(AL3,AM3-1)</f>
        <v/>
      </c>
      <c r="AP3" s="3" t="str">
        <f t="shared" ref="AP3:AP66" si="59">IF(AN3&gt;AM3,RIGHT(AL3,AN3-AM3),"-")</f>
        <v>-</v>
      </c>
      <c r="AQ3" s="3" t="str">
        <f t="shared" si="16"/>
        <v>0.05-0.25-0.4-0.05-</v>
      </c>
      <c r="AR3" s="3">
        <f t="shared" ref="AR3:AR66" si="60">FIND("-",AQ3,1)</f>
        <v>5</v>
      </c>
      <c r="AS3" s="3">
        <f t="shared" ref="AS3:AS66" si="61">LEN(AQ3)</f>
        <v>19</v>
      </c>
      <c r="AT3" s="4" t="str">
        <f t="shared" ref="AT3:AT66" si="62">LEFT(AQ3,AR3-1)</f>
        <v>0.05</v>
      </c>
      <c r="AU3" s="3" t="str">
        <f t="shared" ref="AU3:AU66" si="63">IF(AS3&gt;AR3,RIGHT(AQ3,AS3-AR3),"-")</f>
        <v>0.25-0.4-0.05-</v>
      </c>
      <c r="AV3" s="3">
        <f t="shared" ref="AV3:AV66" si="64">FIND("-",AU3,1)</f>
        <v>5</v>
      </c>
      <c r="AW3" s="3">
        <f t="shared" ref="AW3:AW66" si="65">LEN(AU3)</f>
        <v>14</v>
      </c>
      <c r="AX3" s="4" t="str">
        <f t="shared" ref="AX3:AX66" si="66">LEFT(AU3,AV3-1)</f>
        <v>0.25</v>
      </c>
      <c r="AY3" s="3" t="str">
        <f t="shared" ref="AY3:AY66" si="67">IF(AW3&gt;AV3,RIGHT(AU3,AW3-AV3),"-")</f>
        <v>0.4-0.05-</v>
      </c>
      <c r="AZ3" s="3">
        <f t="shared" ref="AZ3:AZ66" si="68">FIND("-",AY3,1)</f>
        <v>4</v>
      </c>
      <c r="BA3" s="3">
        <f t="shared" ref="BA3:BA66" si="69">LEN(AY3)</f>
        <v>9</v>
      </c>
      <c r="BB3" s="4" t="str">
        <f t="shared" ref="BB3:BB66" si="70">LEFT(AY3,AZ3-1)</f>
        <v>0.4</v>
      </c>
      <c r="BC3" s="3" t="str">
        <f t="shared" ref="BC3:BC66" si="71">IF(BA3&gt;AZ3,RIGHT(AY3,BA3-AZ3),"-")</f>
        <v>0.05-</v>
      </c>
      <c r="BD3" s="3">
        <f t="shared" ref="BD3:BD66" si="72">FIND("-",BC3,1)</f>
        <v>5</v>
      </c>
      <c r="BE3" s="3">
        <f t="shared" ref="BE3:BE66" si="73">LEN(BC3)</f>
        <v>5</v>
      </c>
      <c r="BF3" s="4" t="str">
        <f t="shared" ref="BF3:BF66" si="74">LEFT(BC3,BD3-1)</f>
        <v>0.05</v>
      </c>
      <c r="BG3" s="3" t="str">
        <f t="shared" ref="BG3:BG66" si="75">IF(BE3&gt;BD3,RIGHT(BC3,BE3-BD3),"-")</f>
        <v>-</v>
      </c>
      <c r="BH3" s="3">
        <f t="shared" ref="BH3:BH66" si="76">FIND("-",BG3,1)</f>
        <v>1</v>
      </c>
      <c r="BI3" s="3">
        <f t="shared" ref="BI3:BI66" si="77">LEN(BG3)</f>
        <v>1</v>
      </c>
      <c r="BJ3" s="4" t="str">
        <f t="shared" ref="BJ3:BJ66" si="78">LEFT(BG3,BH3-1)</f>
        <v/>
      </c>
      <c r="BK3" s="3" t="str">
        <f t="shared" ref="BK3:BK66" si="79">IF(BI3&gt;BH3,RIGHT(BG3,BI3-BH3),"-")</f>
        <v>-</v>
      </c>
      <c r="BL3" s="3">
        <f t="shared" ref="BL3:BL66" si="80">FIND("-",BK3,1)</f>
        <v>1</v>
      </c>
      <c r="BM3" s="3">
        <f t="shared" ref="BM3:BM66" si="81">LEN(BK3)</f>
        <v>1</v>
      </c>
      <c r="BN3" s="4" t="str">
        <f t="shared" ref="BN3:BN66" si="82">LEFT(BK3,BL3-1)</f>
        <v/>
      </c>
      <c r="BO3" s="3" t="str">
        <f t="shared" ref="BO3:BO66" si="83">IF(BM3&gt;BL3,RIGHT(BK3,BM3-BL3),"-")</f>
        <v>-</v>
      </c>
      <c r="BP3" s="3">
        <f t="shared" ref="BP3:BP66" si="84">FIND("-",BO3,1)</f>
        <v>1</v>
      </c>
      <c r="BQ3" s="3">
        <f t="shared" ref="BQ3:BQ66" si="85">LEN(BO3)</f>
        <v>1</v>
      </c>
      <c r="BR3" s="4" t="str">
        <f t="shared" ref="BR3:BR66" si="86">LEFT(BO3,BP3-1)</f>
        <v/>
      </c>
      <c r="BS3" s="3" t="str">
        <f t="shared" ref="BS3:BS66" si="87">IF(BQ3&gt;BP3,RIGHT(BO3,BQ3-BP3),"-")</f>
        <v>-</v>
      </c>
    </row>
    <row r="4" spans="1:71">
      <c r="A4" s="3" t="s">
        <v>166</v>
      </c>
      <c r="B4" s="3" t="s">
        <v>169</v>
      </c>
      <c r="C4" s="3">
        <v>3</v>
      </c>
      <c r="D4" s="3" t="s">
        <v>1057</v>
      </c>
      <c r="E4" s="3" t="s">
        <v>1047</v>
      </c>
      <c r="F4" s="3" t="s">
        <v>437</v>
      </c>
      <c r="G4" s="3" t="s">
        <v>1054</v>
      </c>
      <c r="H4" s="3" t="s">
        <v>479</v>
      </c>
      <c r="I4" s="3" t="s">
        <v>1053</v>
      </c>
      <c r="J4" s="3"/>
      <c r="K4" s="3"/>
      <c r="L4" s="3"/>
      <c r="M4" t="s">
        <v>1040</v>
      </c>
      <c r="N4" s="3"/>
      <c r="O4" s="3"/>
      <c r="P4" s="3">
        <v>8.0299999999999994</v>
      </c>
      <c r="Q4" s="3">
        <v>20</v>
      </c>
      <c r="R4" s="3">
        <v>7.65</v>
      </c>
      <c r="S4" s="16">
        <v>0</v>
      </c>
      <c r="T4" s="12">
        <v>15.93</v>
      </c>
      <c r="U4" s="12" t="s">
        <v>171</v>
      </c>
      <c r="V4" s="3" t="str">
        <f t="shared" si="0"/>
        <v>S316-nickel-</v>
      </c>
      <c r="W4" s="3">
        <f t="shared" si="1"/>
        <v>5</v>
      </c>
      <c r="X4" s="3">
        <f t="shared" si="45"/>
        <v>12</v>
      </c>
      <c r="Y4" s="4" t="str">
        <f t="shared" si="46"/>
        <v>S316</v>
      </c>
      <c r="Z4" s="3" t="str">
        <f t="shared" si="47"/>
        <v>nickel-</v>
      </c>
      <c r="AA4" s="3">
        <f t="shared" si="4"/>
        <v>7</v>
      </c>
      <c r="AB4" s="3">
        <f t="shared" si="48"/>
        <v>7</v>
      </c>
      <c r="AC4" s="4" t="str">
        <f t="shared" si="49"/>
        <v>nickel</v>
      </c>
      <c r="AD4" s="3" t="str">
        <f t="shared" si="50"/>
        <v>-</v>
      </c>
      <c r="AE4" s="3">
        <f t="shared" si="7"/>
        <v>1</v>
      </c>
      <c r="AF4" s="3">
        <f t="shared" si="51"/>
        <v>1</v>
      </c>
      <c r="AG4" s="4" t="str">
        <f t="shared" si="52"/>
        <v/>
      </c>
      <c r="AH4" s="3" t="str">
        <f t="shared" si="53"/>
        <v>-</v>
      </c>
      <c r="AI4" s="3">
        <f t="shared" si="10"/>
        <v>1</v>
      </c>
      <c r="AJ4" s="3">
        <f t="shared" si="54"/>
        <v>1</v>
      </c>
      <c r="AK4" s="4" t="str">
        <f t="shared" si="55"/>
        <v/>
      </c>
      <c r="AL4" s="3" t="str">
        <f t="shared" si="56"/>
        <v>-</v>
      </c>
      <c r="AM4" s="3">
        <f t="shared" si="13"/>
        <v>1</v>
      </c>
      <c r="AN4" s="3">
        <f t="shared" si="57"/>
        <v>1</v>
      </c>
      <c r="AO4" s="4" t="str">
        <f t="shared" si="58"/>
        <v/>
      </c>
      <c r="AP4" s="3" t="str">
        <f t="shared" si="59"/>
        <v>-</v>
      </c>
      <c r="AQ4" s="3" t="str">
        <f t="shared" si="16"/>
        <v>0.05-0.25-0.4-0.05-</v>
      </c>
      <c r="AR4" s="3">
        <f t="shared" si="60"/>
        <v>5</v>
      </c>
      <c r="AS4" s="3">
        <f t="shared" si="61"/>
        <v>19</v>
      </c>
      <c r="AT4" s="4" t="str">
        <f t="shared" si="62"/>
        <v>0.05</v>
      </c>
      <c r="AU4" s="3" t="str">
        <f t="shared" si="63"/>
        <v>0.25-0.4-0.05-</v>
      </c>
      <c r="AV4" s="3">
        <f t="shared" si="64"/>
        <v>5</v>
      </c>
      <c r="AW4" s="3">
        <f t="shared" si="65"/>
        <v>14</v>
      </c>
      <c r="AX4" s="4" t="str">
        <f t="shared" si="66"/>
        <v>0.25</v>
      </c>
      <c r="AY4" s="3" t="str">
        <f t="shared" si="67"/>
        <v>0.4-0.05-</v>
      </c>
      <c r="AZ4" s="3">
        <f t="shared" si="68"/>
        <v>4</v>
      </c>
      <c r="BA4" s="3">
        <f t="shared" si="69"/>
        <v>9</v>
      </c>
      <c r="BB4" s="4" t="str">
        <f t="shared" si="70"/>
        <v>0.4</v>
      </c>
      <c r="BC4" s="3" t="str">
        <f t="shared" si="71"/>
        <v>0.05-</v>
      </c>
      <c r="BD4" s="3">
        <f t="shared" si="72"/>
        <v>5</v>
      </c>
      <c r="BE4" s="3">
        <f t="shared" si="73"/>
        <v>5</v>
      </c>
      <c r="BF4" s="4" t="str">
        <f t="shared" si="74"/>
        <v>0.05</v>
      </c>
      <c r="BG4" s="3" t="str">
        <f t="shared" si="75"/>
        <v>-</v>
      </c>
      <c r="BH4" s="3">
        <f t="shared" si="76"/>
        <v>1</v>
      </c>
      <c r="BI4" s="3">
        <f t="shared" si="77"/>
        <v>1</v>
      </c>
      <c r="BJ4" s="4" t="str">
        <f t="shared" si="78"/>
        <v/>
      </c>
      <c r="BK4" s="3" t="str">
        <f t="shared" si="79"/>
        <v>-</v>
      </c>
      <c r="BL4" s="3">
        <f t="shared" si="80"/>
        <v>1</v>
      </c>
      <c r="BM4" s="3">
        <f t="shared" si="81"/>
        <v>1</v>
      </c>
      <c r="BN4" s="4" t="str">
        <f t="shared" si="82"/>
        <v/>
      </c>
      <c r="BO4" s="3" t="str">
        <f t="shared" si="83"/>
        <v>-</v>
      </c>
      <c r="BP4" s="3">
        <f t="shared" si="84"/>
        <v>1</v>
      </c>
      <c r="BQ4" s="3">
        <f t="shared" si="85"/>
        <v>1</v>
      </c>
      <c r="BR4" s="4" t="str">
        <f t="shared" si="86"/>
        <v/>
      </c>
      <c r="BS4" s="3" t="str">
        <f t="shared" si="87"/>
        <v>-</v>
      </c>
    </row>
    <row r="5" spans="1:71">
      <c r="A5" s="4" t="s">
        <v>166</v>
      </c>
      <c r="B5" s="4" t="s">
        <v>172</v>
      </c>
      <c r="C5" s="4">
        <v>3</v>
      </c>
      <c r="D5" s="4" t="s">
        <v>1057</v>
      </c>
      <c r="E5" s="4" t="s">
        <v>1047</v>
      </c>
      <c r="F5" s="4" t="s">
        <v>437</v>
      </c>
      <c r="G5" s="4" t="s">
        <v>1054</v>
      </c>
      <c r="H5" s="4" t="s">
        <v>479</v>
      </c>
      <c r="I5" s="4" t="s">
        <v>1034</v>
      </c>
      <c r="J5" s="4"/>
      <c r="K5" s="4"/>
      <c r="L5" s="4"/>
      <c r="M5" t="s">
        <v>1040</v>
      </c>
      <c r="N5" s="4"/>
      <c r="O5" s="4"/>
      <c r="P5" s="4">
        <v>8.0299999999999994</v>
      </c>
      <c r="Q5" s="4">
        <v>20</v>
      </c>
      <c r="R5" s="4">
        <v>7.3</v>
      </c>
      <c r="S5" s="16">
        <v>0</v>
      </c>
      <c r="T5" s="13">
        <v>15.93</v>
      </c>
      <c r="U5" s="13" t="s">
        <v>173</v>
      </c>
      <c r="V5" s="3" t="str">
        <f t="shared" si="0"/>
        <v>S316-nickel-</v>
      </c>
      <c r="W5" s="3">
        <f t="shared" si="1"/>
        <v>5</v>
      </c>
      <c r="X5" s="3">
        <f t="shared" si="45"/>
        <v>12</v>
      </c>
      <c r="Y5" s="4" t="str">
        <f t="shared" si="46"/>
        <v>S316</v>
      </c>
      <c r="Z5" s="3" t="str">
        <f t="shared" si="47"/>
        <v>nickel-</v>
      </c>
      <c r="AA5" s="3">
        <f t="shared" si="4"/>
        <v>7</v>
      </c>
      <c r="AB5" s="3">
        <f t="shared" si="48"/>
        <v>7</v>
      </c>
      <c r="AC5" s="4" t="str">
        <f t="shared" si="49"/>
        <v>nickel</v>
      </c>
      <c r="AD5" s="3" t="str">
        <f t="shared" si="50"/>
        <v>-</v>
      </c>
      <c r="AE5" s="3">
        <f t="shared" si="7"/>
        <v>1</v>
      </c>
      <c r="AF5" s="3">
        <f t="shared" si="51"/>
        <v>1</v>
      </c>
      <c r="AG5" s="4" t="str">
        <f t="shared" si="52"/>
        <v/>
      </c>
      <c r="AH5" s="3" t="str">
        <f t="shared" si="53"/>
        <v>-</v>
      </c>
      <c r="AI5" s="3">
        <f t="shared" si="10"/>
        <v>1</v>
      </c>
      <c r="AJ5" s="3">
        <f t="shared" si="54"/>
        <v>1</v>
      </c>
      <c r="AK5" s="4" t="str">
        <f t="shared" si="55"/>
        <v/>
      </c>
      <c r="AL5" s="3" t="str">
        <f t="shared" si="56"/>
        <v>-</v>
      </c>
      <c r="AM5" s="3">
        <f t="shared" si="13"/>
        <v>1</v>
      </c>
      <c r="AN5" s="3">
        <f t="shared" si="57"/>
        <v>1</v>
      </c>
      <c r="AO5" s="4" t="str">
        <f t="shared" si="58"/>
        <v/>
      </c>
      <c r="AP5" s="3" t="str">
        <f t="shared" si="59"/>
        <v>-</v>
      </c>
      <c r="AQ5" s="3" t="str">
        <f t="shared" si="16"/>
        <v>0.05-0.25-0.4-0.1-</v>
      </c>
      <c r="AR5" s="3">
        <f t="shared" si="60"/>
        <v>5</v>
      </c>
      <c r="AS5" s="3">
        <f t="shared" si="61"/>
        <v>18</v>
      </c>
      <c r="AT5" s="4" t="str">
        <f t="shared" si="62"/>
        <v>0.05</v>
      </c>
      <c r="AU5" s="3" t="str">
        <f t="shared" si="63"/>
        <v>0.25-0.4-0.1-</v>
      </c>
      <c r="AV5" s="3">
        <f t="shared" si="64"/>
        <v>5</v>
      </c>
      <c r="AW5" s="3">
        <f t="shared" si="65"/>
        <v>13</v>
      </c>
      <c r="AX5" s="4" t="str">
        <f t="shared" si="66"/>
        <v>0.25</v>
      </c>
      <c r="AY5" s="3" t="str">
        <f t="shared" si="67"/>
        <v>0.4-0.1-</v>
      </c>
      <c r="AZ5" s="3">
        <f t="shared" si="68"/>
        <v>4</v>
      </c>
      <c r="BA5" s="3">
        <f t="shared" si="69"/>
        <v>8</v>
      </c>
      <c r="BB5" s="4" t="str">
        <f t="shared" si="70"/>
        <v>0.4</v>
      </c>
      <c r="BC5" s="3" t="str">
        <f t="shared" si="71"/>
        <v>0.1-</v>
      </c>
      <c r="BD5" s="3">
        <f t="shared" si="72"/>
        <v>4</v>
      </c>
      <c r="BE5" s="3">
        <f t="shared" si="73"/>
        <v>4</v>
      </c>
      <c r="BF5" s="4" t="str">
        <f t="shared" si="74"/>
        <v>0.1</v>
      </c>
      <c r="BG5" s="3" t="str">
        <f t="shared" si="75"/>
        <v>-</v>
      </c>
      <c r="BH5" s="3">
        <f t="shared" si="76"/>
        <v>1</v>
      </c>
      <c r="BI5" s="3">
        <f t="shared" si="77"/>
        <v>1</v>
      </c>
      <c r="BJ5" s="4" t="str">
        <f t="shared" si="78"/>
        <v/>
      </c>
      <c r="BK5" s="3" t="str">
        <f t="shared" si="79"/>
        <v>-</v>
      </c>
      <c r="BL5" s="3">
        <f t="shared" si="80"/>
        <v>1</v>
      </c>
      <c r="BM5" s="3">
        <f t="shared" si="81"/>
        <v>1</v>
      </c>
      <c r="BN5" s="4" t="str">
        <f t="shared" si="82"/>
        <v/>
      </c>
      <c r="BO5" s="3" t="str">
        <f t="shared" si="83"/>
        <v>-</v>
      </c>
      <c r="BP5" s="3">
        <f t="shared" si="84"/>
        <v>1</v>
      </c>
      <c r="BQ5" s="3">
        <f t="shared" si="85"/>
        <v>1</v>
      </c>
      <c r="BR5" s="4" t="str">
        <f t="shared" si="86"/>
        <v/>
      </c>
      <c r="BS5" s="3" t="str">
        <f t="shared" si="87"/>
        <v>-</v>
      </c>
    </row>
    <row r="6" spans="1:71">
      <c r="A6" s="3" t="s">
        <v>980</v>
      </c>
      <c r="B6" s="3" t="s">
        <v>174</v>
      </c>
      <c r="C6" s="3">
        <v>4</v>
      </c>
      <c r="D6" s="3" t="s">
        <v>1042</v>
      </c>
      <c r="E6" s="3" t="s">
        <v>1029</v>
      </c>
      <c r="F6" s="3" t="s">
        <v>1051</v>
      </c>
      <c r="G6" s="3" t="s">
        <v>1047</v>
      </c>
      <c r="H6" s="3" t="s">
        <v>479</v>
      </c>
      <c r="I6" s="3" t="s">
        <v>1034</v>
      </c>
      <c r="J6" s="3"/>
      <c r="K6" s="3"/>
      <c r="L6" s="3"/>
      <c r="M6" t="s">
        <v>1040</v>
      </c>
      <c r="N6" s="3"/>
      <c r="O6" s="3"/>
      <c r="P6" s="3">
        <v>27.7</v>
      </c>
      <c r="Q6" s="3">
        <v>325</v>
      </c>
      <c r="R6" s="3">
        <v>31</v>
      </c>
      <c r="S6" s="16">
        <v>0</v>
      </c>
      <c r="T6" s="12">
        <v>19.989999999999998</v>
      </c>
      <c r="U6" s="12" t="s">
        <v>175</v>
      </c>
      <c r="V6" s="3" t="str">
        <f t="shared" si="0"/>
        <v>inconel 600-</v>
      </c>
      <c r="W6" s="3">
        <f t="shared" si="1"/>
        <v>12</v>
      </c>
      <c r="X6" s="3">
        <f t="shared" si="45"/>
        <v>12</v>
      </c>
      <c r="Y6" s="4" t="str">
        <f t="shared" si="46"/>
        <v>inconel 600</v>
      </c>
      <c r="Z6" s="3" t="str">
        <f t="shared" si="47"/>
        <v>-</v>
      </c>
      <c r="AA6" s="3">
        <f t="shared" si="4"/>
        <v>1</v>
      </c>
      <c r="AB6" s="3">
        <f t="shared" si="48"/>
        <v>1</v>
      </c>
      <c r="AC6" s="4" t="str">
        <f t="shared" si="49"/>
        <v/>
      </c>
      <c r="AD6" s="3" t="str">
        <f t="shared" si="50"/>
        <v>-</v>
      </c>
      <c r="AE6" s="3">
        <f t="shared" si="7"/>
        <v>1</v>
      </c>
      <c r="AF6" s="3">
        <f t="shared" si="51"/>
        <v>1</v>
      </c>
      <c r="AG6" s="4" t="str">
        <f t="shared" si="52"/>
        <v/>
      </c>
      <c r="AH6" s="3" t="str">
        <f t="shared" si="53"/>
        <v>-</v>
      </c>
      <c r="AI6" s="3">
        <f t="shared" si="10"/>
        <v>1</v>
      </c>
      <c r="AJ6" s="3">
        <f t="shared" si="54"/>
        <v>1</v>
      </c>
      <c r="AK6" s="4" t="str">
        <f t="shared" si="55"/>
        <v/>
      </c>
      <c r="AL6" s="3" t="str">
        <f t="shared" si="56"/>
        <v>-</v>
      </c>
      <c r="AM6" s="3">
        <f t="shared" si="13"/>
        <v>1</v>
      </c>
      <c r="AN6" s="3">
        <f t="shared" si="57"/>
        <v>1</v>
      </c>
      <c r="AO6" s="4" t="str">
        <f t="shared" si="58"/>
        <v/>
      </c>
      <c r="AP6" s="3" t="str">
        <f t="shared" si="59"/>
        <v>-</v>
      </c>
      <c r="AQ6" s="3" t="str">
        <f t="shared" si="16"/>
        <v>1-0.05-0.42-</v>
      </c>
      <c r="AR6" s="3">
        <f t="shared" si="60"/>
        <v>2</v>
      </c>
      <c r="AS6" s="3">
        <f t="shared" si="61"/>
        <v>12</v>
      </c>
      <c r="AT6" s="4" t="str">
        <f t="shared" si="62"/>
        <v>1</v>
      </c>
      <c r="AU6" s="3" t="str">
        <f t="shared" si="63"/>
        <v>0.05-0.42-</v>
      </c>
      <c r="AV6" s="3">
        <f t="shared" si="64"/>
        <v>5</v>
      </c>
      <c r="AW6" s="3">
        <f t="shared" si="65"/>
        <v>10</v>
      </c>
      <c r="AX6" s="4" t="str">
        <f t="shared" si="66"/>
        <v>0.05</v>
      </c>
      <c r="AY6" s="3" t="str">
        <f t="shared" si="67"/>
        <v>0.42-</v>
      </c>
      <c r="AZ6" s="3">
        <f t="shared" si="68"/>
        <v>5</v>
      </c>
      <c r="BA6" s="3">
        <f t="shared" si="69"/>
        <v>5</v>
      </c>
      <c r="BB6" s="4" t="str">
        <f t="shared" si="70"/>
        <v>0.42</v>
      </c>
      <c r="BC6" s="3" t="str">
        <f t="shared" si="71"/>
        <v>-</v>
      </c>
      <c r="BD6" s="3">
        <f t="shared" si="72"/>
        <v>1</v>
      </c>
      <c r="BE6" s="3">
        <f t="shared" si="73"/>
        <v>1</v>
      </c>
      <c r="BF6" s="4" t="str">
        <f t="shared" si="74"/>
        <v/>
      </c>
      <c r="BG6" s="3" t="str">
        <f t="shared" si="75"/>
        <v>-</v>
      </c>
      <c r="BH6" s="3">
        <f t="shared" si="76"/>
        <v>1</v>
      </c>
      <c r="BI6" s="3">
        <f t="shared" si="77"/>
        <v>1</v>
      </c>
      <c r="BJ6" s="4" t="str">
        <f t="shared" si="78"/>
        <v/>
      </c>
      <c r="BK6" s="3" t="str">
        <f t="shared" si="79"/>
        <v>-</v>
      </c>
      <c r="BL6" s="3">
        <f t="shared" si="80"/>
        <v>1</v>
      </c>
      <c r="BM6" s="3">
        <f t="shared" si="81"/>
        <v>1</v>
      </c>
      <c r="BN6" s="4" t="str">
        <f t="shared" si="82"/>
        <v/>
      </c>
      <c r="BO6" s="3" t="str">
        <f t="shared" si="83"/>
        <v>-</v>
      </c>
      <c r="BP6" s="3">
        <f t="shared" si="84"/>
        <v>1</v>
      </c>
      <c r="BQ6" s="3">
        <f t="shared" si="85"/>
        <v>1</v>
      </c>
      <c r="BR6" s="4" t="str">
        <f t="shared" si="86"/>
        <v/>
      </c>
      <c r="BS6" s="3" t="str">
        <f t="shared" si="87"/>
        <v>-</v>
      </c>
    </row>
    <row r="7" spans="1:71">
      <c r="A7" s="4" t="s">
        <v>980</v>
      </c>
      <c r="B7" s="4" t="s">
        <v>174</v>
      </c>
      <c r="C7" s="4">
        <v>4</v>
      </c>
      <c r="D7" s="4" t="s">
        <v>1042</v>
      </c>
      <c r="E7" s="4" t="s">
        <v>1029</v>
      </c>
      <c r="F7" s="4" t="s">
        <v>1051</v>
      </c>
      <c r="G7" s="4" t="s">
        <v>1047</v>
      </c>
      <c r="H7" s="4" t="s">
        <v>479</v>
      </c>
      <c r="I7" s="4" t="s">
        <v>1047</v>
      </c>
      <c r="J7" s="4"/>
      <c r="K7" s="4"/>
      <c r="L7" s="4"/>
      <c r="M7" t="s">
        <v>1040</v>
      </c>
      <c r="N7" s="4"/>
      <c r="O7" s="4"/>
      <c r="P7" s="4">
        <v>29.1</v>
      </c>
      <c r="Q7" s="4">
        <v>20</v>
      </c>
      <c r="R7" s="4">
        <v>31.76</v>
      </c>
      <c r="S7" s="16">
        <v>0</v>
      </c>
      <c r="T7" s="13">
        <v>19.989999999999998</v>
      </c>
      <c r="U7" s="13" t="s">
        <v>176</v>
      </c>
      <c r="V7" s="3" t="str">
        <f t="shared" si="0"/>
        <v>inconel 600-</v>
      </c>
      <c r="W7" s="3">
        <f t="shared" si="1"/>
        <v>12</v>
      </c>
      <c r="X7" s="3">
        <f t="shared" si="45"/>
        <v>12</v>
      </c>
      <c r="Y7" s="4" t="str">
        <f t="shared" si="46"/>
        <v>inconel 600</v>
      </c>
      <c r="Z7" s="3" t="str">
        <f t="shared" si="47"/>
        <v>-</v>
      </c>
      <c r="AA7" s="3">
        <f t="shared" si="4"/>
        <v>1</v>
      </c>
      <c r="AB7" s="3">
        <f t="shared" si="48"/>
        <v>1</v>
      </c>
      <c r="AC7" s="4" t="str">
        <f t="shared" si="49"/>
        <v/>
      </c>
      <c r="AD7" s="3" t="str">
        <f t="shared" si="50"/>
        <v>-</v>
      </c>
      <c r="AE7" s="3">
        <f t="shared" si="7"/>
        <v>1</v>
      </c>
      <c r="AF7" s="3">
        <f t="shared" si="51"/>
        <v>1</v>
      </c>
      <c r="AG7" s="4" t="str">
        <f t="shared" si="52"/>
        <v/>
      </c>
      <c r="AH7" s="3" t="str">
        <f t="shared" si="53"/>
        <v>-</v>
      </c>
      <c r="AI7" s="3">
        <f t="shared" si="10"/>
        <v>1</v>
      </c>
      <c r="AJ7" s="3">
        <f t="shared" si="54"/>
        <v>1</v>
      </c>
      <c r="AK7" s="4" t="str">
        <f t="shared" si="55"/>
        <v/>
      </c>
      <c r="AL7" s="3" t="str">
        <f t="shared" si="56"/>
        <v>-</v>
      </c>
      <c r="AM7" s="3">
        <f t="shared" si="13"/>
        <v>1</v>
      </c>
      <c r="AN7" s="3">
        <f t="shared" si="57"/>
        <v>1</v>
      </c>
      <c r="AO7" s="4" t="str">
        <f t="shared" si="58"/>
        <v/>
      </c>
      <c r="AP7" s="3" t="str">
        <f t="shared" si="59"/>
        <v>-</v>
      </c>
      <c r="AQ7" s="3" t="str">
        <f t="shared" si="16"/>
        <v>1-0.05-0.42-</v>
      </c>
      <c r="AR7" s="3">
        <f t="shared" si="60"/>
        <v>2</v>
      </c>
      <c r="AS7" s="3">
        <f t="shared" si="61"/>
        <v>12</v>
      </c>
      <c r="AT7" s="4" t="str">
        <f t="shared" si="62"/>
        <v>1</v>
      </c>
      <c r="AU7" s="3" t="str">
        <f t="shared" si="63"/>
        <v>0.05-0.42-</v>
      </c>
      <c r="AV7" s="3">
        <f t="shared" si="64"/>
        <v>5</v>
      </c>
      <c r="AW7" s="3">
        <f t="shared" si="65"/>
        <v>10</v>
      </c>
      <c r="AX7" s="4" t="str">
        <f t="shared" si="66"/>
        <v>0.05</v>
      </c>
      <c r="AY7" s="3" t="str">
        <f t="shared" si="67"/>
        <v>0.42-</v>
      </c>
      <c r="AZ7" s="3">
        <f t="shared" si="68"/>
        <v>5</v>
      </c>
      <c r="BA7" s="3">
        <f t="shared" si="69"/>
        <v>5</v>
      </c>
      <c r="BB7" s="4" t="str">
        <f t="shared" si="70"/>
        <v>0.42</v>
      </c>
      <c r="BC7" s="3" t="str">
        <f t="shared" si="71"/>
        <v>-</v>
      </c>
      <c r="BD7" s="3">
        <f t="shared" si="72"/>
        <v>1</v>
      </c>
      <c r="BE7" s="3">
        <f t="shared" si="73"/>
        <v>1</v>
      </c>
      <c r="BF7" s="4" t="str">
        <f t="shared" si="74"/>
        <v/>
      </c>
      <c r="BG7" s="3" t="str">
        <f t="shared" si="75"/>
        <v>-</v>
      </c>
      <c r="BH7" s="3">
        <f t="shared" si="76"/>
        <v>1</v>
      </c>
      <c r="BI7" s="3">
        <f t="shared" si="77"/>
        <v>1</v>
      </c>
      <c r="BJ7" s="4" t="str">
        <f t="shared" si="78"/>
        <v/>
      </c>
      <c r="BK7" s="3" t="str">
        <f t="shared" si="79"/>
        <v>-</v>
      </c>
      <c r="BL7" s="3">
        <f t="shared" si="80"/>
        <v>1</v>
      </c>
      <c r="BM7" s="3">
        <f t="shared" si="81"/>
        <v>1</v>
      </c>
      <c r="BN7" s="4" t="str">
        <f t="shared" si="82"/>
        <v/>
      </c>
      <c r="BO7" s="3" t="str">
        <f t="shared" si="83"/>
        <v>-</v>
      </c>
      <c r="BP7" s="3">
        <f t="shared" si="84"/>
        <v>1</v>
      </c>
      <c r="BQ7" s="3">
        <f t="shared" si="85"/>
        <v>1</v>
      </c>
      <c r="BR7" s="4" t="str">
        <f t="shared" si="86"/>
        <v/>
      </c>
      <c r="BS7" s="3" t="str">
        <f t="shared" si="87"/>
        <v>-</v>
      </c>
    </row>
    <row r="8" spans="1:71">
      <c r="A8" s="3" t="s">
        <v>980</v>
      </c>
      <c r="B8" s="3" t="s">
        <v>174</v>
      </c>
      <c r="C8" s="3">
        <v>4</v>
      </c>
      <c r="D8" s="3" t="s">
        <v>1042</v>
      </c>
      <c r="E8" s="3" t="s">
        <v>1029</v>
      </c>
      <c r="F8" s="3" t="s">
        <v>1051</v>
      </c>
      <c r="G8" s="3" t="s">
        <v>1047</v>
      </c>
      <c r="H8" s="3" t="s">
        <v>479</v>
      </c>
      <c r="I8" s="3" t="s">
        <v>1053</v>
      </c>
      <c r="J8" s="3"/>
      <c r="K8" s="3"/>
      <c r="L8" s="3"/>
      <c r="M8" t="s">
        <v>1040</v>
      </c>
      <c r="N8" s="3"/>
      <c r="O8" s="3"/>
      <c r="P8" s="3">
        <v>27.7</v>
      </c>
      <c r="Q8" s="3">
        <v>325</v>
      </c>
      <c r="R8" s="3">
        <v>30.41</v>
      </c>
      <c r="S8" s="16">
        <v>0</v>
      </c>
      <c r="T8" s="12">
        <v>19.989999999999998</v>
      </c>
      <c r="U8" s="12" t="s">
        <v>177</v>
      </c>
      <c r="V8" s="3" t="str">
        <f t="shared" si="0"/>
        <v>inconel 600-</v>
      </c>
      <c r="W8" s="3">
        <f t="shared" si="1"/>
        <v>12</v>
      </c>
      <c r="X8" s="3">
        <f t="shared" si="45"/>
        <v>12</v>
      </c>
      <c r="Y8" s="4" t="str">
        <f t="shared" si="46"/>
        <v>inconel 600</v>
      </c>
      <c r="Z8" s="3" t="str">
        <f t="shared" si="47"/>
        <v>-</v>
      </c>
      <c r="AA8" s="3">
        <f t="shared" si="4"/>
        <v>1</v>
      </c>
      <c r="AB8" s="3">
        <f t="shared" si="48"/>
        <v>1</v>
      </c>
      <c r="AC8" s="4" t="str">
        <f t="shared" si="49"/>
        <v/>
      </c>
      <c r="AD8" s="3" t="str">
        <f t="shared" si="50"/>
        <v>-</v>
      </c>
      <c r="AE8" s="3">
        <f t="shared" si="7"/>
        <v>1</v>
      </c>
      <c r="AF8" s="3">
        <f t="shared" si="51"/>
        <v>1</v>
      </c>
      <c r="AG8" s="4" t="str">
        <f t="shared" si="52"/>
        <v/>
      </c>
      <c r="AH8" s="3" t="str">
        <f t="shared" si="53"/>
        <v>-</v>
      </c>
      <c r="AI8" s="3">
        <f t="shared" si="10"/>
        <v>1</v>
      </c>
      <c r="AJ8" s="3">
        <f t="shared" si="54"/>
        <v>1</v>
      </c>
      <c r="AK8" s="4" t="str">
        <f t="shared" si="55"/>
        <v/>
      </c>
      <c r="AL8" s="3" t="str">
        <f t="shared" si="56"/>
        <v>-</v>
      </c>
      <c r="AM8" s="3">
        <f t="shared" si="13"/>
        <v>1</v>
      </c>
      <c r="AN8" s="3">
        <f t="shared" si="57"/>
        <v>1</v>
      </c>
      <c r="AO8" s="4" t="str">
        <f t="shared" si="58"/>
        <v/>
      </c>
      <c r="AP8" s="3" t="str">
        <f t="shared" si="59"/>
        <v>-</v>
      </c>
      <c r="AQ8" s="3" t="str">
        <f t="shared" si="16"/>
        <v>1-0.05-0.42-</v>
      </c>
      <c r="AR8" s="3">
        <f t="shared" si="60"/>
        <v>2</v>
      </c>
      <c r="AS8" s="3">
        <f t="shared" si="61"/>
        <v>12</v>
      </c>
      <c r="AT8" s="4" t="str">
        <f t="shared" si="62"/>
        <v>1</v>
      </c>
      <c r="AU8" s="3" t="str">
        <f t="shared" si="63"/>
        <v>0.05-0.42-</v>
      </c>
      <c r="AV8" s="3">
        <f t="shared" si="64"/>
        <v>5</v>
      </c>
      <c r="AW8" s="3">
        <f t="shared" si="65"/>
        <v>10</v>
      </c>
      <c r="AX8" s="4" t="str">
        <f t="shared" si="66"/>
        <v>0.05</v>
      </c>
      <c r="AY8" s="3" t="str">
        <f t="shared" si="67"/>
        <v>0.42-</v>
      </c>
      <c r="AZ8" s="3">
        <f t="shared" si="68"/>
        <v>5</v>
      </c>
      <c r="BA8" s="3">
        <f t="shared" si="69"/>
        <v>5</v>
      </c>
      <c r="BB8" s="4" t="str">
        <f t="shared" si="70"/>
        <v>0.42</v>
      </c>
      <c r="BC8" s="3" t="str">
        <f t="shared" si="71"/>
        <v>-</v>
      </c>
      <c r="BD8" s="3">
        <f t="shared" si="72"/>
        <v>1</v>
      </c>
      <c r="BE8" s="3">
        <f t="shared" si="73"/>
        <v>1</v>
      </c>
      <c r="BF8" s="4" t="str">
        <f t="shared" si="74"/>
        <v/>
      </c>
      <c r="BG8" s="3" t="str">
        <f t="shared" si="75"/>
        <v>-</v>
      </c>
      <c r="BH8" s="3">
        <f t="shared" si="76"/>
        <v>1</v>
      </c>
      <c r="BI8" s="3">
        <f t="shared" si="77"/>
        <v>1</v>
      </c>
      <c r="BJ8" s="4" t="str">
        <f t="shared" si="78"/>
        <v/>
      </c>
      <c r="BK8" s="3" t="str">
        <f t="shared" si="79"/>
        <v>-</v>
      </c>
      <c r="BL8" s="3">
        <f t="shared" si="80"/>
        <v>1</v>
      </c>
      <c r="BM8" s="3">
        <f t="shared" si="81"/>
        <v>1</v>
      </c>
      <c r="BN8" s="4" t="str">
        <f t="shared" si="82"/>
        <v/>
      </c>
      <c r="BO8" s="3" t="str">
        <f t="shared" si="83"/>
        <v>-</v>
      </c>
      <c r="BP8" s="3">
        <f t="shared" si="84"/>
        <v>1</v>
      </c>
      <c r="BQ8" s="3">
        <f t="shared" si="85"/>
        <v>1</v>
      </c>
      <c r="BR8" s="4" t="str">
        <f t="shared" si="86"/>
        <v/>
      </c>
      <c r="BS8" s="3" t="str">
        <f t="shared" si="87"/>
        <v>-</v>
      </c>
    </row>
    <row r="9" spans="1:71">
      <c r="A9" s="4" t="s">
        <v>980</v>
      </c>
      <c r="B9" s="4" t="s">
        <v>174</v>
      </c>
      <c r="C9" s="4">
        <v>4</v>
      </c>
      <c r="D9" s="4" t="s">
        <v>1042</v>
      </c>
      <c r="E9" s="4" t="s">
        <v>1029</v>
      </c>
      <c r="F9" s="4" t="s">
        <v>1051</v>
      </c>
      <c r="G9" s="4" t="s">
        <v>1047</v>
      </c>
      <c r="H9" s="4" t="s">
        <v>479</v>
      </c>
      <c r="I9" s="4" t="s">
        <v>1053</v>
      </c>
      <c r="J9" s="4"/>
      <c r="K9" s="4"/>
      <c r="L9" s="4"/>
      <c r="M9" t="s">
        <v>1040</v>
      </c>
      <c r="N9" s="4"/>
      <c r="O9" s="4"/>
      <c r="P9" s="4">
        <v>29.1</v>
      </c>
      <c r="Q9" s="4">
        <v>20</v>
      </c>
      <c r="R9" s="4">
        <v>29.98</v>
      </c>
      <c r="S9" s="16">
        <v>0</v>
      </c>
      <c r="T9" s="13">
        <v>19.989999999999998</v>
      </c>
      <c r="U9" s="13" t="s">
        <v>178</v>
      </c>
      <c r="V9" s="3" t="str">
        <f t="shared" si="0"/>
        <v>inconel 600-</v>
      </c>
      <c r="W9" s="3">
        <f t="shared" si="1"/>
        <v>12</v>
      </c>
      <c r="X9" s="3">
        <f t="shared" si="45"/>
        <v>12</v>
      </c>
      <c r="Y9" s="4" t="str">
        <f t="shared" si="46"/>
        <v>inconel 600</v>
      </c>
      <c r="Z9" s="3" t="str">
        <f t="shared" si="47"/>
        <v>-</v>
      </c>
      <c r="AA9" s="3">
        <f t="shared" si="4"/>
        <v>1</v>
      </c>
      <c r="AB9" s="3">
        <f t="shared" si="48"/>
        <v>1</v>
      </c>
      <c r="AC9" s="4" t="str">
        <f t="shared" si="49"/>
        <v/>
      </c>
      <c r="AD9" s="3" t="str">
        <f t="shared" si="50"/>
        <v>-</v>
      </c>
      <c r="AE9" s="3">
        <f t="shared" si="7"/>
        <v>1</v>
      </c>
      <c r="AF9" s="3">
        <f t="shared" si="51"/>
        <v>1</v>
      </c>
      <c r="AG9" s="4" t="str">
        <f t="shared" si="52"/>
        <v/>
      </c>
      <c r="AH9" s="3" t="str">
        <f t="shared" si="53"/>
        <v>-</v>
      </c>
      <c r="AI9" s="3">
        <f t="shared" si="10"/>
        <v>1</v>
      </c>
      <c r="AJ9" s="3">
        <f t="shared" si="54"/>
        <v>1</v>
      </c>
      <c r="AK9" s="4" t="str">
        <f t="shared" si="55"/>
        <v/>
      </c>
      <c r="AL9" s="3" t="str">
        <f t="shared" si="56"/>
        <v>-</v>
      </c>
      <c r="AM9" s="3">
        <f t="shared" si="13"/>
        <v>1</v>
      </c>
      <c r="AN9" s="3">
        <f t="shared" si="57"/>
        <v>1</v>
      </c>
      <c r="AO9" s="4" t="str">
        <f t="shared" si="58"/>
        <v/>
      </c>
      <c r="AP9" s="3" t="str">
        <f t="shared" si="59"/>
        <v>-</v>
      </c>
      <c r="AQ9" s="3" t="str">
        <f t="shared" si="16"/>
        <v>1-0.05-0.42-</v>
      </c>
      <c r="AR9" s="3">
        <f t="shared" si="60"/>
        <v>2</v>
      </c>
      <c r="AS9" s="3">
        <f t="shared" si="61"/>
        <v>12</v>
      </c>
      <c r="AT9" s="4" t="str">
        <f t="shared" si="62"/>
        <v>1</v>
      </c>
      <c r="AU9" s="3" t="str">
        <f t="shared" si="63"/>
        <v>0.05-0.42-</v>
      </c>
      <c r="AV9" s="3">
        <f t="shared" si="64"/>
        <v>5</v>
      </c>
      <c r="AW9" s="3">
        <f t="shared" si="65"/>
        <v>10</v>
      </c>
      <c r="AX9" s="4" t="str">
        <f t="shared" si="66"/>
        <v>0.05</v>
      </c>
      <c r="AY9" s="3" t="str">
        <f t="shared" si="67"/>
        <v>0.42-</v>
      </c>
      <c r="AZ9" s="3">
        <f t="shared" si="68"/>
        <v>5</v>
      </c>
      <c r="BA9" s="3">
        <f t="shared" si="69"/>
        <v>5</v>
      </c>
      <c r="BB9" s="4" t="str">
        <f t="shared" si="70"/>
        <v>0.42</v>
      </c>
      <c r="BC9" s="3" t="str">
        <f t="shared" si="71"/>
        <v>-</v>
      </c>
      <c r="BD9" s="3">
        <f t="shared" si="72"/>
        <v>1</v>
      </c>
      <c r="BE9" s="3">
        <f t="shared" si="73"/>
        <v>1</v>
      </c>
      <c r="BF9" s="4" t="str">
        <f t="shared" si="74"/>
        <v/>
      </c>
      <c r="BG9" s="3" t="str">
        <f t="shared" si="75"/>
        <v>-</v>
      </c>
      <c r="BH9" s="3">
        <f t="shared" si="76"/>
        <v>1</v>
      </c>
      <c r="BI9" s="3">
        <f t="shared" si="77"/>
        <v>1</v>
      </c>
      <c r="BJ9" s="4" t="str">
        <f t="shared" si="78"/>
        <v/>
      </c>
      <c r="BK9" s="3" t="str">
        <f t="shared" si="79"/>
        <v>-</v>
      </c>
      <c r="BL9" s="3">
        <f t="shared" si="80"/>
        <v>1</v>
      </c>
      <c r="BM9" s="3">
        <f t="shared" si="81"/>
        <v>1</v>
      </c>
      <c r="BN9" s="4" t="str">
        <f t="shared" si="82"/>
        <v/>
      </c>
      <c r="BO9" s="3" t="str">
        <f t="shared" si="83"/>
        <v>-</v>
      </c>
      <c r="BP9" s="3">
        <f t="shared" si="84"/>
        <v>1</v>
      </c>
      <c r="BQ9" s="3">
        <f t="shared" si="85"/>
        <v>1</v>
      </c>
      <c r="BR9" s="4" t="str">
        <f t="shared" si="86"/>
        <v/>
      </c>
      <c r="BS9" s="3" t="str">
        <f t="shared" si="87"/>
        <v>-</v>
      </c>
    </row>
    <row r="10" spans="1:71">
      <c r="A10" s="3" t="s">
        <v>955</v>
      </c>
      <c r="B10" s="9" t="s">
        <v>179</v>
      </c>
      <c r="C10" s="3">
        <v>3</v>
      </c>
      <c r="D10" s="3" t="s">
        <v>1051</v>
      </c>
      <c r="E10" s="3" t="s">
        <v>1053</v>
      </c>
      <c r="F10" s="3" t="s">
        <v>1051</v>
      </c>
      <c r="G10" s="3" t="s">
        <v>1035</v>
      </c>
      <c r="H10" s="3" t="s">
        <v>479</v>
      </c>
      <c r="I10" s="3" t="s">
        <v>1034</v>
      </c>
      <c r="J10" s="3" t="s">
        <v>1040</v>
      </c>
      <c r="K10" s="3" t="s">
        <v>1040</v>
      </c>
      <c r="L10" s="3" t="s">
        <v>1040</v>
      </c>
      <c r="M10" t="s">
        <v>1040</v>
      </c>
      <c r="N10" s="3"/>
      <c r="O10" s="3"/>
      <c r="P10" s="3">
        <v>4.5999999999999996</v>
      </c>
      <c r="Q10" s="3">
        <v>60</v>
      </c>
      <c r="R10" s="3">
        <v>4.5</v>
      </c>
      <c r="S10" s="16">
        <v>0</v>
      </c>
      <c r="T10" s="12">
        <v>16.600000000000001</v>
      </c>
      <c r="U10" s="12" t="s">
        <v>180</v>
      </c>
      <c r="V10" s="3" t="str">
        <f t="shared" si="0"/>
        <v>s316L-tef-s316L-</v>
      </c>
      <c r="W10" s="3">
        <f t="shared" si="1"/>
        <v>6</v>
      </c>
      <c r="X10" s="3">
        <f t="shared" si="45"/>
        <v>16</v>
      </c>
      <c r="Y10" s="4" t="str">
        <f t="shared" si="46"/>
        <v>s316L</v>
      </c>
      <c r="Z10" s="3" t="str">
        <f t="shared" si="47"/>
        <v>tef-s316L-</v>
      </c>
      <c r="AA10" s="3">
        <f t="shared" si="4"/>
        <v>4</v>
      </c>
      <c r="AB10" s="3">
        <f t="shared" si="48"/>
        <v>10</v>
      </c>
      <c r="AC10" s="4" t="str">
        <f t="shared" si="49"/>
        <v>tef</v>
      </c>
      <c r="AD10" s="3" t="str">
        <f t="shared" si="50"/>
        <v>s316L-</v>
      </c>
      <c r="AE10" s="3">
        <f t="shared" si="7"/>
        <v>6</v>
      </c>
      <c r="AF10" s="3">
        <f t="shared" si="51"/>
        <v>6</v>
      </c>
      <c r="AG10" s="4" t="str">
        <f t="shared" si="52"/>
        <v>s316L</v>
      </c>
      <c r="AH10" s="3" t="str">
        <f t="shared" si="53"/>
        <v>-</v>
      </c>
      <c r="AI10" s="3">
        <f t="shared" si="10"/>
        <v>1</v>
      </c>
      <c r="AJ10" s="3">
        <f t="shared" si="54"/>
        <v>1</v>
      </c>
      <c r="AK10" s="4" t="str">
        <f t="shared" si="55"/>
        <v/>
      </c>
      <c r="AL10" s="3" t="str">
        <f t="shared" si="56"/>
        <v>-</v>
      </c>
      <c r="AM10" s="3">
        <f t="shared" si="13"/>
        <v>1</v>
      </c>
      <c r="AN10" s="3">
        <f t="shared" si="57"/>
        <v>1</v>
      </c>
      <c r="AO10" s="4" t="str">
        <f t="shared" si="58"/>
        <v/>
      </c>
      <c r="AP10" s="3" t="str">
        <f t="shared" si="59"/>
        <v>-</v>
      </c>
      <c r="AQ10" s="3" t="str">
        <f t="shared" si="16"/>
        <v>0.2-0.3-</v>
      </c>
      <c r="AR10" s="3">
        <f t="shared" si="60"/>
        <v>4</v>
      </c>
      <c r="AS10" s="3">
        <f t="shared" si="61"/>
        <v>8</v>
      </c>
      <c r="AT10" s="4" t="str">
        <f t="shared" si="62"/>
        <v>0.2</v>
      </c>
      <c r="AU10" s="3" t="str">
        <f t="shared" si="63"/>
        <v>0.3-</v>
      </c>
      <c r="AV10" s="3">
        <f t="shared" si="64"/>
        <v>4</v>
      </c>
      <c r="AW10" s="3">
        <f t="shared" si="65"/>
        <v>4</v>
      </c>
      <c r="AX10" s="4" t="str">
        <f t="shared" si="66"/>
        <v>0.3</v>
      </c>
      <c r="AY10" s="3" t="str">
        <f t="shared" si="67"/>
        <v>-</v>
      </c>
      <c r="AZ10" s="3">
        <f t="shared" si="68"/>
        <v>1</v>
      </c>
      <c r="BA10" s="3">
        <f t="shared" si="69"/>
        <v>1</v>
      </c>
      <c r="BB10" s="4" t="str">
        <f t="shared" si="70"/>
        <v/>
      </c>
      <c r="BC10" s="3" t="str">
        <f t="shared" si="71"/>
        <v>-</v>
      </c>
      <c r="BD10" s="3">
        <f t="shared" si="72"/>
        <v>1</v>
      </c>
      <c r="BE10" s="3">
        <f t="shared" si="73"/>
        <v>1</v>
      </c>
      <c r="BF10" s="4" t="str">
        <f t="shared" si="74"/>
        <v/>
      </c>
      <c r="BG10" s="3" t="str">
        <f t="shared" si="75"/>
        <v>-</v>
      </c>
      <c r="BH10" s="3">
        <f t="shared" si="76"/>
        <v>1</v>
      </c>
      <c r="BI10" s="3">
        <f t="shared" si="77"/>
        <v>1</v>
      </c>
      <c r="BJ10" s="4" t="str">
        <f t="shared" si="78"/>
        <v/>
      </c>
      <c r="BK10" s="3" t="str">
        <f t="shared" si="79"/>
        <v>-</v>
      </c>
      <c r="BL10" s="3">
        <f t="shared" si="80"/>
        <v>1</v>
      </c>
      <c r="BM10" s="3">
        <f t="shared" si="81"/>
        <v>1</v>
      </c>
      <c r="BN10" s="4" t="str">
        <f t="shared" si="82"/>
        <v/>
      </c>
      <c r="BO10" s="3" t="str">
        <f t="shared" si="83"/>
        <v>-</v>
      </c>
      <c r="BP10" s="3">
        <f t="shared" si="84"/>
        <v>1</v>
      </c>
      <c r="BQ10" s="3">
        <f t="shared" si="85"/>
        <v>1</v>
      </c>
      <c r="BR10" s="4" t="str">
        <f t="shared" si="86"/>
        <v/>
      </c>
      <c r="BS10" s="3" t="str">
        <f t="shared" si="87"/>
        <v>-</v>
      </c>
    </row>
    <row r="11" spans="1:71">
      <c r="A11" s="4" t="s">
        <v>955</v>
      </c>
      <c r="B11" s="10" t="s">
        <v>181</v>
      </c>
      <c r="C11" s="4">
        <v>3</v>
      </c>
      <c r="D11" s="4" t="s">
        <v>1051</v>
      </c>
      <c r="E11" s="4" t="s">
        <v>1053</v>
      </c>
      <c r="F11" s="4" t="s">
        <v>1051</v>
      </c>
      <c r="G11" s="4" t="s">
        <v>1035</v>
      </c>
      <c r="H11" s="4" t="s">
        <v>479</v>
      </c>
      <c r="I11" s="4" t="s">
        <v>1024</v>
      </c>
      <c r="J11" s="4" t="s">
        <v>1040</v>
      </c>
      <c r="K11" s="4" t="s">
        <v>1040</v>
      </c>
      <c r="L11" s="4" t="s">
        <v>1040</v>
      </c>
      <c r="M11" t="s">
        <v>1040</v>
      </c>
      <c r="N11" s="4"/>
      <c r="O11" s="4"/>
      <c r="P11" s="4">
        <v>4.5999999999999996</v>
      </c>
      <c r="Q11" s="4">
        <v>60</v>
      </c>
      <c r="R11" s="4">
        <v>2.81</v>
      </c>
      <c r="S11" s="16">
        <v>0</v>
      </c>
      <c r="T11" s="13">
        <v>16.600000000000001</v>
      </c>
      <c r="U11" s="13" t="s">
        <v>182</v>
      </c>
      <c r="V11" s="3" t="str">
        <f t="shared" si="0"/>
        <v>s316L-tef-s316L-</v>
      </c>
      <c r="W11" s="3">
        <f t="shared" si="1"/>
        <v>6</v>
      </c>
      <c r="X11" s="3">
        <f t="shared" si="45"/>
        <v>16</v>
      </c>
      <c r="Y11" s="4" t="str">
        <f t="shared" si="46"/>
        <v>s316L</v>
      </c>
      <c r="Z11" s="3" t="str">
        <f t="shared" si="47"/>
        <v>tef-s316L-</v>
      </c>
      <c r="AA11" s="3">
        <f t="shared" si="4"/>
        <v>4</v>
      </c>
      <c r="AB11" s="3">
        <f t="shared" si="48"/>
        <v>10</v>
      </c>
      <c r="AC11" s="4" t="str">
        <f t="shared" si="49"/>
        <v>tef</v>
      </c>
      <c r="AD11" s="3" t="str">
        <f t="shared" si="50"/>
        <v>s316L-</v>
      </c>
      <c r="AE11" s="3">
        <f t="shared" si="7"/>
        <v>6</v>
      </c>
      <c r="AF11" s="3">
        <f t="shared" si="51"/>
        <v>6</v>
      </c>
      <c r="AG11" s="4" t="str">
        <f t="shared" si="52"/>
        <v>s316L</v>
      </c>
      <c r="AH11" s="3" t="str">
        <f t="shared" si="53"/>
        <v>-</v>
      </c>
      <c r="AI11" s="3">
        <f t="shared" si="10"/>
        <v>1</v>
      </c>
      <c r="AJ11" s="3">
        <f t="shared" si="54"/>
        <v>1</v>
      </c>
      <c r="AK11" s="4" t="str">
        <f t="shared" si="55"/>
        <v/>
      </c>
      <c r="AL11" s="3" t="str">
        <f t="shared" si="56"/>
        <v>-</v>
      </c>
      <c r="AM11" s="3">
        <f t="shared" si="13"/>
        <v>1</v>
      </c>
      <c r="AN11" s="3">
        <f t="shared" si="57"/>
        <v>1</v>
      </c>
      <c r="AO11" s="4" t="str">
        <f t="shared" si="58"/>
        <v/>
      </c>
      <c r="AP11" s="3" t="str">
        <f t="shared" si="59"/>
        <v>-</v>
      </c>
      <c r="AQ11" s="3" t="str">
        <f t="shared" si="16"/>
        <v>0.2-0.4-</v>
      </c>
      <c r="AR11" s="3">
        <f t="shared" si="60"/>
        <v>4</v>
      </c>
      <c r="AS11" s="3">
        <f t="shared" si="61"/>
        <v>8</v>
      </c>
      <c r="AT11" s="4" t="str">
        <f t="shared" si="62"/>
        <v>0.2</v>
      </c>
      <c r="AU11" s="3" t="str">
        <f t="shared" si="63"/>
        <v>0.4-</v>
      </c>
      <c r="AV11" s="3">
        <f t="shared" si="64"/>
        <v>4</v>
      </c>
      <c r="AW11" s="3">
        <f t="shared" si="65"/>
        <v>4</v>
      </c>
      <c r="AX11" s="4" t="str">
        <f t="shared" si="66"/>
        <v>0.4</v>
      </c>
      <c r="AY11" s="3" t="str">
        <f t="shared" si="67"/>
        <v>-</v>
      </c>
      <c r="AZ11" s="3">
        <f t="shared" si="68"/>
        <v>1</v>
      </c>
      <c r="BA11" s="3">
        <f t="shared" si="69"/>
        <v>1</v>
      </c>
      <c r="BB11" s="4" t="str">
        <f t="shared" si="70"/>
        <v/>
      </c>
      <c r="BC11" s="3" t="str">
        <f t="shared" si="71"/>
        <v>-</v>
      </c>
      <c r="BD11" s="3">
        <f t="shared" si="72"/>
        <v>1</v>
      </c>
      <c r="BE11" s="3">
        <f t="shared" si="73"/>
        <v>1</v>
      </c>
      <c r="BF11" s="4" t="str">
        <f t="shared" si="74"/>
        <v/>
      </c>
      <c r="BG11" s="3" t="str">
        <f t="shared" si="75"/>
        <v>-</v>
      </c>
      <c r="BH11" s="3">
        <f t="shared" si="76"/>
        <v>1</v>
      </c>
      <c r="BI11" s="3">
        <f t="shared" si="77"/>
        <v>1</v>
      </c>
      <c r="BJ11" s="4" t="str">
        <f t="shared" si="78"/>
        <v/>
      </c>
      <c r="BK11" s="3" t="str">
        <f t="shared" si="79"/>
        <v>-</v>
      </c>
      <c r="BL11" s="3">
        <f t="shared" si="80"/>
        <v>1</v>
      </c>
      <c r="BM11" s="3">
        <f t="shared" si="81"/>
        <v>1</v>
      </c>
      <c r="BN11" s="4" t="str">
        <f t="shared" si="82"/>
        <v/>
      </c>
      <c r="BO11" s="3" t="str">
        <f t="shared" si="83"/>
        <v>-</v>
      </c>
      <c r="BP11" s="3">
        <f t="shared" si="84"/>
        <v>1</v>
      </c>
      <c r="BQ11" s="3">
        <f t="shared" si="85"/>
        <v>1</v>
      </c>
      <c r="BR11" s="4" t="str">
        <f t="shared" si="86"/>
        <v/>
      </c>
      <c r="BS11" s="3" t="str">
        <f t="shared" si="87"/>
        <v>-</v>
      </c>
    </row>
    <row r="12" spans="1:71">
      <c r="A12" s="3" t="s">
        <v>955</v>
      </c>
      <c r="B12" s="9" t="s">
        <v>183</v>
      </c>
      <c r="C12" s="3">
        <v>3</v>
      </c>
      <c r="D12" s="3" t="s">
        <v>1051</v>
      </c>
      <c r="E12" s="3" t="s">
        <v>1053</v>
      </c>
      <c r="F12" s="3" t="s">
        <v>1051</v>
      </c>
      <c r="G12" s="3" t="s">
        <v>1035</v>
      </c>
      <c r="H12" s="3" t="s">
        <v>479</v>
      </c>
      <c r="I12" s="3" t="s">
        <v>1053</v>
      </c>
      <c r="J12" s="3" t="s">
        <v>1040</v>
      </c>
      <c r="K12" s="3" t="s">
        <v>1040</v>
      </c>
      <c r="L12" s="3" t="s">
        <v>1040</v>
      </c>
      <c r="M12" t="s">
        <v>1040</v>
      </c>
      <c r="N12" s="3"/>
      <c r="O12" s="3"/>
      <c r="P12" s="3">
        <v>4.5999999999999996</v>
      </c>
      <c r="Q12" s="3">
        <v>60</v>
      </c>
      <c r="R12" s="3">
        <v>4.53</v>
      </c>
      <c r="S12" s="16">
        <v>0</v>
      </c>
      <c r="T12" s="12">
        <v>16.600000000000001</v>
      </c>
      <c r="U12" s="12" t="s">
        <v>182</v>
      </c>
      <c r="V12" s="3" t="str">
        <f t="shared" si="0"/>
        <v>s316L-tef-s316L-</v>
      </c>
      <c r="W12" s="3">
        <f t="shared" si="1"/>
        <v>6</v>
      </c>
      <c r="X12" s="3">
        <f t="shared" si="45"/>
        <v>16</v>
      </c>
      <c r="Y12" s="4" t="str">
        <f t="shared" si="46"/>
        <v>s316L</v>
      </c>
      <c r="Z12" s="3" t="str">
        <f t="shared" si="47"/>
        <v>tef-s316L-</v>
      </c>
      <c r="AA12" s="3">
        <f t="shared" si="4"/>
        <v>4</v>
      </c>
      <c r="AB12" s="3">
        <f t="shared" si="48"/>
        <v>10</v>
      </c>
      <c r="AC12" s="4" t="str">
        <f t="shared" si="49"/>
        <v>tef</v>
      </c>
      <c r="AD12" s="3" t="str">
        <f t="shared" si="50"/>
        <v>s316L-</v>
      </c>
      <c r="AE12" s="3">
        <f t="shared" si="7"/>
        <v>6</v>
      </c>
      <c r="AF12" s="3">
        <f t="shared" si="51"/>
        <v>6</v>
      </c>
      <c r="AG12" s="4" t="str">
        <f t="shared" si="52"/>
        <v>s316L</v>
      </c>
      <c r="AH12" s="3" t="str">
        <f t="shared" si="53"/>
        <v>-</v>
      </c>
      <c r="AI12" s="3">
        <f t="shared" si="10"/>
        <v>1</v>
      </c>
      <c r="AJ12" s="3">
        <f t="shared" si="54"/>
        <v>1</v>
      </c>
      <c r="AK12" s="4" t="str">
        <f t="shared" si="55"/>
        <v/>
      </c>
      <c r="AL12" s="3" t="str">
        <f t="shared" si="56"/>
        <v>-</v>
      </c>
      <c r="AM12" s="3">
        <f t="shared" si="13"/>
        <v>1</v>
      </c>
      <c r="AN12" s="3">
        <f t="shared" si="57"/>
        <v>1</v>
      </c>
      <c r="AO12" s="4" t="str">
        <f t="shared" si="58"/>
        <v/>
      </c>
      <c r="AP12" s="3" t="str">
        <f t="shared" si="59"/>
        <v>-</v>
      </c>
      <c r="AQ12" s="3" t="str">
        <f t="shared" si="16"/>
        <v>0.2-0.2-</v>
      </c>
      <c r="AR12" s="3">
        <f t="shared" si="60"/>
        <v>4</v>
      </c>
      <c r="AS12" s="3">
        <f t="shared" si="61"/>
        <v>8</v>
      </c>
      <c r="AT12" s="4" t="str">
        <f t="shared" si="62"/>
        <v>0.2</v>
      </c>
      <c r="AU12" s="3" t="str">
        <f t="shared" si="63"/>
        <v>0.2-</v>
      </c>
      <c r="AV12" s="3">
        <f t="shared" si="64"/>
        <v>4</v>
      </c>
      <c r="AW12" s="3">
        <f t="shared" si="65"/>
        <v>4</v>
      </c>
      <c r="AX12" s="4" t="str">
        <f t="shared" si="66"/>
        <v>0.2</v>
      </c>
      <c r="AY12" s="3" t="str">
        <f t="shared" si="67"/>
        <v>-</v>
      </c>
      <c r="AZ12" s="3">
        <f t="shared" si="68"/>
        <v>1</v>
      </c>
      <c r="BA12" s="3">
        <f t="shared" si="69"/>
        <v>1</v>
      </c>
      <c r="BB12" s="4" t="str">
        <f t="shared" si="70"/>
        <v/>
      </c>
      <c r="BC12" s="3" t="str">
        <f t="shared" si="71"/>
        <v>-</v>
      </c>
      <c r="BD12" s="3">
        <f t="shared" si="72"/>
        <v>1</v>
      </c>
      <c r="BE12" s="3">
        <f t="shared" si="73"/>
        <v>1</v>
      </c>
      <c r="BF12" s="4" t="str">
        <f t="shared" si="74"/>
        <v/>
      </c>
      <c r="BG12" s="3" t="str">
        <f t="shared" si="75"/>
        <v>-</v>
      </c>
      <c r="BH12" s="3">
        <f t="shared" si="76"/>
        <v>1</v>
      </c>
      <c r="BI12" s="3">
        <f t="shared" si="77"/>
        <v>1</v>
      </c>
      <c r="BJ12" s="4" t="str">
        <f t="shared" si="78"/>
        <v/>
      </c>
      <c r="BK12" s="3" t="str">
        <f t="shared" si="79"/>
        <v>-</v>
      </c>
      <c r="BL12" s="3">
        <f t="shared" si="80"/>
        <v>1</v>
      </c>
      <c r="BM12" s="3">
        <f t="shared" si="81"/>
        <v>1</v>
      </c>
      <c r="BN12" s="4" t="str">
        <f t="shared" si="82"/>
        <v/>
      </c>
      <c r="BO12" s="3" t="str">
        <f t="shared" si="83"/>
        <v>-</v>
      </c>
      <c r="BP12" s="3">
        <f t="shared" si="84"/>
        <v>1</v>
      </c>
      <c r="BQ12" s="3">
        <f t="shared" si="85"/>
        <v>1</v>
      </c>
      <c r="BR12" s="4" t="str">
        <f t="shared" si="86"/>
        <v/>
      </c>
      <c r="BS12" s="3" t="str">
        <f t="shared" si="87"/>
        <v>-</v>
      </c>
    </row>
    <row r="13" spans="1:71">
      <c r="A13" s="4" t="s">
        <v>955</v>
      </c>
      <c r="B13" s="10" t="s">
        <v>184</v>
      </c>
      <c r="C13" s="4">
        <v>3</v>
      </c>
      <c r="D13" s="4" t="s">
        <v>1051</v>
      </c>
      <c r="E13" s="4" t="s">
        <v>1034</v>
      </c>
      <c r="F13" s="4" t="s">
        <v>1051</v>
      </c>
      <c r="G13" s="4" t="s">
        <v>1035</v>
      </c>
      <c r="H13" s="4" t="s">
        <v>479</v>
      </c>
      <c r="I13" s="4" t="s">
        <v>1034</v>
      </c>
      <c r="J13" s="4" t="s">
        <v>1040</v>
      </c>
      <c r="K13" s="4" t="s">
        <v>1040</v>
      </c>
      <c r="L13" s="4" t="s">
        <v>1040</v>
      </c>
      <c r="M13" t="s">
        <v>1040</v>
      </c>
      <c r="N13" s="4"/>
      <c r="O13" s="4"/>
      <c r="P13" s="4">
        <v>4.5999999999999996</v>
      </c>
      <c r="Q13" s="4">
        <v>60</v>
      </c>
      <c r="R13" s="4">
        <v>29.98</v>
      </c>
      <c r="S13" s="16">
        <v>0</v>
      </c>
      <c r="T13" s="13">
        <v>16.600000000000001</v>
      </c>
      <c r="U13" s="13" t="s">
        <v>180</v>
      </c>
      <c r="V13" s="3" t="str">
        <f t="shared" si="0"/>
        <v>s316L-tef-s316L-</v>
      </c>
      <c r="W13" s="3">
        <f t="shared" si="1"/>
        <v>6</v>
      </c>
      <c r="X13" s="3">
        <f t="shared" si="45"/>
        <v>16</v>
      </c>
      <c r="Y13" s="4" t="str">
        <f t="shared" si="46"/>
        <v>s316L</v>
      </c>
      <c r="Z13" s="3" t="str">
        <f t="shared" si="47"/>
        <v>tef-s316L-</v>
      </c>
      <c r="AA13" s="3">
        <f t="shared" si="4"/>
        <v>4</v>
      </c>
      <c r="AB13" s="3">
        <f t="shared" si="48"/>
        <v>10</v>
      </c>
      <c r="AC13" s="4" t="str">
        <f t="shared" si="49"/>
        <v>tef</v>
      </c>
      <c r="AD13" s="3" t="str">
        <f t="shared" si="50"/>
        <v>s316L-</v>
      </c>
      <c r="AE13" s="3">
        <f t="shared" si="7"/>
        <v>6</v>
      </c>
      <c r="AF13" s="3">
        <f t="shared" si="51"/>
        <v>6</v>
      </c>
      <c r="AG13" s="4" t="str">
        <f t="shared" si="52"/>
        <v>s316L</v>
      </c>
      <c r="AH13" s="3" t="str">
        <f t="shared" si="53"/>
        <v>-</v>
      </c>
      <c r="AI13" s="3">
        <f t="shared" si="10"/>
        <v>1</v>
      </c>
      <c r="AJ13" s="3">
        <f t="shared" si="54"/>
        <v>1</v>
      </c>
      <c r="AK13" s="4" t="str">
        <f t="shared" si="55"/>
        <v/>
      </c>
      <c r="AL13" s="3" t="str">
        <f t="shared" si="56"/>
        <v>-</v>
      </c>
      <c r="AM13" s="3">
        <f t="shared" si="13"/>
        <v>1</v>
      </c>
      <c r="AN13" s="3">
        <f t="shared" si="57"/>
        <v>1</v>
      </c>
      <c r="AO13" s="4" t="str">
        <f t="shared" si="58"/>
        <v/>
      </c>
      <c r="AP13" s="3" t="str">
        <f t="shared" si="59"/>
        <v>-</v>
      </c>
      <c r="AQ13" s="3" t="str">
        <f t="shared" si="16"/>
        <v>0.3-0.3-</v>
      </c>
      <c r="AR13" s="3">
        <f t="shared" si="60"/>
        <v>4</v>
      </c>
      <c r="AS13" s="3">
        <f t="shared" si="61"/>
        <v>8</v>
      </c>
      <c r="AT13" s="4" t="str">
        <f t="shared" si="62"/>
        <v>0.3</v>
      </c>
      <c r="AU13" s="3" t="str">
        <f t="shared" si="63"/>
        <v>0.3-</v>
      </c>
      <c r="AV13" s="3">
        <f t="shared" si="64"/>
        <v>4</v>
      </c>
      <c r="AW13" s="3">
        <f t="shared" si="65"/>
        <v>4</v>
      </c>
      <c r="AX13" s="4" t="str">
        <f t="shared" si="66"/>
        <v>0.3</v>
      </c>
      <c r="AY13" s="3" t="str">
        <f t="shared" si="67"/>
        <v>-</v>
      </c>
      <c r="AZ13" s="3">
        <f t="shared" si="68"/>
        <v>1</v>
      </c>
      <c r="BA13" s="3">
        <f t="shared" si="69"/>
        <v>1</v>
      </c>
      <c r="BB13" s="4" t="str">
        <f t="shared" si="70"/>
        <v/>
      </c>
      <c r="BC13" s="3" t="str">
        <f t="shared" si="71"/>
        <v>-</v>
      </c>
      <c r="BD13" s="3">
        <f t="shared" si="72"/>
        <v>1</v>
      </c>
      <c r="BE13" s="3">
        <f t="shared" si="73"/>
        <v>1</v>
      </c>
      <c r="BF13" s="4" t="str">
        <f t="shared" si="74"/>
        <v/>
      </c>
      <c r="BG13" s="3" t="str">
        <f t="shared" si="75"/>
        <v>-</v>
      </c>
      <c r="BH13" s="3">
        <f t="shared" si="76"/>
        <v>1</v>
      </c>
      <c r="BI13" s="3">
        <f t="shared" si="77"/>
        <v>1</v>
      </c>
      <c r="BJ13" s="4" t="str">
        <f t="shared" si="78"/>
        <v/>
      </c>
      <c r="BK13" s="3" t="str">
        <f t="shared" si="79"/>
        <v>-</v>
      </c>
      <c r="BL13" s="3">
        <f t="shared" si="80"/>
        <v>1</v>
      </c>
      <c r="BM13" s="3">
        <f t="shared" si="81"/>
        <v>1</v>
      </c>
      <c r="BN13" s="4" t="str">
        <f t="shared" si="82"/>
        <v/>
      </c>
      <c r="BO13" s="3" t="str">
        <f t="shared" si="83"/>
        <v>-</v>
      </c>
      <c r="BP13" s="3">
        <f t="shared" si="84"/>
        <v>1</v>
      </c>
      <c r="BQ13" s="3">
        <f t="shared" si="85"/>
        <v>1</v>
      </c>
      <c r="BR13" s="4" t="str">
        <f t="shared" si="86"/>
        <v/>
      </c>
      <c r="BS13" s="3" t="str">
        <f t="shared" si="87"/>
        <v>-</v>
      </c>
    </row>
    <row r="14" spans="1:71">
      <c r="A14" s="3" t="s">
        <v>955</v>
      </c>
      <c r="B14" s="9" t="s">
        <v>184</v>
      </c>
      <c r="C14" s="3">
        <v>3</v>
      </c>
      <c r="D14" s="3" t="s">
        <v>1051</v>
      </c>
      <c r="E14" s="3" t="s">
        <v>1034</v>
      </c>
      <c r="F14" s="3" t="s">
        <v>1051</v>
      </c>
      <c r="G14" s="3" t="s">
        <v>1035</v>
      </c>
      <c r="H14" s="3" t="s">
        <v>479</v>
      </c>
      <c r="I14" s="3" t="s">
        <v>1034</v>
      </c>
      <c r="J14" s="3" t="s">
        <v>1040</v>
      </c>
      <c r="K14" s="3" t="s">
        <v>1040</v>
      </c>
      <c r="L14" s="3" t="s">
        <v>1040</v>
      </c>
      <c r="M14" t="s">
        <v>1040</v>
      </c>
      <c r="N14" s="3"/>
      <c r="O14" s="3"/>
      <c r="P14" s="3">
        <v>4.5999999999999996</v>
      </c>
      <c r="Q14" s="3">
        <v>60</v>
      </c>
      <c r="R14" s="3">
        <v>4.6500000000000004</v>
      </c>
      <c r="S14" s="16">
        <v>0</v>
      </c>
      <c r="T14" s="12">
        <v>16.600000000000001</v>
      </c>
      <c r="U14" s="12" t="s">
        <v>180</v>
      </c>
      <c r="V14" s="3" t="str">
        <f t="shared" si="0"/>
        <v>s316L-tef-s316L-</v>
      </c>
      <c r="W14" s="3">
        <f t="shared" si="1"/>
        <v>6</v>
      </c>
      <c r="X14" s="3">
        <f t="shared" si="45"/>
        <v>16</v>
      </c>
      <c r="Y14" s="4" t="str">
        <f t="shared" si="46"/>
        <v>s316L</v>
      </c>
      <c r="Z14" s="3" t="str">
        <f t="shared" si="47"/>
        <v>tef-s316L-</v>
      </c>
      <c r="AA14" s="3">
        <f t="shared" si="4"/>
        <v>4</v>
      </c>
      <c r="AB14" s="3">
        <f t="shared" si="48"/>
        <v>10</v>
      </c>
      <c r="AC14" s="4" t="str">
        <f t="shared" si="49"/>
        <v>tef</v>
      </c>
      <c r="AD14" s="3" t="str">
        <f t="shared" si="50"/>
        <v>s316L-</v>
      </c>
      <c r="AE14" s="3">
        <f t="shared" si="7"/>
        <v>6</v>
      </c>
      <c r="AF14" s="3">
        <f t="shared" si="51"/>
        <v>6</v>
      </c>
      <c r="AG14" s="4" t="str">
        <f t="shared" si="52"/>
        <v>s316L</v>
      </c>
      <c r="AH14" s="3" t="str">
        <f t="shared" si="53"/>
        <v>-</v>
      </c>
      <c r="AI14" s="3">
        <f t="shared" si="10"/>
        <v>1</v>
      </c>
      <c r="AJ14" s="3">
        <f t="shared" si="54"/>
        <v>1</v>
      </c>
      <c r="AK14" s="4" t="str">
        <f t="shared" si="55"/>
        <v/>
      </c>
      <c r="AL14" s="3" t="str">
        <f t="shared" si="56"/>
        <v>-</v>
      </c>
      <c r="AM14" s="3">
        <f t="shared" si="13"/>
        <v>1</v>
      </c>
      <c r="AN14" s="3">
        <f t="shared" si="57"/>
        <v>1</v>
      </c>
      <c r="AO14" s="4" t="str">
        <f t="shared" si="58"/>
        <v/>
      </c>
      <c r="AP14" s="3" t="str">
        <f t="shared" si="59"/>
        <v>-</v>
      </c>
      <c r="AQ14" s="3" t="str">
        <f t="shared" si="16"/>
        <v>0.3-0.3-</v>
      </c>
      <c r="AR14" s="3">
        <f t="shared" si="60"/>
        <v>4</v>
      </c>
      <c r="AS14" s="3">
        <f t="shared" si="61"/>
        <v>8</v>
      </c>
      <c r="AT14" s="4" t="str">
        <f t="shared" si="62"/>
        <v>0.3</v>
      </c>
      <c r="AU14" s="3" t="str">
        <f t="shared" si="63"/>
        <v>0.3-</v>
      </c>
      <c r="AV14" s="3">
        <f t="shared" si="64"/>
        <v>4</v>
      </c>
      <c r="AW14" s="3">
        <f t="shared" si="65"/>
        <v>4</v>
      </c>
      <c r="AX14" s="4" t="str">
        <f t="shared" si="66"/>
        <v>0.3</v>
      </c>
      <c r="AY14" s="3" t="str">
        <f t="shared" si="67"/>
        <v>-</v>
      </c>
      <c r="AZ14" s="3">
        <f t="shared" si="68"/>
        <v>1</v>
      </c>
      <c r="BA14" s="3">
        <f t="shared" si="69"/>
        <v>1</v>
      </c>
      <c r="BB14" s="4" t="str">
        <f t="shared" si="70"/>
        <v/>
      </c>
      <c r="BC14" s="3" t="str">
        <f t="shared" si="71"/>
        <v>-</v>
      </c>
      <c r="BD14" s="3">
        <f t="shared" si="72"/>
        <v>1</v>
      </c>
      <c r="BE14" s="3">
        <f t="shared" si="73"/>
        <v>1</v>
      </c>
      <c r="BF14" s="4" t="str">
        <f t="shared" si="74"/>
        <v/>
      </c>
      <c r="BG14" s="3" t="str">
        <f t="shared" si="75"/>
        <v>-</v>
      </c>
      <c r="BH14" s="3">
        <f t="shared" si="76"/>
        <v>1</v>
      </c>
      <c r="BI14" s="3">
        <f t="shared" si="77"/>
        <v>1</v>
      </c>
      <c r="BJ14" s="4" t="str">
        <f t="shared" si="78"/>
        <v/>
      </c>
      <c r="BK14" s="3" t="str">
        <f t="shared" si="79"/>
        <v>-</v>
      </c>
      <c r="BL14" s="3">
        <f t="shared" si="80"/>
        <v>1</v>
      </c>
      <c r="BM14" s="3">
        <f t="shared" si="81"/>
        <v>1</v>
      </c>
      <c r="BN14" s="4" t="str">
        <f t="shared" si="82"/>
        <v/>
      </c>
      <c r="BO14" s="3" t="str">
        <f t="shared" si="83"/>
        <v>-</v>
      </c>
      <c r="BP14" s="3">
        <f t="shared" si="84"/>
        <v>1</v>
      </c>
      <c r="BQ14" s="3">
        <f t="shared" si="85"/>
        <v>1</v>
      </c>
      <c r="BR14" s="4" t="str">
        <f t="shared" si="86"/>
        <v/>
      </c>
      <c r="BS14" s="3" t="str">
        <f t="shared" si="87"/>
        <v>-</v>
      </c>
    </row>
    <row r="15" spans="1:71">
      <c r="A15" s="4" t="s">
        <v>956</v>
      </c>
      <c r="B15" s="4" t="s">
        <v>185</v>
      </c>
      <c r="C15" s="4">
        <v>1</v>
      </c>
      <c r="D15" s="4" t="s">
        <v>1058</v>
      </c>
      <c r="E15" s="4" t="s">
        <v>1047</v>
      </c>
      <c r="F15" s="4" t="s">
        <v>1058</v>
      </c>
      <c r="G15" s="4" t="s">
        <v>1035</v>
      </c>
      <c r="H15" s="4" t="s">
        <v>479</v>
      </c>
      <c r="I15" s="4" t="s">
        <v>1047</v>
      </c>
      <c r="J15" s="4" t="s">
        <v>1040</v>
      </c>
      <c r="K15" s="4" t="s">
        <v>1040</v>
      </c>
      <c r="L15" s="4" t="s">
        <v>1040</v>
      </c>
      <c r="M15" t="s">
        <v>1040</v>
      </c>
      <c r="N15" s="4"/>
      <c r="O15" s="4"/>
      <c r="P15" s="4">
        <v>5</v>
      </c>
      <c r="Q15" s="4">
        <v>30</v>
      </c>
      <c r="R15" s="4">
        <v>6.02</v>
      </c>
      <c r="S15" s="16">
        <v>0</v>
      </c>
      <c r="T15" s="13">
        <v>7.05</v>
      </c>
      <c r="U15" s="13" t="s">
        <v>100</v>
      </c>
      <c r="V15" s="3" t="str">
        <f t="shared" si="0"/>
        <v>S316L-tef-S316L-</v>
      </c>
      <c r="W15" s="3">
        <f t="shared" si="1"/>
        <v>6</v>
      </c>
      <c r="X15" s="3">
        <f t="shared" si="45"/>
        <v>16</v>
      </c>
      <c r="Y15" s="4" t="str">
        <f t="shared" si="46"/>
        <v>S316L</v>
      </c>
      <c r="Z15" s="3" t="str">
        <f t="shared" si="47"/>
        <v>tef-S316L-</v>
      </c>
      <c r="AA15" s="3">
        <f t="shared" si="4"/>
        <v>4</v>
      </c>
      <c r="AB15" s="3">
        <f t="shared" si="48"/>
        <v>10</v>
      </c>
      <c r="AC15" s="4" t="str">
        <f t="shared" si="49"/>
        <v>tef</v>
      </c>
      <c r="AD15" s="3" t="str">
        <f t="shared" si="50"/>
        <v>S316L-</v>
      </c>
      <c r="AE15" s="3">
        <f t="shared" si="7"/>
        <v>6</v>
      </c>
      <c r="AF15" s="3">
        <f t="shared" si="51"/>
        <v>6</v>
      </c>
      <c r="AG15" s="4" t="str">
        <f t="shared" si="52"/>
        <v>S316L</v>
      </c>
      <c r="AH15" s="3" t="str">
        <f t="shared" si="53"/>
        <v>-</v>
      </c>
      <c r="AI15" s="3">
        <f t="shared" si="10"/>
        <v>1</v>
      </c>
      <c r="AJ15" s="3">
        <f t="shared" si="54"/>
        <v>1</v>
      </c>
      <c r="AK15" s="4" t="str">
        <f t="shared" si="55"/>
        <v/>
      </c>
      <c r="AL15" s="3" t="str">
        <f t="shared" si="56"/>
        <v>-</v>
      </c>
      <c r="AM15" s="3">
        <f t="shared" si="13"/>
        <v>1</v>
      </c>
      <c r="AN15" s="3">
        <f t="shared" si="57"/>
        <v>1</v>
      </c>
      <c r="AO15" s="4" t="str">
        <f t="shared" si="58"/>
        <v/>
      </c>
      <c r="AP15" s="3" t="str">
        <f t="shared" si="59"/>
        <v>-</v>
      </c>
      <c r="AQ15" s="3" t="str">
        <f t="shared" si="16"/>
        <v>0.05-0.05-0.1-</v>
      </c>
      <c r="AR15" s="3">
        <f t="shared" si="60"/>
        <v>5</v>
      </c>
      <c r="AS15" s="3">
        <f t="shared" si="61"/>
        <v>14</v>
      </c>
      <c r="AT15" s="4" t="str">
        <f t="shared" si="62"/>
        <v>0.05</v>
      </c>
      <c r="AU15" s="3" t="str">
        <f t="shared" si="63"/>
        <v>0.05-0.1-</v>
      </c>
      <c r="AV15" s="3">
        <f t="shared" si="64"/>
        <v>5</v>
      </c>
      <c r="AW15" s="3">
        <f t="shared" si="65"/>
        <v>9</v>
      </c>
      <c r="AX15" s="4" t="str">
        <f t="shared" si="66"/>
        <v>0.05</v>
      </c>
      <c r="AY15" s="3" t="str">
        <f t="shared" si="67"/>
        <v>0.1-</v>
      </c>
      <c r="AZ15" s="3">
        <f t="shared" si="68"/>
        <v>4</v>
      </c>
      <c r="BA15" s="3">
        <f t="shared" si="69"/>
        <v>4</v>
      </c>
      <c r="BB15" s="4" t="str">
        <f t="shared" si="70"/>
        <v>0.1</v>
      </c>
      <c r="BC15" s="3" t="str">
        <f t="shared" si="71"/>
        <v>-</v>
      </c>
      <c r="BD15" s="3">
        <f t="shared" si="72"/>
        <v>1</v>
      </c>
      <c r="BE15" s="3">
        <f t="shared" si="73"/>
        <v>1</v>
      </c>
      <c r="BF15" s="4" t="str">
        <f t="shared" si="74"/>
        <v/>
      </c>
      <c r="BG15" s="3" t="str">
        <f t="shared" si="75"/>
        <v>-</v>
      </c>
      <c r="BH15" s="3">
        <f t="shared" si="76"/>
        <v>1</v>
      </c>
      <c r="BI15" s="3">
        <f t="shared" si="77"/>
        <v>1</v>
      </c>
      <c r="BJ15" s="4" t="str">
        <f t="shared" si="78"/>
        <v/>
      </c>
      <c r="BK15" s="3" t="str">
        <f t="shared" si="79"/>
        <v>-</v>
      </c>
      <c r="BL15" s="3">
        <f t="shared" si="80"/>
        <v>1</v>
      </c>
      <c r="BM15" s="3">
        <f t="shared" si="81"/>
        <v>1</v>
      </c>
      <c r="BN15" s="4" t="str">
        <f t="shared" si="82"/>
        <v/>
      </c>
      <c r="BO15" s="3" t="str">
        <f t="shared" si="83"/>
        <v>-</v>
      </c>
      <c r="BP15" s="3">
        <f t="shared" si="84"/>
        <v>1</v>
      </c>
      <c r="BQ15" s="3">
        <f t="shared" si="85"/>
        <v>1</v>
      </c>
      <c r="BR15" s="4" t="str">
        <f t="shared" si="86"/>
        <v/>
      </c>
      <c r="BS15" s="3" t="str">
        <f t="shared" si="87"/>
        <v>-</v>
      </c>
    </row>
    <row r="16" spans="1:71">
      <c r="A16" s="3" t="s">
        <v>980</v>
      </c>
      <c r="B16" s="3">
        <v>0.42</v>
      </c>
      <c r="C16" s="3">
        <v>4</v>
      </c>
      <c r="D16" s="3" t="s">
        <v>1042</v>
      </c>
      <c r="E16" s="3" t="s">
        <v>1056</v>
      </c>
      <c r="F16" s="3" t="s">
        <v>1051</v>
      </c>
      <c r="G16" s="3" t="s">
        <v>1035</v>
      </c>
      <c r="H16" s="3" t="s">
        <v>479</v>
      </c>
      <c r="I16" s="3" t="s">
        <v>1034</v>
      </c>
      <c r="J16" s="3" t="s">
        <v>1040</v>
      </c>
      <c r="K16" s="3" t="s">
        <v>1040</v>
      </c>
      <c r="L16" s="3" t="s">
        <v>1040</v>
      </c>
      <c r="M16" t="s">
        <v>1040</v>
      </c>
      <c r="N16" s="3"/>
      <c r="O16" s="3"/>
      <c r="P16" s="3">
        <v>115</v>
      </c>
      <c r="Q16" s="3">
        <v>100</v>
      </c>
      <c r="R16" s="3">
        <v>116.7</v>
      </c>
      <c r="S16" s="16">
        <v>0</v>
      </c>
      <c r="T16" s="12">
        <v>19.96</v>
      </c>
      <c r="U16" s="12" t="s">
        <v>100</v>
      </c>
      <c r="V16" s="3" t="str">
        <f t="shared" si="0"/>
        <v>inconel 600-</v>
      </c>
      <c r="W16" s="3">
        <f t="shared" si="1"/>
        <v>12</v>
      </c>
      <c r="X16" s="3">
        <f t="shared" si="45"/>
        <v>12</v>
      </c>
      <c r="Y16" s="4" t="str">
        <f t="shared" si="46"/>
        <v>inconel 600</v>
      </c>
      <c r="Z16" s="3" t="str">
        <f t="shared" si="47"/>
        <v>-</v>
      </c>
      <c r="AA16" s="3">
        <f t="shared" si="4"/>
        <v>1</v>
      </c>
      <c r="AB16" s="3">
        <f t="shared" si="48"/>
        <v>1</v>
      </c>
      <c r="AC16" s="4" t="str">
        <f t="shared" si="49"/>
        <v/>
      </c>
      <c r="AD16" s="3" t="str">
        <f t="shared" si="50"/>
        <v>-</v>
      </c>
      <c r="AE16" s="3">
        <f t="shared" si="7"/>
        <v>1</v>
      </c>
      <c r="AF16" s="3">
        <f t="shared" si="51"/>
        <v>1</v>
      </c>
      <c r="AG16" s="4" t="str">
        <f t="shared" si="52"/>
        <v/>
      </c>
      <c r="AH16" s="3" t="str">
        <f t="shared" si="53"/>
        <v>-</v>
      </c>
      <c r="AI16" s="3">
        <f t="shared" si="10"/>
        <v>1</v>
      </c>
      <c r="AJ16" s="3">
        <f t="shared" si="54"/>
        <v>1</v>
      </c>
      <c r="AK16" s="4" t="str">
        <f t="shared" si="55"/>
        <v/>
      </c>
      <c r="AL16" s="3" t="str">
        <f t="shared" si="56"/>
        <v>-</v>
      </c>
      <c r="AM16" s="3">
        <f t="shared" si="13"/>
        <v>1</v>
      </c>
      <c r="AN16" s="3">
        <f t="shared" si="57"/>
        <v>1</v>
      </c>
      <c r="AO16" s="4" t="str">
        <f t="shared" si="58"/>
        <v/>
      </c>
      <c r="AP16" s="3" t="str">
        <f t="shared" si="59"/>
        <v>-</v>
      </c>
      <c r="AQ16" s="3" t="str">
        <f t="shared" si="16"/>
        <v>0.42-</v>
      </c>
      <c r="AR16" s="3">
        <f t="shared" si="60"/>
        <v>5</v>
      </c>
      <c r="AS16" s="3">
        <f t="shared" si="61"/>
        <v>5</v>
      </c>
      <c r="AT16" s="4" t="str">
        <f t="shared" si="62"/>
        <v>0.42</v>
      </c>
      <c r="AU16" s="3" t="str">
        <f t="shared" si="63"/>
        <v>-</v>
      </c>
      <c r="AV16" s="3">
        <f t="shared" si="64"/>
        <v>1</v>
      </c>
      <c r="AW16" s="3">
        <f t="shared" si="65"/>
        <v>1</v>
      </c>
      <c r="AX16" s="4" t="str">
        <f t="shared" si="66"/>
        <v/>
      </c>
      <c r="AY16" s="3" t="str">
        <f t="shared" si="67"/>
        <v>-</v>
      </c>
      <c r="AZ16" s="3">
        <f t="shared" si="68"/>
        <v>1</v>
      </c>
      <c r="BA16" s="3">
        <f t="shared" si="69"/>
        <v>1</v>
      </c>
      <c r="BB16" s="4" t="str">
        <f t="shared" si="70"/>
        <v/>
      </c>
      <c r="BC16" s="3" t="str">
        <f t="shared" si="71"/>
        <v>-</v>
      </c>
      <c r="BD16" s="3">
        <f t="shared" si="72"/>
        <v>1</v>
      </c>
      <c r="BE16" s="3">
        <f t="shared" si="73"/>
        <v>1</v>
      </c>
      <c r="BF16" s="4" t="str">
        <f t="shared" si="74"/>
        <v/>
      </c>
      <c r="BG16" s="3" t="str">
        <f t="shared" si="75"/>
        <v>-</v>
      </c>
      <c r="BH16" s="3">
        <f t="shared" si="76"/>
        <v>1</v>
      </c>
      <c r="BI16" s="3">
        <f t="shared" si="77"/>
        <v>1</v>
      </c>
      <c r="BJ16" s="4" t="str">
        <f t="shared" si="78"/>
        <v/>
      </c>
      <c r="BK16" s="3" t="str">
        <f t="shared" si="79"/>
        <v>-</v>
      </c>
      <c r="BL16" s="3">
        <f t="shared" si="80"/>
        <v>1</v>
      </c>
      <c r="BM16" s="3">
        <f t="shared" si="81"/>
        <v>1</v>
      </c>
      <c r="BN16" s="4" t="str">
        <f t="shared" si="82"/>
        <v/>
      </c>
      <c r="BO16" s="3" t="str">
        <f t="shared" si="83"/>
        <v>-</v>
      </c>
      <c r="BP16" s="3">
        <f t="shared" si="84"/>
        <v>1</v>
      </c>
      <c r="BQ16" s="3">
        <f t="shared" si="85"/>
        <v>1</v>
      </c>
      <c r="BR16" s="4" t="str">
        <f t="shared" si="86"/>
        <v/>
      </c>
      <c r="BS16" s="3" t="str">
        <f t="shared" si="87"/>
        <v>-</v>
      </c>
    </row>
    <row r="17" spans="1:71">
      <c r="A17" s="4" t="s">
        <v>980</v>
      </c>
      <c r="B17" s="4">
        <v>0.42</v>
      </c>
      <c r="C17" s="4">
        <v>4</v>
      </c>
      <c r="D17" s="4" t="s">
        <v>1042</v>
      </c>
      <c r="E17" s="4" t="s">
        <v>1056</v>
      </c>
      <c r="F17" s="4" t="s">
        <v>1051</v>
      </c>
      <c r="G17" s="4" t="s">
        <v>1035</v>
      </c>
      <c r="H17" s="4" t="s">
        <v>479</v>
      </c>
      <c r="I17" s="4" t="s">
        <v>1047</v>
      </c>
      <c r="J17" s="4" t="s">
        <v>1040</v>
      </c>
      <c r="K17" s="4" t="s">
        <v>1040</v>
      </c>
      <c r="L17" s="4" t="s">
        <v>1040</v>
      </c>
      <c r="M17" t="s">
        <v>1040</v>
      </c>
      <c r="N17" s="4"/>
      <c r="O17" s="4"/>
      <c r="P17" s="4">
        <v>115</v>
      </c>
      <c r="Q17" s="4">
        <v>100</v>
      </c>
      <c r="R17" s="4">
        <v>119.1</v>
      </c>
      <c r="S17" s="16">
        <v>0</v>
      </c>
      <c r="T17" s="13">
        <v>19.96</v>
      </c>
      <c r="U17" s="13" t="s">
        <v>100</v>
      </c>
      <c r="V17" s="3" t="str">
        <f t="shared" si="0"/>
        <v>inconel 600-</v>
      </c>
      <c r="W17" s="3">
        <f t="shared" si="1"/>
        <v>12</v>
      </c>
      <c r="X17" s="3">
        <f t="shared" si="45"/>
        <v>12</v>
      </c>
      <c r="Y17" s="4" t="str">
        <f t="shared" si="46"/>
        <v>inconel 600</v>
      </c>
      <c r="Z17" s="3" t="str">
        <f t="shared" si="47"/>
        <v>-</v>
      </c>
      <c r="AA17" s="3">
        <f t="shared" si="4"/>
        <v>1</v>
      </c>
      <c r="AB17" s="3">
        <f t="shared" si="48"/>
        <v>1</v>
      </c>
      <c r="AC17" s="4" t="str">
        <f t="shared" si="49"/>
        <v/>
      </c>
      <c r="AD17" s="3" t="str">
        <f t="shared" si="50"/>
        <v>-</v>
      </c>
      <c r="AE17" s="3">
        <f t="shared" si="7"/>
        <v>1</v>
      </c>
      <c r="AF17" s="3">
        <f t="shared" si="51"/>
        <v>1</v>
      </c>
      <c r="AG17" s="4" t="str">
        <f t="shared" si="52"/>
        <v/>
      </c>
      <c r="AH17" s="3" t="str">
        <f t="shared" si="53"/>
        <v>-</v>
      </c>
      <c r="AI17" s="3">
        <f t="shared" si="10"/>
        <v>1</v>
      </c>
      <c r="AJ17" s="3">
        <f t="shared" si="54"/>
        <v>1</v>
      </c>
      <c r="AK17" s="4" t="str">
        <f t="shared" si="55"/>
        <v/>
      </c>
      <c r="AL17" s="3" t="str">
        <f t="shared" si="56"/>
        <v>-</v>
      </c>
      <c r="AM17" s="3">
        <f t="shared" si="13"/>
        <v>1</v>
      </c>
      <c r="AN17" s="3">
        <f t="shared" si="57"/>
        <v>1</v>
      </c>
      <c r="AO17" s="4" t="str">
        <f t="shared" si="58"/>
        <v/>
      </c>
      <c r="AP17" s="3" t="str">
        <f t="shared" si="59"/>
        <v>-</v>
      </c>
      <c r="AQ17" s="3" t="str">
        <f t="shared" si="16"/>
        <v>0.42-</v>
      </c>
      <c r="AR17" s="3">
        <f t="shared" si="60"/>
        <v>5</v>
      </c>
      <c r="AS17" s="3">
        <f t="shared" si="61"/>
        <v>5</v>
      </c>
      <c r="AT17" s="4" t="str">
        <f t="shared" si="62"/>
        <v>0.42</v>
      </c>
      <c r="AU17" s="3" t="str">
        <f t="shared" si="63"/>
        <v>-</v>
      </c>
      <c r="AV17" s="3">
        <f t="shared" si="64"/>
        <v>1</v>
      </c>
      <c r="AW17" s="3">
        <f t="shared" si="65"/>
        <v>1</v>
      </c>
      <c r="AX17" s="4" t="str">
        <f t="shared" si="66"/>
        <v/>
      </c>
      <c r="AY17" s="3" t="str">
        <f t="shared" si="67"/>
        <v>-</v>
      </c>
      <c r="AZ17" s="3">
        <f t="shared" si="68"/>
        <v>1</v>
      </c>
      <c r="BA17" s="3">
        <f t="shared" si="69"/>
        <v>1</v>
      </c>
      <c r="BB17" s="4" t="str">
        <f t="shared" si="70"/>
        <v/>
      </c>
      <c r="BC17" s="3" t="str">
        <f t="shared" si="71"/>
        <v>-</v>
      </c>
      <c r="BD17" s="3">
        <f t="shared" si="72"/>
        <v>1</v>
      </c>
      <c r="BE17" s="3">
        <f t="shared" si="73"/>
        <v>1</v>
      </c>
      <c r="BF17" s="4" t="str">
        <f t="shared" si="74"/>
        <v/>
      </c>
      <c r="BG17" s="3" t="str">
        <f t="shared" si="75"/>
        <v>-</v>
      </c>
      <c r="BH17" s="3">
        <f t="shared" si="76"/>
        <v>1</v>
      </c>
      <c r="BI17" s="3">
        <f t="shared" si="77"/>
        <v>1</v>
      </c>
      <c r="BJ17" s="4" t="str">
        <f t="shared" si="78"/>
        <v/>
      </c>
      <c r="BK17" s="3" t="str">
        <f t="shared" si="79"/>
        <v>-</v>
      </c>
      <c r="BL17" s="3">
        <f t="shared" si="80"/>
        <v>1</v>
      </c>
      <c r="BM17" s="3">
        <f t="shared" si="81"/>
        <v>1</v>
      </c>
      <c r="BN17" s="4" t="str">
        <f t="shared" si="82"/>
        <v/>
      </c>
      <c r="BO17" s="3" t="str">
        <f t="shared" si="83"/>
        <v>-</v>
      </c>
      <c r="BP17" s="3">
        <f t="shared" si="84"/>
        <v>1</v>
      </c>
      <c r="BQ17" s="3">
        <f t="shared" si="85"/>
        <v>1</v>
      </c>
      <c r="BR17" s="4" t="str">
        <f t="shared" si="86"/>
        <v/>
      </c>
      <c r="BS17" s="3" t="str">
        <f t="shared" si="87"/>
        <v>-</v>
      </c>
    </row>
    <row r="18" spans="1:71">
      <c r="A18" s="3" t="s">
        <v>980</v>
      </c>
      <c r="B18" s="3">
        <v>0.42</v>
      </c>
      <c r="C18" s="3">
        <v>4</v>
      </c>
      <c r="D18" s="3" t="s">
        <v>1042</v>
      </c>
      <c r="E18" s="3" t="s">
        <v>1056</v>
      </c>
      <c r="F18" s="3" t="s">
        <v>1051</v>
      </c>
      <c r="G18" s="3" t="s">
        <v>1035</v>
      </c>
      <c r="H18" s="3" t="s">
        <v>479</v>
      </c>
      <c r="I18" s="3" t="s">
        <v>1034</v>
      </c>
      <c r="J18" s="3" t="s">
        <v>1040</v>
      </c>
      <c r="K18" s="3" t="s">
        <v>1040</v>
      </c>
      <c r="L18" s="3" t="s">
        <v>1040</v>
      </c>
      <c r="M18" t="s">
        <v>1040</v>
      </c>
      <c r="N18" s="3"/>
      <c r="O18" s="3"/>
      <c r="P18" s="3">
        <v>75</v>
      </c>
      <c r="Q18" s="3">
        <v>100</v>
      </c>
      <c r="R18" s="3">
        <v>78.099999999999994</v>
      </c>
      <c r="S18" s="16">
        <v>0</v>
      </c>
      <c r="T18" s="12">
        <v>19.940000000000001</v>
      </c>
      <c r="U18" s="12" t="s">
        <v>100</v>
      </c>
      <c r="V18" s="3" t="str">
        <f t="shared" si="0"/>
        <v>inconel 600-</v>
      </c>
      <c r="W18" s="3">
        <f t="shared" si="1"/>
        <v>12</v>
      </c>
      <c r="X18" s="3">
        <f t="shared" si="45"/>
        <v>12</v>
      </c>
      <c r="Y18" s="4" t="str">
        <f t="shared" si="46"/>
        <v>inconel 600</v>
      </c>
      <c r="Z18" s="3" t="str">
        <f t="shared" si="47"/>
        <v>-</v>
      </c>
      <c r="AA18" s="3">
        <f t="shared" si="4"/>
        <v>1</v>
      </c>
      <c r="AB18" s="3">
        <f t="shared" si="48"/>
        <v>1</v>
      </c>
      <c r="AC18" s="4" t="str">
        <f t="shared" si="49"/>
        <v/>
      </c>
      <c r="AD18" s="3" t="str">
        <f t="shared" si="50"/>
        <v>-</v>
      </c>
      <c r="AE18" s="3">
        <f t="shared" si="7"/>
        <v>1</v>
      </c>
      <c r="AF18" s="3">
        <f t="shared" si="51"/>
        <v>1</v>
      </c>
      <c r="AG18" s="4" t="str">
        <f t="shared" si="52"/>
        <v/>
      </c>
      <c r="AH18" s="3" t="str">
        <f t="shared" si="53"/>
        <v>-</v>
      </c>
      <c r="AI18" s="3">
        <f t="shared" si="10"/>
        <v>1</v>
      </c>
      <c r="AJ18" s="3">
        <f t="shared" si="54"/>
        <v>1</v>
      </c>
      <c r="AK18" s="4" t="str">
        <f t="shared" si="55"/>
        <v/>
      </c>
      <c r="AL18" s="3" t="str">
        <f t="shared" si="56"/>
        <v>-</v>
      </c>
      <c r="AM18" s="3">
        <f t="shared" si="13"/>
        <v>1</v>
      </c>
      <c r="AN18" s="3">
        <f t="shared" si="57"/>
        <v>1</v>
      </c>
      <c r="AO18" s="4" t="str">
        <f t="shared" si="58"/>
        <v/>
      </c>
      <c r="AP18" s="3" t="str">
        <f t="shared" si="59"/>
        <v>-</v>
      </c>
      <c r="AQ18" s="3" t="str">
        <f t="shared" si="16"/>
        <v>0.42-</v>
      </c>
      <c r="AR18" s="3">
        <f t="shared" si="60"/>
        <v>5</v>
      </c>
      <c r="AS18" s="3">
        <f t="shared" si="61"/>
        <v>5</v>
      </c>
      <c r="AT18" s="4" t="str">
        <f t="shared" si="62"/>
        <v>0.42</v>
      </c>
      <c r="AU18" s="3" t="str">
        <f t="shared" si="63"/>
        <v>-</v>
      </c>
      <c r="AV18" s="3">
        <f t="shared" si="64"/>
        <v>1</v>
      </c>
      <c r="AW18" s="3">
        <f t="shared" si="65"/>
        <v>1</v>
      </c>
      <c r="AX18" s="4" t="str">
        <f t="shared" si="66"/>
        <v/>
      </c>
      <c r="AY18" s="3" t="str">
        <f t="shared" si="67"/>
        <v>-</v>
      </c>
      <c r="AZ18" s="3">
        <f t="shared" si="68"/>
        <v>1</v>
      </c>
      <c r="BA18" s="3">
        <f t="shared" si="69"/>
        <v>1</v>
      </c>
      <c r="BB18" s="4" t="str">
        <f t="shared" si="70"/>
        <v/>
      </c>
      <c r="BC18" s="3" t="str">
        <f t="shared" si="71"/>
        <v>-</v>
      </c>
      <c r="BD18" s="3">
        <f t="shared" si="72"/>
        <v>1</v>
      </c>
      <c r="BE18" s="3">
        <f t="shared" si="73"/>
        <v>1</v>
      </c>
      <c r="BF18" s="4" t="str">
        <f t="shared" si="74"/>
        <v/>
      </c>
      <c r="BG18" s="3" t="str">
        <f t="shared" si="75"/>
        <v>-</v>
      </c>
      <c r="BH18" s="3">
        <f t="shared" si="76"/>
        <v>1</v>
      </c>
      <c r="BI18" s="3">
        <f t="shared" si="77"/>
        <v>1</v>
      </c>
      <c r="BJ18" s="4" t="str">
        <f t="shared" si="78"/>
        <v/>
      </c>
      <c r="BK18" s="3" t="str">
        <f t="shared" si="79"/>
        <v>-</v>
      </c>
      <c r="BL18" s="3">
        <f t="shared" si="80"/>
        <v>1</v>
      </c>
      <c r="BM18" s="3">
        <f t="shared" si="81"/>
        <v>1</v>
      </c>
      <c r="BN18" s="4" t="str">
        <f t="shared" si="82"/>
        <v/>
      </c>
      <c r="BO18" s="3" t="str">
        <f t="shared" si="83"/>
        <v>-</v>
      </c>
      <c r="BP18" s="3">
        <f t="shared" si="84"/>
        <v>1</v>
      </c>
      <c r="BQ18" s="3">
        <f t="shared" si="85"/>
        <v>1</v>
      </c>
      <c r="BR18" s="4" t="str">
        <f t="shared" si="86"/>
        <v/>
      </c>
      <c r="BS18" s="3" t="str">
        <f t="shared" si="87"/>
        <v>-</v>
      </c>
    </row>
    <row r="19" spans="1:71">
      <c r="A19" s="4" t="s">
        <v>980</v>
      </c>
      <c r="B19" s="4">
        <v>0.42</v>
      </c>
      <c r="C19" s="4">
        <v>4</v>
      </c>
      <c r="D19" s="4" t="s">
        <v>1042</v>
      </c>
      <c r="E19" s="4" t="s">
        <v>1056</v>
      </c>
      <c r="F19" s="4" t="s">
        <v>1051</v>
      </c>
      <c r="G19" s="4" t="s">
        <v>1035</v>
      </c>
      <c r="H19" s="4" t="s">
        <v>479</v>
      </c>
      <c r="I19" s="4" t="s">
        <v>1047</v>
      </c>
      <c r="J19" s="4" t="s">
        <v>1040</v>
      </c>
      <c r="K19" s="4" t="s">
        <v>1040</v>
      </c>
      <c r="L19" s="4" t="s">
        <v>1040</v>
      </c>
      <c r="M19" t="s">
        <v>1040</v>
      </c>
      <c r="N19" s="4"/>
      <c r="O19" s="4"/>
      <c r="P19" s="4">
        <v>75</v>
      </c>
      <c r="Q19" s="4">
        <v>100</v>
      </c>
      <c r="R19" s="4">
        <v>77.8</v>
      </c>
      <c r="S19" s="16">
        <v>0</v>
      </c>
      <c r="T19" s="13">
        <v>19.940000000000001</v>
      </c>
      <c r="U19" s="13" t="s">
        <v>100</v>
      </c>
      <c r="V19" s="3" t="str">
        <f t="shared" si="0"/>
        <v>inconel 600-</v>
      </c>
      <c r="W19" s="3">
        <f t="shared" si="1"/>
        <v>12</v>
      </c>
      <c r="X19" s="3">
        <f t="shared" si="45"/>
        <v>12</v>
      </c>
      <c r="Y19" s="4" t="str">
        <f t="shared" si="46"/>
        <v>inconel 600</v>
      </c>
      <c r="Z19" s="3" t="str">
        <f t="shared" si="47"/>
        <v>-</v>
      </c>
      <c r="AA19" s="3">
        <f t="shared" si="4"/>
        <v>1</v>
      </c>
      <c r="AB19" s="3">
        <f t="shared" si="48"/>
        <v>1</v>
      </c>
      <c r="AC19" s="4" t="str">
        <f t="shared" si="49"/>
        <v/>
      </c>
      <c r="AD19" s="3" t="str">
        <f t="shared" si="50"/>
        <v>-</v>
      </c>
      <c r="AE19" s="3">
        <f t="shared" si="7"/>
        <v>1</v>
      </c>
      <c r="AF19" s="3">
        <f t="shared" si="51"/>
        <v>1</v>
      </c>
      <c r="AG19" s="4" t="str">
        <f t="shared" si="52"/>
        <v/>
      </c>
      <c r="AH19" s="3" t="str">
        <f t="shared" si="53"/>
        <v>-</v>
      </c>
      <c r="AI19" s="3">
        <f t="shared" si="10"/>
        <v>1</v>
      </c>
      <c r="AJ19" s="3">
        <f t="shared" si="54"/>
        <v>1</v>
      </c>
      <c r="AK19" s="4" t="str">
        <f t="shared" si="55"/>
        <v/>
      </c>
      <c r="AL19" s="3" t="str">
        <f t="shared" si="56"/>
        <v>-</v>
      </c>
      <c r="AM19" s="3">
        <f t="shared" si="13"/>
        <v>1</v>
      </c>
      <c r="AN19" s="3">
        <f t="shared" si="57"/>
        <v>1</v>
      </c>
      <c r="AO19" s="4" t="str">
        <f t="shared" si="58"/>
        <v/>
      </c>
      <c r="AP19" s="3" t="str">
        <f t="shared" si="59"/>
        <v>-</v>
      </c>
      <c r="AQ19" s="3" t="str">
        <f t="shared" si="16"/>
        <v>0.42-</v>
      </c>
      <c r="AR19" s="3">
        <f t="shared" si="60"/>
        <v>5</v>
      </c>
      <c r="AS19" s="3">
        <f t="shared" si="61"/>
        <v>5</v>
      </c>
      <c r="AT19" s="4" t="str">
        <f t="shared" si="62"/>
        <v>0.42</v>
      </c>
      <c r="AU19" s="3" t="str">
        <f t="shared" si="63"/>
        <v>-</v>
      </c>
      <c r="AV19" s="3">
        <f t="shared" si="64"/>
        <v>1</v>
      </c>
      <c r="AW19" s="3">
        <f t="shared" si="65"/>
        <v>1</v>
      </c>
      <c r="AX19" s="4" t="str">
        <f t="shared" si="66"/>
        <v/>
      </c>
      <c r="AY19" s="3" t="str">
        <f t="shared" si="67"/>
        <v>-</v>
      </c>
      <c r="AZ19" s="3">
        <f t="shared" si="68"/>
        <v>1</v>
      </c>
      <c r="BA19" s="3">
        <f t="shared" si="69"/>
        <v>1</v>
      </c>
      <c r="BB19" s="4" t="str">
        <f t="shared" si="70"/>
        <v/>
      </c>
      <c r="BC19" s="3" t="str">
        <f t="shared" si="71"/>
        <v>-</v>
      </c>
      <c r="BD19" s="3">
        <f t="shared" si="72"/>
        <v>1</v>
      </c>
      <c r="BE19" s="3">
        <f t="shared" si="73"/>
        <v>1</v>
      </c>
      <c r="BF19" s="4" t="str">
        <f t="shared" si="74"/>
        <v/>
      </c>
      <c r="BG19" s="3" t="str">
        <f t="shared" si="75"/>
        <v>-</v>
      </c>
      <c r="BH19" s="3">
        <f t="shared" si="76"/>
        <v>1</v>
      </c>
      <c r="BI19" s="3">
        <f t="shared" si="77"/>
        <v>1</v>
      </c>
      <c r="BJ19" s="4" t="str">
        <f t="shared" si="78"/>
        <v/>
      </c>
      <c r="BK19" s="3" t="str">
        <f t="shared" si="79"/>
        <v>-</v>
      </c>
      <c r="BL19" s="3">
        <f t="shared" si="80"/>
        <v>1</v>
      </c>
      <c r="BM19" s="3">
        <f t="shared" si="81"/>
        <v>1</v>
      </c>
      <c r="BN19" s="4" t="str">
        <f t="shared" si="82"/>
        <v/>
      </c>
      <c r="BO19" s="3" t="str">
        <f t="shared" si="83"/>
        <v>-</v>
      </c>
      <c r="BP19" s="3">
        <f t="shared" si="84"/>
        <v>1</v>
      </c>
      <c r="BQ19" s="3">
        <f t="shared" si="85"/>
        <v>1</v>
      </c>
      <c r="BR19" s="4" t="str">
        <f t="shared" si="86"/>
        <v/>
      </c>
      <c r="BS19" s="3" t="str">
        <f t="shared" si="87"/>
        <v>-</v>
      </c>
    </row>
    <row r="20" spans="1:71">
      <c r="A20" s="3" t="s">
        <v>955</v>
      </c>
      <c r="B20" s="3" t="s">
        <v>186</v>
      </c>
      <c r="C20" s="3">
        <v>1</v>
      </c>
      <c r="D20" s="3" t="s">
        <v>1051</v>
      </c>
      <c r="E20" s="3" t="s">
        <v>1035</v>
      </c>
      <c r="F20" s="3" t="s">
        <v>1051</v>
      </c>
      <c r="G20" s="3" t="s">
        <v>1035</v>
      </c>
      <c r="H20" s="3" t="s">
        <v>479</v>
      </c>
      <c r="I20" s="3" t="s">
        <v>1047</v>
      </c>
      <c r="J20" s="3" t="s">
        <v>1040</v>
      </c>
      <c r="K20" s="3" t="s">
        <v>1040</v>
      </c>
      <c r="L20" s="3" t="s">
        <v>1040</v>
      </c>
      <c r="M20" t="s">
        <v>1040</v>
      </c>
      <c r="N20" s="3"/>
      <c r="O20" s="3"/>
      <c r="P20" s="3">
        <v>5</v>
      </c>
      <c r="Q20" s="3">
        <v>165</v>
      </c>
      <c r="R20" s="3">
        <v>5.63</v>
      </c>
      <c r="S20" s="16">
        <v>0</v>
      </c>
      <c r="T20" s="12">
        <v>5.94</v>
      </c>
      <c r="U20" s="12" t="s">
        <v>187</v>
      </c>
      <c r="V20" s="3" t="str">
        <f t="shared" si="0"/>
        <v>s316L-tef-s316L-</v>
      </c>
      <c r="W20" s="3">
        <f t="shared" si="1"/>
        <v>6</v>
      </c>
      <c r="X20" s="3">
        <f t="shared" si="45"/>
        <v>16</v>
      </c>
      <c r="Y20" s="4" t="str">
        <f t="shared" si="46"/>
        <v>s316L</v>
      </c>
      <c r="Z20" s="3" t="str">
        <f t="shared" si="47"/>
        <v>tef-s316L-</v>
      </c>
      <c r="AA20" s="3">
        <f t="shared" si="4"/>
        <v>4</v>
      </c>
      <c r="AB20" s="3">
        <f t="shared" si="48"/>
        <v>10</v>
      </c>
      <c r="AC20" s="4" t="str">
        <f t="shared" si="49"/>
        <v>tef</v>
      </c>
      <c r="AD20" s="3" t="str">
        <f t="shared" si="50"/>
        <v>s316L-</v>
      </c>
      <c r="AE20" s="3">
        <f t="shared" si="7"/>
        <v>6</v>
      </c>
      <c r="AF20" s="3">
        <f t="shared" si="51"/>
        <v>6</v>
      </c>
      <c r="AG20" s="4" t="str">
        <f t="shared" si="52"/>
        <v>s316L</v>
      </c>
      <c r="AH20" s="3" t="str">
        <f t="shared" si="53"/>
        <v>-</v>
      </c>
      <c r="AI20" s="3">
        <f t="shared" si="10"/>
        <v>1</v>
      </c>
      <c r="AJ20" s="3">
        <f t="shared" si="54"/>
        <v>1</v>
      </c>
      <c r="AK20" s="4" t="str">
        <f t="shared" si="55"/>
        <v/>
      </c>
      <c r="AL20" s="3" t="str">
        <f t="shared" si="56"/>
        <v>-</v>
      </c>
      <c r="AM20" s="3">
        <f t="shared" si="13"/>
        <v>1</v>
      </c>
      <c r="AN20" s="3">
        <f t="shared" si="57"/>
        <v>1</v>
      </c>
      <c r="AO20" s="4" t="str">
        <f t="shared" si="58"/>
        <v/>
      </c>
      <c r="AP20" s="3" t="str">
        <f t="shared" si="59"/>
        <v>-</v>
      </c>
      <c r="AQ20" s="3" t="str">
        <f t="shared" si="16"/>
        <v>0.1-0.05-</v>
      </c>
      <c r="AR20" s="3">
        <f t="shared" si="60"/>
        <v>4</v>
      </c>
      <c r="AS20" s="3">
        <f t="shared" si="61"/>
        <v>9</v>
      </c>
      <c r="AT20" s="4" t="str">
        <f t="shared" si="62"/>
        <v>0.1</v>
      </c>
      <c r="AU20" s="3" t="str">
        <f t="shared" si="63"/>
        <v>0.05-</v>
      </c>
      <c r="AV20" s="3">
        <f t="shared" si="64"/>
        <v>5</v>
      </c>
      <c r="AW20" s="3">
        <f t="shared" si="65"/>
        <v>5</v>
      </c>
      <c r="AX20" s="4" t="str">
        <f t="shared" si="66"/>
        <v>0.05</v>
      </c>
      <c r="AY20" s="3" t="str">
        <f t="shared" si="67"/>
        <v>-</v>
      </c>
      <c r="AZ20" s="3">
        <f t="shared" si="68"/>
        <v>1</v>
      </c>
      <c r="BA20" s="3">
        <f t="shared" si="69"/>
        <v>1</v>
      </c>
      <c r="BB20" s="4" t="str">
        <f t="shared" si="70"/>
        <v/>
      </c>
      <c r="BC20" s="3" t="str">
        <f t="shared" si="71"/>
        <v>-</v>
      </c>
      <c r="BD20" s="3">
        <f t="shared" si="72"/>
        <v>1</v>
      </c>
      <c r="BE20" s="3">
        <f t="shared" si="73"/>
        <v>1</v>
      </c>
      <c r="BF20" s="4" t="str">
        <f t="shared" si="74"/>
        <v/>
      </c>
      <c r="BG20" s="3" t="str">
        <f t="shared" si="75"/>
        <v>-</v>
      </c>
      <c r="BH20" s="3">
        <f t="shared" si="76"/>
        <v>1</v>
      </c>
      <c r="BI20" s="3">
        <f t="shared" si="77"/>
        <v>1</v>
      </c>
      <c r="BJ20" s="4" t="str">
        <f t="shared" si="78"/>
        <v/>
      </c>
      <c r="BK20" s="3" t="str">
        <f t="shared" si="79"/>
        <v>-</v>
      </c>
      <c r="BL20" s="3">
        <f t="shared" si="80"/>
        <v>1</v>
      </c>
      <c r="BM20" s="3">
        <f t="shared" si="81"/>
        <v>1</v>
      </c>
      <c r="BN20" s="4" t="str">
        <f t="shared" si="82"/>
        <v/>
      </c>
      <c r="BO20" s="3" t="str">
        <f t="shared" si="83"/>
        <v>-</v>
      </c>
      <c r="BP20" s="3">
        <f t="shared" si="84"/>
        <v>1</v>
      </c>
      <c r="BQ20" s="3">
        <f t="shared" si="85"/>
        <v>1</v>
      </c>
      <c r="BR20" s="4" t="str">
        <f t="shared" si="86"/>
        <v/>
      </c>
      <c r="BS20" s="3" t="str">
        <f t="shared" si="87"/>
        <v>-</v>
      </c>
    </row>
    <row r="21" spans="1:71">
      <c r="A21" s="4" t="s">
        <v>955</v>
      </c>
      <c r="B21" s="4" t="s">
        <v>186</v>
      </c>
      <c r="C21" s="4">
        <v>1</v>
      </c>
      <c r="D21" s="4" t="s">
        <v>1051</v>
      </c>
      <c r="E21" s="4" t="s">
        <v>1035</v>
      </c>
      <c r="F21" s="4" t="s">
        <v>1051</v>
      </c>
      <c r="G21" s="4" t="s">
        <v>1035</v>
      </c>
      <c r="H21" s="4" t="s">
        <v>479</v>
      </c>
      <c r="I21" s="4" t="s">
        <v>1047</v>
      </c>
      <c r="J21" s="4" t="s">
        <v>1040</v>
      </c>
      <c r="K21" s="4" t="s">
        <v>1040</v>
      </c>
      <c r="L21" s="4" t="s">
        <v>1040</v>
      </c>
      <c r="M21" t="s">
        <v>1040</v>
      </c>
      <c r="N21" s="4"/>
      <c r="O21" s="4"/>
      <c r="P21" s="4">
        <v>5</v>
      </c>
      <c r="Q21" s="4">
        <v>165</v>
      </c>
      <c r="R21" s="4">
        <v>5.37</v>
      </c>
      <c r="S21" s="16">
        <v>0</v>
      </c>
      <c r="T21" s="13">
        <v>5.94</v>
      </c>
      <c r="U21" s="13" t="s">
        <v>187</v>
      </c>
      <c r="V21" s="3" t="str">
        <f t="shared" si="0"/>
        <v>s316L-tef-s316L-</v>
      </c>
      <c r="W21" s="3">
        <f t="shared" si="1"/>
        <v>6</v>
      </c>
      <c r="X21" s="3">
        <f t="shared" si="45"/>
        <v>16</v>
      </c>
      <c r="Y21" s="4" t="str">
        <f t="shared" si="46"/>
        <v>s316L</v>
      </c>
      <c r="Z21" s="3" t="str">
        <f t="shared" si="47"/>
        <v>tef-s316L-</v>
      </c>
      <c r="AA21" s="3">
        <f t="shared" si="4"/>
        <v>4</v>
      </c>
      <c r="AB21" s="3">
        <f t="shared" si="48"/>
        <v>10</v>
      </c>
      <c r="AC21" s="4" t="str">
        <f t="shared" si="49"/>
        <v>tef</v>
      </c>
      <c r="AD21" s="3" t="str">
        <f t="shared" si="50"/>
        <v>s316L-</v>
      </c>
      <c r="AE21" s="3">
        <f t="shared" si="7"/>
        <v>6</v>
      </c>
      <c r="AF21" s="3">
        <f t="shared" si="51"/>
        <v>6</v>
      </c>
      <c r="AG21" s="4" t="str">
        <f t="shared" si="52"/>
        <v>s316L</v>
      </c>
      <c r="AH21" s="3" t="str">
        <f t="shared" si="53"/>
        <v>-</v>
      </c>
      <c r="AI21" s="3">
        <f t="shared" si="10"/>
        <v>1</v>
      </c>
      <c r="AJ21" s="3">
        <f t="shared" si="54"/>
        <v>1</v>
      </c>
      <c r="AK21" s="4" t="str">
        <f t="shared" si="55"/>
        <v/>
      </c>
      <c r="AL21" s="3" t="str">
        <f t="shared" si="56"/>
        <v>-</v>
      </c>
      <c r="AM21" s="3">
        <f t="shared" si="13"/>
        <v>1</v>
      </c>
      <c r="AN21" s="3">
        <f t="shared" si="57"/>
        <v>1</v>
      </c>
      <c r="AO21" s="4" t="str">
        <f t="shared" si="58"/>
        <v/>
      </c>
      <c r="AP21" s="3" t="str">
        <f t="shared" si="59"/>
        <v>-</v>
      </c>
      <c r="AQ21" s="3" t="str">
        <f t="shared" si="16"/>
        <v>0.1-0.05-</v>
      </c>
      <c r="AR21" s="3">
        <f t="shared" si="60"/>
        <v>4</v>
      </c>
      <c r="AS21" s="3">
        <f t="shared" si="61"/>
        <v>9</v>
      </c>
      <c r="AT21" s="4" t="str">
        <f t="shared" si="62"/>
        <v>0.1</v>
      </c>
      <c r="AU21" s="3" t="str">
        <f t="shared" si="63"/>
        <v>0.05-</v>
      </c>
      <c r="AV21" s="3">
        <f t="shared" si="64"/>
        <v>5</v>
      </c>
      <c r="AW21" s="3">
        <f t="shared" si="65"/>
        <v>5</v>
      </c>
      <c r="AX21" s="4" t="str">
        <f t="shared" si="66"/>
        <v>0.05</v>
      </c>
      <c r="AY21" s="3" t="str">
        <f t="shared" si="67"/>
        <v>-</v>
      </c>
      <c r="AZ21" s="3">
        <f t="shared" si="68"/>
        <v>1</v>
      </c>
      <c r="BA21" s="3">
        <f t="shared" si="69"/>
        <v>1</v>
      </c>
      <c r="BB21" s="4" t="str">
        <f t="shared" si="70"/>
        <v/>
      </c>
      <c r="BC21" s="3" t="str">
        <f t="shared" si="71"/>
        <v>-</v>
      </c>
      <c r="BD21" s="3">
        <f t="shared" si="72"/>
        <v>1</v>
      </c>
      <c r="BE21" s="3">
        <f t="shared" si="73"/>
        <v>1</v>
      </c>
      <c r="BF21" s="4" t="str">
        <f t="shared" si="74"/>
        <v/>
      </c>
      <c r="BG21" s="3" t="str">
        <f t="shared" si="75"/>
        <v>-</v>
      </c>
      <c r="BH21" s="3">
        <f t="shared" si="76"/>
        <v>1</v>
      </c>
      <c r="BI21" s="3">
        <f t="shared" si="77"/>
        <v>1</v>
      </c>
      <c r="BJ21" s="4" t="str">
        <f t="shared" si="78"/>
        <v/>
      </c>
      <c r="BK21" s="3" t="str">
        <f t="shared" si="79"/>
        <v>-</v>
      </c>
      <c r="BL21" s="3">
        <f t="shared" si="80"/>
        <v>1</v>
      </c>
      <c r="BM21" s="3">
        <f t="shared" si="81"/>
        <v>1</v>
      </c>
      <c r="BN21" s="4" t="str">
        <f t="shared" si="82"/>
        <v/>
      </c>
      <c r="BO21" s="3" t="str">
        <f t="shared" si="83"/>
        <v>-</v>
      </c>
      <c r="BP21" s="3">
        <f t="shared" si="84"/>
        <v>1</v>
      </c>
      <c r="BQ21" s="3">
        <f t="shared" si="85"/>
        <v>1</v>
      </c>
      <c r="BR21" s="4" t="str">
        <f t="shared" si="86"/>
        <v/>
      </c>
      <c r="BS21" s="3" t="str">
        <f t="shared" si="87"/>
        <v>-</v>
      </c>
    </row>
    <row r="22" spans="1:71">
      <c r="A22" s="3" t="s">
        <v>955</v>
      </c>
      <c r="B22" s="3" t="s">
        <v>186</v>
      </c>
      <c r="C22" s="3">
        <v>1</v>
      </c>
      <c r="D22" s="3" t="s">
        <v>1051</v>
      </c>
      <c r="E22" s="3" t="s">
        <v>1035</v>
      </c>
      <c r="F22" s="3" t="s">
        <v>1051</v>
      </c>
      <c r="G22" s="3" t="s">
        <v>1035</v>
      </c>
      <c r="H22" s="3" t="s">
        <v>479</v>
      </c>
      <c r="I22" s="3" t="s">
        <v>1047</v>
      </c>
      <c r="J22" s="3" t="s">
        <v>1040</v>
      </c>
      <c r="K22" s="3" t="s">
        <v>1040</v>
      </c>
      <c r="L22" s="3" t="s">
        <v>1040</v>
      </c>
      <c r="M22" t="s">
        <v>1040</v>
      </c>
      <c r="N22" s="3"/>
      <c r="O22" s="3"/>
      <c r="P22" s="3">
        <v>2.5</v>
      </c>
      <c r="Q22" s="3">
        <v>165</v>
      </c>
      <c r="R22" s="3">
        <v>2.69</v>
      </c>
      <c r="S22" s="16">
        <v>0</v>
      </c>
      <c r="T22" s="12">
        <v>8</v>
      </c>
      <c r="U22" s="12" t="s">
        <v>188</v>
      </c>
      <c r="V22" s="3" t="str">
        <f t="shared" si="0"/>
        <v>s316L-tef-s316L-</v>
      </c>
      <c r="W22" s="3">
        <f t="shared" si="1"/>
        <v>6</v>
      </c>
      <c r="X22" s="3">
        <f t="shared" si="45"/>
        <v>16</v>
      </c>
      <c r="Y22" s="4" t="str">
        <f t="shared" si="46"/>
        <v>s316L</v>
      </c>
      <c r="Z22" s="3" t="str">
        <f t="shared" si="47"/>
        <v>tef-s316L-</v>
      </c>
      <c r="AA22" s="3">
        <f t="shared" si="4"/>
        <v>4</v>
      </c>
      <c r="AB22" s="3">
        <f t="shared" si="48"/>
        <v>10</v>
      </c>
      <c r="AC22" s="4" t="str">
        <f t="shared" si="49"/>
        <v>tef</v>
      </c>
      <c r="AD22" s="3" t="str">
        <f t="shared" si="50"/>
        <v>s316L-</v>
      </c>
      <c r="AE22" s="3">
        <f t="shared" si="7"/>
        <v>6</v>
      </c>
      <c r="AF22" s="3">
        <f t="shared" si="51"/>
        <v>6</v>
      </c>
      <c r="AG22" s="4" t="str">
        <f t="shared" si="52"/>
        <v>s316L</v>
      </c>
      <c r="AH22" s="3" t="str">
        <f t="shared" si="53"/>
        <v>-</v>
      </c>
      <c r="AI22" s="3">
        <f t="shared" si="10"/>
        <v>1</v>
      </c>
      <c r="AJ22" s="3">
        <f t="shared" si="54"/>
        <v>1</v>
      </c>
      <c r="AK22" s="4" t="str">
        <f t="shared" si="55"/>
        <v/>
      </c>
      <c r="AL22" s="3" t="str">
        <f t="shared" si="56"/>
        <v>-</v>
      </c>
      <c r="AM22" s="3">
        <f t="shared" si="13"/>
        <v>1</v>
      </c>
      <c r="AN22" s="3">
        <f t="shared" si="57"/>
        <v>1</v>
      </c>
      <c r="AO22" s="4" t="str">
        <f t="shared" si="58"/>
        <v/>
      </c>
      <c r="AP22" s="3" t="str">
        <f t="shared" si="59"/>
        <v>-</v>
      </c>
      <c r="AQ22" s="3" t="str">
        <f t="shared" si="16"/>
        <v>0.1-0.05-</v>
      </c>
      <c r="AR22" s="3">
        <f t="shared" si="60"/>
        <v>4</v>
      </c>
      <c r="AS22" s="3">
        <f t="shared" si="61"/>
        <v>9</v>
      </c>
      <c r="AT22" s="4" t="str">
        <f t="shared" si="62"/>
        <v>0.1</v>
      </c>
      <c r="AU22" s="3" t="str">
        <f t="shared" si="63"/>
        <v>0.05-</v>
      </c>
      <c r="AV22" s="3">
        <f t="shared" si="64"/>
        <v>5</v>
      </c>
      <c r="AW22" s="3">
        <f t="shared" si="65"/>
        <v>5</v>
      </c>
      <c r="AX22" s="4" t="str">
        <f t="shared" si="66"/>
        <v>0.05</v>
      </c>
      <c r="AY22" s="3" t="str">
        <f t="shared" si="67"/>
        <v>-</v>
      </c>
      <c r="AZ22" s="3">
        <f t="shared" si="68"/>
        <v>1</v>
      </c>
      <c r="BA22" s="3">
        <f t="shared" si="69"/>
        <v>1</v>
      </c>
      <c r="BB22" s="4" t="str">
        <f t="shared" si="70"/>
        <v/>
      </c>
      <c r="BC22" s="3" t="str">
        <f t="shared" si="71"/>
        <v>-</v>
      </c>
      <c r="BD22" s="3">
        <f t="shared" si="72"/>
        <v>1</v>
      </c>
      <c r="BE22" s="3">
        <f t="shared" si="73"/>
        <v>1</v>
      </c>
      <c r="BF22" s="4" t="str">
        <f t="shared" si="74"/>
        <v/>
      </c>
      <c r="BG22" s="3" t="str">
        <f t="shared" si="75"/>
        <v>-</v>
      </c>
      <c r="BH22" s="3">
        <f t="shared" si="76"/>
        <v>1</v>
      </c>
      <c r="BI22" s="3">
        <f t="shared" si="77"/>
        <v>1</v>
      </c>
      <c r="BJ22" s="4" t="str">
        <f t="shared" si="78"/>
        <v/>
      </c>
      <c r="BK22" s="3" t="str">
        <f t="shared" si="79"/>
        <v>-</v>
      </c>
      <c r="BL22" s="3">
        <f t="shared" si="80"/>
        <v>1</v>
      </c>
      <c r="BM22" s="3">
        <f t="shared" si="81"/>
        <v>1</v>
      </c>
      <c r="BN22" s="4" t="str">
        <f t="shared" si="82"/>
        <v/>
      </c>
      <c r="BO22" s="3" t="str">
        <f t="shared" si="83"/>
        <v>-</v>
      </c>
      <c r="BP22" s="3">
        <f t="shared" si="84"/>
        <v>1</v>
      </c>
      <c r="BQ22" s="3">
        <f t="shared" si="85"/>
        <v>1</v>
      </c>
      <c r="BR22" s="4" t="str">
        <f t="shared" si="86"/>
        <v/>
      </c>
      <c r="BS22" s="3" t="str">
        <f t="shared" si="87"/>
        <v>-</v>
      </c>
    </row>
    <row r="23" spans="1:71">
      <c r="A23" s="4" t="s">
        <v>955</v>
      </c>
      <c r="B23" s="4" t="s">
        <v>186</v>
      </c>
      <c r="C23" s="4">
        <v>1</v>
      </c>
      <c r="D23" s="4" t="s">
        <v>1051</v>
      </c>
      <c r="E23" s="4" t="s">
        <v>1035</v>
      </c>
      <c r="F23" s="4" t="s">
        <v>1051</v>
      </c>
      <c r="G23" s="4" t="s">
        <v>1035</v>
      </c>
      <c r="H23" s="4" t="s">
        <v>479</v>
      </c>
      <c r="I23" s="4" t="s">
        <v>1047</v>
      </c>
      <c r="J23" s="4" t="s">
        <v>1040</v>
      </c>
      <c r="K23" s="4" t="s">
        <v>1040</v>
      </c>
      <c r="L23" s="4" t="s">
        <v>1040</v>
      </c>
      <c r="M23" t="s">
        <v>1040</v>
      </c>
      <c r="N23" s="4"/>
      <c r="O23" s="4"/>
      <c r="P23" s="4">
        <v>2.5</v>
      </c>
      <c r="Q23" s="4">
        <v>165</v>
      </c>
      <c r="R23" s="4">
        <v>2.64</v>
      </c>
      <c r="S23" s="16">
        <v>0</v>
      </c>
      <c r="T23" s="13">
        <v>8</v>
      </c>
      <c r="U23" s="13" t="s">
        <v>188</v>
      </c>
      <c r="V23" s="3" t="str">
        <f t="shared" si="0"/>
        <v>s316L-tef-s316L-</v>
      </c>
      <c r="W23" s="3">
        <f t="shared" si="1"/>
        <v>6</v>
      </c>
      <c r="X23" s="3">
        <f t="shared" si="45"/>
        <v>16</v>
      </c>
      <c r="Y23" s="4" t="str">
        <f t="shared" si="46"/>
        <v>s316L</v>
      </c>
      <c r="Z23" s="3" t="str">
        <f t="shared" si="47"/>
        <v>tef-s316L-</v>
      </c>
      <c r="AA23" s="3">
        <f t="shared" si="4"/>
        <v>4</v>
      </c>
      <c r="AB23" s="3">
        <f t="shared" si="48"/>
        <v>10</v>
      </c>
      <c r="AC23" s="4" t="str">
        <f t="shared" si="49"/>
        <v>tef</v>
      </c>
      <c r="AD23" s="3" t="str">
        <f t="shared" si="50"/>
        <v>s316L-</v>
      </c>
      <c r="AE23" s="3">
        <f t="shared" si="7"/>
        <v>6</v>
      </c>
      <c r="AF23" s="3">
        <f t="shared" si="51"/>
        <v>6</v>
      </c>
      <c r="AG23" s="4" t="str">
        <f t="shared" si="52"/>
        <v>s316L</v>
      </c>
      <c r="AH23" s="3" t="str">
        <f t="shared" si="53"/>
        <v>-</v>
      </c>
      <c r="AI23" s="3">
        <f t="shared" si="10"/>
        <v>1</v>
      </c>
      <c r="AJ23" s="3">
        <f t="shared" si="54"/>
        <v>1</v>
      </c>
      <c r="AK23" s="4" t="str">
        <f t="shared" si="55"/>
        <v/>
      </c>
      <c r="AL23" s="3" t="str">
        <f t="shared" si="56"/>
        <v>-</v>
      </c>
      <c r="AM23" s="3">
        <f t="shared" si="13"/>
        <v>1</v>
      </c>
      <c r="AN23" s="3">
        <f t="shared" si="57"/>
        <v>1</v>
      </c>
      <c r="AO23" s="4" t="str">
        <f t="shared" si="58"/>
        <v/>
      </c>
      <c r="AP23" s="3" t="str">
        <f t="shared" si="59"/>
        <v>-</v>
      </c>
      <c r="AQ23" s="3" t="str">
        <f t="shared" si="16"/>
        <v>0.1-0.05-</v>
      </c>
      <c r="AR23" s="3">
        <f t="shared" si="60"/>
        <v>4</v>
      </c>
      <c r="AS23" s="3">
        <f t="shared" si="61"/>
        <v>9</v>
      </c>
      <c r="AT23" s="4" t="str">
        <f t="shared" si="62"/>
        <v>0.1</v>
      </c>
      <c r="AU23" s="3" t="str">
        <f t="shared" si="63"/>
        <v>0.05-</v>
      </c>
      <c r="AV23" s="3">
        <f t="shared" si="64"/>
        <v>5</v>
      </c>
      <c r="AW23" s="3">
        <f t="shared" si="65"/>
        <v>5</v>
      </c>
      <c r="AX23" s="4" t="str">
        <f t="shared" si="66"/>
        <v>0.05</v>
      </c>
      <c r="AY23" s="3" t="str">
        <f t="shared" si="67"/>
        <v>-</v>
      </c>
      <c r="AZ23" s="3">
        <f t="shared" si="68"/>
        <v>1</v>
      </c>
      <c r="BA23" s="3">
        <f t="shared" si="69"/>
        <v>1</v>
      </c>
      <c r="BB23" s="4" t="str">
        <f t="shared" si="70"/>
        <v/>
      </c>
      <c r="BC23" s="3" t="str">
        <f t="shared" si="71"/>
        <v>-</v>
      </c>
      <c r="BD23" s="3">
        <f t="shared" si="72"/>
        <v>1</v>
      </c>
      <c r="BE23" s="3">
        <f t="shared" si="73"/>
        <v>1</v>
      </c>
      <c r="BF23" s="4" t="str">
        <f t="shared" si="74"/>
        <v/>
      </c>
      <c r="BG23" s="3" t="str">
        <f t="shared" si="75"/>
        <v>-</v>
      </c>
      <c r="BH23" s="3">
        <f t="shared" si="76"/>
        <v>1</v>
      </c>
      <c r="BI23" s="3">
        <f t="shared" si="77"/>
        <v>1</v>
      </c>
      <c r="BJ23" s="4" t="str">
        <f t="shared" si="78"/>
        <v/>
      </c>
      <c r="BK23" s="3" t="str">
        <f t="shared" si="79"/>
        <v>-</v>
      </c>
      <c r="BL23" s="3">
        <f t="shared" si="80"/>
        <v>1</v>
      </c>
      <c r="BM23" s="3">
        <f t="shared" si="81"/>
        <v>1</v>
      </c>
      <c r="BN23" s="4" t="str">
        <f t="shared" si="82"/>
        <v/>
      </c>
      <c r="BO23" s="3" t="str">
        <f t="shared" si="83"/>
        <v>-</v>
      </c>
      <c r="BP23" s="3">
        <f t="shared" si="84"/>
        <v>1</v>
      </c>
      <c r="BQ23" s="3">
        <f t="shared" si="85"/>
        <v>1</v>
      </c>
      <c r="BR23" s="4" t="str">
        <f t="shared" si="86"/>
        <v/>
      </c>
      <c r="BS23" s="3" t="str">
        <f t="shared" si="87"/>
        <v>-</v>
      </c>
    </row>
    <row r="24" spans="1:71">
      <c r="A24" s="3" t="s">
        <v>955</v>
      </c>
      <c r="B24" s="3" t="s">
        <v>186</v>
      </c>
      <c r="C24" s="3">
        <v>1</v>
      </c>
      <c r="D24" s="3" t="s">
        <v>1051</v>
      </c>
      <c r="E24" s="3" t="s">
        <v>1035</v>
      </c>
      <c r="F24" s="3" t="s">
        <v>1051</v>
      </c>
      <c r="G24" s="3" t="s">
        <v>1035</v>
      </c>
      <c r="H24" s="3" t="s">
        <v>479</v>
      </c>
      <c r="I24" s="3" t="s">
        <v>1047</v>
      </c>
      <c r="J24" s="3" t="s">
        <v>1040</v>
      </c>
      <c r="K24" s="3" t="s">
        <v>1040</v>
      </c>
      <c r="L24" s="3" t="s">
        <v>1040</v>
      </c>
      <c r="M24" t="s">
        <v>1040</v>
      </c>
      <c r="N24" s="3"/>
      <c r="O24" s="3"/>
      <c r="P24" s="3">
        <v>2.5</v>
      </c>
      <c r="Q24" s="3">
        <v>165</v>
      </c>
      <c r="R24" s="3">
        <v>2.27</v>
      </c>
      <c r="S24" s="16">
        <v>0</v>
      </c>
      <c r="T24" s="12">
        <v>8</v>
      </c>
      <c r="U24" s="12" t="s">
        <v>189</v>
      </c>
      <c r="V24" s="3" t="str">
        <f t="shared" si="0"/>
        <v>s316L-tef-s316L-</v>
      </c>
      <c r="W24" s="3">
        <f t="shared" si="1"/>
        <v>6</v>
      </c>
      <c r="X24" s="3">
        <f t="shared" si="45"/>
        <v>16</v>
      </c>
      <c r="Y24" s="4" t="str">
        <f t="shared" si="46"/>
        <v>s316L</v>
      </c>
      <c r="Z24" s="3" t="str">
        <f t="shared" si="47"/>
        <v>tef-s316L-</v>
      </c>
      <c r="AA24" s="3">
        <f t="shared" si="4"/>
        <v>4</v>
      </c>
      <c r="AB24" s="3">
        <f t="shared" si="48"/>
        <v>10</v>
      </c>
      <c r="AC24" s="4" t="str">
        <f t="shared" si="49"/>
        <v>tef</v>
      </c>
      <c r="AD24" s="3" t="str">
        <f t="shared" si="50"/>
        <v>s316L-</v>
      </c>
      <c r="AE24" s="3">
        <f t="shared" si="7"/>
        <v>6</v>
      </c>
      <c r="AF24" s="3">
        <f t="shared" si="51"/>
        <v>6</v>
      </c>
      <c r="AG24" s="4" t="str">
        <f t="shared" si="52"/>
        <v>s316L</v>
      </c>
      <c r="AH24" s="3" t="str">
        <f t="shared" si="53"/>
        <v>-</v>
      </c>
      <c r="AI24" s="3">
        <f t="shared" si="10"/>
        <v>1</v>
      </c>
      <c r="AJ24" s="3">
        <f t="shared" si="54"/>
        <v>1</v>
      </c>
      <c r="AK24" s="4" t="str">
        <f t="shared" si="55"/>
        <v/>
      </c>
      <c r="AL24" s="3" t="str">
        <f t="shared" si="56"/>
        <v>-</v>
      </c>
      <c r="AM24" s="3">
        <f t="shared" si="13"/>
        <v>1</v>
      </c>
      <c r="AN24" s="3">
        <f t="shared" si="57"/>
        <v>1</v>
      </c>
      <c r="AO24" s="4" t="str">
        <f t="shared" si="58"/>
        <v/>
      </c>
      <c r="AP24" s="3" t="str">
        <f t="shared" si="59"/>
        <v>-</v>
      </c>
      <c r="AQ24" s="3" t="str">
        <f t="shared" si="16"/>
        <v>0.1-0.05-</v>
      </c>
      <c r="AR24" s="3">
        <f t="shared" si="60"/>
        <v>4</v>
      </c>
      <c r="AS24" s="3">
        <f t="shared" si="61"/>
        <v>9</v>
      </c>
      <c r="AT24" s="4" t="str">
        <f t="shared" si="62"/>
        <v>0.1</v>
      </c>
      <c r="AU24" s="3" t="str">
        <f t="shared" si="63"/>
        <v>0.05-</v>
      </c>
      <c r="AV24" s="3">
        <f t="shared" si="64"/>
        <v>5</v>
      </c>
      <c r="AW24" s="3">
        <f t="shared" si="65"/>
        <v>5</v>
      </c>
      <c r="AX24" s="4" t="str">
        <f t="shared" si="66"/>
        <v>0.05</v>
      </c>
      <c r="AY24" s="3" t="str">
        <f t="shared" si="67"/>
        <v>-</v>
      </c>
      <c r="AZ24" s="3">
        <f t="shared" si="68"/>
        <v>1</v>
      </c>
      <c r="BA24" s="3">
        <f t="shared" si="69"/>
        <v>1</v>
      </c>
      <c r="BB24" s="4" t="str">
        <f t="shared" si="70"/>
        <v/>
      </c>
      <c r="BC24" s="3" t="str">
        <f t="shared" si="71"/>
        <v>-</v>
      </c>
      <c r="BD24" s="3">
        <f t="shared" si="72"/>
        <v>1</v>
      </c>
      <c r="BE24" s="3">
        <f t="shared" si="73"/>
        <v>1</v>
      </c>
      <c r="BF24" s="4" t="str">
        <f t="shared" si="74"/>
        <v/>
      </c>
      <c r="BG24" s="3" t="str">
        <f t="shared" si="75"/>
        <v>-</v>
      </c>
      <c r="BH24" s="3">
        <f t="shared" si="76"/>
        <v>1</v>
      </c>
      <c r="BI24" s="3">
        <f t="shared" si="77"/>
        <v>1</v>
      </c>
      <c r="BJ24" s="4" t="str">
        <f t="shared" si="78"/>
        <v/>
      </c>
      <c r="BK24" s="3" t="str">
        <f t="shared" si="79"/>
        <v>-</v>
      </c>
      <c r="BL24" s="3">
        <f t="shared" si="80"/>
        <v>1</v>
      </c>
      <c r="BM24" s="3">
        <f t="shared" si="81"/>
        <v>1</v>
      </c>
      <c r="BN24" s="4" t="str">
        <f t="shared" si="82"/>
        <v/>
      </c>
      <c r="BO24" s="3" t="str">
        <f t="shared" si="83"/>
        <v>-</v>
      </c>
      <c r="BP24" s="3">
        <f t="shared" si="84"/>
        <v>1</v>
      </c>
      <c r="BQ24" s="3">
        <f t="shared" si="85"/>
        <v>1</v>
      </c>
      <c r="BR24" s="4" t="str">
        <f t="shared" si="86"/>
        <v/>
      </c>
      <c r="BS24" s="3" t="str">
        <f t="shared" si="87"/>
        <v>-</v>
      </c>
    </row>
    <row r="25" spans="1:71">
      <c r="A25" s="4" t="s">
        <v>955</v>
      </c>
      <c r="B25" s="4" t="s">
        <v>186</v>
      </c>
      <c r="C25" s="4">
        <v>1</v>
      </c>
      <c r="D25" s="4" t="s">
        <v>1051</v>
      </c>
      <c r="E25" s="4" t="s">
        <v>1035</v>
      </c>
      <c r="F25" s="4" t="s">
        <v>1051</v>
      </c>
      <c r="G25" s="4" t="s">
        <v>1035</v>
      </c>
      <c r="H25" s="4" t="s">
        <v>479</v>
      </c>
      <c r="I25" s="4" t="s">
        <v>1047</v>
      </c>
      <c r="J25" s="4" t="s">
        <v>1040</v>
      </c>
      <c r="K25" s="4" t="s">
        <v>1040</v>
      </c>
      <c r="L25" s="4" t="s">
        <v>1040</v>
      </c>
      <c r="M25" t="s">
        <v>1040</v>
      </c>
      <c r="N25" s="4"/>
      <c r="O25" s="4"/>
      <c r="P25" s="4">
        <v>2.5</v>
      </c>
      <c r="Q25" s="4">
        <v>165</v>
      </c>
      <c r="R25" s="4">
        <v>2.2200000000000002</v>
      </c>
      <c r="S25" s="16">
        <v>0</v>
      </c>
      <c r="T25" s="13">
        <v>8</v>
      </c>
      <c r="U25" s="13" t="s">
        <v>189</v>
      </c>
      <c r="V25" s="3" t="str">
        <f t="shared" si="0"/>
        <v>s316L-tef-s316L-</v>
      </c>
      <c r="W25" s="3">
        <f t="shared" si="1"/>
        <v>6</v>
      </c>
      <c r="X25" s="3">
        <f t="shared" si="45"/>
        <v>16</v>
      </c>
      <c r="Y25" s="4" t="str">
        <f t="shared" si="46"/>
        <v>s316L</v>
      </c>
      <c r="Z25" s="3" t="str">
        <f t="shared" si="47"/>
        <v>tef-s316L-</v>
      </c>
      <c r="AA25" s="3">
        <f t="shared" si="4"/>
        <v>4</v>
      </c>
      <c r="AB25" s="3">
        <f t="shared" si="48"/>
        <v>10</v>
      </c>
      <c r="AC25" s="4" t="str">
        <f t="shared" si="49"/>
        <v>tef</v>
      </c>
      <c r="AD25" s="3" t="str">
        <f t="shared" si="50"/>
        <v>s316L-</v>
      </c>
      <c r="AE25" s="3">
        <f t="shared" si="7"/>
        <v>6</v>
      </c>
      <c r="AF25" s="3">
        <f t="shared" si="51"/>
        <v>6</v>
      </c>
      <c r="AG25" s="4" t="str">
        <f t="shared" si="52"/>
        <v>s316L</v>
      </c>
      <c r="AH25" s="3" t="str">
        <f t="shared" si="53"/>
        <v>-</v>
      </c>
      <c r="AI25" s="3">
        <f t="shared" si="10"/>
        <v>1</v>
      </c>
      <c r="AJ25" s="3">
        <f t="shared" si="54"/>
        <v>1</v>
      </c>
      <c r="AK25" s="4" t="str">
        <f t="shared" si="55"/>
        <v/>
      </c>
      <c r="AL25" s="3" t="str">
        <f t="shared" si="56"/>
        <v>-</v>
      </c>
      <c r="AM25" s="3">
        <f t="shared" si="13"/>
        <v>1</v>
      </c>
      <c r="AN25" s="3">
        <f t="shared" si="57"/>
        <v>1</v>
      </c>
      <c r="AO25" s="4" t="str">
        <f t="shared" si="58"/>
        <v/>
      </c>
      <c r="AP25" s="3" t="str">
        <f t="shared" si="59"/>
        <v>-</v>
      </c>
      <c r="AQ25" s="3" t="str">
        <f t="shared" si="16"/>
        <v>0.1-0.05-</v>
      </c>
      <c r="AR25" s="3">
        <f t="shared" si="60"/>
        <v>4</v>
      </c>
      <c r="AS25" s="3">
        <f t="shared" si="61"/>
        <v>9</v>
      </c>
      <c r="AT25" s="4" t="str">
        <f t="shared" si="62"/>
        <v>0.1</v>
      </c>
      <c r="AU25" s="3" t="str">
        <f t="shared" si="63"/>
        <v>0.05-</v>
      </c>
      <c r="AV25" s="3">
        <f t="shared" si="64"/>
        <v>5</v>
      </c>
      <c r="AW25" s="3">
        <f t="shared" si="65"/>
        <v>5</v>
      </c>
      <c r="AX25" s="4" t="str">
        <f t="shared" si="66"/>
        <v>0.05</v>
      </c>
      <c r="AY25" s="3" t="str">
        <f t="shared" si="67"/>
        <v>-</v>
      </c>
      <c r="AZ25" s="3">
        <f t="shared" si="68"/>
        <v>1</v>
      </c>
      <c r="BA25" s="3">
        <f t="shared" si="69"/>
        <v>1</v>
      </c>
      <c r="BB25" s="4" t="str">
        <f t="shared" si="70"/>
        <v/>
      </c>
      <c r="BC25" s="3" t="str">
        <f t="shared" si="71"/>
        <v>-</v>
      </c>
      <c r="BD25" s="3">
        <f t="shared" si="72"/>
        <v>1</v>
      </c>
      <c r="BE25" s="3">
        <f t="shared" si="73"/>
        <v>1</v>
      </c>
      <c r="BF25" s="4" t="str">
        <f t="shared" si="74"/>
        <v/>
      </c>
      <c r="BG25" s="3" t="str">
        <f t="shared" si="75"/>
        <v>-</v>
      </c>
      <c r="BH25" s="3">
        <f t="shared" si="76"/>
        <v>1</v>
      </c>
      <c r="BI25" s="3">
        <f t="shared" si="77"/>
        <v>1</v>
      </c>
      <c r="BJ25" s="4" t="str">
        <f t="shared" si="78"/>
        <v/>
      </c>
      <c r="BK25" s="3" t="str">
        <f t="shared" si="79"/>
        <v>-</v>
      </c>
      <c r="BL25" s="3">
        <f t="shared" si="80"/>
        <v>1</v>
      </c>
      <c r="BM25" s="3">
        <f t="shared" si="81"/>
        <v>1</v>
      </c>
      <c r="BN25" s="4" t="str">
        <f t="shared" si="82"/>
        <v/>
      </c>
      <c r="BO25" s="3" t="str">
        <f t="shared" si="83"/>
        <v>-</v>
      </c>
      <c r="BP25" s="3">
        <f t="shared" si="84"/>
        <v>1</v>
      </c>
      <c r="BQ25" s="3">
        <f t="shared" si="85"/>
        <v>1</v>
      </c>
      <c r="BR25" s="4" t="str">
        <f t="shared" si="86"/>
        <v/>
      </c>
      <c r="BS25" s="3" t="str">
        <f t="shared" si="87"/>
        <v>-</v>
      </c>
    </row>
    <row r="26" spans="1:71">
      <c r="A26" s="3" t="s">
        <v>955</v>
      </c>
      <c r="B26" s="3" t="s">
        <v>186</v>
      </c>
      <c r="C26" s="3">
        <v>1</v>
      </c>
      <c r="D26" s="3" t="s">
        <v>1051</v>
      </c>
      <c r="E26" s="3" t="s">
        <v>1035</v>
      </c>
      <c r="F26" s="3" t="s">
        <v>1051</v>
      </c>
      <c r="G26" s="3" t="s">
        <v>1035</v>
      </c>
      <c r="H26" s="3" t="s">
        <v>479</v>
      </c>
      <c r="I26" s="3" t="s">
        <v>1047</v>
      </c>
      <c r="J26" s="3" t="s">
        <v>1040</v>
      </c>
      <c r="K26" s="3" t="s">
        <v>1040</v>
      </c>
      <c r="L26" s="3" t="s">
        <v>1040</v>
      </c>
      <c r="M26" t="s">
        <v>1040</v>
      </c>
      <c r="N26" s="3"/>
      <c r="O26" s="3"/>
      <c r="P26" s="3">
        <v>7</v>
      </c>
      <c r="Q26" s="3">
        <v>38</v>
      </c>
      <c r="R26" s="3">
        <v>7.39</v>
      </c>
      <c r="S26" s="16">
        <v>0</v>
      </c>
      <c r="T26" s="12">
        <v>5.67</v>
      </c>
      <c r="U26" s="12" t="s">
        <v>187</v>
      </c>
      <c r="V26" s="3" t="str">
        <f t="shared" si="0"/>
        <v>s316L-tef-s316L-</v>
      </c>
      <c r="W26" s="3">
        <f t="shared" si="1"/>
        <v>6</v>
      </c>
      <c r="X26" s="3">
        <f t="shared" si="45"/>
        <v>16</v>
      </c>
      <c r="Y26" s="4" t="str">
        <f t="shared" si="46"/>
        <v>s316L</v>
      </c>
      <c r="Z26" s="3" t="str">
        <f t="shared" si="47"/>
        <v>tef-s316L-</v>
      </c>
      <c r="AA26" s="3">
        <f t="shared" si="4"/>
        <v>4</v>
      </c>
      <c r="AB26" s="3">
        <f t="shared" si="48"/>
        <v>10</v>
      </c>
      <c r="AC26" s="4" t="str">
        <f t="shared" si="49"/>
        <v>tef</v>
      </c>
      <c r="AD26" s="3" t="str">
        <f t="shared" si="50"/>
        <v>s316L-</v>
      </c>
      <c r="AE26" s="3">
        <f t="shared" si="7"/>
        <v>6</v>
      </c>
      <c r="AF26" s="3">
        <f t="shared" si="51"/>
        <v>6</v>
      </c>
      <c r="AG26" s="4" t="str">
        <f t="shared" si="52"/>
        <v>s316L</v>
      </c>
      <c r="AH26" s="3" t="str">
        <f t="shared" si="53"/>
        <v>-</v>
      </c>
      <c r="AI26" s="3">
        <f t="shared" si="10"/>
        <v>1</v>
      </c>
      <c r="AJ26" s="3">
        <f t="shared" si="54"/>
        <v>1</v>
      </c>
      <c r="AK26" s="4" t="str">
        <f t="shared" si="55"/>
        <v/>
      </c>
      <c r="AL26" s="3" t="str">
        <f t="shared" si="56"/>
        <v>-</v>
      </c>
      <c r="AM26" s="3">
        <f t="shared" si="13"/>
        <v>1</v>
      </c>
      <c r="AN26" s="3">
        <f t="shared" si="57"/>
        <v>1</v>
      </c>
      <c r="AO26" s="4" t="str">
        <f t="shared" si="58"/>
        <v/>
      </c>
      <c r="AP26" s="3" t="str">
        <f t="shared" si="59"/>
        <v>-</v>
      </c>
      <c r="AQ26" s="3" t="str">
        <f t="shared" si="16"/>
        <v>0.1-0.05-</v>
      </c>
      <c r="AR26" s="3">
        <f t="shared" si="60"/>
        <v>4</v>
      </c>
      <c r="AS26" s="3">
        <f t="shared" si="61"/>
        <v>9</v>
      </c>
      <c r="AT26" s="4" t="str">
        <f t="shared" si="62"/>
        <v>0.1</v>
      </c>
      <c r="AU26" s="3" t="str">
        <f t="shared" si="63"/>
        <v>0.05-</v>
      </c>
      <c r="AV26" s="3">
        <f t="shared" si="64"/>
        <v>5</v>
      </c>
      <c r="AW26" s="3">
        <f t="shared" si="65"/>
        <v>5</v>
      </c>
      <c r="AX26" s="4" t="str">
        <f t="shared" si="66"/>
        <v>0.05</v>
      </c>
      <c r="AY26" s="3" t="str">
        <f t="shared" si="67"/>
        <v>-</v>
      </c>
      <c r="AZ26" s="3">
        <f t="shared" si="68"/>
        <v>1</v>
      </c>
      <c r="BA26" s="3">
        <f t="shared" si="69"/>
        <v>1</v>
      </c>
      <c r="BB26" s="4" t="str">
        <f t="shared" si="70"/>
        <v/>
      </c>
      <c r="BC26" s="3" t="str">
        <f t="shared" si="71"/>
        <v>-</v>
      </c>
      <c r="BD26" s="3">
        <f t="shared" si="72"/>
        <v>1</v>
      </c>
      <c r="BE26" s="3">
        <f t="shared" si="73"/>
        <v>1</v>
      </c>
      <c r="BF26" s="4" t="str">
        <f t="shared" si="74"/>
        <v/>
      </c>
      <c r="BG26" s="3" t="str">
        <f t="shared" si="75"/>
        <v>-</v>
      </c>
      <c r="BH26" s="3">
        <f t="shared" si="76"/>
        <v>1</v>
      </c>
      <c r="BI26" s="3">
        <f t="shared" si="77"/>
        <v>1</v>
      </c>
      <c r="BJ26" s="4" t="str">
        <f t="shared" si="78"/>
        <v/>
      </c>
      <c r="BK26" s="3" t="str">
        <f t="shared" si="79"/>
        <v>-</v>
      </c>
      <c r="BL26" s="3">
        <f t="shared" si="80"/>
        <v>1</v>
      </c>
      <c r="BM26" s="3">
        <f t="shared" si="81"/>
        <v>1</v>
      </c>
      <c r="BN26" s="4" t="str">
        <f t="shared" si="82"/>
        <v/>
      </c>
      <c r="BO26" s="3" t="str">
        <f t="shared" si="83"/>
        <v>-</v>
      </c>
      <c r="BP26" s="3">
        <f t="shared" si="84"/>
        <v>1</v>
      </c>
      <c r="BQ26" s="3">
        <f t="shared" si="85"/>
        <v>1</v>
      </c>
      <c r="BR26" s="4" t="str">
        <f t="shared" si="86"/>
        <v/>
      </c>
      <c r="BS26" s="3" t="str">
        <f t="shared" si="87"/>
        <v>-</v>
      </c>
    </row>
    <row r="27" spans="1:71">
      <c r="A27" s="4" t="s">
        <v>955</v>
      </c>
      <c r="B27" s="4" t="s">
        <v>186</v>
      </c>
      <c r="C27" s="4">
        <v>1</v>
      </c>
      <c r="D27" s="4" t="s">
        <v>1051</v>
      </c>
      <c r="E27" s="4" t="s">
        <v>1035</v>
      </c>
      <c r="F27" s="4" t="s">
        <v>1051</v>
      </c>
      <c r="G27" s="4" t="s">
        <v>1035</v>
      </c>
      <c r="H27" s="4" t="s">
        <v>479</v>
      </c>
      <c r="I27" s="4" t="s">
        <v>1047</v>
      </c>
      <c r="J27" s="4" t="s">
        <v>1040</v>
      </c>
      <c r="K27" s="4" t="s">
        <v>1040</v>
      </c>
      <c r="L27" s="4" t="s">
        <v>1040</v>
      </c>
      <c r="M27" t="s">
        <v>1040</v>
      </c>
      <c r="N27" s="4"/>
      <c r="O27" s="4"/>
      <c r="P27" s="4">
        <v>7</v>
      </c>
      <c r="Q27" s="4">
        <v>38</v>
      </c>
      <c r="R27" s="4">
        <v>7.76</v>
      </c>
      <c r="S27" s="16">
        <v>0</v>
      </c>
      <c r="T27" s="13">
        <v>5.67</v>
      </c>
      <c r="U27" s="13" t="s">
        <v>187</v>
      </c>
      <c r="V27" s="3" t="str">
        <f t="shared" si="0"/>
        <v>s316L-tef-s316L-</v>
      </c>
      <c r="W27" s="3">
        <f t="shared" si="1"/>
        <v>6</v>
      </c>
      <c r="X27" s="3">
        <f t="shared" si="45"/>
        <v>16</v>
      </c>
      <c r="Y27" s="4" t="str">
        <f t="shared" si="46"/>
        <v>s316L</v>
      </c>
      <c r="Z27" s="3" t="str">
        <f t="shared" si="47"/>
        <v>tef-s316L-</v>
      </c>
      <c r="AA27" s="3">
        <f t="shared" si="4"/>
        <v>4</v>
      </c>
      <c r="AB27" s="3">
        <f t="shared" si="48"/>
        <v>10</v>
      </c>
      <c r="AC27" s="4" t="str">
        <f t="shared" si="49"/>
        <v>tef</v>
      </c>
      <c r="AD27" s="3" t="str">
        <f t="shared" si="50"/>
        <v>s316L-</v>
      </c>
      <c r="AE27" s="3">
        <f t="shared" si="7"/>
        <v>6</v>
      </c>
      <c r="AF27" s="3">
        <f t="shared" si="51"/>
        <v>6</v>
      </c>
      <c r="AG27" s="4" t="str">
        <f t="shared" si="52"/>
        <v>s316L</v>
      </c>
      <c r="AH27" s="3" t="str">
        <f t="shared" si="53"/>
        <v>-</v>
      </c>
      <c r="AI27" s="3">
        <f t="shared" si="10"/>
        <v>1</v>
      </c>
      <c r="AJ27" s="3">
        <f t="shared" si="54"/>
        <v>1</v>
      </c>
      <c r="AK27" s="4" t="str">
        <f t="shared" si="55"/>
        <v/>
      </c>
      <c r="AL27" s="3" t="str">
        <f t="shared" si="56"/>
        <v>-</v>
      </c>
      <c r="AM27" s="3">
        <f t="shared" si="13"/>
        <v>1</v>
      </c>
      <c r="AN27" s="3">
        <f t="shared" si="57"/>
        <v>1</v>
      </c>
      <c r="AO27" s="4" t="str">
        <f t="shared" si="58"/>
        <v/>
      </c>
      <c r="AP27" s="3" t="str">
        <f t="shared" si="59"/>
        <v>-</v>
      </c>
      <c r="AQ27" s="3" t="str">
        <f t="shared" si="16"/>
        <v>0.1-0.05-</v>
      </c>
      <c r="AR27" s="3">
        <f t="shared" si="60"/>
        <v>4</v>
      </c>
      <c r="AS27" s="3">
        <f t="shared" si="61"/>
        <v>9</v>
      </c>
      <c r="AT27" s="4" t="str">
        <f t="shared" si="62"/>
        <v>0.1</v>
      </c>
      <c r="AU27" s="3" t="str">
        <f t="shared" si="63"/>
        <v>0.05-</v>
      </c>
      <c r="AV27" s="3">
        <f t="shared" si="64"/>
        <v>5</v>
      </c>
      <c r="AW27" s="3">
        <f t="shared" si="65"/>
        <v>5</v>
      </c>
      <c r="AX27" s="4" t="str">
        <f t="shared" si="66"/>
        <v>0.05</v>
      </c>
      <c r="AY27" s="3" t="str">
        <f t="shared" si="67"/>
        <v>-</v>
      </c>
      <c r="AZ27" s="3">
        <f t="shared" si="68"/>
        <v>1</v>
      </c>
      <c r="BA27" s="3">
        <f t="shared" si="69"/>
        <v>1</v>
      </c>
      <c r="BB27" s="4" t="str">
        <f t="shared" si="70"/>
        <v/>
      </c>
      <c r="BC27" s="3" t="str">
        <f t="shared" si="71"/>
        <v>-</v>
      </c>
      <c r="BD27" s="3">
        <f t="shared" si="72"/>
        <v>1</v>
      </c>
      <c r="BE27" s="3">
        <f t="shared" si="73"/>
        <v>1</v>
      </c>
      <c r="BF27" s="4" t="str">
        <f t="shared" si="74"/>
        <v/>
      </c>
      <c r="BG27" s="3" t="str">
        <f t="shared" si="75"/>
        <v>-</v>
      </c>
      <c r="BH27" s="3">
        <f t="shared" si="76"/>
        <v>1</v>
      </c>
      <c r="BI27" s="3">
        <f t="shared" si="77"/>
        <v>1</v>
      </c>
      <c r="BJ27" s="4" t="str">
        <f t="shared" si="78"/>
        <v/>
      </c>
      <c r="BK27" s="3" t="str">
        <f t="shared" si="79"/>
        <v>-</v>
      </c>
      <c r="BL27" s="3">
        <f t="shared" si="80"/>
        <v>1</v>
      </c>
      <c r="BM27" s="3">
        <f t="shared" si="81"/>
        <v>1</v>
      </c>
      <c r="BN27" s="4" t="str">
        <f t="shared" si="82"/>
        <v/>
      </c>
      <c r="BO27" s="3" t="str">
        <f t="shared" si="83"/>
        <v>-</v>
      </c>
      <c r="BP27" s="3">
        <f t="shared" si="84"/>
        <v>1</v>
      </c>
      <c r="BQ27" s="3">
        <f t="shared" si="85"/>
        <v>1</v>
      </c>
      <c r="BR27" s="4" t="str">
        <f t="shared" si="86"/>
        <v/>
      </c>
      <c r="BS27" s="3" t="str">
        <f t="shared" si="87"/>
        <v>-</v>
      </c>
    </row>
    <row r="28" spans="1:71">
      <c r="A28" s="3" t="s">
        <v>955</v>
      </c>
      <c r="B28" s="3" t="s">
        <v>186</v>
      </c>
      <c r="C28" s="3">
        <v>1</v>
      </c>
      <c r="D28" s="3" t="s">
        <v>1051</v>
      </c>
      <c r="E28" s="3" t="s">
        <v>1035</v>
      </c>
      <c r="F28" s="3" t="s">
        <v>1051</v>
      </c>
      <c r="G28" s="3" t="s">
        <v>1035</v>
      </c>
      <c r="H28" s="3" t="s">
        <v>479</v>
      </c>
      <c r="I28" s="3" t="s">
        <v>1047</v>
      </c>
      <c r="J28" s="3" t="s">
        <v>1040</v>
      </c>
      <c r="K28" s="3" t="s">
        <v>1040</v>
      </c>
      <c r="L28" s="3" t="s">
        <v>1040</v>
      </c>
      <c r="M28" t="s">
        <v>1040</v>
      </c>
      <c r="N28" s="3"/>
      <c r="O28" s="3"/>
      <c r="P28" s="3">
        <v>7</v>
      </c>
      <c r="Q28" s="3">
        <v>38</v>
      </c>
      <c r="R28" s="3">
        <v>6.53</v>
      </c>
      <c r="S28" s="16">
        <v>0</v>
      </c>
      <c r="T28" s="12">
        <v>5.67</v>
      </c>
      <c r="U28" s="12" t="s">
        <v>190</v>
      </c>
      <c r="V28" s="3" t="str">
        <f t="shared" si="0"/>
        <v>s316L-tef-s316L-</v>
      </c>
      <c r="W28" s="3">
        <f t="shared" si="1"/>
        <v>6</v>
      </c>
      <c r="X28" s="3">
        <f t="shared" si="45"/>
        <v>16</v>
      </c>
      <c r="Y28" s="4" t="str">
        <f t="shared" si="46"/>
        <v>s316L</v>
      </c>
      <c r="Z28" s="3" t="str">
        <f t="shared" si="47"/>
        <v>tef-s316L-</v>
      </c>
      <c r="AA28" s="3">
        <f t="shared" si="4"/>
        <v>4</v>
      </c>
      <c r="AB28" s="3">
        <f t="shared" si="48"/>
        <v>10</v>
      </c>
      <c r="AC28" s="4" t="str">
        <f t="shared" si="49"/>
        <v>tef</v>
      </c>
      <c r="AD28" s="3" t="str">
        <f t="shared" si="50"/>
        <v>s316L-</v>
      </c>
      <c r="AE28" s="3">
        <f t="shared" si="7"/>
        <v>6</v>
      </c>
      <c r="AF28" s="3">
        <f t="shared" si="51"/>
        <v>6</v>
      </c>
      <c r="AG28" s="4" t="str">
        <f t="shared" si="52"/>
        <v>s316L</v>
      </c>
      <c r="AH28" s="3" t="str">
        <f t="shared" si="53"/>
        <v>-</v>
      </c>
      <c r="AI28" s="3">
        <f t="shared" si="10"/>
        <v>1</v>
      </c>
      <c r="AJ28" s="3">
        <f t="shared" si="54"/>
        <v>1</v>
      </c>
      <c r="AK28" s="4" t="str">
        <f t="shared" si="55"/>
        <v/>
      </c>
      <c r="AL28" s="3" t="str">
        <f t="shared" si="56"/>
        <v>-</v>
      </c>
      <c r="AM28" s="3">
        <f t="shared" si="13"/>
        <v>1</v>
      </c>
      <c r="AN28" s="3">
        <f t="shared" si="57"/>
        <v>1</v>
      </c>
      <c r="AO28" s="4" t="str">
        <f t="shared" si="58"/>
        <v/>
      </c>
      <c r="AP28" s="3" t="str">
        <f t="shared" si="59"/>
        <v>-</v>
      </c>
      <c r="AQ28" s="3" t="str">
        <f t="shared" si="16"/>
        <v>0.1-0.05-</v>
      </c>
      <c r="AR28" s="3">
        <f t="shared" si="60"/>
        <v>4</v>
      </c>
      <c r="AS28" s="3">
        <f t="shared" si="61"/>
        <v>9</v>
      </c>
      <c r="AT28" s="4" t="str">
        <f t="shared" si="62"/>
        <v>0.1</v>
      </c>
      <c r="AU28" s="3" t="str">
        <f t="shared" si="63"/>
        <v>0.05-</v>
      </c>
      <c r="AV28" s="3">
        <f t="shared" si="64"/>
        <v>5</v>
      </c>
      <c r="AW28" s="3">
        <f t="shared" si="65"/>
        <v>5</v>
      </c>
      <c r="AX28" s="4" t="str">
        <f t="shared" si="66"/>
        <v>0.05</v>
      </c>
      <c r="AY28" s="3" t="str">
        <f t="shared" si="67"/>
        <v>-</v>
      </c>
      <c r="AZ28" s="3">
        <f t="shared" si="68"/>
        <v>1</v>
      </c>
      <c r="BA28" s="3">
        <f t="shared" si="69"/>
        <v>1</v>
      </c>
      <c r="BB28" s="4" t="str">
        <f t="shared" si="70"/>
        <v/>
      </c>
      <c r="BC28" s="3" t="str">
        <f t="shared" si="71"/>
        <v>-</v>
      </c>
      <c r="BD28" s="3">
        <f t="shared" si="72"/>
        <v>1</v>
      </c>
      <c r="BE28" s="3">
        <f t="shared" si="73"/>
        <v>1</v>
      </c>
      <c r="BF28" s="4" t="str">
        <f t="shared" si="74"/>
        <v/>
      </c>
      <c r="BG28" s="3" t="str">
        <f t="shared" si="75"/>
        <v>-</v>
      </c>
      <c r="BH28" s="3">
        <f t="shared" si="76"/>
        <v>1</v>
      </c>
      <c r="BI28" s="3">
        <f t="shared" si="77"/>
        <v>1</v>
      </c>
      <c r="BJ28" s="4" t="str">
        <f t="shared" si="78"/>
        <v/>
      </c>
      <c r="BK28" s="3" t="str">
        <f t="shared" si="79"/>
        <v>-</v>
      </c>
      <c r="BL28" s="3">
        <f t="shared" si="80"/>
        <v>1</v>
      </c>
      <c r="BM28" s="3">
        <f t="shared" si="81"/>
        <v>1</v>
      </c>
      <c r="BN28" s="4" t="str">
        <f t="shared" si="82"/>
        <v/>
      </c>
      <c r="BO28" s="3" t="str">
        <f t="shared" si="83"/>
        <v>-</v>
      </c>
      <c r="BP28" s="3">
        <f t="shared" si="84"/>
        <v>1</v>
      </c>
      <c r="BQ28" s="3">
        <f t="shared" si="85"/>
        <v>1</v>
      </c>
      <c r="BR28" s="4" t="str">
        <f t="shared" si="86"/>
        <v/>
      </c>
      <c r="BS28" s="3" t="str">
        <f t="shared" si="87"/>
        <v>-</v>
      </c>
    </row>
    <row r="29" spans="1:71">
      <c r="A29" s="4" t="s">
        <v>955</v>
      </c>
      <c r="B29" s="4" t="s">
        <v>186</v>
      </c>
      <c r="C29" s="4">
        <v>1</v>
      </c>
      <c r="D29" s="4" t="s">
        <v>1051</v>
      </c>
      <c r="E29" s="4" t="s">
        <v>1035</v>
      </c>
      <c r="F29" s="4" t="s">
        <v>1051</v>
      </c>
      <c r="G29" s="4" t="s">
        <v>1035</v>
      </c>
      <c r="H29" s="4" t="s">
        <v>479</v>
      </c>
      <c r="I29" s="4" t="s">
        <v>1047</v>
      </c>
      <c r="J29" s="4" t="s">
        <v>1040</v>
      </c>
      <c r="K29" s="4" t="s">
        <v>1040</v>
      </c>
      <c r="L29" s="4" t="s">
        <v>1040</v>
      </c>
      <c r="M29" t="s">
        <v>1040</v>
      </c>
      <c r="N29" s="4"/>
      <c r="O29" s="4"/>
      <c r="P29" s="4">
        <v>5</v>
      </c>
      <c r="Q29" s="4">
        <v>20</v>
      </c>
      <c r="R29" s="4">
        <v>4.32</v>
      </c>
      <c r="S29" s="16">
        <v>0</v>
      </c>
      <c r="T29" s="13">
        <v>5.98</v>
      </c>
      <c r="U29" s="13" t="s">
        <v>191</v>
      </c>
      <c r="V29" s="3" t="str">
        <f t="shared" si="0"/>
        <v>s316L-tef-s316L-</v>
      </c>
      <c r="W29" s="3">
        <f t="shared" si="1"/>
        <v>6</v>
      </c>
      <c r="X29" s="3">
        <f t="shared" si="45"/>
        <v>16</v>
      </c>
      <c r="Y29" s="4" t="str">
        <f t="shared" si="46"/>
        <v>s316L</v>
      </c>
      <c r="Z29" s="3" t="str">
        <f t="shared" si="47"/>
        <v>tef-s316L-</v>
      </c>
      <c r="AA29" s="3">
        <f t="shared" si="4"/>
        <v>4</v>
      </c>
      <c r="AB29" s="3">
        <f t="shared" si="48"/>
        <v>10</v>
      </c>
      <c r="AC29" s="4" t="str">
        <f t="shared" si="49"/>
        <v>tef</v>
      </c>
      <c r="AD29" s="3" t="str">
        <f t="shared" si="50"/>
        <v>s316L-</v>
      </c>
      <c r="AE29" s="3">
        <f t="shared" si="7"/>
        <v>6</v>
      </c>
      <c r="AF29" s="3">
        <f t="shared" si="51"/>
        <v>6</v>
      </c>
      <c r="AG29" s="4" t="str">
        <f t="shared" si="52"/>
        <v>s316L</v>
      </c>
      <c r="AH29" s="3" t="str">
        <f t="shared" si="53"/>
        <v>-</v>
      </c>
      <c r="AI29" s="3">
        <f t="shared" si="10"/>
        <v>1</v>
      </c>
      <c r="AJ29" s="3">
        <f t="shared" si="54"/>
        <v>1</v>
      </c>
      <c r="AK29" s="4" t="str">
        <f t="shared" si="55"/>
        <v/>
      </c>
      <c r="AL29" s="3" t="str">
        <f t="shared" si="56"/>
        <v>-</v>
      </c>
      <c r="AM29" s="3">
        <f t="shared" si="13"/>
        <v>1</v>
      </c>
      <c r="AN29" s="3">
        <f t="shared" si="57"/>
        <v>1</v>
      </c>
      <c r="AO29" s="4" t="str">
        <f t="shared" si="58"/>
        <v/>
      </c>
      <c r="AP29" s="3" t="str">
        <f t="shared" si="59"/>
        <v>-</v>
      </c>
      <c r="AQ29" s="3" t="str">
        <f t="shared" si="16"/>
        <v>0.1-0.05-</v>
      </c>
      <c r="AR29" s="3">
        <f t="shared" si="60"/>
        <v>4</v>
      </c>
      <c r="AS29" s="3">
        <f t="shared" si="61"/>
        <v>9</v>
      </c>
      <c r="AT29" s="4" t="str">
        <f t="shared" si="62"/>
        <v>0.1</v>
      </c>
      <c r="AU29" s="3" t="str">
        <f t="shared" si="63"/>
        <v>0.05-</v>
      </c>
      <c r="AV29" s="3">
        <f t="shared" si="64"/>
        <v>5</v>
      </c>
      <c r="AW29" s="3">
        <f t="shared" si="65"/>
        <v>5</v>
      </c>
      <c r="AX29" s="4" t="str">
        <f t="shared" si="66"/>
        <v>0.05</v>
      </c>
      <c r="AY29" s="3" t="str">
        <f t="shared" si="67"/>
        <v>-</v>
      </c>
      <c r="AZ29" s="3">
        <f t="shared" si="68"/>
        <v>1</v>
      </c>
      <c r="BA29" s="3">
        <f t="shared" si="69"/>
        <v>1</v>
      </c>
      <c r="BB29" s="4" t="str">
        <f t="shared" si="70"/>
        <v/>
      </c>
      <c r="BC29" s="3" t="str">
        <f t="shared" si="71"/>
        <v>-</v>
      </c>
      <c r="BD29" s="3">
        <f t="shared" si="72"/>
        <v>1</v>
      </c>
      <c r="BE29" s="3">
        <f t="shared" si="73"/>
        <v>1</v>
      </c>
      <c r="BF29" s="4" t="str">
        <f t="shared" si="74"/>
        <v/>
      </c>
      <c r="BG29" s="3" t="str">
        <f t="shared" si="75"/>
        <v>-</v>
      </c>
      <c r="BH29" s="3">
        <f t="shared" si="76"/>
        <v>1</v>
      </c>
      <c r="BI29" s="3">
        <f t="shared" si="77"/>
        <v>1</v>
      </c>
      <c r="BJ29" s="4" t="str">
        <f t="shared" si="78"/>
        <v/>
      </c>
      <c r="BK29" s="3" t="str">
        <f t="shared" si="79"/>
        <v>-</v>
      </c>
      <c r="BL29" s="3">
        <f t="shared" si="80"/>
        <v>1</v>
      </c>
      <c r="BM29" s="3">
        <f t="shared" si="81"/>
        <v>1</v>
      </c>
      <c r="BN29" s="4" t="str">
        <f t="shared" si="82"/>
        <v/>
      </c>
      <c r="BO29" s="3" t="str">
        <f t="shared" si="83"/>
        <v>-</v>
      </c>
      <c r="BP29" s="3">
        <f t="shared" si="84"/>
        <v>1</v>
      </c>
      <c r="BQ29" s="3">
        <f t="shared" si="85"/>
        <v>1</v>
      </c>
      <c r="BR29" s="4" t="str">
        <f t="shared" si="86"/>
        <v/>
      </c>
      <c r="BS29" s="3" t="str">
        <f t="shared" si="87"/>
        <v>-</v>
      </c>
    </row>
    <row r="30" spans="1:71">
      <c r="A30" s="3" t="s">
        <v>955</v>
      </c>
      <c r="B30" s="3" t="s">
        <v>186</v>
      </c>
      <c r="C30" s="3">
        <v>1</v>
      </c>
      <c r="D30" s="3" t="s">
        <v>1051</v>
      </c>
      <c r="E30" s="3" t="s">
        <v>1035</v>
      </c>
      <c r="F30" s="3" t="s">
        <v>1051</v>
      </c>
      <c r="G30" s="3" t="s">
        <v>1035</v>
      </c>
      <c r="H30" s="3" t="s">
        <v>479</v>
      </c>
      <c r="I30" s="3" t="s">
        <v>1047</v>
      </c>
      <c r="J30" s="3" t="s">
        <v>1040</v>
      </c>
      <c r="K30" s="3" t="s">
        <v>1040</v>
      </c>
      <c r="L30" s="3" t="s">
        <v>1040</v>
      </c>
      <c r="M30" t="s">
        <v>1040</v>
      </c>
      <c r="N30" s="3"/>
      <c r="O30" s="3"/>
      <c r="P30" s="3">
        <v>5</v>
      </c>
      <c r="Q30" s="3">
        <v>20</v>
      </c>
      <c r="R30" s="3">
        <v>4.21</v>
      </c>
      <c r="S30" s="16">
        <v>0</v>
      </c>
      <c r="T30" s="12">
        <v>5.98</v>
      </c>
      <c r="U30" s="12" t="s">
        <v>191</v>
      </c>
      <c r="V30" s="3" t="str">
        <f t="shared" si="0"/>
        <v>s316L-tef-s316L-</v>
      </c>
      <c r="W30" s="3">
        <f t="shared" si="1"/>
        <v>6</v>
      </c>
      <c r="X30" s="3">
        <f t="shared" si="45"/>
        <v>16</v>
      </c>
      <c r="Y30" s="4" t="str">
        <f t="shared" si="46"/>
        <v>s316L</v>
      </c>
      <c r="Z30" s="3" t="str">
        <f t="shared" si="47"/>
        <v>tef-s316L-</v>
      </c>
      <c r="AA30" s="3">
        <f t="shared" si="4"/>
        <v>4</v>
      </c>
      <c r="AB30" s="3">
        <f t="shared" si="48"/>
        <v>10</v>
      </c>
      <c r="AC30" s="4" t="str">
        <f t="shared" si="49"/>
        <v>tef</v>
      </c>
      <c r="AD30" s="3" t="str">
        <f t="shared" si="50"/>
        <v>s316L-</v>
      </c>
      <c r="AE30" s="3">
        <f t="shared" si="7"/>
        <v>6</v>
      </c>
      <c r="AF30" s="3">
        <f t="shared" si="51"/>
        <v>6</v>
      </c>
      <c r="AG30" s="4" t="str">
        <f t="shared" si="52"/>
        <v>s316L</v>
      </c>
      <c r="AH30" s="3" t="str">
        <f t="shared" si="53"/>
        <v>-</v>
      </c>
      <c r="AI30" s="3">
        <f t="shared" si="10"/>
        <v>1</v>
      </c>
      <c r="AJ30" s="3">
        <f t="shared" si="54"/>
        <v>1</v>
      </c>
      <c r="AK30" s="4" t="str">
        <f t="shared" si="55"/>
        <v/>
      </c>
      <c r="AL30" s="3" t="str">
        <f t="shared" si="56"/>
        <v>-</v>
      </c>
      <c r="AM30" s="3">
        <f t="shared" si="13"/>
        <v>1</v>
      </c>
      <c r="AN30" s="3">
        <f t="shared" si="57"/>
        <v>1</v>
      </c>
      <c r="AO30" s="4" t="str">
        <f t="shared" si="58"/>
        <v/>
      </c>
      <c r="AP30" s="3" t="str">
        <f t="shared" si="59"/>
        <v>-</v>
      </c>
      <c r="AQ30" s="3" t="str">
        <f t="shared" si="16"/>
        <v>0.1-0.05-</v>
      </c>
      <c r="AR30" s="3">
        <f t="shared" si="60"/>
        <v>4</v>
      </c>
      <c r="AS30" s="3">
        <f t="shared" si="61"/>
        <v>9</v>
      </c>
      <c r="AT30" s="4" t="str">
        <f t="shared" si="62"/>
        <v>0.1</v>
      </c>
      <c r="AU30" s="3" t="str">
        <f t="shared" si="63"/>
        <v>0.05-</v>
      </c>
      <c r="AV30" s="3">
        <f t="shared" si="64"/>
        <v>5</v>
      </c>
      <c r="AW30" s="3">
        <f t="shared" si="65"/>
        <v>5</v>
      </c>
      <c r="AX30" s="4" t="str">
        <f t="shared" si="66"/>
        <v>0.05</v>
      </c>
      <c r="AY30" s="3" t="str">
        <f t="shared" si="67"/>
        <v>-</v>
      </c>
      <c r="AZ30" s="3">
        <f t="shared" si="68"/>
        <v>1</v>
      </c>
      <c r="BA30" s="3">
        <f t="shared" si="69"/>
        <v>1</v>
      </c>
      <c r="BB30" s="4" t="str">
        <f t="shared" si="70"/>
        <v/>
      </c>
      <c r="BC30" s="3" t="str">
        <f t="shared" si="71"/>
        <v>-</v>
      </c>
      <c r="BD30" s="3">
        <f t="shared" si="72"/>
        <v>1</v>
      </c>
      <c r="BE30" s="3">
        <f t="shared" si="73"/>
        <v>1</v>
      </c>
      <c r="BF30" s="4" t="str">
        <f t="shared" si="74"/>
        <v/>
      </c>
      <c r="BG30" s="3" t="str">
        <f t="shared" si="75"/>
        <v>-</v>
      </c>
      <c r="BH30" s="3">
        <f t="shared" si="76"/>
        <v>1</v>
      </c>
      <c r="BI30" s="3">
        <f t="shared" si="77"/>
        <v>1</v>
      </c>
      <c r="BJ30" s="4" t="str">
        <f t="shared" si="78"/>
        <v/>
      </c>
      <c r="BK30" s="3" t="str">
        <f t="shared" si="79"/>
        <v>-</v>
      </c>
      <c r="BL30" s="3">
        <f t="shared" si="80"/>
        <v>1</v>
      </c>
      <c r="BM30" s="3">
        <f t="shared" si="81"/>
        <v>1</v>
      </c>
      <c r="BN30" s="4" t="str">
        <f t="shared" si="82"/>
        <v/>
      </c>
      <c r="BO30" s="3" t="str">
        <f t="shared" si="83"/>
        <v>-</v>
      </c>
      <c r="BP30" s="3">
        <f t="shared" si="84"/>
        <v>1</v>
      </c>
      <c r="BQ30" s="3">
        <f t="shared" si="85"/>
        <v>1</v>
      </c>
      <c r="BR30" s="4" t="str">
        <f t="shared" si="86"/>
        <v/>
      </c>
      <c r="BS30" s="3" t="str">
        <f t="shared" si="87"/>
        <v>-</v>
      </c>
    </row>
    <row r="31" spans="1:71">
      <c r="A31" s="4" t="s">
        <v>955</v>
      </c>
      <c r="B31" s="4" t="s">
        <v>192</v>
      </c>
      <c r="C31" s="4">
        <v>3</v>
      </c>
      <c r="D31" s="4" t="s">
        <v>1051</v>
      </c>
      <c r="E31" s="4" t="s">
        <v>1035</v>
      </c>
      <c r="F31" s="4" t="s">
        <v>1051</v>
      </c>
      <c r="G31" s="4" t="s">
        <v>1035</v>
      </c>
      <c r="H31" s="4" t="s">
        <v>479</v>
      </c>
      <c r="I31" s="4" t="s">
        <v>1035</v>
      </c>
      <c r="J31" s="4" t="s">
        <v>1040</v>
      </c>
      <c r="K31" s="4" t="s">
        <v>1040</v>
      </c>
      <c r="L31" s="4" t="s">
        <v>1040</v>
      </c>
      <c r="M31" t="s">
        <v>1040</v>
      </c>
      <c r="N31" s="4"/>
      <c r="O31" s="4"/>
      <c r="P31" s="4">
        <v>1</v>
      </c>
      <c r="Q31" s="4">
        <v>148</v>
      </c>
      <c r="R31" s="4">
        <v>1.01</v>
      </c>
      <c r="S31" s="16">
        <v>0</v>
      </c>
      <c r="T31" s="13">
        <v>14.53</v>
      </c>
      <c r="U31" s="13" t="s">
        <v>193</v>
      </c>
      <c r="V31" s="3" t="str">
        <f t="shared" si="0"/>
        <v>s316L-tef-s316L-</v>
      </c>
      <c r="W31" s="3">
        <f t="shared" si="1"/>
        <v>6</v>
      </c>
      <c r="X31" s="3">
        <f t="shared" si="45"/>
        <v>16</v>
      </c>
      <c r="Y31" s="4" t="str">
        <f t="shared" si="46"/>
        <v>s316L</v>
      </c>
      <c r="Z31" s="3" t="str">
        <f t="shared" si="47"/>
        <v>tef-s316L-</v>
      </c>
      <c r="AA31" s="3">
        <f t="shared" si="4"/>
        <v>4</v>
      </c>
      <c r="AB31" s="3">
        <f t="shared" si="48"/>
        <v>10</v>
      </c>
      <c r="AC31" s="4" t="str">
        <f t="shared" si="49"/>
        <v>tef</v>
      </c>
      <c r="AD31" s="3" t="str">
        <f t="shared" si="50"/>
        <v>s316L-</v>
      </c>
      <c r="AE31" s="3">
        <f t="shared" si="7"/>
        <v>6</v>
      </c>
      <c r="AF31" s="3">
        <f t="shared" si="51"/>
        <v>6</v>
      </c>
      <c r="AG31" s="4" t="str">
        <f t="shared" si="52"/>
        <v>s316L</v>
      </c>
      <c r="AH31" s="3" t="str">
        <f t="shared" si="53"/>
        <v>-</v>
      </c>
      <c r="AI31" s="3">
        <f t="shared" si="10"/>
        <v>1</v>
      </c>
      <c r="AJ31" s="3">
        <f t="shared" si="54"/>
        <v>1</v>
      </c>
      <c r="AK31" s="4" t="str">
        <f t="shared" si="55"/>
        <v/>
      </c>
      <c r="AL31" s="3" t="str">
        <f t="shared" si="56"/>
        <v>-</v>
      </c>
      <c r="AM31" s="3">
        <f t="shared" si="13"/>
        <v>1</v>
      </c>
      <c r="AN31" s="3">
        <f t="shared" si="57"/>
        <v>1</v>
      </c>
      <c r="AO31" s="4" t="str">
        <f t="shared" si="58"/>
        <v/>
      </c>
      <c r="AP31" s="3" t="str">
        <f t="shared" si="59"/>
        <v>-</v>
      </c>
      <c r="AQ31" s="3" t="str">
        <f t="shared" si="16"/>
        <v>0.1-0.1-0.1-</v>
      </c>
      <c r="AR31" s="3">
        <f t="shared" si="60"/>
        <v>4</v>
      </c>
      <c r="AS31" s="3">
        <f t="shared" si="61"/>
        <v>12</v>
      </c>
      <c r="AT31" s="4" t="str">
        <f t="shared" si="62"/>
        <v>0.1</v>
      </c>
      <c r="AU31" s="3" t="str">
        <f t="shared" si="63"/>
        <v>0.1-0.1-</v>
      </c>
      <c r="AV31" s="3">
        <f t="shared" si="64"/>
        <v>4</v>
      </c>
      <c r="AW31" s="3">
        <f t="shared" si="65"/>
        <v>8</v>
      </c>
      <c r="AX31" s="4" t="str">
        <f t="shared" si="66"/>
        <v>0.1</v>
      </c>
      <c r="AY31" s="3" t="str">
        <f t="shared" si="67"/>
        <v>0.1-</v>
      </c>
      <c r="AZ31" s="3">
        <f t="shared" si="68"/>
        <v>4</v>
      </c>
      <c r="BA31" s="3">
        <f t="shared" si="69"/>
        <v>4</v>
      </c>
      <c r="BB31" s="4" t="str">
        <f t="shared" si="70"/>
        <v>0.1</v>
      </c>
      <c r="BC31" s="3" t="str">
        <f t="shared" si="71"/>
        <v>-</v>
      </c>
      <c r="BD31" s="3">
        <f t="shared" si="72"/>
        <v>1</v>
      </c>
      <c r="BE31" s="3">
        <f t="shared" si="73"/>
        <v>1</v>
      </c>
      <c r="BF31" s="4" t="str">
        <f t="shared" si="74"/>
        <v/>
      </c>
      <c r="BG31" s="3" t="str">
        <f t="shared" si="75"/>
        <v>-</v>
      </c>
      <c r="BH31" s="3">
        <f t="shared" si="76"/>
        <v>1</v>
      </c>
      <c r="BI31" s="3">
        <f t="shared" si="77"/>
        <v>1</v>
      </c>
      <c r="BJ31" s="4" t="str">
        <f t="shared" si="78"/>
        <v/>
      </c>
      <c r="BK31" s="3" t="str">
        <f t="shared" si="79"/>
        <v>-</v>
      </c>
      <c r="BL31" s="3">
        <f t="shared" si="80"/>
        <v>1</v>
      </c>
      <c r="BM31" s="3">
        <f t="shared" si="81"/>
        <v>1</v>
      </c>
      <c r="BN31" s="4" t="str">
        <f t="shared" si="82"/>
        <v/>
      </c>
      <c r="BO31" s="3" t="str">
        <f t="shared" si="83"/>
        <v>-</v>
      </c>
      <c r="BP31" s="3">
        <f t="shared" si="84"/>
        <v>1</v>
      </c>
      <c r="BQ31" s="3">
        <f t="shared" si="85"/>
        <v>1</v>
      </c>
      <c r="BR31" s="4" t="str">
        <f t="shared" si="86"/>
        <v/>
      </c>
      <c r="BS31" s="3" t="str">
        <f t="shared" si="87"/>
        <v>-</v>
      </c>
    </row>
    <row r="32" spans="1:71">
      <c r="A32" s="3" t="s">
        <v>955</v>
      </c>
      <c r="B32" s="3" t="s">
        <v>192</v>
      </c>
      <c r="C32" s="3">
        <v>3</v>
      </c>
      <c r="D32" s="3" t="s">
        <v>1051</v>
      </c>
      <c r="E32" s="3" t="s">
        <v>1035</v>
      </c>
      <c r="F32" s="3" t="s">
        <v>1051</v>
      </c>
      <c r="G32" s="3" t="s">
        <v>1035</v>
      </c>
      <c r="H32" s="3" t="s">
        <v>479</v>
      </c>
      <c r="I32" s="3" t="s">
        <v>1035</v>
      </c>
      <c r="J32" s="3" t="s">
        <v>1040</v>
      </c>
      <c r="K32" s="3" t="s">
        <v>1040</v>
      </c>
      <c r="L32" s="3" t="s">
        <v>1040</v>
      </c>
      <c r="M32" t="s">
        <v>1040</v>
      </c>
      <c r="N32" s="3"/>
      <c r="O32" s="3"/>
      <c r="P32" s="3">
        <v>1</v>
      </c>
      <c r="Q32" s="3">
        <v>148</v>
      </c>
      <c r="R32" s="3">
        <v>1.1000000000000001</v>
      </c>
      <c r="S32" s="16">
        <v>0</v>
      </c>
      <c r="T32" s="12">
        <v>14.53</v>
      </c>
      <c r="U32" s="12" t="s">
        <v>193</v>
      </c>
      <c r="V32" s="3" t="str">
        <f t="shared" si="0"/>
        <v>s316L-tef-s316L-</v>
      </c>
      <c r="W32" s="3">
        <f t="shared" si="1"/>
        <v>6</v>
      </c>
      <c r="X32" s="3">
        <f t="shared" si="45"/>
        <v>16</v>
      </c>
      <c r="Y32" s="4" t="str">
        <f t="shared" si="46"/>
        <v>s316L</v>
      </c>
      <c r="Z32" s="3" t="str">
        <f t="shared" si="47"/>
        <v>tef-s316L-</v>
      </c>
      <c r="AA32" s="3">
        <f t="shared" si="4"/>
        <v>4</v>
      </c>
      <c r="AB32" s="3">
        <f t="shared" si="48"/>
        <v>10</v>
      </c>
      <c r="AC32" s="4" t="str">
        <f t="shared" si="49"/>
        <v>tef</v>
      </c>
      <c r="AD32" s="3" t="str">
        <f t="shared" si="50"/>
        <v>s316L-</v>
      </c>
      <c r="AE32" s="3">
        <f t="shared" si="7"/>
        <v>6</v>
      </c>
      <c r="AF32" s="3">
        <f t="shared" si="51"/>
        <v>6</v>
      </c>
      <c r="AG32" s="4" t="str">
        <f t="shared" si="52"/>
        <v>s316L</v>
      </c>
      <c r="AH32" s="3" t="str">
        <f t="shared" si="53"/>
        <v>-</v>
      </c>
      <c r="AI32" s="3">
        <f t="shared" si="10"/>
        <v>1</v>
      </c>
      <c r="AJ32" s="3">
        <f t="shared" si="54"/>
        <v>1</v>
      </c>
      <c r="AK32" s="4" t="str">
        <f t="shared" si="55"/>
        <v/>
      </c>
      <c r="AL32" s="3" t="str">
        <f t="shared" si="56"/>
        <v>-</v>
      </c>
      <c r="AM32" s="3">
        <f t="shared" si="13"/>
        <v>1</v>
      </c>
      <c r="AN32" s="3">
        <f t="shared" si="57"/>
        <v>1</v>
      </c>
      <c r="AO32" s="4" t="str">
        <f t="shared" si="58"/>
        <v/>
      </c>
      <c r="AP32" s="3" t="str">
        <f t="shared" si="59"/>
        <v>-</v>
      </c>
      <c r="AQ32" s="3" t="str">
        <f t="shared" si="16"/>
        <v>0.1-0.1-0.1-</v>
      </c>
      <c r="AR32" s="3">
        <f t="shared" si="60"/>
        <v>4</v>
      </c>
      <c r="AS32" s="3">
        <f t="shared" si="61"/>
        <v>12</v>
      </c>
      <c r="AT32" s="4" t="str">
        <f t="shared" si="62"/>
        <v>0.1</v>
      </c>
      <c r="AU32" s="3" t="str">
        <f t="shared" si="63"/>
        <v>0.1-0.1-</v>
      </c>
      <c r="AV32" s="3">
        <f t="shared" si="64"/>
        <v>4</v>
      </c>
      <c r="AW32" s="3">
        <f t="shared" si="65"/>
        <v>8</v>
      </c>
      <c r="AX32" s="4" t="str">
        <f t="shared" si="66"/>
        <v>0.1</v>
      </c>
      <c r="AY32" s="3" t="str">
        <f t="shared" si="67"/>
        <v>0.1-</v>
      </c>
      <c r="AZ32" s="3">
        <f t="shared" si="68"/>
        <v>4</v>
      </c>
      <c r="BA32" s="3">
        <f t="shared" si="69"/>
        <v>4</v>
      </c>
      <c r="BB32" s="4" t="str">
        <f t="shared" si="70"/>
        <v>0.1</v>
      </c>
      <c r="BC32" s="3" t="str">
        <f t="shared" si="71"/>
        <v>-</v>
      </c>
      <c r="BD32" s="3">
        <f t="shared" si="72"/>
        <v>1</v>
      </c>
      <c r="BE32" s="3">
        <f t="shared" si="73"/>
        <v>1</v>
      </c>
      <c r="BF32" s="4" t="str">
        <f t="shared" si="74"/>
        <v/>
      </c>
      <c r="BG32" s="3" t="str">
        <f t="shared" si="75"/>
        <v>-</v>
      </c>
      <c r="BH32" s="3">
        <f t="shared" si="76"/>
        <v>1</v>
      </c>
      <c r="BI32" s="3">
        <f t="shared" si="77"/>
        <v>1</v>
      </c>
      <c r="BJ32" s="4" t="str">
        <f t="shared" si="78"/>
        <v/>
      </c>
      <c r="BK32" s="3" t="str">
        <f t="shared" si="79"/>
        <v>-</v>
      </c>
      <c r="BL32" s="3">
        <f t="shared" si="80"/>
        <v>1</v>
      </c>
      <c r="BM32" s="3">
        <f t="shared" si="81"/>
        <v>1</v>
      </c>
      <c r="BN32" s="4" t="str">
        <f t="shared" si="82"/>
        <v/>
      </c>
      <c r="BO32" s="3" t="str">
        <f t="shared" si="83"/>
        <v>-</v>
      </c>
      <c r="BP32" s="3">
        <f t="shared" si="84"/>
        <v>1</v>
      </c>
      <c r="BQ32" s="3">
        <f t="shared" si="85"/>
        <v>1</v>
      </c>
      <c r="BR32" s="4" t="str">
        <f t="shared" si="86"/>
        <v/>
      </c>
      <c r="BS32" s="3" t="str">
        <f t="shared" si="87"/>
        <v>-</v>
      </c>
    </row>
    <row r="33" spans="1:71">
      <c r="A33" s="4" t="s">
        <v>955</v>
      </c>
      <c r="B33" s="4" t="s">
        <v>192</v>
      </c>
      <c r="C33" s="4">
        <v>3</v>
      </c>
      <c r="D33" s="4" t="s">
        <v>1051</v>
      </c>
      <c r="E33" s="4" t="s">
        <v>1035</v>
      </c>
      <c r="F33" s="4" t="s">
        <v>1051</v>
      </c>
      <c r="G33" s="4" t="s">
        <v>1035</v>
      </c>
      <c r="H33" s="4" t="s">
        <v>479</v>
      </c>
      <c r="I33" s="4" t="s">
        <v>1035</v>
      </c>
      <c r="J33" s="4" t="s">
        <v>1040</v>
      </c>
      <c r="K33" s="4" t="s">
        <v>1040</v>
      </c>
      <c r="L33" s="4" t="s">
        <v>1040</v>
      </c>
      <c r="M33" t="s">
        <v>1040</v>
      </c>
      <c r="N33" s="4"/>
      <c r="O33" s="4"/>
      <c r="P33" s="4">
        <v>1</v>
      </c>
      <c r="Q33" s="4">
        <v>148</v>
      </c>
      <c r="R33" s="4">
        <v>0.8</v>
      </c>
      <c r="S33" s="16">
        <v>0</v>
      </c>
      <c r="T33" s="13">
        <v>14.53</v>
      </c>
      <c r="U33" s="13" t="s">
        <v>194</v>
      </c>
      <c r="V33" s="3" t="str">
        <f t="shared" si="0"/>
        <v>s316L-tef-s316L-</v>
      </c>
      <c r="W33" s="3">
        <f t="shared" si="1"/>
        <v>6</v>
      </c>
      <c r="X33" s="3">
        <f t="shared" si="45"/>
        <v>16</v>
      </c>
      <c r="Y33" s="4" t="str">
        <f t="shared" si="46"/>
        <v>s316L</v>
      </c>
      <c r="Z33" s="3" t="str">
        <f t="shared" si="47"/>
        <v>tef-s316L-</v>
      </c>
      <c r="AA33" s="3">
        <f t="shared" si="4"/>
        <v>4</v>
      </c>
      <c r="AB33" s="3">
        <f t="shared" si="48"/>
        <v>10</v>
      </c>
      <c r="AC33" s="4" t="str">
        <f t="shared" si="49"/>
        <v>tef</v>
      </c>
      <c r="AD33" s="3" t="str">
        <f t="shared" si="50"/>
        <v>s316L-</v>
      </c>
      <c r="AE33" s="3">
        <f t="shared" si="7"/>
        <v>6</v>
      </c>
      <c r="AF33" s="3">
        <f t="shared" si="51"/>
        <v>6</v>
      </c>
      <c r="AG33" s="4" t="str">
        <f t="shared" si="52"/>
        <v>s316L</v>
      </c>
      <c r="AH33" s="3" t="str">
        <f t="shared" si="53"/>
        <v>-</v>
      </c>
      <c r="AI33" s="3">
        <f t="shared" si="10"/>
        <v>1</v>
      </c>
      <c r="AJ33" s="3">
        <f t="shared" si="54"/>
        <v>1</v>
      </c>
      <c r="AK33" s="4" t="str">
        <f t="shared" si="55"/>
        <v/>
      </c>
      <c r="AL33" s="3" t="str">
        <f t="shared" si="56"/>
        <v>-</v>
      </c>
      <c r="AM33" s="3">
        <f t="shared" si="13"/>
        <v>1</v>
      </c>
      <c r="AN33" s="3">
        <f t="shared" si="57"/>
        <v>1</v>
      </c>
      <c r="AO33" s="4" t="str">
        <f t="shared" si="58"/>
        <v/>
      </c>
      <c r="AP33" s="3" t="str">
        <f t="shared" si="59"/>
        <v>-</v>
      </c>
      <c r="AQ33" s="3" t="str">
        <f t="shared" si="16"/>
        <v>0.1-0.1-0.1-</v>
      </c>
      <c r="AR33" s="3">
        <f t="shared" si="60"/>
        <v>4</v>
      </c>
      <c r="AS33" s="3">
        <f t="shared" si="61"/>
        <v>12</v>
      </c>
      <c r="AT33" s="4" t="str">
        <f t="shared" si="62"/>
        <v>0.1</v>
      </c>
      <c r="AU33" s="3" t="str">
        <f t="shared" si="63"/>
        <v>0.1-0.1-</v>
      </c>
      <c r="AV33" s="3">
        <f t="shared" si="64"/>
        <v>4</v>
      </c>
      <c r="AW33" s="3">
        <f t="shared" si="65"/>
        <v>8</v>
      </c>
      <c r="AX33" s="4" t="str">
        <f t="shared" si="66"/>
        <v>0.1</v>
      </c>
      <c r="AY33" s="3" t="str">
        <f t="shared" si="67"/>
        <v>0.1-</v>
      </c>
      <c r="AZ33" s="3">
        <f t="shared" si="68"/>
        <v>4</v>
      </c>
      <c r="BA33" s="3">
        <f t="shared" si="69"/>
        <v>4</v>
      </c>
      <c r="BB33" s="4" t="str">
        <f t="shared" si="70"/>
        <v>0.1</v>
      </c>
      <c r="BC33" s="3" t="str">
        <f t="shared" si="71"/>
        <v>-</v>
      </c>
      <c r="BD33" s="3">
        <f t="shared" si="72"/>
        <v>1</v>
      </c>
      <c r="BE33" s="3">
        <f t="shared" si="73"/>
        <v>1</v>
      </c>
      <c r="BF33" s="4" t="str">
        <f t="shared" si="74"/>
        <v/>
      </c>
      <c r="BG33" s="3" t="str">
        <f t="shared" si="75"/>
        <v>-</v>
      </c>
      <c r="BH33" s="3">
        <f t="shared" si="76"/>
        <v>1</v>
      </c>
      <c r="BI33" s="3">
        <f t="shared" si="77"/>
        <v>1</v>
      </c>
      <c r="BJ33" s="4" t="str">
        <f t="shared" si="78"/>
        <v/>
      </c>
      <c r="BK33" s="3" t="str">
        <f t="shared" si="79"/>
        <v>-</v>
      </c>
      <c r="BL33" s="3">
        <f t="shared" si="80"/>
        <v>1</v>
      </c>
      <c r="BM33" s="3">
        <f t="shared" si="81"/>
        <v>1</v>
      </c>
      <c r="BN33" s="4" t="str">
        <f t="shared" si="82"/>
        <v/>
      </c>
      <c r="BO33" s="3" t="str">
        <f t="shared" si="83"/>
        <v>-</v>
      </c>
      <c r="BP33" s="3">
        <f t="shared" si="84"/>
        <v>1</v>
      </c>
      <c r="BQ33" s="3">
        <f t="shared" si="85"/>
        <v>1</v>
      </c>
      <c r="BR33" s="4" t="str">
        <f t="shared" si="86"/>
        <v/>
      </c>
      <c r="BS33" s="3" t="str">
        <f t="shared" si="87"/>
        <v>-</v>
      </c>
    </row>
    <row r="34" spans="1:71">
      <c r="A34" s="3" t="s">
        <v>955</v>
      </c>
      <c r="B34" s="3" t="s">
        <v>192</v>
      </c>
      <c r="C34" s="3">
        <v>3</v>
      </c>
      <c r="D34" s="3" t="s">
        <v>1051</v>
      </c>
      <c r="E34" s="3" t="s">
        <v>1035</v>
      </c>
      <c r="F34" s="3" t="s">
        <v>1051</v>
      </c>
      <c r="G34" s="3" t="s">
        <v>1035</v>
      </c>
      <c r="H34" s="3" t="s">
        <v>479</v>
      </c>
      <c r="I34" s="3" t="s">
        <v>1035</v>
      </c>
      <c r="J34" s="3" t="s">
        <v>1040</v>
      </c>
      <c r="K34" s="3" t="s">
        <v>1040</v>
      </c>
      <c r="L34" s="3" t="s">
        <v>1040</v>
      </c>
      <c r="M34" t="s">
        <v>1040</v>
      </c>
      <c r="N34" s="3"/>
      <c r="O34" s="3"/>
      <c r="P34" s="3">
        <v>1</v>
      </c>
      <c r="Q34" s="3">
        <v>148</v>
      </c>
      <c r="R34" s="3">
        <v>0.98499999999999999</v>
      </c>
      <c r="S34" s="16">
        <v>0</v>
      </c>
      <c r="T34" s="12">
        <v>14.53</v>
      </c>
      <c r="U34" s="12" t="s">
        <v>195</v>
      </c>
      <c r="V34" s="3" t="str">
        <f t="shared" si="0"/>
        <v>s316L-tef-s316L-</v>
      </c>
      <c r="W34" s="3">
        <f t="shared" si="1"/>
        <v>6</v>
      </c>
      <c r="X34" s="3">
        <f t="shared" si="45"/>
        <v>16</v>
      </c>
      <c r="Y34" s="4" t="str">
        <f t="shared" si="46"/>
        <v>s316L</v>
      </c>
      <c r="Z34" s="3" t="str">
        <f t="shared" si="47"/>
        <v>tef-s316L-</v>
      </c>
      <c r="AA34" s="3">
        <f t="shared" si="4"/>
        <v>4</v>
      </c>
      <c r="AB34" s="3">
        <f t="shared" si="48"/>
        <v>10</v>
      </c>
      <c r="AC34" s="4" t="str">
        <f t="shared" si="49"/>
        <v>tef</v>
      </c>
      <c r="AD34" s="3" t="str">
        <f t="shared" si="50"/>
        <v>s316L-</v>
      </c>
      <c r="AE34" s="3">
        <f t="shared" si="7"/>
        <v>6</v>
      </c>
      <c r="AF34" s="3">
        <f t="shared" si="51"/>
        <v>6</v>
      </c>
      <c r="AG34" s="4" t="str">
        <f t="shared" si="52"/>
        <v>s316L</v>
      </c>
      <c r="AH34" s="3" t="str">
        <f t="shared" si="53"/>
        <v>-</v>
      </c>
      <c r="AI34" s="3">
        <f t="shared" si="10"/>
        <v>1</v>
      </c>
      <c r="AJ34" s="3">
        <f t="shared" si="54"/>
        <v>1</v>
      </c>
      <c r="AK34" s="4" t="str">
        <f t="shared" si="55"/>
        <v/>
      </c>
      <c r="AL34" s="3" t="str">
        <f t="shared" si="56"/>
        <v>-</v>
      </c>
      <c r="AM34" s="3">
        <f t="shared" si="13"/>
        <v>1</v>
      </c>
      <c r="AN34" s="3">
        <f t="shared" si="57"/>
        <v>1</v>
      </c>
      <c r="AO34" s="4" t="str">
        <f t="shared" si="58"/>
        <v/>
      </c>
      <c r="AP34" s="3" t="str">
        <f t="shared" si="59"/>
        <v>-</v>
      </c>
      <c r="AQ34" s="3" t="str">
        <f t="shared" si="16"/>
        <v>0.1-0.1-0.1-</v>
      </c>
      <c r="AR34" s="3">
        <f t="shared" si="60"/>
        <v>4</v>
      </c>
      <c r="AS34" s="3">
        <f t="shared" si="61"/>
        <v>12</v>
      </c>
      <c r="AT34" s="4" t="str">
        <f t="shared" si="62"/>
        <v>0.1</v>
      </c>
      <c r="AU34" s="3" t="str">
        <f t="shared" si="63"/>
        <v>0.1-0.1-</v>
      </c>
      <c r="AV34" s="3">
        <f t="shared" si="64"/>
        <v>4</v>
      </c>
      <c r="AW34" s="3">
        <f t="shared" si="65"/>
        <v>8</v>
      </c>
      <c r="AX34" s="4" t="str">
        <f t="shared" si="66"/>
        <v>0.1</v>
      </c>
      <c r="AY34" s="3" t="str">
        <f t="shared" si="67"/>
        <v>0.1-</v>
      </c>
      <c r="AZ34" s="3">
        <f t="shared" si="68"/>
        <v>4</v>
      </c>
      <c r="BA34" s="3">
        <f t="shared" si="69"/>
        <v>4</v>
      </c>
      <c r="BB34" s="4" t="str">
        <f t="shared" si="70"/>
        <v>0.1</v>
      </c>
      <c r="BC34" s="3" t="str">
        <f t="shared" si="71"/>
        <v>-</v>
      </c>
      <c r="BD34" s="3">
        <f t="shared" si="72"/>
        <v>1</v>
      </c>
      <c r="BE34" s="3">
        <f t="shared" si="73"/>
        <v>1</v>
      </c>
      <c r="BF34" s="4" t="str">
        <f t="shared" si="74"/>
        <v/>
      </c>
      <c r="BG34" s="3" t="str">
        <f t="shared" si="75"/>
        <v>-</v>
      </c>
      <c r="BH34" s="3">
        <f t="shared" si="76"/>
        <v>1</v>
      </c>
      <c r="BI34" s="3">
        <f t="shared" si="77"/>
        <v>1</v>
      </c>
      <c r="BJ34" s="4" t="str">
        <f t="shared" si="78"/>
        <v/>
      </c>
      <c r="BK34" s="3" t="str">
        <f t="shared" si="79"/>
        <v>-</v>
      </c>
      <c r="BL34" s="3">
        <f t="shared" si="80"/>
        <v>1</v>
      </c>
      <c r="BM34" s="3">
        <f t="shared" si="81"/>
        <v>1</v>
      </c>
      <c r="BN34" s="4" t="str">
        <f t="shared" si="82"/>
        <v/>
      </c>
      <c r="BO34" s="3" t="str">
        <f t="shared" si="83"/>
        <v>-</v>
      </c>
      <c r="BP34" s="3">
        <f t="shared" si="84"/>
        <v>1</v>
      </c>
      <c r="BQ34" s="3">
        <f t="shared" si="85"/>
        <v>1</v>
      </c>
      <c r="BR34" s="4" t="str">
        <f t="shared" si="86"/>
        <v/>
      </c>
      <c r="BS34" s="3" t="str">
        <f t="shared" si="87"/>
        <v>-</v>
      </c>
    </row>
    <row r="35" spans="1:71">
      <c r="A35" s="4" t="s">
        <v>957</v>
      </c>
      <c r="B35" s="4" t="s">
        <v>185</v>
      </c>
      <c r="C35" s="4">
        <v>1</v>
      </c>
      <c r="D35" s="4" t="s">
        <v>1051</v>
      </c>
      <c r="E35" s="4" t="s">
        <v>1047</v>
      </c>
      <c r="F35" s="4" t="s">
        <v>1051</v>
      </c>
      <c r="G35" s="4" t="s">
        <v>1047</v>
      </c>
      <c r="H35" s="4" t="s">
        <v>1051</v>
      </c>
      <c r="I35" s="4" t="s">
        <v>1047</v>
      </c>
      <c r="J35" s="4" t="s">
        <v>479</v>
      </c>
      <c r="K35" s="4" t="s">
        <v>1035</v>
      </c>
      <c r="L35" s="4" t="s">
        <v>1040</v>
      </c>
      <c r="M35" t="s">
        <v>1040</v>
      </c>
      <c r="N35" s="4"/>
      <c r="O35" s="4"/>
      <c r="P35" s="4">
        <v>5</v>
      </c>
      <c r="Q35" s="4">
        <v>22</v>
      </c>
      <c r="R35" s="4">
        <v>5.31</v>
      </c>
      <c r="S35" s="16">
        <v>0</v>
      </c>
      <c r="T35" s="13">
        <v>6.24</v>
      </c>
      <c r="U35" s="13" t="s">
        <v>196</v>
      </c>
      <c r="V35" s="3" t="str">
        <f t="shared" si="0"/>
        <v>s316L-s316L-tef-s316L-</v>
      </c>
      <c r="W35" s="3">
        <f t="shared" si="1"/>
        <v>6</v>
      </c>
      <c r="X35" s="3">
        <f t="shared" si="45"/>
        <v>22</v>
      </c>
      <c r="Y35" s="4" t="str">
        <f t="shared" si="46"/>
        <v>s316L</v>
      </c>
      <c r="Z35" s="3" t="str">
        <f t="shared" si="47"/>
        <v>s316L-tef-s316L-</v>
      </c>
      <c r="AA35" s="3">
        <f t="shared" si="4"/>
        <v>6</v>
      </c>
      <c r="AB35" s="3">
        <f t="shared" si="48"/>
        <v>16</v>
      </c>
      <c r="AC35" s="4" t="str">
        <f t="shared" si="49"/>
        <v>s316L</v>
      </c>
      <c r="AD35" s="3" t="str">
        <f t="shared" si="50"/>
        <v>tef-s316L-</v>
      </c>
      <c r="AE35" s="3">
        <f t="shared" si="7"/>
        <v>4</v>
      </c>
      <c r="AF35" s="3">
        <f t="shared" si="51"/>
        <v>10</v>
      </c>
      <c r="AG35" s="4" t="str">
        <f t="shared" si="52"/>
        <v>tef</v>
      </c>
      <c r="AH35" s="3" t="str">
        <f t="shared" si="53"/>
        <v>s316L-</v>
      </c>
      <c r="AI35" s="3">
        <f t="shared" si="10"/>
        <v>6</v>
      </c>
      <c r="AJ35" s="3">
        <f t="shared" si="54"/>
        <v>6</v>
      </c>
      <c r="AK35" s="4" t="str">
        <f t="shared" si="55"/>
        <v>s316L</v>
      </c>
      <c r="AL35" s="3" t="str">
        <f t="shared" si="56"/>
        <v>-</v>
      </c>
      <c r="AM35" s="3">
        <f t="shared" si="13"/>
        <v>1</v>
      </c>
      <c r="AN35" s="3">
        <f t="shared" si="57"/>
        <v>1</v>
      </c>
      <c r="AO35" s="4" t="str">
        <f t="shared" si="58"/>
        <v/>
      </c>
      <c r="AP35" s="3" t="str">
        <f t="shared" si="59"/>
        <v>-</v>
      </c>
      <c r="AQ35" s="3" t="str">
        <f t="shared" si="16"/>
        <v>0.05-0.05-0.1-</v>
      </c>
      <c r="AR35" s="3">
        <f t="shared" si="60"/>
        <v>5</v>
      </c>
      <c r="AS35" s="3">
        <f t="shared" si="61"/>
        <v>14</v>
      </c>
      <c r="AT35" s="4" t="str">
        <f t="shared" si="62"/>
        <v>0.05</v>
      </c>
      <c r="AU35" s="3" t="str">
        <f t="shared" si="63"/>
        <v>0.05-0.1-</v>
      </c>
      <c r="AV35" s="3">
        <f t="shared" si="64"/>
        <v>5</v>
      </c>
      <c r="AW35" s="3">
        <f t="shared" si="65"/>
        <v>9</v>
      </c>
      <c r="AX35" s="4" t="str">
        <f t="shared" si="66"/>
        <v>0.05</v>
      </c>
      <c r="AY35" s="3" t="str">
        <f t="shared" si="67"/>
        <v>0.1-</v>
      </c>
      <c r="AZ35" s="3">
        <f t="shared" si="68"/>
        <v>4</v>
      </c>
      <c r="BA35" s="3">
        <f t="shared" si="69"/>
        <v>4</v>
      </c>
      <c r="BB35" s="4" t="str">
        <f t="shared" si="70"/>
        <v>0.1</v>
      </c>
      <c r="BC35" s="3" t="str">
        <f t="shared" si="71"/>
        <v>-</v>
      </c>
      <c r="BD35" s="3">
        <f t="shared" si="72"/>
        <v>1</v>
      </c>
      <c r="BE35" s="3">
        <f t="shared" si="73"/>
        <v>1</v>
      </c>
      <c r="BF35" s="4" t="str">
        <f t="shared" si="74"/>
        <v/>
      </c>
      <c r="BG35" s="3" t="str">
        <f t="shared" si="75"/>
        <v>-</v>
      </c>
      <c r="BH35" s="3">
        <f t="shared" si="76"/>
        <v>1</v>
      </c>
      <c r="BI35" s="3">
        <f t="shared" si="77"/>
        <v>1</v>
      </c>
      <c r="BJ35" s="4" t="str">
        <f t="shared" si="78"/>
        <v/>
      </c>
      <c r="BK35" s="3" t="str">
        <f t="shared" si="79"/>
        <v>-</v>
      </c>
      <c r="BL35" s="3">
        <f t="shared" si="80"/>
        <v>1</v>
      </c>
      <c r="BM35" s="3">
        <f t="shared" si="81"/>
        <v>1</v>
      </c>
      <c r="BN35" s="4" t="str">
        <f t="shared" si="82"/>
        <v/>
      </c>
      <c r="BO35" s="3" t="str">
        <f t="shared" si="83"/>
        <v>-</v>
      </c>
      <c r="BP35" s="3">
        <f t="shared" si="84"/>
        <v>1</v>
      </c>
      <c r="BQ35" s="3">
        <f t="shared" si="85"/>
        <v>1</v>
      </c>
      <c r="BR35" s="4" t="str">
        <f t="shared" si="86"/>
        <v/>
      </c>
      <c r="BS35" s="3" t="str">
        <f t="shared" si="87"/>
        <v>-</v>
      </c>
    </row>
    <row r="36" spans="1:71">
      <c r="A36" s="3" t="s">
        <v>957</v>
      </c>
      <c r="B36" s="3" t="s">
        <v>185</v>
      </c>
      <c r="C36" s="3">
        <v>1</v>
      </c>
      <c r="D36" s="3" t="s">
        <v>1051</v>
      </c>
      <c r="E36" s="3" t="s">
        <v>1047</v>
      </c>
      <c r="F36" s="3" t="s">
        <v>1051</v>
      </c>
      <c r="G36" s="3" t="s">
        <v>1047</v>
      </c>
      <c r="H36" s="3" t="s">
        <v>1051</v>
      </c>
      <c r="I36" s="3" t="s">
        <v>1047</v>
      </c>
      <c r="J36" s="3" t="s">
        <v>479</v>
      </c>
      <c r="K36" s="3" t="s">
        <v>1035</v>
      </c>
      <c r="L36" s="3" t="s">
        <v>1040</v>
      </c>
      <c r="M36" t="s">
        <v>1040</v>
      </c>
      <c r="N36" s="3"/>
      <c r="O36" s="3"/>
      <c r="P36" s="3">
        <v>5</v>
      </c>
      <c r="Q36" s="3">
        <v>22</v>
      </c>
      <c r="R36" s="3">
        <v>5.33</v>
      </c>
      <c r="S36" s="16">
        <v>0</v>
      </c>
      <c r="T36" s="12">
        <v>6.24</v>
      </c>
      <c r="U36" s="12" t="s">
        <v>196</v>
      </c>
      <c r="V36" s="3" t="str">
        <f t="shared" si="0"/>
        <v>s316L-s316L-tef-s316L-</v>
      </c>
      <c r="W36" s="3">
        <f t="shared" si="1"/>
        <v>6</v>
      </c>
      <c r="X36" s="3">
        <f t="shared" si="45"/>
        <v>22</v>
      </c>
      <c r="Y36" s="4" t="str">
        <f t="shared" si="46"/>
        <v>s316L</v>
      </c>
      <c r="Z36" s="3" t="str">
        <f t="shared" si="47"/>
        <v>s316L-tef-s316L-</v>
      </c>
      <c r="AA36" s="3">
        <f t="shared" si="4"/>
        <v>6</v>
      </c>
      <c r="AB36" s="3">
        <f t="shared" si="48"/>
        <v>16</v>
      </c>
      <c r="AC36" s="4" t="str">
        <f t="shared" si="49"/>
        <v>s316L</v>
      </c>
      <c r="AD36" s="3" t="str">
        <f t="shared" si="50"/>
        <v>tef-s316L-</v>
      </c>
      <c r="AE36" s="3">
        <f t="shared" si="7"/>
        <v>4</v>
      </c>
      <c r="AF36" s="3">
        <f t="shared" si="51"/>
        <v>10</v>
      </c>
      <c r="AG36" s="4" t="str">
        <f t="shared" si="52"/>
        <v>tef</v>
      </c>
      <c r="AH36" s="3" t="str">
        <f t="shared" si="53"/>
        <v>s316L-</v>
      </c>
      <c r="AI36" s="3">
        <f t="shared" si="10"/>
        <v>6</v>
      </c>
      <c r="AJ36" s="3">
        <f t="shared" si="54"/>
        <v>6</v>
      </c>
      <c r="AK36" s="4" t="str">
        <f t="shared" si="55"/>
        <v>s316L</v>
      </c>
      <c r="AL36" s="3" t="str">
        <f t="shared" si="56"/>
        <v>-</v>
      </c>
      <c r="AM36" s="3">
        <f t="shared" si="13"/>
        <v>1</v>
      </c>
      <c r="AN36" s="3">
        <f t="shared" si="57"/>
        <v>1</v>
      </c>
      <c r="AO36" s="4" t="str">
        <f t="shared" si="58"/>
        <v/>
      </c>
      <c r="AP36" s="3" t="str">
        <f t="shared" si="59"/>
        <v>-</v>
      </c>
      <c r="AQ36" s="3" t="str">
        <f t="shared" si="16"/>
        <v>0.05-0.05-0.1-</v>
      </c>
      <c r="AR36" s="3">
        <f t="shared" si="60"/>
        <v>5</v>
      </c>
      <c r="AS36" s="3">
        <f t="shared" si="61"/>
        <v>14</v>
      </c>
      <c r="AT36" s="4" t="str">
        <f t="shared" si="62"/>
        <v>0.05</v>
      </c>
      <c r="AU36" s="3" t="str">
        <f t="shared" si="63"/>
        <v>0.05-0.1-</v>
      </c>
      <c r="AV36" s="3">
        <f t="shared" si="64"/>
        <v>5</v>
      </c>
      <c r="AW36" s="3">
        <f t="shared" si="65"/>
        <v>9</v>
      </c>
      <c r="AX36" s="4" t="str">
        <f t="shared" si="66"/>
        <v>0.05</v>
      </c>
      <c r="AY36" s="3" t="str">
        <f t="shared" si="67"/>
        <v>0.1-</v>
      </c>
      <c r="AZ36" s="3">
        <f t="shared" si="68"/>
        <v>4</v>
      </c>
      <c r="BA36" s="3">
        <f t="shared" si="69"/>
        <v>4</v>
      </c>
      <c r="BB36" s="4" t="str">
        <f t="shared" si="70"/>
        <v>0.1</v>
      </c>
      <c r="BC36" s="3" t="str">
        <f t="shared" si="71"/>
        <v>-</v>
      </c>
      <c r="BD36" s="3">
        <f t="shared" si="72"/>
        <v>1</v>
      </c>
      <c r="BE36" s="3">
        <f t="shared" si="73"/>
        <v>1</v>
      </c>
      <c r="BF36" s="4" t="str">
        <f t="shared" si="74"/>
        <v/>
      </c>
      <c r="BG36" s="3" t="str">
        <f t="shared" si="75"/>
        <v>-</v>
      </c>
      <c r="BH36" s="3">
        <f t="shared" si="76"/>
        <v>1</v>
      </c>
      <c r="BI36" s="3">
        <f t="shared" si="77"/>
        <v>1</v>
      </c>
      <c r="BJ36" s="4" t="str">
        <f t="shared" si="78"/>
        <v/>
      </c>
      <c r="BK36" s="3" t="str">
        <f t="shared" si="79"/>
        <v>-</v>
      </c>
      <c r="BL36" s="3">
        <f t="shared" si="80"/>
        <v>1</v>
      </c>
      <c r="BM36" s="3">
        <f t="shared" si="81"/>
        <v>1</v>
      </c>
      <c r="BN36" s="4" t="str">
        <f t="shared" si="82"/>
        <v/>
      </c>
      <c r="BO36" s="3" t="str">
        <f t="shared" si="83"/>
        <v>-</v>
      </c>
      <c r="BP36" s="3">
        <f t="shared" si="84"/>
        <v>1</v>
      </c>
      <c r="BQ36" s="3">
        <f t="shared" si="85"/>
        <v>1</v>
      </c>
      <c r="BR36" s="4" t="str">
        <f t="shared" si="86"/>
        <v/>
      </c>
      <c r="BS36" s="3" t="str">
        <f t="shared" si="87"/>
        <v>-</v>
      </c>
    </row>
    <row r="37" spans="1:71">
      <c r="A37" s="4" t="s">
        <v>957</v>
      </c>
      <c r="B37" s="4" t="s">
        <v>197</v>
      </c>
      <c r="C37" s="4">
        <v>1</v>
      </c>
      <c r="D37" s="4" t="s">
        <v>1051</v>
      </c>
      <c r="E37" s="4" t="s">
        <v>1047</v>
      </c>
      <c r="F37" s="4" t="s">
        <v>1051</v>
      </c>
      <c r="G37" s="4" t="s">
        <v>1053</v>
      </c>
      <c r="H37" s="4" t="s">
        <v>1051</v>
      </c>
      <c r="I37" s="4" t="s">
        <v>1047</v>
      </c>
      <c r="J37" s="4" t="s">
        <v>479</v>
      </c>
      <c r="K37" s="4" t="s">
        <v>1035</v>
      </c>
      <c r="L37" s="4" t="s">
        <v>1040</v>
      </c>
      <c r="M37" t="s">
        <v>1040</v>
      </c>
      <c r="N37" s="4"/>
      <c r="O37" s="4"/>
      <c r="P37" s="4">
        <v>5</v>
      </c>
      <c r="Q37" s="4">
        <v>22</v>
      </c>
      <c r="R37" s="4">
        <v>5.8</v>
      </c>
      <c r="S37" s="16">
        <v>0</v>
      </c>
      <c r="T37" s="13">
        <v>6.24</v>
      </c>
      <c r="U37" s="13" t="s">
        <v>196</v>
      </c>
      <c r="V37" s="3" t="str">
        <f t="shared" si="0"/>
        <v>s316L-s316L-tef-s316L-</v>
      </c>
      <c r="W37" s="3">
        <f t="shared" si="1"/>
        <v>6</v>
      </c>
      <c r="X37" s="3">
        <f t="shared" si="45"/>
        <v>22</v>
      </c>
      <c r="Y37" s="4" t="str">
        <f t="shared" si="46"/>
        <v>s316L</v>
      </c>
      <c r="Z37" s="3" t="str">
        <f t="shared" si="47"/>
        <v>s316L-tef-s316L-</v>
      </c>
      <c r="AA37" s="3">
        <f t="shared" si="4"/>
        <v>6</v>
      </c>
      <c r="AB37" s="3">
        <f t="shared" si="48"/>
        <v>16</v>
      </c>
      <c r="AC37" s="4" t="str">
        <f t="shared" si="49"/>
        <v>s316L</v>
      </c>
      <c r="AD37" s="3" t="str">
        <f t="shared" si="50"/>
        <v>tef-s316L-</v>
      </c>
      <c r="AE37" s="3">
        <f t="shared" si="7"/>
        <v>4</v>
      </c>
      <c r="AF37" s="3">
        <f t="shared" si="51"/>
        <v>10</v>
      </c>
      <c r="AG37" s="4" t="str">
        <f t="shared" si="52"/>
        <v>tef</v>
      </c>
      <c r="AH37" s="3" t="str">
        <f t="shared" si="53"/>
        <v>s316L-</v>
      </c>
      <c r="AI37" s="3">
        <f t="shared" si="10"/>
        <v>6</v>
      </c>
      <c r="AJ37" s="3">
        <f t="shared" si="54"/>
        <v>6</v>
      </c>
      <c r="AK37" s="4" t="str">
        <f t="shared" si="55"/>
        <v>s316L</v>
      </c>
      <c r="AL37" s="3" t="str">
        <f t="shared" si="56"/>
        <v>-</v>
      </c>
      <c r="AM37" s="3">
        <f t="shared" si="13"/>
        <v>1</v>
      </c>
      <c r="AN37" s="3">
        <f t="shared" si="57"/>
        <v>1</v>
      </c>
      <c r="AO37" s="4" t="str">
        <f t="shared" si="58"/>
        <v/>
      </c>
      <c r="AP37" s="3" t="str">
        <f t="shared" si="59"/>
        <v>-</v>
      </c>
      <c r="AQ37" s="3" t="str">
        <f t="shared" si="16"/>
        <v>0.05-0.2-</v>
      </c>
      <c r="AR37" s="3">
        <f t="shared" si="60"/>
        <v>5</v>
      </c>
      <c r="AS37" s="3">
        <f t="shared" si="61"/>
        <v>9</v>
      </c>
      <c r="AT37" s="4" t="str">
        <f t="shared" si="62"/>
        <v>0.05</v>
      </c>
      <c r="AU37" s="3" t="str">
        <f t="shared" si="63"/>
        <v>0.2-</v>
      </c>
      <c r="AV37" s="3">
        <f t="shared" si="64"/>
        <v>4</v>
      </c>
      <c r="AW37" s="3">
        <f t="shared" si="65"/>
        <v>4</v>
      </c>
      <c r="AX37" s="4" t="str">
        <f t="shared" si="66"/>
        <v>0.2</v>
      </c>
      <c r="AY37" s="3" t="str">
        <f t="shared" si="67"/>
        <v>-</v>
      </c>
      <c r="AZ37" s="3">
        <f t="shared" si="68"/>
        <v>1</v>
      </c>
      <c r="BA37" s="3">
        <f t="shared" si="69"/>
        <v>1</v>
      </c>
      <c r="BB37" s="4" t="str">
        <f t="shared" si="70"/>
        <v/>
      </c>
      <c r="BC37" s="3" t="str">
        <f t="shared" si="71"/>
        <v>-</v>
      </c>
      <c r="BD37" s="3">
        <f t="shared" si="72"/>
        <v>1</v>
      </c>
      <c r="BE37" s="3">
        <f t="shared" si="73"/>
        <v>1</v>
      </c>
      <c r="BF37" s="4" t="str">
        <f t="shared" si="74"/>
        <v/>
      </c>
      <c r="BG37" s="3" t="str">
        <f t="shared" si="75"/>
        <v>-</v>
      </c>
      <c r="BH37" s="3">
        <f t="shared" si="76"/>
        <v>1</v>
      </c>
      <c r="BI37" s="3">
        <f t="shared" si="77"/>
        <v>1</v>
      </c>
      <c r="BJ37" s="4" t="str">
        <f t="shared" si="78"/>
        <v/>
      </c>
      <c r="BK37" s="3" t="str">
        <f t="shared" si="79"/>
        <v>-</v>
      </c>
      <c r="BL37" s="3">
        <f t="shared" si="80"/>
        <v>1</v>
      </c>
      <c r="BM37" s="3">
        <f t="shared" si="81"/>
        <v>1</v>
      </c>
      <c r="BN37" s="4" t="str">
        <f t="shared" si="82"/>
        <v/>
      </c>
      <c r="BO37" s="3" t="str">
        <f t="shared" si="83"/>
        <v>-</v>
      </c>
      <c r="BP37" s="3">
        <f t="shared" si="84"/>
        <v>1</v>
      </c>
      <c r="BQ37" s="3">
        <f t="shared" si="85"/>
        <v>1</v>
      </c>
      <c r="BR37" s="4" t="str">
        <f t="shared" si="86"/>
        <v/>
      </c>
      <c r="BS37" s="3" t="str">
        <f t="shared" si="87"/>
        <v>-</v>
      </c>
    </row>
    <row r="38" spans="1:71">
      <c r="A38" s="3" t="s">
        <v>957</v>
      </c>
      <c r="B38" s="3" t="s">
        <v>185</v>
      </c>
      <c r="C38" s="3">
        <v>1</v>
      </c>
      <c r="D38" s="3" t="s">
        <v>1051</v>
      </c>
      <c r="E38" s="3" t="s">
        <v>1047</v>
      </c>
      <c r="F38" s="3" t="s">
        <v>1051</v>
      </c>
      <c r="G38" s="3" t="s">
        <v>1047</v>
      </c>
      <c r="H38" s="3" t="s">
        <v>1051</v>
      </c>
      <c r="I38" s="3" t="s">
        <v>1047</v>
      </c>
      <c r="J38" s="3" t="s">
        <v>479</v>
      </c>
      <c r="K38" s="3" t="s">
        <v>1035</v>
      </c>
      <c r="L38" s="3" t="s">
        <v>1040</v>
      </c>
      <c r="M38" t="s">
        <v>1040</v>
      </c>
      <c r="N38" s="3"/>
      <c r="O38" s="3"/>
      <c r="P38" s="3">
        <v>5</v>
      </c>
      <c r="Q38" s="3">
        <v>22</v>
      </c>
      <c r="R38" s="3">
        <v>5.4</v>
      </c>
      <c r="S38" s="16">
        <v>0</v>
      </c>
      <c r="T38" s="12">
        <v>6.24</v>
      </c>
      <c r="U38" s="12" t="s">
        <v>198</v>
      </c>
      <c r="V38" s="3" t="str">
        <f t="shared" si="0"/>
        <v>s316L-s316L-tef-s316L-</v>
      </c>
      <c r="W38" s="3">
        <f t="shared" si="1"/>
        <v>6</v>
      </c>
      <c r="X38" s="3">
        <f t="shared" si="45"/>
        <v>22</v>
      </c>
      <c r="Y38" s="4" t="str">
        <f t="shared" si="46"/>
        <v>s316L</v>
      </c>
      <c r="Z38" s="3" t="str">
        <f t="shared" si="47"/>
        <v>s316L-tef-s316L-</v>
      </c>
      <c r="AA38" s="3">
        <f t="shared" si="4"/>
        <v>6</v>
      </c>
      <c r="AB38" s="3">
        <f t="shared" si="48"/>
        <v>16</v>
      </c>
      <c r="AC38" s="4" t="str">
        <f t="shared" si="49"/>
        <v>s316L</v>
      </c>
      <c r="AD38" s="3" t="str">
        <f t="shared" si="50"/>
        <v>tef-s316L-</v>
      </c>
      <c r="AE38" s="3">
        <f t="shared" si="7"/>
        <v>4</v>
      </c>
      <c r="AF38" s="3">
        <f t="shared" si="51"/>
        <v>10</v>
      </c>
      <c r="AG38" s="4" t="str">
        <f t="shared" si="52"/>
        <v>tef</v>
      </c>
      <c r="AH38" s="3" t="str">
        <f t="shared" si="53"/>
        <v>s316L-</v>
      </c>
      <c r="AI38" s="3">
        <f t="shared" si="10"/>
        <v>6</v>
      </c>
      <c r="AJ38" s="3">
        <f t="shared" si="54"/>
        <v>6</v>
      </c>
      <c r="AK38" s="4" t="str">
        <f t="shared" si="55"/>
        <v>s316L</v>
      </c>
      <c r="AL38" s="3" t="str">
        <f t="shared" si="56"/>
        <v>-</v>
      </c>
      <c r="AM38" s="3">
        <f t="shared" si="13"/>
        <v>1</v>
      </c>
      <c r="AN38" s="3">
        <f t="shared" si="57"/>
        <v>1</v>
      </c>
      <c r="AO38" s="4" t="str">
        <f t="shared" si="58"/>
        <v/>
      </c>
      <c r="AP38" s="3" t="str">
        <f t="shared" si="59"/>
        <v>-</v>
      </c>
      <c r="AQ38" s="3" t="str">
        <f t="shared" si="16"/>
        <v>0.05-0.05-0.1-</v>
      </c>
      <c r="AR38" s="3">
        <f t="shared" si="60"/>
        <v>5</v>
      </c>
      <c r="AS38" s="3">
        <f t="shared" si="61"/>
        <v>14</v>
      </c>
      <c r="AT38" s="4" t="str">
        <f t="shared" si="62"/>
        <v>0.05</v>
      </c>
      <c r="AU38" s="3" t="str">
        <f t="shared" si="63"/>
        <v>0.05-0.1-</v>
      </c>
      <c r="AV38" s="3">
        <f t="shared" si="64"/>
        <v>5</v>
      </c>
      <c r="AW38" s="3">
        <f t="shared" si="65"/>
        <v>9</v>
      </c>
      <c r="AX38" s="4" t="str">
        <f t="shared" si="66"/>
        <v>0.05</v>
      </c>
      <c r="AY38" s="3" t="str">
        <f t="shared" si="67"/>
        <v>0.1-</v>
      </c>
      <c r="AZ38" s="3">
        <f t="shared" si="68"/>
        <v>4</v>
      </c>
      <c r="BA38" s="3">
        <f t="shared" si="69"/>
        <v>4</v>
      </c>
      <c r="BB38" s="4" t="str">
        <f t="shared" si="70"/>
        <v>0.1</v>
      </c>
      <c r="BC38" s="3" t="str">
        <f t="shared" si="71"/>
        <v>-</v>
      </c>
      <c r="BD38" s="3">
        <f t="shared" si="72"/>
        <v>1</v>
      </c>
      <c r="BE38" s="3">
        <f t="shared" si="73"/>
        <v>1</v>
      </c>
      <c r="BF38" s="4" t="str">
        <f t="shared" si="74"/>
        <v/>
      </c>
      <c r="BG38" s="3" t="str">
        <f t="shared" si="75"/>
        <v>-</v>
      </c>
      <c r="BH38" s="3">
        <f t="shared" si="76"/>
        <v>1</v>
      </c>
      <c r="BI38" s="3">
        <f t="shared" si="77"/>
        <v>1</v>
      </c>
      <c r="BJ38" s="4" t="str">
        <f t="shared" si="78"/>
        <v/>
      </c>
      <c r="BK38" s="3" t="str">
        <f t="shared" si="79"/>
        <v>-</v>
      </c>
      <c r="BL38" s="3">
        <f t="shared" si="80"/>
        <v>1</v>
      </c>
      <c r="BM38" s="3">
        <f t="shared" si="81"/>
        <v>1</v>
      </c>
      <c r="BN38" s="4" t="str">
        <f t="shared" si="82"/>
        <v/>
      </c>
      <c r="BO38" s="3" t="str">
        <f t="shared" si="83"/>
        <v>-</v>
      </c>
      <c r="BP38" s="3">
        <f t="shared" si="84"/>
        <v>1</v>
      </c>
      <c r="BQ38" s="3">
        <f t="shared" si="85"/>
        <v>1</v>
      </c>
      <c r="BR38" s="4" t="str">
        <f t="shared" si="86"/>
        <v/>
      </c>
      <c r="BS38" s="3" t="str">
        <f t="shared" si="87"/>
        <v>-</v>
      </c>
    </row>
    <row r="39" spans="1:71">
      <c r="A39" s="4" t="s">
        <v>955</v>
      </c>
      <c r="B39" s="4" t="s">
        <v>159</v>
      </c>
      <c r="C39" s="4">
        <v>1</v>
      </c>
      <c r="D39" s="4" t="s">
        <v>1051</v>
      </c>
      <c r="E39" s="4" t="s">
        <v>1035</v>
      </c>
      <c r="F39" s="4" t="s">
        <v>1051</v>
      </c>
      <c r="G39" s="4" t="s">
        <v>1035</v>
      </c>
      <c r="H39" s="4" t="s">
        <v>479</v>
      </c>
      <c r="I39" s="4" t="s">
        <v>1035</v>
      </c>
      <c r="J39" s="4" t="s">
        <v>1040</v>
      </c>
      <c r="K39" s="4" t="s">
        <v>1040</v>
      </c>
      <c r="L39" s="4" t="s">
        <v>1040</v>
      </c>
      <c r="M39" t="s">
        <v>1040</v>
      </c>
      <c r="N39" s="4"/>
      <c r="O39" s="4"/>
      <c r="P39" s="4">
        <v>10</v>
      </c>
      <c r="Q39" s="4">
        <v>181</v>
      </c>
      <c r="R39" s="4">
        <v>10.63</v>
      </c>
      <c r="S39" s="16">
        <v>0</v>
      </c>
      <c r="T39" s="13">
        <v>6.08</v>
      </c>
      <c r="U39" s="13" t="s">
        <v>199</v>
      </c>
      <c r="V39" s="3" t="str">
        <f t="shared" si="0"/>
        <v>s316L-tef-s316L-</v>
      </c>
      <c r="W39" s="3">
        <f t="shared" si="1"/>
        <v>6</v>
      </c>
      <c r="X39" s="3">
        <f t="shared" si="45"/>
        <v>16</v>
      </c>
      <c r="Y39" s="4" t="str">
        <f t="shared" si="46"/>
        <v>s316L</v>
      </c>
      <c r="Z39" s="3" t="str">
        <f t="shared" si="47"/>
        <v>tef-s316L-</v>
      </c>
      <c r="AA39" s="3">
        <f t="shared" si="4"/>
        <v>4</v>
      </c>
      <c r="AB39" s="3">
        <f t="shared" si="48"/>
        <v>10</v>
      </c>
      <c r="AC39" s="4" t="str">
        <f t="shared" si="49"/>
        <v>tef</v>
      </c>
      <c r="AD39" s="3" t="str">
        <f t="shared" si="50"/>
        <v>s316L-</v>
      </c>
      <c r="AE39" s="3">
        <f t="shared" si="7"/>
        <v>6</v>
      </c>
      <c r="AF39" s="3">
        <f t="shared" si="51"/>
        <v>6</v>
      </c>
      <c r="AG39" s="4" t="str">
        <f t="shared" si="52"/>
        <v>s316L</v>
      </c>
      <c r="AH39" s="3" t="str">
        <f t="shared" si="53"/>
        <v>-</v>
      </c>
      <c r="AI39" s="3">
        <f t="shared" si="10"/>
        <v>1</v>
      </c>
      <c r="AJ39" s="3">
        <f t="shared" si="54"/>
        <v>1</v>
      </c>
      <c r="AK39" s="4" t="str">
        <f t="shared" si="55"/>
        <v/>
      </c>
      <c r="AL39" s="3" t="str">
        <f t="shared" si="56"/>
        <v>-</v>
      </c>
      <c r="AM39" s="3">
        <f t="shared" si="13"/>
        <v>1</v>
      </c>
      <c r="AN39" s="3">
        <f t="shared" si="57"/>
        <v>1</v>
      </c>
      <c r="AO39" s="4" t="str">
        <f t="shared" si="58"/>
        <v/>
      </c>
      <c r="AP39" s="3" t="str">
        <f t="shared" si="59"/>
        <v>-</v>
      </c>
      <c r="AQ39" s="3" t="str">
        <f t="shared" si="16"/>
        <v>0.1-0.1-</v>
      </c>
      <c r="AR39" s="3">
        <f t="shared" si="60"/>
        <v>4</v>
      </c>
      <c r="AS39" s="3">
        <f t="shared" si="61"/>
        <v>8</v>
      </c>
      <c r="AT39" s="4" t="str">
        <f t="shared" si="62"/>
        <v>0.1</v>
      </c>
      <c r="AU39" s="3" t="str">
        <f t="shared" si="63"/>
        <v>0.1-</v>
      </c>
      <c r="AV39" s="3">
        <f t="shared" si="64"/>
        <v>4</v>
      </c>
      <c r="AW39" s="3">
        <f t="shared" si="65"/>
        <v>4</v>
      </c>
      <c r="AX39" s="4" t="str">
        <f t="shared" si="66"/>
        <v>0.1</v>
      </c>
      <c r="AY39" s="3" t="str">
        <f t="shared" si="67"/>
        <v>-</v>
      </c>
      <c r="AZ39" s="3">
        <f t="shared" si="68"/>
        <v>1</v>
      </c>
      <c r="BA39" s="3">
        <f t="shared" si="69"/>
        <v>1</v>
      </c>
      <c r="BB39" s="4" t="str">
        <f t="shared" si="70"/>
        <v/>
      </c>
      <c r="BC39" s="3" t="str">
        <f t="shared" si="71"/>
        <v>-</v>
      </c>
      <c r="BD39" s="3">
        <f t="shared" si="72"/>
        <v>1</v>
      </c>
      <c r="BE39" s="3">
        <f t="shared" si="73"/>
        <v>1</v>
      </c>
      <c r="BF39" s="4" t="str">
        <f t="shared" si="74"/>
        <v/>
      </c>
      <c r="BG39" s="3" t="str">
        <f t="shared" si="75"/>
        <v>-</v>
      </c>
      <c r="BH39" s="3">
        <f t="shared" si="76"/>
        <v>1</v>
      </c>
      <c r="BI39" s="3">
        <f t="shared" si="77"/>
        <v>1</v>
      </c>
      <c r="BJ39" s="4" t="str">
        <f t="shared" si="78"/>
        <v/>
      </c>
      <c r="BK39" s="3" t="str">
        <f t="shared" si="79"/>
        <v>-</v>
      </c>
      <c r="BL39" s="3">
        <f t="shared" si="80"/>
        <v>1</v>
      </c>
      <c r="BM39" s="3">
        <f t="shared" si="81"/>
        <v>1</v>
      </c>
      <c r="BN39" s="4" t="str">
        <f t="shared" si="82"/>
        <v/>
      </c>
      <c r="BO39" s="3" t="str">
        <f t="shared" si="83"/>
        <v>-</v>
      </c>
      <c r="BP39" s="3">
        <f t="shared" si="84"/>
        <v>1</v>
      </c>
      <c r="BQ39" s="3">
        <f t="shared" si="85"/>
        <v>1</v>
      </c>
      <c r="BR39" s="4" t="str">
        <f t="shared" si="86"/>
        <v/>
      </c>
      <c r="BS39" s="3" t="str">
        <f t="shared" si="87"/>
        <v>-</v>
      </c>
    </row>
    <row r="40" spans="1:71">
      <c r="A40" s="3" t="s">
        <v>955</v>
      </c>
      <c r="B40" s="3" t="s">
        <v>159</v>
      </c>
      <c r="C40" s="3">
        <v>1</v>
      </c>
      <c r="D40" s="3" t="s">
        <v>1051</v>
      </c>
      <c r="E40" s="3" t="s">
        <v>1035</v>
      </c>
      <c r="F40" s="3" t="s">
        <v>1051</v>
      </c>
      <c r="G40" s="3" t="s">
        <v>1035</v>
      </c>
      <c r="H40" s="3" t="s">
        <v>479</v>
      </c>
      <c r="I40" s="3" t="s">
        <v>1035</v>
      </c>
      <c r="J40" s="3" t="s">
        <v>1040</v>
      </c>
      <c r="K40" s="3" t="s">
        <v>1040</v>
      </c>
      <c r="L40" s="3" t="s">
        <v>1040</v>
      </c>
      <c r="M40" t="s">
        <v>1040</v>
      </c>
      <c r="N40" s="3"/>
      <c r="O40" s="3"/>
      <c r="P40" s="3">
        <v>10</v>
      </c>
      <c r="Q40" s="3">
        <v>181</v>
      </c>
      <c r="R40" s="3">
        <v>9.42</v>
      </c>
      <c r="S40" s="16">
        <v>0</v>
      </c>
      <c r="T40" s="12">
        <v>6.08</v>
      </c>
      <c r="U40" s="12" t="s">
        <v>200</v>
      </c>
      <c r="V40" s="3" t="str">
        <f t="shared" si="0"/>
        <v>s316L-tef-s316L-</v>
      </c>
      <c r="W40" s="3">
        <f t="shared" si="1"/>
        <v>6</v>
      </c>
      <c r="X40" s="3">
        <f t="shared" si="45"/>
        <v>16</v>
      </c>
      <c r="Y40" s="4" t="str">
        <f t="shared" si="46"/>
        <v>s316L</v>
      </c>
      <c r="Z40" s="3" t="str">
        <f t="shared" si="47"/>
        <v>tef-s316L-</v>
      </c>
      <c r="AA40" s="3">
        <f t="shared" si="4"/>
        <v>4</v>
      </c>
      <c r="AB40" s="3">
        <f t="shared" si="48"/>
        <v>10</v>
      </c>
      <c r="AC40" s="4" t="str">
        <f t="shared" si="49"/>
        <v>tef</v>
      </c>
      <c r="AD40" s="3" t="str">
        <f t="shared" si="50"/>
        <v>s316L-</v>
      </c>
      <c r="AE40" s="3">
        <f t="shared" si="7"/>
        <v>6</v>
      </c>
      <c r="AF40" s="3">
        <f t="shared" si="51"/>
        <v>6</v>
      </c>
      <c r="AG40" s="4" t="str">
        <f t="shared" si="52"/>
        <v>s316L</v>
      </c>
      <c r="AH40" s="3" t="str">
        <f t="shared" si="53"/>
        <v>-</v>
      </c>
      <c r="AI40" s="3">
        <f t="shared" si="10"/>
        <v>1</v>
      </c>
      <c r="AJ40" s="3">
        <f t="shared" si="54"/>
        <v>1</v>
      </c>
      <c r="AK40" s="4" t="str">
        <f t="shared" si="55"/>
        <v/>
      </c>
      <c r="AL40" s="3" t="str">
        <f t="shared" si="56"/>
        <v>-</v>
      </c>
      <c r="AM40" s="3">
        <f t="shared" si="13"/>
        <v>1</v>
      </c>
      <c r="AN40" s="3">
        <f t="shared" si="57"/>
        <v>1</v>
      </c>
      <c r="AO40" s="4" t="str">
        <f t="shared" si="58"/>
        <v/>
      </c>
      <c r="AP40" s="3" t="str">
        <f t="shared" si="59"/>
        <v>-</v>
      </c>
      <c r="AQ40" s="3" t="str">
        <f t="shared" si="16"/>
        <v>0.1-0.1-</v>
      </c>
      <c r="AR40" s="3">
        <f t="shared" si="60"/>
        <v>4</v>
      </c>
      <c r="AS40" s="3">
        <f t="shared" si="61"/>
        <v>8</v>
      </c>
      <c r="AT40" s="4" t="str">
        <f t="shared" si="62"/>
        <v>0.1</v>
      </c>
      <c r="AU40" s="3" t="str">
        <f t="shared" si="63"/>
        <v>0.1-</v>
      </c>
      <c r="AV40" s="3">
        <f t="shared" si="64"/>
        <v>4</v>
      </c>
      <c r="AW40" s="3">
        <f t="shared" si="65"/>
        <v>4</v>
      </c>
      <c r="AX40" s="4" t="str">
        <f t="shared" si="66"/>
        <v>0.1</v>
      </c>
      <c r="AY40" s="3" t="str">
        <f t="shared" si="67"/>
        <v>-</v>
      </c>
      <c r="AZ40" s="3">
        <f t="shared" si="68"/>
        <v>1</v>
      </c>
      <c r="BA40" s="3">
        <f t="shared" si="69"/>
        <v>1</v>
      </c>
      <c r="BB40" s="4" t="str">
        <f t="shared" si="70"/>
        <v/>
      </c>
      <c r="BC40" s="3" t="str">
        <f t="shared" si="71"/>
        <v>-</v>
      </c>
      <c r="BD40" s="3">
        <f t="shared" si="72"/>
        <v>1</v>
      </c>
      <c r="BE40" s="3">
        <f t="shared" si="73"/>
        <v>1</v>
      </c>
      <c r="BF40" s="4" t="str">
        <f t="shared" si="74"/>
        <v/>
      </c>
      <c r="BG40" s="3" t="str">
        <f t="shared" si="75"/>
        <v>-</v>
      </c>
      <c r="BH40" s="3">
        <f t="shared" si="76"/>
        <v>1</v>
      </c>
      <c r="BI40" s="3">
        <f t="shared" si="77"/>
        <v>1</v>
      </c>
      <c r="BJ40" s="4" t="str">
        <f t="shared" si="78"/>
        <v/>
      </c>
      <c r="BK40" s="3" t="str">
        <f t="shared" si="79"/>
        <v>-</v>
      </c>
      <c r="BL40" s="3">
        <f t="shared" si="80"/>
        <v>1</v>
      </c>
      <c r="BM40" s="3">
        <f t="shared" si="81"/>
        <v>1</v>
      </c>
      <c r="BN40" s="4" t="str">
        <f t="shared" si="82"/>
        <v/>
      </c>
      <c r="BO40" s="3" t="str">
        <f t="shared" si="83"/>
        <v>-</v>
      </c>
      <c r="BP40" s="3">
        <f t="shared" si="84"/>
        <v>1</v>
      </c>
      <c r="BQ40" s="3">
        <f t="shared" si="85"/>
        <v>1</v>
      </c>
      <c r="BR40" s="4" t="str">
        <f t="shared" si="86"/>
        <v/>
      </c>
      <c r="BS40" s="3" t="str">
        <f t="shared" si="87"/>
        <v>-</v>
      </c>
    </row>
    <row r="41" spans="1:71">
      <c r="A41" s="4" t="s">
        <v>955</v>
      </c>
      <c r="B41" s="4" t="s">
        <v>159</v>
      </c>
      <c r="C41" s="4">
        <v>1</v>
      </c>
      <c r="D41" s="4" t="s">
        <v>1051</v>
      </c>
      <c r="E41" s="4" t="s">
        <v>1035</v>
      </c>
      <c r="F41" s="4" t="s">
        <v>1051</v>
      </c>
      <c r="G41" s="4" t="s">
        <v>1035</v>
      </c>
      <c r="H41" s="4" t="s">
        <v>479</v>
      </c>
      <c r="I41" s="4" t="s">
        <v>1035</v>
      </c>
      <c r="J41" s="4" t="s">
        <v>1040</v>
      </c>
      <c r="K41" s="4" t="s">
        <v>1040</v>
      </c>
      <c r="L41" s="4" t="s">
        <v>1040</v>
      </c>
      <c r="M41" t="s">
        <v>1040</v>
      </c>
      <c r="N41" s="4"/>
      <c r="O41" s="4"/>
      <c r="P41" s="4">
        <v>10</v>
      </c>
      <c r="Q41" s="4">
        <v>181</v>
      </c>
      <c r="R41" s="4">
        <v>8.86</v>
      </c>
      <c r="S41" s="16">
        <v>0</v>
      </c>
      <c r="T41" s="13">
        <v>6.08</v>
      </c>
      <c r="U41" s="13" t="s">
        <v>199</v>
      </c>
      <c r="V41" s="3" t="str">
        <f t="shared" si="0"/>
        <v>s316L-tef-s316L-</v>
      </c>
      <c r="W41" s="3">
        <f t="shared" si="1"/>
        <v>6</v>
      </c>
      <c r="X41" s="3">
        <f t="shared" si="45"/>
        <v>16</v>
      </c>
      <c r="Y41" s="4" t="str">
        <f t="shared" si="46"/>
        <v>s316L</v>
      </c>
      <c r="Z41" s="3" t="str">
        <f t="shared" si="47"/>
        <v>tef-s316L-</v>
      </c>
      <c r="AA41" s="3">
        <f t="shared" si="4"/>
        <v>4</v>
      </c>
      <c r="AB41" s="3">
        <f t="shared" si="48"/>
        <v>10</v>
      </c>
      <c r="AC41" s="4" t="str">
        <f t="shared" si="49"/>
        <v>tef</v>
      </c>
      <c r="AD41" s="3" t="str">
        <f t="shared" si="50"/>
        <v>s316L-</v>
      </c>
      <c r="AE41" s="3">
        <f t="shared" si="7"/>
        <v>6</v>
      </c>
      <c r="AF41" s="3">
        <f t="shared" si="51"/>
        <v>6</v>
      </c>
      <c r="AG41" s="4" t="str">
        <f t="shared" si="52"/>
        <v>s316L</v>
      </c>
      <c r="AH41" s="3" t="str">
        <f t="shared" si="53"/>
        <v>-</v>
      </c>
      <c r="AI41" s="3">
        <f t="shared" si="10"/>
        <v>1</v>
      </c>
      <c r="AJ41" s="3">
        <f t="shared" si="54"/>
        <v>1</v>
      </c>
      <c r="AK41" s="4" t="str">
        <f t="shared" si="55"/>
        <v/>
      </c>
      <c r="AL41" s="3" t="str">
        <f t="shared" si="56"/>
        <v>-</v>
      </c>
      <c r="AM41" s="3">
        <f t="shared" si="13"/>
        <v>1</v>
      </c>
      <c r="AN41" s="3">
        <f t="shared" si="57"/>
        <v>1</v>
      </c>
      <c r="AO41" s="4" t="str">
        <f t="shared" si="58"/>
        <v/>
      </c>
      <c r="AP41" s="3" t="str">
        <f t="shared" si="59"/>
        <v>-</v>
      </c>
      <c r="AQ41" s="3" t="str">
        <f t="shared" si="16"/>
        <v>0.1-0.1-</v>
      </c>
      <c r="AR41" s="3">
        <f t="shared" si="60"/>
        <v>4</v>
      </c>
      <c r="AS41" s="3">
        <f t="shared" si="61"/>
        <v>8</v>
      </c>
      <c r="AT41" s="4" t="str">
        <f t="shared" si="62"/>
        <v>0.1</v>
      </c>
      <c r="AU41" s="3" t="str">
        <f t="shared" si="63"/>
        <v>0.1-</v>
      </c>
      <c r="AV41" s="3">
        <f t="shared" si="64"/>
        <v>4</v>
      </c>
      <c r="AW41" s="3">
        <f t="shared" si="65"/>
        <v>4</v>
      </c>
      <c r="AX41" s="4" t="str">
        <f t="shared" si="66"/>
        <v>0.1</v>
      </c>
      <c r="AY41" s="3" t="str">
        <f t="shared" si="67"/>
        <v>-</v>
      </c>
      <c r="AZ41" s="3">
        <f t="shared" si="68"/>
        <v>1</v>
      </c>
      <c r="BA41" s="3">
        <f t="shared" si="69"/>
        <v>1</v>
      </c>
      <c r="BB41" s="4" t="str">
        <f t="shared" si="70"/>
        <v/>
      </c>
      <c r="BC41" s="3" t="str">
        <f t="shared" si="71"/>
        <v>-</v>
      </c>
      <c r="BD41" s="3">
        <f t="shared" si="72"/>
        <v>1</v>
      </c>
      <c r="BE41" s="3">
        <f t="shared" si="73"/>
        <v>1</v>
      </c>
      <c r="BF41" s="4" t="str">
        <f t="shared" si="74"/>
        <v/>
      </c>
      <c r="BG41" s="3" t="str">
        <f t="shared" si="75"/>
        <v>-</v>
      </c>
      <c r="BH41" s="3">
        <f t="shared" si="76"/>
        <v>1</v>
      </c>
      <c r="BI41" s="3">
        <f t="shared" si="77"/>
        <v>1</v>
      </c>
      <c r="BJ41" s="4" t="str">
        <f t="shared" si="78"/>
        <v/>
      </c>
      <c r="BK41" s="3" t="str">
        <f t="shared" si="79"/>
        <v>-</v>
      </c>
      <c r="BL41" s="3">
        <f t="shared" si="80"/>
        <v>1</v>
      </c>
      <c r="BM41" s="3">
        <f t="shared" si="81"/>
        <v>1</v>
      </c>
      <c r="BN41" s="4" t="str">
        <f t="shared" si="82"/>
        <v/>
      </c>
      <c r="BO41" s="3" t="str">
        <f t="shared" si="83"/>
        <v>-</v>
      </c>
      <c r="BP41" s="3">
        <f t="shared" si="84"/>
        <v>1</v>
      </c>
      <c r="BQ41" s="3">
        <f t="shared" si="85"/>
        <v>1</v>
      </c>
      <c r="BR41" s="4" t="str">
        <f t="shared" si="86"/>
        <v/>
      </c>
      <c r="BS41" s="3" t="str">
        <f t="shared" si="87"/>
        <v>-</v>
      </c>
    </row>
    <row r="42" spans="1:71">
      <c r="A42" s="3" t="s">
        <v>955</v>
      </c>
      <c r="B42" s="3" t="s">
        <v>159</v>
      </c>
      <c r="C42" s="3">
        <v>1</v>
      </c>
      <c r="D42" s="3" t="s">
        <v>1051</v>
      </c>
      <c r="E42" s="3" t="s">
        <v>1035</v>
      </c>
      <c r="F42" s="3" t="s">
        <v>1051</v>
      </c>
      <c r="G42" s="3" t="s">
        <v>1035</v>
      </c>
      <c r="H42" s="3" t="s">
        <v>479</v>
      </c>
      <c r="I42" s="3" t="s">
        <v>1035</v>
      </c>
      <c r="J42" s="3" t="s">
        <v>1040</v>
      </c>
      <c r="K42" s="3" t="s">
        <v>1040</v>
      </c>
      <c r="L42" s="3" t="s">
        <v>1040</v>
      </c>
      <c r="M42" t="s">
        <v>1040</v>
      </c>
      <c r="N42" s="3"/>
      <c r="O42" s="3"/>
      <c r="P42" s="3">
        <v>10</v>
      </c>
      <c r="Q42" s="3">
        <v>181</v>
      </c>
      <c r="R42" s="3">
        <v>9.3000000000000007</v>
      </c>
      <c r="S42" s="16">
        <v>0</v>
      </c>
      <c r="T42" s="12">
        <v>6.08</v>
      </c>
      <c r="U42" s="12" t="s">
        <v>199</v>
      </c>
      <c r="V42" s="3" t="str">
        <f t="shared" si="0"/>
        <v>s316L-tef-s316L-</v>
      </c>
      <c r="W42" s="3">
        <f t="shared" si="1"/>
        <v>6</v>
      </c>
      <c r="X42" s="3">
        <f t="shared" si="45"/>
        <v>16</v>
      </c>
      <c r="Y42" s="4" t="str">
        <f t="shared" si="46"/>
        <v>s316L</v>
      </c>
      <c r="Z42" s="3" t="str">
        <f t="shared" si="47"/>
        <v>tef-s316L-</v>
      </c>
      <c r="AA42" s="3">
        <f t="shared" si="4"/>
        <v>4</v>
      </c>
      <c r="AB42" s="3">
        <f t="shared" si="48"/>
        <v>10</v>
      </c>
      <c r="AC42" s="4" t="str">
        <f t="shared" si="49"/>
        <v>tef</v>
      </c>
      <c r="AD42" s="3" t="str">
        <f t="shared" si="50"/>
        <v>s316L-</v>
      </c>
      <c r="AE42" s="3">
        <f t="shared" si="7"/>
        <v>6</v>
      </c>
      <c r="AF42" s="3">
        <f t="shared" si="51"/>
        <v>6</v>
      </c>
      <c r="AG42" s="4" t="str">
        <f t="shared" si="52"/>
        <v>s316L</v>
      </c>
      <c r="AH42" s="3" t="str">
        <f t="shared" si="53"/>
        <v>-</v>
      </c>
      <c r="AI42" s="3">
        <f t="shared" si="10"/>
        <v>1</v>
      </c>
      <c r="AJ42" s="3">
        <f t="shared" si="54"/>
        <v>1</v>
      </c>
      <c r="AK42" s="4" t="str">
        <f t="shared" si="55"/>
        <v/>
      </c>
      <c r="AL42" s="3" t="str">
        <f t="shared" si="56"/>
        <v>-</v>
      </c>
      <c r="AM42" s="3">
        <f t="shared" si="13"/>
        <v>1</v>
      </c>
      <c r="AN42" s="3">
        <f t="shared" si="57"/>
        <v>1</v>
      </c>
      <c r="AO42" s="4" t="str">
        <f t="shared" si="58"/>
        <v/>
      </c>
      <c r="AP42" s="3" t="str">
        <f t="shared" si="59"/>
        <v>-</v>
      </c>
      <c r="AQ42" s="3" t="str">
        <f t="shared" si="16"/>
        <v>0.1-0.1-</v>
      </c>
      <c r="AR42" s="3">
        <f t="shared" si="60"/>
        <v>4</v>
      </c>
      <c r="AS42" s="3">
        <f t="shared" si="61"/>
        <v>8</v>
      </c>
      <c r="AT42" s="4" t="str">
        <f t="shared" si="62"/>
        <v>0.1</v>
      </c>
      <c r="AU42" s="3" t="str">
        <f t="shared" si="63"/>
        <v>0.1-</v>
      </c>
      <c r="AV42" s="3">
        <f t="shared" si="64"/>
        <v>4</v>
      </c>
      <c r="AW42" s="3">
        <f t="shared" si="65"/>
        <v>4</v>
      </c>
      <c r="AX42" s="4" t="str">
        <f t="shared" si="66"/>
        <v>0.1</v>
      </c>
      <c r="AY42" s="3" t="str">
        <f t="shared" si="67"/>
        <v>-</v>
      </c>
      <c r="AZ42" s="3">
        <f t="shared" si="68"/>
        <v>1</v>
      </c>
      <c r="BA42" s="3">
        <f t="shared" si="69"/>
        <v>1</v>
      </c>
      <c r="BB42" s="4" t="str">
        <f t="shared" si="70"/>
        <v/>
      </c>
      <c r="BC42" s="3" t="str">
        <f t="shared" si="71"/>
        <v>-</v>
      </c>
      <c r="BD42" s="3">
        <f t="shared" si="72"/>
        <v>1</v>
      </c>
      <c r="BE42" s="3">
        <f t="shared" si="73"/>
        <v>1</v>
      </c>
      <c r="BF42" s="4" t="str">
        <f t="shared" si="74"/>
        <v/>
      </c>
      <c r="BG42" s="3" t="str">
        <f t="shared" si="75"/>
        <v>-</v>
      </c>
      <c r="BH42" s="3">
        <f t="shared" si="76"/>
        <v>1</v>
      </c>
      <c r="BI42" s="3">
        <f t="shared" si="77"/>
        <v>1</v>
      </c>
      <c r="BJ42" s="4" t="str">
        <f t="shared" si="78"/>
        <v/>
      </c>
      <c r="BK42" s="3" t="str">
        <f t="shared" si="79"/>
        <v>-</v>
      </c>
      <c r="BL42" s="3">
        <f t="shared" si="80"/>
        <v>1</v>
      </c>
      <c r="BM42" s="3">
        <f t="shared" si="81"/>
        <v>1</v>
      </c>
      <c r="BN42" s="4" t="str">
        <f t="shared" si="82"/>
        <v/>
      </c>
      <c r="BO42" s="3" t="str">
        <f t="shared" si="83"/>
        <v>-</v>
      </c>
      <c r="BP42" s="3">
        <f t="shared" si="84"/>
        <v>1</v>
      </c>
      <c r="BQ42" s="3">
        <f t="shared" si="85"/>
        <v>1</v>
      </c>
      <c r="BR42" s="4" t="str">
        <f t="shared" si="86"/>
        <v/>
      </c>
      <c r="BS42" s="3" t="str">
        <f t="shared" si="87"/>
        <v>-</v>
      </c>
    </row>
    <row r="43" spans="1:71">
      <c r="A43" s="4" t="s">
        <v>955</v>
      </c>
      <c r="B43" s="4" t="s">
        <v>159</v>
      </c>
      <c r="C43" s="4">
        <v>1</v>
      </c>
      <c r="D43" s="4" t="s">
        <v>1051</v>
      </c>
      <c r="E43" s="4" t="s">
        <v>1035</v>
      </c>
      <c r="F43" s="4" t="s">
        <v>1051</v>
      </c>
      <c r="G43" s="4" t="s">
        <v>1035</v>
      </c>
      <c r="H43" s="4" t="s">
        <v>479</v>
      </c>
      <c r="I43" s="4" t="s">
        <v>1035</v>
      </c>
      <c r="J43" s="4" t="s">
        <v>1040</v>
      </c>
      <c r="K43" s="4" t="s">
        <v>1040</v>
      </c>
      <c r="L43" s="4" t="s">
        <v>1040</v>
      </c>
      <c r="M43" t="s">
        <v>1040</v>
      </c>
      <c r="N43" s="4"/>
      <c r="O43" s="4"/>
      <c r="P43" s="4">
        <v>10</v>
      </c>
      <c r="Q43" s="4">
        <v>181</v>
      </c>
      <c r="R43" s="4">
        <v>11.7</v>
      </c>
      <c r="S43" s="16">
        <v>0</v>
      </c>
      <c r="T43" s="13">
        <v>6.08</v>
      </c>
      <c r="U43" s="13" t="s">
        <v>199</v>
      </c>
      <c r="V43" s="3" t="str">
        <f t="shared" si="0"/>
        <v>s316L-tef-s316L-</v>
      </c>
      <c r="W43" s="3">
        <f t="shared" si="1"/>
        <v>6</v>
      </c>
      <c r="X43" s="3">
        <f t="shared" si="45"/>
        <v>16</v>
      </c>
      <c r="Y43" s="4" t="str">
        <f t="shared" si="46"/>
        <v>s316L</v>
      </c>
      <c r="Z43" s="3" t="str">
        <f t="shared" si="47"/>
        <v>tef-s316L-</v>
      </c>
      <c r="AA43" s="3">
        <f t="shared" si="4"/>
        <v>4</v>
      </c>
      <c r="AB43" s="3">
        <f t="shared" si="48"/>
        <v>10</v>
      </c>
      <c r="AC43" s="4" t="str">
        <f t="shared" si="49"/>
        <v>tef</v>
      </c>
      <c r="AD43" s="3" t="str">
        <f t="shared" si="50"/>
        <v>s316L-</v>
      </c>
      <c r="AE43" s="3">
        <f t="shared" si="7"/>
        <v>6</v>
      </c>
      <c r="AF43" s="3">
        <f t="shared" si="51"/>
        <v>6</v>
      </c>
      <c r="AG43" s="4" t="str">
        <f t="shared" si="52"/>
        <v>s316L</v>
      </c>
      <c r="AH43" s="3" t="str">
        <f t="shared" si="53"/>
        <v>-</v>
      </c>
      <c r="AI43" s="3">
        <f t="shared" si="10"/>
        <v>1</v>
      </c>
      <c r="AJ43" s="3">
        <f t="shared" si="54"/>
        <v>1</v>
      </c>
      <c r="AK43" s="4" t="str">
        <f t="shared" si="55"/>
        <v/>
      </c>
      <c r="AL43" s="3" t="str">
        <f t="shared" si="56"/>
        <v>-</v>
      </c>
      <c r="AM43" s="3">
        <f t="shared" si="13"/>
        <v>1</v>
      </c>
      <c r="AN43" s="3">
        <f t="shared" si="57"/>
        <v>1</v>
      </c>
      <c r="AO43" s="4" t="str">
        <f t="shared" si="58"/>
        <v/>
      </c>
      <c r="AP43" s="3" t="str">
        <f t="shared" si="59"/>
        <v>-</v>
      </c>
      <c r="AQ43" s="3" t="str">
        <f t="shared" si="16"/>
        <v>0.1-0.1-</v>
      </c>
      <c r="AR43" s="3">
        <f t="shared" si="60"/>
        <v>4</v>
      </c>
      <c r="AS43" s="3">
        <f t="shared" si="61"/>
        <v>8</v>
      </c>
      <c r="AT43" s="4" t="str">
        <f t="shared" si="62"/>
        <v>0.1</v>
      </c>
      <c r="AU43" s="3" t="str">
        <f t="shared" si="63"/>
        <v>0.1-</v>
      </c>
      <c r="AV43" s="3">
        <f t="shared" si="64"/>
        <v>4</v>
      </c>
      <c r="AW43" s="3">
        <f t="shared" si="65"/>
        <v>4</v>
      </c>
      <c r="AX43" s="4" t="str">
        <f t="shared" si="66"/>
        <v>0.1</v>
      </c>
      <c r="AY43" s="3" t="str">
        <f t="shared" si="67"/>
        <v>-</v>
      </c>
      <c r="AZ43" s="3">
        <f t="shared" si="68"/>
        <v>1</v>
      </c>
      <c r="BA43" s="3">
        <f t="shared" si="69"/>
        <v>1</v>
      </c>
      <c r="BB43" s="4" t="str">
        <f t="shared" si="70"/>
        <v/>
      </c>
      <c r="BC43" s="3" t="str">
        <f t="shared" si="71"/>
        <v>-</v>
      </c>
      <c r="BD43" s="3">
        <f t="shared" si="72"/>
        <v>1</v>
      </c>
      <c r="BE43" s="3">
        <f t="shared" si="73"/>
        <v>1</v>
      </c>
      <c r="BF43" s="4" t="str">
        <f t="shared" si="74"/>
        <v/>
      </c>
      <c r="BG43" s="3" t="str">
        <f t="shared" si="75"/>
        <v>-</v>
      </c>
      <c r="BH43" s="3">
        <f t="shared" si="76"/>
        <v>1</v>
      </c>
      <c r="BI43" s="3">
        <f t="shared" si="77"/>
        <v>1</v>
      </c>
      <c r="BJ43" s="4" t="str">
        <f t="shared" si="78"/>
        <v/>
      </c>
      <c r="BK43" s="3" t="str">
        <f t="shared" si="79"/>
        <v>-</v>
      </c>
      <c r="BL43" s="3">
        <f t="shared" si="80"/>
        <v>1</v>
      </c>
      <c r="BM43" s="3">
        <f t="shared" si="81"/>
        <v>1</v>
      </c>
      <c r="BN43" s="4" t="str">
        <f t="shared" si="82"/>
        <v/>
      </c>
      <c r="BO43" s="3" t="str">
        <f t="shared" si="83"/>
        <v>-</v>
      </c>
      <c r="BP43" s="3">
        <f t="shared" si="84"/>
        <v>1</v>
      </c>
      <c r="BQ43" s="3">
        <f t="shared" si="85"/>
        <v>1</v>
      </c>
      <c r="BR43" s="4" t="str">
        <f t="shared" si="86"/>
        <v/>
      </c>
      <c r="BS43" s="3" t="str">
        <f t="shared" si="87"/>
        <v>-</v>
      </c>
    </row>
    <row r="44" spans="1:71">
      <c r="A44" s="3" t="s">
        <v>955</v>
      </c>
      <c r="B44" s="3" t="s">
        <v>159</v>
      </c>
      <c r="C44" s="3">
        <v>1</v>
      </c>
      <c r="D44" s="3" t="s">
        <v>1051</v>
      </c>
      <c r="E44" s="3" t="s">
        <v>1035</v>
      </c>
      <c r="F44" s="3" t="s">
        <v>1051</v>
      </c>
      <c r="G44" s="3" t="s">
        <v>1035</v>
      </c>
      <c r="H44" s="3" t="s">
        <v>479</v>
      </c>
      <c r="I44" s="3" t="s">
        <v>1035</v>
      </c>
      <c r="J44" s="3" t="s">
        <v>1040</v>
      </c>
      <c r="K44" s="3" t="s">
        <v>1040</v>
      </c>
      <c r="L44" s="3" t="s">
        <v>1040</v>
      </c>
      <c r="M44" t="s">
        <v>1040</v>
      </c>
      <c r="N44" s="3"/>
      <c r="O44" s="3"/>
      <c r="P44" s="3">
        <v>10</v>
      </c>
      <c r="Q44" s="3">
        <v>181</v>
      </c>
      <c r="R44" s="3">
        <v>6.13</v>
      </c>
      <c r="S44" s="16">
        <v>0</v>
      </c>
      <c r="T44" s="12">
        <v>6.08</v>
      </c>
      <c r="U44" s="12" t="s">
        <v>201</v>
      </c>
      <c r="V44" s="3" t="str">
        <f t="shared" si="0"/>
        <v>s316L-tef-s316L-</v>
      </c>
      <c r="W44" s="3">
        <f t="shared" si="1"/>
        <v>6</v>
      </c>
      <c r="X44" s="3">
        <f t="shared" si="45"/>
        <v>16</v>
      </c>
      <c r="Y44" s="4" t="str">
        <f t="shared" si="46"/>
        <v>s316L</v>
      </c>
      <c r="Z44" s="3" t="str">
        <f t="shared" si="47"/>
        <v>tef-s316L-</v>
      </c>
      <c r="AA44" s="3">
        <f t="shared" si="4"/>
        <v>4</v>
      </c>
      <c r="AB44" s="3">
        <f t="shared" si="48"/>
        <v>10</v>
      </c>
      <c r="AC44" s="4" t="str">
        <f t="shared" si="49"/>
        <v>tef</v>
      </c>
      <c r="AD44" s="3" t="str">
        <f t="shared" si="50"/>
        <v>s316L-</v>
      </c>
      <c r="AE44" s="3">
        <f t="shared" si="7"/>
        <v>6</v>
      </c>
      <c r="AF44" s="3">
        <f t="shared" si="51"/>
        <v>6</v>
      </c>
      <c r="AG44" s="4" t="str">
        <f t="shared" si="52"/>
        <v>s316L</v>
      </c>
      <c r="AH44" s="3" t="str">
        <f t="shared" si="53"/>
        <v>-</v>
      </c>
      <c r="AI44" s="3">
        <f t="shared" si="10"/>
        <v>1</v>
      </c>
      <c r="AJ44" s="3">
        <f t="shared" si="54"/>
        <v>1</v>
      </c>
      <c r="AK44" s="4" t="str">
        <f t="shared" si="55"/>
        <v/>
      </c>
      <c r="AL44" s="3" t="str">
        <f t="shared" si="56"/>
        <v>-</v>
      </c>
      <c r="AM44" s="3">
        <f t="shared" si="13"/>
        <v>1</v>
      </c>
      <c r="AN44" s="3">
        <f t="shared" si="57"/>
        <v>1</v>
      </c>
      <c r="AO44" s="4" t="str">
        <f t="shared" si="58"/>
        <v/>
      </c>
      <c r="AP44" s="3" t="str">
        <f t="shared" si="59"/>
        <v>-</v>
      </c>
      <c r="AQ44" s="3" t="str">
        <f t="shared" si="16"/>
        <v>0.1-0.1-</v>
      </c>
      <c r="AR44" s="3">
        <f t="shared" si="60"/>
        <v>4</v>
      </c>
      <c r="AS44" s="3">
        <f t="shared" si="61"/>
        <v>8</v>
      </c>
      <c r="AT44" s="4" t="str">
        <f t="shared" si="62"/>
        <v>0.1</v>
      </c>
      <c r="AU44" s="3" t="str">
        <f t="shared" si="63"/>
        <v>0.1-</v>
      </c>
      <c r="AV44" s="3">
        <f t="shared" si="64"/>
        <v>4</v>
      </c>
      <c r="AW44" s="3">
        <f t="shared" si="65"/>
        <v>4</v>
      </c>
      <c r="AX44" s="4" t="str">
        <f t="shared" si="66"/>
        <v>0.1</v>
      </c>
      <c r="AY44" s="3" t="str">
        <f t="shared" si="67"/>
        <v>-</v>
      </c>
      <c r="AZ44" s="3">
        <f t="shared" si="68"/>
        <v>1</v>
      </c>
      <c r="BA44" s="3">
        <f t="shared" si="69"/>
        <v>1</v>
      </c>
      <c r="BB44" s="4" t="str">
        <f t="shared" si="70"/>
        <v/>
      </c>
      <c r="BC44" s="3" t="str">
        <f t="shared" si="71"/>
        <v>-</v>
      </c>
      <c r="BD44" s="3">
        <f t="shared" si="72"/>
        <v>1</v>
      </c>
      <c r="BE44" s="3">
        <f t="shared" si="73"/>
        <v>1</v>
      </c>
      <c r="BF44" s="4" t="str">
        <f t="shared" si="74"/>
        <v/>
      </c>
      <c r="BG44" s="3" t="str">
        <f t="shared" si="75"/>
        <v>-</v>
      </c>
      <c r="BH44" s="3">
        <f t="shared" si="76"/>
        <v>1</v>
      </c>
      <c r="BI44" s="3">
        <f t="shared" si="77"/>
        <v>1</v>
      </c>
      <c r="BJ44" s="4" t="str">
        <f t="shared" si="78"/>
        <v/>
      </c>
      <c r="BK44" s="3" t="str">
        <f t="shared" si="79"/>
        <v>-</v>
      </c>
      <c r="BL44" s="3">
        <f t="shared" si="80"/>
        <v>1</v>
      </c>
      <c r="BM44" s="3">
        <f t="shared" si="81"/>
        <v>1</v>
      </c>
      <c r="BN44" s="4" t="str">
        <f t="shared" si="82"/>
        <v/>
      </c>
      <c r="BO44" s="3" t="str">
        <f t="shared" si="83"/>
        <v>-</v>
      </c>
      <c r="BP44" s="3">
        <f t="shared" si="84"/>
        <v>1</v>
      </c>
      <c r="BQ44" s="3">
        <f t="shared" si="85"/>
        <v>1</v>
      </c>
      <c r="BR44" s="4" t="str">
        <f t="shared" si="86"/>
        <v/>
      </c>
      <c r="BS44" s="3" t="str">
        <f t="shared" si="87"/>
        <v>-</v>
      </c>
    </row>
    <row r="45" spans="1:71">
      <c r="A45" s="4" t="s">
        <v>955</v>
      </c>
      <c r="B45" s="4" t="s">
        <v>202</v>
      </c>
      <c r="C45" s="5">
        <v>1.5</v>
      </c>
      <c r="D45" s="5" t="s">
        <v>1051</v>
      </c>
      <c r="E45" s="5" t="s">
        <v>1035</v>
      </c>
      <c r="F45" s="5" t="s">
        <v>1051</v>
      </c>
      <c r="G45" s="5" t="s">
        <v>1035</v>
      </c>
      <c r="H45" s="5" t="s">
        <v>479</v>
      </c>
      <c r="I45" s="5" t="s">
        <v>1053</v>
      </c>
      <c r="J45" s="5" t="s">
        <v>1040</v>
      </c>
      <c r="K45" s="5" t="s">
        <v>1040</v>
      </c>
      <c r="L45" s="5" t="s">
        <v>1040</v>
      </c>
      <c r="M45" t="s">
        <v>1040</v>
      </c>
      <c r="N45" s="5"/>
      <c r="O45" s="5"/>
      <c r="P45" s="4">
        <v>10</v>
      </c>
      <c r="Q45" s="4">
        <v>180</v>
      </c>
      <c r="R45" s="4">
        <v>8.8000000000000007</v>
      </c>
      <c r="S45" s="16">
        <v>0</v>
      </c>
      <c r="T45" s="13">
        <v>8.6199999999999992</v>
      </c>
      <c r="U45" s="13" t="s">
        <v>203</v>
      </c>
      <c r="V45" s="3" t="str">
        <f t="shared" si="0"/>
        <v>s316L-tef-s316L-</v>
      </c>
      <c r="W45" s="3">
        <f t="shared" si="1"/>
        <v>6</v>
      </c>
      <c r="X45" s="3">
        <f t="shared" si="45"/>
        <v>16</v>
      </c>
      <c r="Y45" s="4" t="str">
        <f t="shared" si="46"/>
        <v>s316L</v>
      </c>
      <c r="Z45" s="3" t="str">
        <f t="shared" si="47"/>
        <v>tef-s316L-</v>
      </c>
      <c r="AA45" s="3">
        <f t="shared" si="4"/>
        <v>4</v>
      </c>
      <c r="AB45" s="3">
        <f t="shared" si="48"/>
        <v>10</v>
      </c>
      <c r="AC45" s="4" t="str">
        <f t="shared" si="49"/>
        <v>tef</v>
      </c>
      <c r="AD45" s="3" t="str">
        <f t="shared" si="50"/>
        <v>s316L-</v>
      </c>
      <c r="AE45" s="3">
        <f t="shared" si="7"/>
        <v>6</v>
      </c>
      <c r="AF45" s="3">
        <f t="shared" si="51"/>
        <v>6</v>
      </c>
      <c r="AG45" s="4" t="str">
        <f t="shared" si="52"/>
        <v>s316L</v>
      </c>
      <c r="AH45" s="3" t="str">
        <f t="shared" si="53"/>
        <v>-</v>
      </c>
      <c r="AI45" s="3">
        <f t="shared" si="10"/>
        <v>1</v>
      </c>
      <c r="AJ45" s="3">
        <f t="shared" si="54"/>
        <v>1</v>
      </c>
      <c r="AK45" s="4" t="str">
        <f t="shared" si="55"/>
        <v/>
      </c>
      <c r="AL45" s="3" t="str">
        <f t="shared" si="56"/>
        <v>-</v>
      </c>
      <c r="AM45" s="3">
        <f t="shared" si="13"/>
        <v>1</v>
      </c>
      <c r="AN45" s="3">
        <f t="shared" si="57"/>
        <v>1</v>
      </c>
      <c r="AO45" s="4" t="str">
        <f t="shared" si="58"/>
        <v/>
      </c>
      <c r="AP45" s="3" t="str">
        <f t="shared" si="59"/>
        <v>-</v>
      </c>
      <c r="AQ45" s="3" t="str">
        <f t="shared" si="16"/>
        <v>0.1-0.2-</v>
      </c>
      <c r="AR45" s="3">
        <f t="shared" si="60"/>
        <v>4</v>
      </c>
      <c r="AS45" s="3">
        <f t="shared" si="61"/>
        <v>8</v>
      </c>
      <c r="AT45" s="4" t="str">
        <f t="shared" si="62"/>
        <v>0.1</v>
      </c>
      <c r="AU45" s="3" t="str">
        <f t="shared" si="63"/>
        <v>0.2-</v>
      </c>
      <c r="AV45" s="3">
        <f t="shared" si="64"/>
        <v>4</v>
      </c>
      <c r="AW45" s="3">
        <f t="shared" si="65"/>
        <v>4</v>
      </c>
      <c r="AX45" s="4" t="str">
        <f t="shared" si="66"/>
        <v>0.2</v>
      </c>
      <c r="AY45" s="3" t="str">
        <f t="shared" si="67"/>
        <v>-</v>
      </c>
      <c r="AZ45" s="3">
        <f t="shared" si="68"/>
        <v>1</v>
      </c>
      <c r="BA45" s="3">
        <f t="shared" si="69"/>
        <v>1</v>
      </c>
      <c r="BB45" s="4" t="str">
        <f t="shared" si="70"/>
        <v/>
      </c>
      <c r="BC45" s="3" t="str">
        <f t="shared" si="71"/>
        <v>-</v>
      </c>
      <c r="BD45" s="3">
        <f t="shared" si="72"/>
        <v>1</v>
      </c>
      <c r="BE45" s="3">
        <f t="shared" si="73"/>
        <v>1</v>
      </c>
      <c r="BF45" s="4" t="str">
        <f t="shared" si="74"/>
        <v/>
      </c>
      <c r="BG45" s="3" t="str">
        <f t="shared" si="75"/>
        <v>-</v>
      </c>
      <c r="BH45" s="3">
        <f t="shared" si="76"/>
        <v>1</v>
      </c>
      <c r="BI45" s="3">
        <f t="shared" si="77"/>
        <v>1</v>
      </c>
      <c r="BJ45" s="4" t="str">
        <f t="shared" si="78"/>
        <v/>
      </c>
      <c r="BK45" s="3" t="str">
        <f t="shared" si="79"/>
        <v>-</v>
      </c>
      <c r="BL45" s="3">
        <f t="shared" si="80"/>
        <v>1</v>
      </c>
      <c r="BM45" s="3">
        <f t="shared" si="81"/>
        <v>1</v>
      </c>
      <c r="BN45" s="4" t="str">
        <f t="shared" si="82"/>
        <v/>
      </c>
      <c r="BO45" s="3" t="str">
        <f t="shared" si="83"/>
        <v>-</v>
      </c>
      <c r="BP45" s="3">
        <f t="shared" si="84"/>
        <v>1</v>
      </c>
      <c r="BQ45" s="3">
        <f t="shared" si="85"/>
        <v>1</v>
      </c>
      <c r="BR45" s="4" t="str">
        <f t="shared" si="86"/>
        <v/>
      </c>
      <c r="BS45" s="3" t="str">
        <f t="shared" si="87"/>
        <v>-</v>
      </c>
    </row>
    <row r="46" spans="1:71">
      <c r="A46" s="3" t="s">
        <v>955</v>
      </c>
      <c r="B46" s="3" t="s">
        <v>204</v>
      </c>
      <c r="C46" s="6">
        <v>1.5</v>
      </c>
      <c r="D46" s="6" t="s">
        <v>1051</v>
      </c>
      <c r="E46" s="6" t="s">
        <v>1035</v>
      </c>
      <c r="F46" s="6" t="s">
        <v>1051</v>
      </c>
      <c r="G46" s="6" t="s">
        <v>1035</v>
      </c>
      <c r="H46" s="6" t="s">
        <v>1051</v>
      </c>
      <c r="I46" s="6" t="s">
        <v>1035</v>
      </c>
      <c r="J46" s="6" t="s">
        <v>479</v>
      </c>
      <c r="K46" s="6" t="s">
        <v>1035</v>
      </c>
      <c r="L46" s="6" t="s">
        <v>1040</v>
      </c>
      <c r="M46" t="s">
        <v>1040</v>
      </c>
      <c r="N46" s="6"/>
      <c r="O46" s="6"/>
      <c r="P46" s="3">
        <v>10</v>
      </c>
      <c r="Q46" s="3">
        <v>180</v>
      </c>
      <c r="R46" s="3">
        <v>9.06</v>
      </c>
      <c r="S46" s="16">
        <v>0</v>
      </c>
      <c r="T46" s="12">
        <v>8.6199999999999992</v>
      </c>
      <c r="U46" s="12" t="s">
        <v>205</v>
      </c>
      <c r="V46" s="3" t="str">
        <f t="shared" si="0"/>
        <v>s316L-tef-s316L-</v>
      </c>
      <c r="W46" s="3">
        <f t="shared" si="1"/>
        <v>6</v>
      </c>
      <c r="X46" s="3">
        <f t="shared" si="45"/>
        <v>16</v>
      </c>
      <c r="Y46" s="4" t="str">
        <f t="shared" si="46"/>
        <v>s316L</v>
      </c>
      <c r="Z46" s="3" t="str">
        <f t="shared" si="47"/>
        <v>tef-s316L-</v>
      </c>
      <c r="AA46" s="3">
        <f t="shared" si="4"/>
        <v>4</v>
      </c>
      <c r="AB46" s="3">
        <f t="shared" si="48"/>
        <v>10</v>
      </c>
      <c r="AC46" s="4" t="str">
        <f t="shared" si="49"/>
        <v>tef</v>
      </c>
      <c r="AD46" s="3" t="str">
        <f t="shared" si="50"/>
        <v>s316L-</v>
      </c>
      <c r="AE46" s="3">
        <f t="shared" si="7"/>
        <v>6</v>
      </c>
      <c r="AF46" s="3">
        <f t="shared" si="51"/>
        <v>6</v>
      </c>
      <c r="AG46" s="4" t="str">
        <f t="shared" si="52"/>
        <v>s316L</v>
      </c>
      <c r="AH46" s="3" t="str">
        <f t="shared" si="53"/>
        <v>-</v>
      </c>
      <c r="AI46" s="3">
        <f t="shared" si="10"/>
        <v>1</v>
      </c>
      <c r="AJ46" s="3">
        <f t="shared" si="54"/>
        <v>1</v>
      </c>
      <c r="AK46" s="4" t="str">
        <f t="shared" si="55"/>
        <v/>
      </c>
      <c r="AL46" s="3" t="str">
        <f t="shared" si="56"/>
        <v>-</v>
      </c>
      <c r="AM46" s="3">
        <f t="shared" si="13"/>
        <v>1</v>
      </c>
      <c r="AN46" s="3">
        <f t="shared" si="57"/>
        <v>1</v>
      </c>
      <c r="AO46" s="4" t="str">
        <f t="shared" si="58"/>
        <v/>
      </c>
      <c r="AP46" s="3" t="str">
        <f t="shared" si="59"/>
        <v>-</v>
      </c>
      <c r="AQ46" s="3" t="str">
        <f t="shared" si="16"/>
        <v>0.1-0.1-0.1-0.1-</v>
      </c>
      <c r="AR46" s="3">
        <f t="shared" si="60"/>
        <v>4</v>
      </c>
      <c r="AS46" s="3">
        <f t="shared" si="61"/>
        <v>16</v>
      </c>
      <c r="AT46" s="4" t="str">
        <f t="shared" si="62"/>
        <v>0.1</v>
      </c>
      <c r="AU46" s="3" t="str">
        <f t="shared" si="63"/>
        <v>0.1-0.1-0.1-</v>
      </c>
      <c r="AV46" s="3">
        <f t="shared" si="64"/>
        <v>4</v>
      </c>
      <c r="AW46" s="3">
        <f t="shared" si="65"/>
        <v>12</v>
      </c>
      <c r="AX46" s="4" t="str">
        <f t="shared" si="66"/>
        <v>0.1</v>
      </c>
      <c r="AY46" s="3" t="str">
        <f t="shared" si="67"/>
        <v>0.1-0.1-</v>
      </c>
      <c r="AZ46" s="3">
        <f t="shared" si="68"/>
        <v>4</v>
      </c>
      <c r="BA46" s="3">
        <f t="shared" si="69"/>
        <v>8</v>
      </c>
      <c r="BB46" s="4" t="str">
        <f t="shared" si="70"/>
        <v>0.1</v>
      </c>
      <c r="BC46" s="3" t="str">
        <f t="shared" si="71"/>
        <v>0.1-</v>
      </c>
      <c r="BD46" s="3">
        <f t="shared" si="72"/>
        <v>4</v>
      </c>
      <c r="BE46" s="3">
        <f t="shared" si="73"/>
        <v>4</v>
      </c>
      <c r="BF46" s="4" t="str">
        <f t="shared" si="74"/>
        <v>0.1</v>
      </c>
      <c r="BG46" s="3" t="str">
        <f t="shared" si="75"/>
        <v>-</v>
      </c>
      <c r="BH46" s="3">
        <f t="shared" si="76"/>
        <v>1</v>
      </c>
      <c r="BI46" s="3">
        <f t="shared" si="77"/>
        <v>1</v>
      </c>
      <c r="BJ46" s="4" t="str">
        <f t="shared" si="78"/>
        <v/>
      </c>
      <c r="BK46" s="3" t="str">
        <f t="shared" si="79"/>
        <v>-</v>
      </c>
      <c r="BL46" s="3">
        <f t="shared" si="80"/>
        <v>1</v>
      </c>
      <c r="BM46" s="3">
        <f t="shared" si="81"/>
        <v>1</v>
      </c>
      <c r="BN46" s="4" t="str">
        <f t="shared" si="82"/>
        <v/>
      </c>
      <c r="BO46" s="3" t="str">
        <f t="shared" si="83"/>
        <v>-</v>
      </c>
      <c r="BP46" s="3">
        <f t="shared" si="84"/>
        <v>1</v>
      </c>
      <c r="BQ46" s="3">
        <f t="shared" si="85"/>
        <v>1</v>
      </c>
      <c r="BR46" s="4" t="str">
        <f t="shared" si="86"/>
        <v/>
      </c>
      <c r="BS46" s="3" t="str">
        <f t="shared" si="87"/>
        <v>-</v>
      </c>
    </row>
    <row r="47" spans="1:71">
      <c r="A47" s="4" t="s">
        <v>955</v>
      </c>
      <c r="B47" s="4" t="s">
        <v>204</v>
      </c>
      <c r="C47" s="5">
        <v>1.5</v>
      </c>
      <c r="D47" s="5" t="s">
        <v>1051</v>
      </c>
      <c r="E47" s="5" t="s">
        <v>1035</v>
      </c>
      <c r="F47" s="5" t="s">
        <v>1051</v>
      </c>
      <c r="G47" s="5" t="s">
        <v>1035</v>
      </c>
      <c r="H47" s="5" t="s">
        <v>1051</v>
      </c>
      <c r="I47" s="5" t="s">
        <v>1035</v>
      </c>
      <c r="J47" s="5" t="s">
        <v>479</v>
      </c>
      <c r="K47" s="5" t="s">
        <v>1035</v>
      </c>
      <c r="L47" s="5" t="s">
        <v>1040</v>
      </c>
      <c r="M47" t="s">
        <v>1040</v>
      </c>
      <c r="N47" s="5"/>
      <c r="O47" s="5"/>
      <c r="P47" s="4">
        <v>10</v>
      </c>
      <c r="Q47" s="4">
        <v>180</v>
      </c>
      <c r="R47" s="4">
        <v>10.08</v>
      </c>
      <c r="S47" s="16">
        <v>0</v>
      </c>
      <c r="T47" s="13">
        <v>8.6199999999999992</v>
      </c>
      <c r="U47" s="13" t="s">
        <v>205</v>
      </c>
      <c r="V47" s="3" t="str">
        <f t="shared" si="0"/>
        <v>s316L-tef-s316L-</v>
      </c>
      <c r="W47" s="3">
        <f t="shared" si="1"/>
        <v>6</v>
      </c>
      <c r="X47" s="3">
        <f t="shared" si="45"/>
        <v>16</v>
      </c>
      <c r="Y47" s="4" t="str">
        <f t="shared" si="46"/>
        <v>s316L</v>
      </c>
      <c r="Z47" s="3" t="str">
        <f t="shared" si="47"/>
        <v>tef-s316L-</v>
      </c>
      <c r="AA47" s="3">
        <f t="shared" si="4"/>
        <v>4</v>
      </c>
      <c r="AB47" s="3">
        <f t="shared" si="48"/>
        <v>10</v>
      </c>
      <c r="AC47" s="4" t="str">
        <f t="shared" si="49"/>
        <v>tef</v>
      </c>
      <c r="AD47" s="3" t="str">
        <f t="shared" si="50"/>
        <v>s316L-</v>
      </c>
      <c r="AE47" s="3">
        <f t="shared" si="7"/>
        <v>6</v>
      </c>
      <c r="AF47" s="3">
        <f t="shared" si="51"/>
        <v>6</v>
      </c>
      <c r="AG47" s="4" t="str">
        <f t="shared" si="52"/>
        <v>s316L</v>
      </c>
      <c r="AH47" s="3" t="str">
        <f t="shared" si="53"/>
        <v>-</v>
      </c>
      <c r="AI47" s="3">
        <f t="shared" si="10"/>
        <v>1</v>
      </c>
      <c r="AJ47" s="3">
        <f t="shared" si="54"/>
        <v>1</v>
      </c>
      <c r="AK47" s="4" t="str">
        <f t="shared" si="55"/>
        <v/>
      </c>
      <c r="AL47" s="3" t="str">
        <f t="shared" si="56"/>
        <v>-</v>
      </c>
      <c r="AM47" s="3">
        <f t="shared" si="13"/>
        <v>1</v>
      </c>
      <c r="AN47" s="3">
        <f t="shared" si="57"/>
        <v>1</v>
      </c>
      <c r="AO47" s="4" t="str">
        <f t="shared" si="58"/>
        <v/>
      </c>
      <c r="AP47" s="3" t="str">
        <f t="shared" si="59"/>
        <v>-</v>
      </c>
      <c r="AQ47" s="3" t="str">
        <f t="shared" si="16"/>
        <v>0.1-0.1-0.1-0.1-</v>
      </c>
      <c r="AR47" s="3">
        <f t="shared" si="60"/>
        <v>4</v>
      </c>
      <c r="AS47" s="3">
        <f t="shared" si="61"/>
        <v>16</v>
      </c>
      <c r="AT47" s="4" t="str">
        <f t="shared" si="62"/>
        <v>0.1</v>
      </c>
      <c r="AU47" s="3" t="str">
        <f t="shared" si="63"/>
        <v>0.1-0.1-0.1-</v>
      </c>
      <c r="AV47" s="3">
        <f t="shared" si="64"/>
        <v>4</v>
      </c>
      <c r="AW47" s="3">
        <f t="shared" si="65"/>
        <v>12</v>
      </c>
      <c r="AX47" s="4" t="str">
        <f t="shared" si="66"/>
        <v>0.1</v>
      </c>
      <c r="AY47" s="3" t="str">
        <f t="shared" si="67"/>
        <v>0.1-0.1-</v>
      </c>
      <c r="AZ47" s="3">
        <f t="shared" si="68"/>
        <v>4</v>
      </c>
      <c r="BA47" s="3">
        <f t="shared" si="69"/>
        <v>8</v>
      </c>
      <c r="BB47" s="4" t="str">
        <f t="shared" si="70"/>
        <v>0.1</v>
      </c>
      <c r="BC47" s="3" t="str">
        <f t="shared" si="71"/>
        <v>0.1-</v>
      </c>
      <c r="BD47" s="3">
        <f t="shared" si="72"/>
        <v>4</v>
      </c>
      <c r="BE47" s="3">
        <f t="shared" si="73"/>
        <v>4</v>
      </c>
      <c r="BF47" s="4" t="str">
        <f t="shared" si="74"/>
        <v>0.1</v>
      </c>
      <c r="BG47" s="3" t="str">
        <f t="shared" si="75"/>
        <v>-</v>
      </c>
      <c r="BH47" s="3">
        <f t="shared" si="76"/>
        <v>1</v>
      </c>
      <c r="BI47" s="3">
        <f t="shared" si="77"/>
        <v>1</v>
      </c>
      <c r="BJ47" s="4" t="str">
        <f t="shared" si="78"/>
        <v/>
      </c>
      <c r="BK47" s="3" t="str">
        <f t="shared" si="79"/>
        <v>-</v>
      </c>
      <c r="BL47" s="3">
        <f t="shared" si="80"/>
        <v>1</v>
      </c>
      <c r="BM47" s="3">
        <f t="shared" si="81"/>
        <v>1</v>
      </c>
      <c r="BN47" s="4" t="str">
        <f t="shared" si="82"/>
        <v/>
      </c>
      <c r="BO47" s="3" t="str">
        <f t="shared" si="83"/>
        <v>-</v>
      </c>
      <c r="BP47" s="3">
        <f t="shared" si="84"/>
        <v>1</v>
      </c>
      <c r="BQ47" s="3">
        <f t="shared" si="85"/>
        <v>1</v>
      </c>
      <c r="BR47" s="4" t="str">
        <f t="shared" si="86"/>
        <v/>
      </c>
      <c r="BS47" s="3" t="str">
        <f t="shared" si="87"/>
        <v>-</v>
      </c>
    </row>
    <row r="48" spans="1:71">
      <c r="A48" s="3" t="s">
        <v>955</v>
      </c>
      <c r="B48" s="3" t="s">
        <v>206</v>
      </c>
      <c r="C48" s="6">
        <v>1.5</v>
      </c>
      <c r="D48" s="6" t="s">
        <v>1051</v>
      </c>
      <c r="E48" s="6" t="s">
        <v>1053</v>
      </c>
      <c r="F48" s="6" t="s">
        <v>1051</v>
      </c>
      <c r="G48" s="6" t="s">
        <v>1035</v>
      </c>
      <c r="H48" s="6" t="s">
        <v>1051</v>
      </c>
      <c r="I48" s="6" t="s">
        <v>1035</v>
      </c>
      <c r="J48" s="6" t="s">
        <v>479</v>
      </c>
      <c r="K48" s="6" t="s">
        <v>1035</v>
      </c>
      <c r="L48" s="6" t="s">
        <v>1040</v>
      </c>
      <c r="M48" t="s">
        <v>1040</v>
      </c>
      <c r="N48" s="6"/>
      <c r="O48" s="6"/>
      <c r="P48" s="3">
        <v>10</v>
      </c>
      <c r="Q48" s="3">
        <v>180</v>
      </c>
      <c r="R48" s="3">
        <v>18.86</v>
      </c>
      <c r="S48" s="16">
        <v>0</v>
      </c>
      <c r="T48" s="12">
        <v>8.6199999999999992</v>
      </c>
      <c r="U48" s="12" t="s">
        <v>203</v>
      </c>
      <c r="V48" s="3" t="str">
        <f t="shared" si="0"/>
        <v>s316L-tef-s316L-</v>
      </c>
      <c r="W48" s="3">
        <f t="shared" si="1"/>
        <v>6</v>
      </c>
      <c r="X48" s="3">
        <f t="shared" si="45"/>
        <v>16</v>
      </c>
      <c r="Y48" s="4" t="str">
        <f t="shared" si="46"/>
        <v>s316L</v>
      </c>
      <c r="Z48" s="3" t="str">
        <f t="shared" si="47"/>
        <v>tef-s316L-</v>
      </c>
      <c r="AA48" s="3">
        <f t="shared" si="4"/>
        <v>4</v>
      </c>
      <c r="AB48" s="3">
        <f t="shared" si="48"/>
        <v>10</v>
      </c>
      <c r="AC48" s="4" t="str">
        <f t="shared" si="49"/>
        <v>tef</v>
      </c>
      <c r="AD48" s="3" t="str">
        <f t="shared" si="50"/>
        <v>s316L-</v>
      </c>
      <c r="AE48" s="3">
        <f t="shared" si="7"/>
        <v>6</v>
      </c>
      <c r="AF48" s="3">
        <f t="shared" si="51"/>
        <v>6</v>
      </c>
      <c r="AG48" s="4" t="str">
        <f t="shared" si="52"/>
        <v>s316L</v>
      </c>
      <c r="AH48" s="3" t="str">
        <f t="shared" si="53"/>
        <v>-</v>
      </c>
      <c r="AI48" s="3">
        <f t="shared" si="10"/>
        <v>1</v>
      </c>
      <c r="AJ48" s="3">
        <f t="shared" si="54"/>
        <v>1</v>
      </c>
      <c r="AK48" s="4" t="str">
        <f t="shared" si="55"/>
        <v/>
      </c>
      <c r="AL48" s="3" t="str">
        <f t="shared" si="56"/>
        <v>-</v>
      </c>
      <c r="AM48" s="3">
        <f t="shared" si="13"/>
        <v>1</v>
      </c>
      <c r="AN48" s="3">
        <f t="shared" si="57"/>
        <v>1</v>
      </c>
      <c r="AO48" s="4" t="str">
        <f t="shared" si="58"/>
        <v/>
      </c>
      <c r="AP48" s="3" t="str">
        <f t="shared" si="59"/>
        <v>-</v>
      </c>
      <c r="AQ48" s="3" t="str">
        <f t="shared" si="16"/>
        <v>0.2-0.1-</v>
      </c>
      <c r="AR48" s="3">
        <f t="shared" si="60"/>
        <v>4</v>
      </c>
      <c r="AS48" s="3">
        <f t="shared" si="61"/>
        <v>8</v>
      </c>
      <c r="AT48" s="4" t="str">
        <f t="shared" si="62"/>
        <v>0.2</v>
      </c>
      <c r="AU48" s="3" t="str">
        <f t="shared" si="63"/>
        <v>0.1-</v>
      </c>
      <c r="AV48" s="3">
        <f t="shared" si="64"/>
        <v>4</v>
      </c>
      <c r="AW48" s="3">
        <f t="shared" si="65"/>
        <v>4</v>
      </c>
      <c r="AX48" s="4" t="str">
        <f t="shared" si="66"/>
        <v>0.1</v>
      </c>
      <c r="AY48" s="3" t="str">
        <f t="shared" si="67"/>
        <v>-</v>
      </c>
      <c r="AZ48" s="3">
        <f t="shared" si="68"/>
        <v>1</v>
      </c>
      <c r="BA48" s="3">
        <f t="shared" si="69"/>
        <v>1</v>
      </c>
      <c r="BB48" s="4" t="str">
        <f t="shared" si="70"/>
        <v/>
      </c>
      <c r="BC48" s="3" t="str">
        <f t="shared" si="71"/>
        <v>-</v>
      </c>
      <c r="BD48" s="3">
        <f t="shared" si="72"/>
        <v>1</v>
      </c>
      <c r="BE48" s="3">
        <f t="shared" si="73"/>
        <v>1</v>
      </c>
      <c r="BF48" s="4" t="str">
        <f t="shared" si="74"/>
        <v/>
      </c>
      <c r="BG48" s="3" t="str">
        <f t="shared" si="75"/>
        <v>-</v>
      </c>
      <c r="BH48" s="3">
        <f t="shared" si="76"/>
        <v>1</v>
      </c>
      <c r="BI48" s="3">
        <f t="shared" si="77"/>
        <v>1</v>
      </c>
      <c r="BJ48" s="4" t="str">
        <f t="shared" si="78"/>
        <v/>
      </c>
      <c r="BK48" s="3" t="str">
        <f t="shared" si="79"/>
        <v>-</v>
      </c>
      <c r="BL48" s="3">
        <f t="shared" si="80"/>
        <v>1</v>
      </c>
      <c r="BM48" s="3">
        <f t="shared" si="81"/>
        <v>1</v>
      </c>
      <c r="BN48" s="4" t="str">
        <f t="shared" si="82"/>
        <v/>
      </c>
      <c r="BO48" s="3" t="str">
        <f t="shared" si="83"/>
        <v>-</v>
      </c>
      <c r="BP48" s="3">
        <f t="shared" si="84"/>
        <v>1</v>
      </c>
      <c r="BQ48" s="3">
        <f t="shared" si="85"/>
        <v>1</v>
      </c>
      <c r="BR48" s="4" t="str">
        <f t="shared" si="86"/>
        <v/>
      </c>
      <c r="BS48" s="3" t="str">
        <f t="shared" si="87"/>
        <v>-</v>
      </c>
    </row>
    <row r="49" spans="1:71">
      <c r="A49" s="4" t="s">
        <v>955</v>
      </c>
      <c r="B49" s="4" t="s">
        <v>204</v>
      </c>
      <c r="C49" s="5">
        <v>1.5</v>
      </c>
      <c r="D49" s="5" t="s">
        <v>1051</v>
      </c>
      <c r="E49" s="5" t="s">
        <v>1035</v>
      </c>
      <c r="F49" s="5" t="s">
        <v>1051</v>
      </c>
      <c r="G49" s="5" t="s">
        <v>1035</v>
      </c>
      <c r="H49" s="5" t="s">
        <v>1051</v>
      </c>
      <c r="I49" s="5" t="s">
        <v>1035</v>
      </c>
      <c r="J49" s="5" t="s">
        <v>479</v>
      </c>
      <c r="K49" s="5" t="s">
        <v>1035</v>
      </c>
      <c r="L49" s="5" t="s">
        <v>1040</v>
      </c>
      <c r="M49" t="s">
        <v>1040</v>
      </c>
      <c r="N49" s="5"/>
      <c r="O49" s="5"/>
      <c r="P49" s="4">
        <v>10</v>
      </c>
      <c r="Q49" s="4">
        <v>180</v>
      </c>
      <c r="R49" s="4">
        <v>9.15</v>
      </c>
      <c r="S49" s="16">
        <v>0</v>
      </c>
      <c r="T49" s="13">
        <v>8.6199999999999992</v>
      </c>
      <c r="U49" s="13" t="s">
        <v>203</v>
      </c>
      <c r="V49" s="3" t="str">
        <f t="shared" si="0"/>
        <v>s316L-tef-s316L-</v>
      </c>
      <c r="W49" s="3">
        <f t="shared" si="1"/>
        <v>6</v>
      </c>
      <c r="X49" s="3">
        <f t="shared" si="45"/>
        <v>16</v>
      </c>
      <c r="Y49" s="4" t="str">
        <f t="shared" si="46"/>
        <v>s316L</v>
      </c>
      <c r="Z49" s="3" t="str">
        <f t="shared" si="47"/>
        <v>tef-s316L-</v>
      </c>
      <c r="AA49" s="3">
        <f t="shared" si="4"/>
        <v>4</v>
      </c>
      <c r="AB49" s="3">
        <f t="shared" si="48"/>
        <v>10</v>
      </c>
      <c r="AC49" s="4" t="str">
        <f t="shared" si="49"/>
        <v>tef</v>
      </c>
      <c r="AD49" s="3" t="str">
        <f t="shared" si="50"/>
        <v>s316L-</v>
      </c>
      <c r="AE49" s="3">
        <f t="shared" si="7"/>
        <v>6</v>
      </c>
      <c r="AF49" s="3">
        <f t="shared" si="51"/>
        <v>6</v>
      </c>
      <c r="AG49" s="4" t="str">
        <f t="shared" si="52"/>
        <v>s316L</v>
      </c>
      <c r="AH49" s="3" t="str">
        <f t="shared" si="53"/>
        <v>-</v>
      </c>
      <c r="AI49" s="3">
        <f t="shared" si="10"/>
        <v>1</v>
      </c>
      <c r="AJ49" s="3">
        <f t="shared" si="54"/>
        <v>1</v>
      </c>
      <c r="AK49" s="4" t="str">
        <f t="shared" si="55"/>
        <v/>
      </c>
      <c r="AL49" s="3" t="str">
        <f t="shared" si="56"/>
        <v>-</v>
      </c>
      <c r="AM49" s="3">
        <f t="shared" si="13"/>
        <v>1</v>
      </c>
      <c r="AN49" s="3">
        <f t="shared" si="57"/>
        <v>1</v>
      </c>
      <c r="AO49" s="4" t="str">
        <f t="shared" si="58"/>
        <v/>
      </c>
      <c r="AP49" s="3" t="str">
        <f t="shared" si="59"/>
        <v>-</v>
      </c>
      <c r="AQ49" s="3" t="str">
        <f t="shared" si="16"/>
        <v>0.1-0.1-0.1-0.1-</v>
      </c>
      <c r="AR49" s="3">
        <f t="shared" si="60"/>
        <v>4</v>
      </c>
      <c r="AS49" s="3">
        <f t="shared" si="61"/>
        <v>16</v>
      </c>
      <c r="AT49" s="4" t="str">
        <f t="shared" si="62"/>
        <v>0.1</v>
      </c>
      <c r="AU49" s="3" t="str">
        <f t="shared" si="63"/>
        <v>0.1-0.1-0.1-</v>
      </c>
      <c r="AV49" s="3">
        <f t="shared" si="64"/>
        <v>4</v>
      </c>
      <c r="AW49" s="3">
        <f t="shared" si="65"/>
        <v>12</v>
      </c>
      <c r="AX49" s="4" t="str">
        <f t="shared" si="66"/>
        <v>0.1</v>
      </c>
      <c r="AY49" s="3" t="str">
        <f t="shared" si="67"/>
        <v>0.1-0.1-</v>
      </c>
      <c r="AZ49" s="3">
        <f t="shared" si="68"/>
        <v>4</v>
      </c>
      <c r="BA49" s="3">
        <f t="shared" si="69"/>
        <v>8</v>
      </c>
      <c r="BB49" s="4" t="str">
        <f t="shared" si="70"/>
        <v>0.1</v>
      </c>
      <c r="BC49" s="3" t="str">
        <f t="shared" si="71"/>
        <v>0.1-</v>
      </c>
      <c r="BD49" s="3">
        <f t="shared" si="72"/>
        <v>4</v>
      </c>
      <c r="BE49" s="3">
        <f t="shared" si="73"/>
        <v>4</v>
      </c>
      <c r="BF49" s="4" t="str">
        <f t="shared" si="74"/>
        <v>0.1</v>
      </c>
      <c r="BG49" s="3" t="str">
        <f t="shared" si="75"/>
        <v>-</v>
      </c>
      <c r="BH49" s="3">
        <f t="shared" si="76"/>
        <v>1</v>
      </c>
      <c r="BI49" s="3">
        <f t="shared" si="77"/>
        <v>1</v>
      </c>
      <c r="BJ49" s="4" t="str">
        <f t="shared" si="78"/>
        <v/>
      </c>
      <c r="BK49" s="3" t="str">
        <f t="shared" si="79"/>
        <v>-</v>
      </c>
      <c r="BL49" s="3">
        <f t="shared" si="80"/>
        <v>1</v>
      </c>
      <c r="BM49" s="3">
        <f t="shared" si="81"/>
        <v>1</v>
      </c>
      <c r="BN49" s="4" t="str">
        <f t="shared" si="82"/>
        <v/>
      </c>
      <c r="BO49" s="3" t="str">
        <f t="shared" si="83"/>
        <v>-</v>
      </c>
      <c r="BP49" s="3">
        <f t="shared" si="84"/>
        <v>1</v>
      </c>
      <c r="BQ49" s="3">
        <f t="shared" si="85"/>
        <v>1</v>
      </c>
      <c r="BR49" s="4" t="str">
        <f t="shared" si="86"/>
        <v/>
      </c>
      <c r="BS49" s="3" t="str">
        <f t="shared" si="87"/>
        <v>-</v>
      </c>
    </row>
    <row r="50" spans="1:71">
      <c r="A50" s="3" t="s">
        <v>955</v>
      </c>
      <c r="B50" s="3" t="s">
        <v>184</v>
      </c>
      <c r="C50" s="3">
        <v>3</v>
      </c>
      <c r="D50" s="3" t="s">
        <v>1051</v>
      </c>
      <c r="E50" s="3" t="s">
        <v>1034</v>
      </c>
      <c r="F50" s="3" t="s">
        <v>1051</v>
      </c>
      <c r="G50" s="3" t="s">
        <v>1035</v>
      </c>
      <c r="H50" s="3" t="s">
        <v>479</v>
      </c>
      <c r="I50" s="3" t="s">
        <v>1034</v>
      </c>
      <c r="J50" s="3" t="s">
        <v>1040</v>
      </c>
      <c r="K50" s="3" t="s">
        <v>1040</v>
      </c>
      <c r="L50" s="3" t="s">
        <v>1040</v>
      </c>
      <c r="M50" t="s">
        <v>1040</v>
      </c>
      <c r="N50" s="3"/>
      <c r="O50" s="3"/>
      <c r="P50" s="3">
        <v>3.3</v>
      </c>
      <c r="Q50" s="3">
        <v>130</v>
      </c>
      <c r="R50" s="3">
        <v>2.96</v>
      </c>
      <c r="S50" s="16">
        <v>0</v>
      </c>
      <c r="T50" s="12">
        <v>14.85</v>
      </c>
      <c r="U50" s="12" t="s">
        <v>194</v>
      </c>
      <c r="V50" s="3" t="str">
        <f t="shared" si="0"/>
        <v>s316L-tef-s316L-</v>
      </c>
      <c r="W50" s="3">
        <f t="shared" si="1"/>
        <v>6</v>
      </c>
      <c r="X50" s="3">
        <f t="shared" si="45"/>
        <v>16</v>
      </c>
      <c r="Y50" s="4" t="str">
        <f t="shared" si="46"/>
        <v>s316L</v>
      </c>
      <c r="Z50" s="3" t="str">
        <f t="shared" si="47"/>
        <v>tef-s316L-</v>
      </c>
      <c r="AA50" s="3">
        <f t="shared" si="4"/>
        <v>4</v>
      </c>
      <c r="AB50" s="3">
        <f t="shared" si="48"/>
        <v>10</v>
      </c>
      <c r="AC50" s="4" t="str">
        <f t="shared" si="49"/>
        <v>tef</v>
      </c>
      <c r="AD50" s="3" t="str">
        <f t="shared" si="50"/>
        <v>s316L-</v>
      </c>
      <c r="AE50" s="3">
        <f t="shared" si="7"/>
        <v>6</v>
      </c>
      <c r="AF50" s="3">
        <f t="shared" si="51"/>
        <v>6</v>
      </c>
      <c r="AG50" s="4" t="str">
        <f t="shared" si="52"/>
        <v>s316L</v>
      </c>
      <c r="AH50" s="3" t="str">
        <f t="shared" si="53"/>
        <v>-</v>
      </c>
      <c r="AI50" s="3">
        <f t="shared" si="10"/>
        <v>1</v>
      </c>
      <c r="AJ50" s="3">
        <f t="shared" si="54"/>
        <v>1</v>
      </c>
      <c r="AK50" s="4" t="str">
        <f t="shared" si="55"/>
        <v/>
      </c>
      <c r="AL50" s="3" t="str">
        <f t="shared" si="56"/>
        <v>-</v>
      </c>
      <c r="AM50" s="3">
        <f t="shared" si="13"/>
        <v>1</v>
      </c>
      <c r="AN50" s="3">
        <f t="shared" si="57"/>
        <v>1</v>
      </c>
      <c r="AO50" s="4" t="str">
        <f t="shared" si="58"/>
        <v/>
      </c>
      <c r="AP50" s="3" t="str">
        <f t="shared" si="59"/>
        <v>-</v>
      </c>
      <c r="AQ50" s="3" t="str">
        <f t="shared" si="16"/>
        <v>0.3-0.3-</v>
      </c>
      <c r="AR50" s="3">
        <f t="shared" si="60"/>
        <v>4</v>
      </c>
      <c r="AS50" s="3">
        <f t="shared" si="61"/>
        <v>8</v>
      </c>
      <c r="AT50" s="4" t="str">
        <f t="shared" si="62"/>
        <v>0.3</v>
      </c>
      <c r="AU50" s="3" t="str">
        <f t="shared" si="63"/>
        <v>0.3-</v>
      </c>
      <c r="AV50" s="3">
        <f t="shared" si="64"/>
        <v>4</v>
      </c>
      <c r="AW50" s="3">
        <f t="shared" si="65"/>
        <v>4</v>
      </c>
      <c r="AX50" s="4" t="str">
        <f t="shared" si="66"/>
        <v>0.3</v>
      </c>
      <c r="AY50" s="3" t="str">
        <f t="shared" si="67"/>
        <v>-</v>
      </c>
      <c r="AZ50" s="3">
        <f t="shared" si="68"/>
        <v>1</v>
      </c>
      <c r="BA50" s="3">
        <f t="shared" si="69"/>
        <v>1</v>
      </c>
      <c r="BB50" s="4" t="str">
        <f t="shared" si="70"/>
        <v/>
      </c>
      <c r="BC50" s="3" t="str">
        <f t="shared" si="71"/>
        <v>-</v>
      </c>
      <c r="BD50" s="3">
        <f t="shared" si="72"/>
        <v>1</v>
      </c>
      <c r="BE50" s="3">
        <f t="shared" si="73"/>
        <v>1</v>
      </c>
      <c r="BF50" s="4" t="str">
        <f t="shared" si="74"/>
        <v/>
      </c>
      <c r="BG50" s="3" t="str">
        <f t="shared" si="75"/>
        <v>-</v>
      </c>
      <c r="BH50" s="3">
        <f t="shared" si="76"/>
        <v>1</v>
      </c>
      <c r="BI50" s="3">
        <f t="shared" si="77"/>
        <v>1</v>
      </c>
      <c r="BJ50" s="4" t="str">
        <f t="shared" si="78"/>
        <v/>
      </c>
      <c r="BK50" s="3" t="str">
        <f t="shared" si="79"/>
        <v>-</v>
      </c>
      <c r="BL50" s="3">
        <f t="shared" si="80"/>
        <v>1</v>
      </c>
      <c r="BM50" s="3">
        <f t="shared" si="81"/>
        <v>1</v>
      </c>
      <c r="BN50" s="4" t="str">
        <f t="shared" si="82"/>
        <v/>
      </c>
      <c r="BO50" s="3" t="str">
        <f t="shared" si="83"/>
        <v>-</v>
      </c>
      <c r="BP50" s="3">
        <f t="shared" si="84"/>
        <v>1</v>
      </c>
      <c r="BQ50" s="3">
        <f t="shared" si="85"/>
        <v>1</v>
      </c>
      <c r="BR50" s="4" t="str">
        <f t="shared" si="86"/>
        <v/>
      </c>
      <c r="BS50" s="3" t="str">
        <f t="shared" si="87"/>
        <v>-</v>
      </c>
    </row>
    <row r="51" spans="1:71">
      <c r="A51" s="4" t="s">
        <v>955</v>
      </c>
      <c r="B51" s="4" t="s">
        <v>184</v>
      </c>
      <c r="C51" s="4">
        <v>3</v>
      </c>
      <c r="D51" s="4" t="s">
        <v>1051</v>
      </c>
      <c r="E51" s="4" t="s">
        <v>1034</v>
      </c>
      <c r="F51" s="4" t="s">
        <v>1051</v>
      </c>
      <c r="G51" s="4" t="s">
        <v>1035</v>
      </c>
      <c r="H51" s="4" t="s">
        <v>479</v>
      </c>
      <c r="I51" s="4" t="s">
        <v>1034</v>
      </c>
      <c r="J51" s="4" t="s">
        <v>1040</v>
      </c>
      <c r="K51" s="4" t="s">
        <v>1040</v>
      </c>
      <c r="L51" s="4" t="s">
        <v>1040</v>
      </c>
      <c r="M51" t="s">
        <v>1040</v>
      </c>
      <c r="N51" s="4"/>
      <c r="O51" s="4"/>
      <c r="P51" s="4">
        <v>3.3</v>
      </c>
      <c r="Q51" s="4">
        <v>130</v>
      </c>
      <c r="R51" s="4">
        <v>2.86</v>
      </c>
      <c r="S51" s="16">
        <v>0</v>
      </c>
      <c r="T51" s="13">
        <v>14.85</v>
      </c>
      <c r="U51" s="13" t="s">
        <v>207</v>
      </c>
      <c r="V51" s="3" t="str">
        <f t="shared" si="0"/>
        <v>s316L-tef-s316L-</v>
      </c>
      <c r="W51" s="3">
        <f t="shared" si="1"/>
        <v>6</v>
      </c>
      <c r="X51" s="3">
        <f t="shared" si="45"/>
        <v>16</v>
      </c>
      <c r="Y51" s="4" t="str">
        <f t="shared" si="46"/>
        <v>s316L</v>
      </c>
      <c r="Z51" s="3" t="str">
        <f t="shared" si="47"/>
        <v>tef-s316L-</v>
      </c>
      <c r="AA51" s="3">
        <f t="shared" si="4"/>
        <v>4</v>
      </c>
      <c r="AB51" s="3">
        <f t="shared" si="48"/>
        <v>10</v>
      </c>
      <c r="AC51" s="4" t="str">
        <f t="shared" si="49"/>
        <v>tef</v>
      </c>
      <c r="AD51" s="3" t="str">
        <f t="shared" si="50"/>
        <v>s316L-</v>
      </c>
      <c r="AE51" s="3">
        <f t="shared" si="7"/>
        <v>6</v>
      </c>
      <c r="AF51" s="3">
        <f t="shared" si="51"/>
        <v>6</v>
      </c>
      <c r="AG51" s="4" t="str">
        <f t="shared" si="52"/>
        <v>s316L</v>
      </c>
      <c r="AH51" s="3" t="str">
        <f t="shared" si="53"/>
        <v>-</v>
      </c>
      <c r="AI51" s="3">
        <f t="shared" si="10"/>
        <v>1</v>
      </c>
      <c r="AJ51" s="3">
        <f t="shared" si="54"/>
        <v>1</v>
      </c>
      <c r="AK51" s="4" t="str">
        <f t="shared" si="55"/>
        <v/>
      </c>
      <c r="AL51" s="3" t="str">
        <f t="shared" si="56"/>
        <v>-</v>
      </c>
      <c r="AM51" s="3">
        <f t="shared" si="13"/>
        <v>1</v>
      </c>
      <c r="AN51" s="3">
        <f t="shared" si="57"/>
        <v>1</v>
      </c>
      <c r="AO51" s="4" t="str">
        <f t="shared" si="58"/>
        <v/>
      </c>
      <c r="AP51" s="3" t="str">
        <f t="shared" si="59"/>
        <v>-</v>
      </c>
      <c r="AQ51" s="3" t="str">
        <f t="shared" si="16"/>
        <v>0.3-0.3-</v>
      </c>
      <c r="AR51" s="3">
        <f t="shared" si="60"/>
        <v>4</v>
      </c>
      <c r="AS51" s="3">
        <f t="shared" si="61"/>
        <v>8</v>
      </c>
      <c r="AT51" s="4" t="str">
        <f t="shared" si="62"/>
        <v>0.3</v>
      </c>
      <c r="AU51" s="3" t="str">
        <f t="shared" si="63"/>
        <v>0.3-</v>
      </c>
      <c r="AV51" s="3">
        <f t="shared" si="64"/>
        <v>4</v>
      </c>
      <c r="AW51" s="3">
        <f t="shared" si="65"/>
        <v>4</v>
      </c>
      <c r="AX51" s="4" t="str">
        <f t="shared" si="66"/>
        <v>0.3</v>
      </c>
      <c r="AY51" s="3" t="str">
        <f t="shared" si="67"/>
        <v>-</v>
      </c>
      <c r="AZ51" s="3">
        <f t="shared" si="68"/>
        <v>1</v>
      </c>
      <c r="BA51" s="3">
        <f t="shared" si="69"/>
        <v>1</v>
      </c>
      <c r="BB51" s="4" t="str">
        <f t="shared" si="70"/>
        <v/>
      </c>
      <c r="BC51" s="3" t="str">
        <f t="shared" si="71"/>
        <v>-</v>
      </c>
      <c r="BD51" s="3">
        <f t="shared" si="72"/>
        <v>1</v>
      </c>
      <c r="BE51" s="3">
        <f t="shared" si="73"/>
        <v>1</v>
      </c>
      <c r="BF51" s="4" t="str">
        <f t="shared" si="74"/>
        <v/>
      </c>
      <c r="BG51" s="3" t="str">
        <f t="shared" si="75"/>
        <v>-</v>
      </c>
      <c r="BH51" s="3">
        <f t="shared" si="76"/>
        <v>1</v>
      </c>
      <c r="BI51" s="3">
        <f t="shared" si="77"/>
        <v>1</v>
      </c>
      <c r="BJ51" s="4" t="str">
        <f t="shared" si="78"/>
        <v/>
      </c>
      <c r="BK51" s="3" t="str">
        <f t="shared" si="79"/>
        <v>-</v>
      </c>
      <c r="BL51" s="3">
        <f t="shared" si="80"/>
        <v>1</v>
      </c>
      <c r="BM51" s="3">
        <f t="shared" si="81"/>
        <v>1</v>
      </c>
      <c r="BN51" s="4" t="str">
        <f t="shared" si="82"/>
        <v/>
      </c>
      <c r="BO51" s="3" t="str">
        <f t="shared" si="83"/>
        <v>-</v>
      </c>
      <c r="BP51" s="3">
        <f t="shared" si="84"/>
        <v>1</v>
      </c>
      <c r="BQ51" s="3">
        <f t="shared" si="85"/>
        <v>1</v>
      </c>
      <c r="BR51" s="4" t="str">
        <f t="shared" si="86"/>
        <v/>
      </c>
      <c r="BS51" s="3" t="str">
        <f t="shared" si="87"/>
        <v>-</v>
      </c>
    </row>
    <row r="52" spans="1:71">
      <c r="A52" s="3" t="s">
        <v>955</v>
      </c>
      <c r="B52" s="3" t="s">
        <v>184</v>
      </c>
      <c r="C52" s="3">
        <v>3</v>
      </c>
      <c r="D52" s="3" t="s">
        <v>1051</v>
      </c>
      <c r="E52" s="3" t="s">
        <v>1034</v>
      </c>
      <c r="F52" s="3" t="s">
        <v>1051</v>
      </c>
      <c r="G52" s="3" t="s">
        <v>1035</v>
      </c>
      <c r="H52" s="3" t="s">
        <v>479</v>
      </c>
      <c r="I52" s="3" t="s">
        <v>1034</v>
      </c>
      <c r="J52" s="3" t="s">
        <v>1040</v>
      </c>
      <c r="K52" s="3" t="s">
        <v>1040</v>
      </c>
      <c r="L52" s="3" t="s">
        <v>1040</v>
      </c>
      <c r="M52" t="s">
        <v>1040</v>
      </c>
      <c r="N52" s="3"/>
      <c r="O52" s="3"/>
      <c r="P52" s="3">
        <v>3.3</v>
      </c>
      <c r="Q52" s="3">
        <v>130</v>
      </c>
      <c r="R52" s="3">
        <v>3.57</v>
      </c>
      <c r="S52" s="16">
        <v>0</v>
      </c>
      <c r="T52" s="12">
        <v>14.85</v>
      </c>
      <c r="U52" s="12" t="s">
        <v>195</v>
      </c>
      <c r="V52" s="3" t="str">
        <f t="shared" si="0"/>
        <v>s316L-tef-s316L-</v>
      </c>
      <c r="W52" s="3">
        <f t="shared" si="1"/>
        <v>6</v>
      </c>
      <c r="X52" s="3">
        <f t="shared" si="45"/>
        <v>16</v>
      </c>
      <c r="Y52" s="4" t="str">
        <f t="shared" si="46"/>
        <v>s316L</v>
      </c>
      <c r="Z52" s="3" t="str">
        <f t="shared" si="47"/>
        <v>tef-s316L-</v>
      </c>
      <c r="AA52" s="3">
        <f t="shared" si="4"/>
        <v>4</v>
      </c>
      <c r="AB52" s="3">
        <f t="shared" si="48"/>
        <v>10</v>
      </c>
      <c r="AC52" s="4" t="str">
        <f t="shared" si="49"/>
        <v>tef</v>
      </c>
      <c r="AD52" s="3" t="str">
        <f t="shared" si="50"/>
        <v>s316L-</v>
      </c>
      <c r="AE52" s="3">
        <f t="shared" si="7"/>
        <v>6</v>
      </c>
      <c r="AF52" s="3">
        <f t="shared" si="51"/>
        <v>6</v>
      </c>
      <c r="AG52" s="4" t="str">
        <f t="shared" si="52"/>
        <v>s316L</v>
      </c>
      <c r="AH52" s="3" t="str">
        <f t="shared" si="53"/>
        <v>-</v>
      </c>
      <c r="AI52" s="3">
        <f t="shared" si="10"/>
        <v>1</v>
      </c>
      <c r="AJ52" s="3">
        <f t="shared" si="54"/>
        <v>1</v>
      </c>
      <c r="AK52" s="4" t="str">
        <f t="shared" si="55"/>
        <v/>
      </c>
      <c r="AL52" s="3" t="str">
        <f t="shared" si="56"/>
        <v>-</v>
      </c>
      <c r="AM52" s="3">
        <f t="shared" si="13"/>
        <v>1</v>
      </c>
      <c r="AN52" s="3">
        <f t="shared" si="57"/>
        <v>1</v>
      </c>
      <c r="AO52" s="4" t="str">
        <f t="shared" si="58"/>
        <v/>
      </c>
      <c r="AP52" s="3" t="str">
        <f t="shared" si="59"/>
        <v>-</v>
      </c>
      <c r="AQ52" s="3" t="str">
        <f t="shared" si="16"/>
        <v>0.3-0.3-</v>
      </c>
      <c r="AR52" s="3">
        <f t="shared" si="60"/>
        <v>4</v>
      </c>
      <c r="AS52" s="3">
        <f t="shared" si="61"/>
        <v>8</v>
      </c>
      <c r="AT52" s="4" t="str">
        <f t="shared" si="62"/>
        <v>0.3</v>
      </c>
      <c r="AU52" s="3" t="str">
        <f t="shared" si="63"/>
        <v>0.3-</v>
      </c>
      <c r="AV52" s="3">
        <f t="shared" si="64"/>
        <v>4</v>
      </c>
      <c r="AW52" s="3">
        <f t="shared" si="65"/>
        <v>4</v>
      </c>
      <c r="AX52" s="4" t="str">
        <f t="shared" si="66"/>
        <v>0.3</v>
      </c>
      <c r="AY52" s="3" t="str">
        <f t="shared" si="67"/>
        <v>-</v>
      </c>
      <c r="AZ52" s="3">
        <f t="shared" si="68"/>
        <v>1</v>
      </c>
      <c r="BA52" s="3">
        <f t="shared" si="69"/>
        <v>1</v>
      </c>
      <c r="BB52" s="4" t="str">
        <f t="shared" si="70"/>
        <v/>
      </c>
      <c r="BC52" s="3" t="str">
        <f t="shared" si="71"/>
        <v>-</v>
      </c>
      <c r="BD52" s="3">
        <f t="shared" si="72"/>
        <v>1</v>
      </c>
      <c r="BE52" s="3">
        <f t="shared" si="73"/>
        <v>1</v>
      </c>
      <c r="BF52" s="4" t="str">
        <f t="shared" si="74"/>
        <v/>
      </c>
      <c r="BG52" s="3" t="str">
        <f t="shared" si="75"/>
        <v>-</v>
      </c>
      <c r="BH52" s="3">
        <f t="shared" si="76"/>
        <v>1</v>
      </c>
      <c r="BI52" s="3">
        <f t="shared" si="77"/>
        <v>1</v>
      </c>
      <c r="BJ52" s="4" t="str">
        <f t="shared" si="78"/>
        <v/>
      </c>
      <c r="BK52" s="3" t="str">
        <f t="shared" si="79"/>
        <v>-</v>
      </c>
      <c r="BL52" s="3">
        <f t="shared" si="80"/>
        <v>1</v>
      </c>
      <c r="BM52" s="3">
        <f t="shared" si="81"/>
        <v>1</v>
      </c>
      <c r="BN52" s="4" t="str">
        <f t="shared" si="82"/>
        <v/>
      </c>
      <c r="BO52" s="3" t="str">
        <f t="shared" si="83"/>
        <v>-</v>
      </c>
      <c r="BP52" s="3">
        <f t="shared" si="84"/>
        <v>1</v>
      </c>
      <c r="BQ52" s="3">
        <f t="shared" si="85"/>
        <v>1</v>
      </c>
      <c r="BR52" s="4" t="str">
        <f t="shared" si="86"/>
        <v/>
      </c>
      <c r="BS52" s="3" t="str">
        <f t="shared" si="87"/>
        <v>-</v>
      </c>
    </row>
    <row r="53" spans="1:71">
      <c r="A53" s="4" t="s">
        <v>955</v>
      </c>
      <c r="B53" s="4" t="s">
        <v>184</v>
      </c>
      <c r="C53" s="4">
        <v>3</v>
      </c>
      <c r="D53" s="4" t="s">
        <v>1051</v>
      </c>
      <c r="E53" s="4" t="s">
        <v>1034</v>
      </c>
      <c r="F53" s="4" t="s">
        <v>1051</v>
      </c>
      <c r="G53" s="4" t="s">
        <v>1035</v>
      </c>
      <c r="H53" s="4" t="s">
        <v>479</v>
      </c>
      <c r="I53" s="4" t="s">
        <v>1034</v>
      </c>
      <c r="J53" s="4" t="s">
        <v>1040</v>
      </c>
      <c r="K53" s="4" t="s">
        <v>1040</v>
      </c>
      <c r="L53" s="4" t="s">
        <v>1040</v>
      </c>
      <c r="M53" t="s">
        <v>1040</v>
      </c>
      <c r="N53" s="4"/>
      <c r="O53" s="4"/>
      <c r="P53" s="4">
        <v>3.3</v>
      </c>
      <c r="Q53" s="4">
        <v>130</v>
      </c>
      <c r="R53" s="4">
        <v>3.9</v>
      </c>
      <c r="S53" s="16">
        <v>0</v>
      </c>
      <c r="T53" s="13">
        <v>14.85</v>
      </c>
      <c r="U53" s="13" t="s">
        <v>195</v>
      </c>
      <c r="V53" s="3" t="str">
        <f t="shared" si="0"/>
        <v>s316L-tef-s316L-</v>
      </c>
      <c r="W53" s="3">
        <f t="shared" si="1"/>
        <v>6</v>
      </c>
      <c r="X53" s="3">
        <f t="shared" si="45"/>
        <v>16</v>
      </c>
      <c r="Y53" s="4" t="str">
        <f t="shared" si="46"/>
        <v>s316L</v>
      </c>
      <c r="Z53" s="3" t="str">
        <f t="shared" si="47"/>
        <v>tef-s316L-</v>
      </c>
      <c r="AA53" s="3">
        <f t="shared" si="4"/>
        <v>4</v>
      </c>
      <c r="AB53" s="3">
        <f t="shared" si="48"/>
        <v>10</v>
      </c>
      <c r="AC53" s="4" t="str">
        <f t="shared" si="49"/>
        <v>tef</v>
      </c>
      <c r="AD53" s="3" t="str">
        <f t="shared" si="50"/>
        <v>s316L-</v>
      </c>
      <c r="AE53" s="3">
        <f t="shared" si="7"/>
        <v>6</v>
      </c>
      <c r="AF53" s="3">
        <f t="shared" si="51"/>
        <v>6</v>
      </c>
      <c r="AG53" s="4" t="str">
        <f t="shared" si="52"/>
        <v>s316L</v>
      </c>
      <c r="AH53" s="3" t="str">
        <f t="shared" si="53"/>
        <v>-</v>
      </c>
      <c r="AI53" s="3">
        <f t="shared" si="10"/>
        <v>1</v>
      </c>
      <c r="AJ53" s="3">
        <f t="shared" si="54"/>
        <v>1</v>
      </c>
      <c r="AK53" s="4" t="str">
        <f t="shared" si="55"/>
        <v/>
      </c>
      <c r="AL53" s="3" t="str">
        <f t="shared" si="56"/>
        <v>-</v>
      </c>
      <c r="AM53" s="3">
        <f t="shared" si="13"/>
        <v>1</v>
      </c>
      <c r="AN53" s="3">
        <f t="shared" si="57"/>
        <v>1</v>
      </c>
      <c r="AO53" s="4" t="str">
        <f t="shared" si="58"/>
        <v/>
      </c>
      <c r="AP53" s="3" t="str">
        <f t="shared" si="59"/>
        <v>-</v>
      </c>
      <c r="AQ53" s="3" t="str">
        <f t="shared" si="16"/>
        <v>0.3-0.3-</v>
      </c>
      <c r="AR53" s="3">
        <f t="shared" si="60"/>
        <v>4</v>
      </c>
      <c r="AS53" s="3">
        <f t="shared" si="61"/>
        <v>8</v>
      </c>
      <c r="AT53" s="4" t="str">
        <f t="shared" si="62"/>
        <v>0.3</v>
      </c>
      <c r="AU53" s="3" t="str">
        <f t="shared" si="63"/>
        <v>0.3-</v>
      </c>
      <c r="AV53" s="3">
        <f t="shared" si="64"/>
        <v>4</v>
      </c>
      <c r="AW53" s="3">
        <f t="shared" si="65"/>
        <v>4</v>
      </c>
      <c r="AX53" s="4" t="str">
        <f t="shared" si="66"/>
        <v>0.3</v>
      </c>
      <c r="AY53" s="3" t="str">
        <f t="shared" si="67"/>
        <v>-</v>
      </c>
      <c r="AZ53" s="3">
        <f t="shared" si="68"/>
        <v>1</v>
      </c>
      <c r="BA53" s="3">
        <f t="shared" si="69"/>
        <v>1</v>
      </c>
      <c r="BB53" s="4" t="str">
        <f t="shared" si="70"/>
        <v/>
      </c>
      <c r="BC53" s="3" t="str">
        <f t="shared" si="71"/>
        <v>-</v>
      </c>
      <c r="BD53" s="3">
        <f t="shared" si="72"/>
        <v>1</v>
      </c>
      <c r="BE53" s="3">
        <f t="shared" si="73"/>
        <v>1</v>
      </c>
      <c r="BF53" s="4" t="str">
        <f t="shared" si="74"/>
        <v/>
      </c>
      <c r="BG53" s="3" t="str">
        <f t="shared" si="75"/>
        <v>-</v>
      </c>
      <c r="BH53" s="3">
        <f t="shared" si="76"/>
        <v>1</v>
      </c>
      <c r="BI53" s="3">
        <f t="shared" si="77"/>
        <v>1</v>
      </c>
      <c r="BJ53" s="4" t="str">
        <f t="shared" si="78"/>
        <v/>
      </c>
      <c r="BK53" s="3" t="str">
        <f t="shared" si="79"/>
        <v>-</v>
      </c>
      <c r="BL53" s="3">
        <f t="shared" si="80"/>
        <v>1</v>
      </c>
      <c r="BM53" s="3">
        <f t="shared" si="81"/>
        <v>1</v>
      </c>
      <c r="BN53" s="4" t="str">
        <f t="shared" si="82"/>
        <v/>
      </c>
      <c r="BO53" s="3" t="str">
        <f t="shared" si="83"/>
        <v>-</v>
      </c>
      <c r="BP53" s="3">
        <f t="shared" si="84"/>
        <v>1</v>
      </c>
      <c r="BQ53" s="3">
        <f t="shared" si="85"/>
        <v>1</v>
      </c>
      <c r="BR53" s="4" t="str">
        <f t="shared" si="86"/>
        <v/>
      </c>
      <c r="BS53" s="3" t="str">
        <f t="shared" si="87"/>
        <v>-</v>
      </c>
    </row>
    <row r="54" spans="1:71">
      <c r="A54" s="3" t="s">
        <v>955</v>
      </c>
      <c r="B54" s="3" t="s">
        <v>184</v>
      </c>
      <c r="C54" s="3">
        <v>3</v>
      </c>
      <c r="D54" s="3" t="s">
        <v>1051</v>
      </c>
      <c r="E54" s="3" t="s">
        <v>1034</v>
      </c>
      <c r="F54" s="3" t="s">
        <v>1051</v>
      </c>
      <c r="G54" s="3" t="s">
        <v>1035</v>
      </c>
      <c r="H54" s="3" t="s">
        <v>479</v>
      </c>
      <c r="I54" s="3" t="s">
        <v>1034</v>
      </c>
      <c r="J54" s="3" t="s">
        <v>1040</v>
      </c>
      <c r="K54" s="3" t="s">
        <v>1040</v>
      </c>
      <c r="L54" s="3" t="s">
        <v>1040</v>
      </c>
      <c r="M54" t="s">
        <v>1040</v>
      </c>
      <c r="N54" s="3"/>
      <c r="O54" s="3"/>
      <c r="P54" s="3">
        <v>3.3</v>
      </c>
      <c r="Q54" s="3">
        <v>130</v>
      </c>
      <c r="R54" s="3">
        <v>3.15</v>
      </c>
      <c r="S54" s="16">
        <v>0</v>
      </c>
      <c r="T54" s="12">
        <v>14.85</v>
      </c>
      <c r="U54" s="12" t="s">
        <v>208</v>
      </c>
      <c r="V54" s="3" t="str">
        <f t="shared" si="0"/>
        <v>s316L-tef-s316L-</v>
      </c>
      <c r="W54" s="3">
        <f t="shared" si="1"/>
        <v>6</v>
      </c>
      <c r="X54" s="3">
        <f t="shared" si="45"/>
        <v>16</v>
      </c>
      <c r="Y54" s="4" t="str">
        <f t="shared" si="46"/>
        <v>s316L</v>
      </c>
      <c r="Z54" s="3" t="str">
        <f t="shared" si="47"/>
        <v>tef-s316L-</v>
      </c>
      <c r="AA54" s="3">
        <f t="shared" si="4"/>
        <v>4</v>
      </c>
      <c r="AB54" s="3">
        <f t="shared" si="48"/>
        <v>10</v>
      </c>
      <c r="AC54" s="4" t="str">
        <f t="shared" si="49"/>
        <v>tef</v>
      </c>
      <c r="AD54" s="3" t="str">
        <f t="shared" si="50"/>
        <v>s316L-</v>
      </c>
      <c r="AE54" s="3">
        <f t="shared" si="7"/>
        <v>6</v>
      </c>
      <c r="AF54" s="3">
        <f t="shared" si="51"/>
        <v>6</v>
      </c>
      <c r="AG54" s="4" t="str">
        <f t="shared" si="52"/>
        <v>s316L</v>
      </c>
      <c r="AH54" s="3" t="str">
        <f t="shared" si="53"/>
        <v>-</v>
      </c>
      <c r="AI54" s="3">
        <f t="shared" si="10"/>
        <v>1</v>
      </c>
      <c r="AJ54" s="3">
        <f t="shared" si="54"/>
        <v>1</v>
      </c>
      <c r="AK54" s="4" t="str">
        <f t="shared" si="55"/>
        <v/>
      </c>
      <c r="AL54" s="3" t="str">
        <f t="shared" si="56"/>
        <v>-</v>
      </c>
      <c r="AM54" s="3">
        <f t="shared" si="13"/>
        <v>1</v>
      </c>
      <c r="AN54" s="3">
        <f t="shared" si="57"/>
        <v>1</v>
      </c>
      <c r="AO54" s="4" t="str">
        <f t="shared" si="58"/>
        <v/>
      </c>
      <c r="AP54" s="3" t="str">
        <f t="shared" si="59"/>
        <v>-</v>
      </c>
      <c r="AQ54" s="3" t="str">
        <f t="shared" si="16"/>
        <v>0.3-0.3-</v>
      </c>
      <c r="AR54" s="3">
        <f t="shared" si="60"/>
        <v>4</v>
      </c>
      <c r="AS54" s="3">
        <f t="shared" si="61"/>
        <v>8</v>
      </c>
      <c r="AT54" s="4" t="str">
        <f t="shared" si="62"/>
        <v>0.3</v>
      </c>
      <c r="AU54" s="3" t="str">
        <f t="shared" si="63"/>
        <v>0.3-</v>
      </c>
      <c r="AV54" s="3">
        <f t="shared" si="64"/>
        <v>4</v>
      </c>
      <c r="AW54" s="3">
        <f t="shared" si="65"/>
        <v>4</v>
      </c>
      <c r="AX54" s="4" t="str">
        <f t="shared" si="66"/>
        <v>0.3</v>
      </c>
      <c r="AY54" s="3" t="str">
        <f t="shared" si="67"/>
        <v>-</v>
      </c>
      <c r="AZ54" s="3">
        <f t="shared" si="68"/>
        <v>1</v>
      </c>
      <c r="BA54" s="3">
        <f t="shared" si="69"/>
        <v>1</v>
      </c>
      <c r="BB54" s="4" t="str">
        <f t="shared" si="70"/>
        <v/>
      </c>
      <c r="BC54" s="3" t="str">
        <f t="shared" si="71"/>
        <v>-</v>
      </c>
      <c r="BD54" s="3">
        <f t="shared" si="72"/>
        <v>1</v>
      </c>
      <c r="BE54" s="3">
        <f t="shared" si="73"/>
        <v>1</v>
      </c>
      <c r="BF54" s="4" t="str">
        <f t="shared" si="74"/>
        <v/>
      </c>
      <c r="BG54" s="3" t="str">
        <f t="shared" si="75"/>
        <v>-</v>
      </c>
      <c r="BH54" s="3">
        <f t="shared" si="76"/>
        <v>1</v>
      </c>
      <c r="BI54" s="3">
        <f t="shared" si="77"/>
        <v>1</v>
      </c>
      <c r="BJ54" s="4" t="str">
        <f t="shared" si="78"/>
        <v/>
      </c>
      <c r="BK54" s="3" t="str">
        <f t="shared" si="79"/>
        <v>-</v>
      </c>
      <c r="BL54" s="3">
        <f t="shared" si="80"/>
        <v>1</v>
      </c>
      <c r="BM54" s="3">
        <f t="shared" si="81"/>
        <v>1</v>
      </c>
      <c r="BN54" s="4" t="str">
        <f t="shared" si="82"/>
        <v/>
      </c>
      <c r="BO54" s="3" t="str">
        <f t="shared" si="83"/>
        <v>-</v>
      </c>
      <c r="BP54" s="3">
        <f t="shared" si="84"/>
        <v>1</v>
      </c>
      <c r="BQ54" s="3">
        <f t="shared" si="85"/>
        <v>1</v>
      </c>
      <c r="BR54" s="4" t="str">
        <f t="shared" si="86"/>
        <v/>
      </c>
      <c r="BS54" s="3" t="str">
        <f t="shared" si="87"/>
        <v>-</v>
      </c>
    </row>
    <row r="55" spans="1:71">
      <c r="A55" s="4" t="s">
        <v>955</v>
      </c>
      <c r="B55" s="4" t="s">
        <v>184</v>
      </c>
      <c r="C55" s="4">
        <v>4</v>
      </c>
      <c r="D55" s="4" t="s">
        <v>1051</v>
      </c>
      <c r="E55" s="4" t="s">
        <v>1034</v>
      </c>
      <c r="F55" s="4" t="s">
        <v>1051</v>
      </c>
      <c r="G55" s="4" t="s">
        <v>1035</v>
      </c>
      <c r="H55" s="4" t="s">
        <v>479</v>
      </c>
      <c r="I55" s="4" t="s">
        <v>1034</v>
      </c>
      <c r="J55" s="4" t="s">
        <v>1040</v>
      </c>
      <c r="K55" s="4" t="s">
        <v>1040</v>
      </c>
      <c r="L55" s="4" t="s">
        <v>1040</v>
      </c>
      <c r="M55" t="s">
        <v>1040</v>
      </c>
      <c r="N55" s="4"/>
      <c r="O55" s="4"/>
      <c r="P55" s="4">
        <v>3.3</v>
      </c>
      <c r="Q55" s="4">
        <v>131</v>
      </c>
      <c r="R55" s="4">
        <v>2.6</v>
      </c>
      <c r="S55" s="16">
        <v>0</v>
      </c>
      <c r="T55" s="13">
        <v>19.91</v>
      </c>
      <c r="U55" s="13" t="s">
        <v>209</v>
      </c>
      <c r="V55" s="3" t="str">
        <f t="shared" si="0"/>
        <v>s316L-tef-s316L-</v>
      </c>
      <c r="W55" s="3">
        <f t="shared" si="1"/>
        <v>6</v>
      </c>
      <c r="X55" s="3">
        <f t="shared" si="45"/>
        <v>16</v>
      </c>
      <c r="Y55" s="4" t="str">
        <f t="shared" si="46"/>
        <v>s316L</v>
      </c>
      <c r="Z55" s="3" t="str">
        <f t="shared" si="47"/>
        <v>tef-s316L-</v>
      </c>
      <c r="AA55" s="3">
        <f t="shared" si="4"/>
        <v>4</v>
      </c>
      <c r="AB55" s="3">
        <f t="shared" si="48"/>
        <v>10</v>
      </c>
      <c r="AC55" s="4" t="str">
        <f t="shared" si="49"/>
        <v>tef</v>
      </c>
      <c r="AD55" s="3" t="str">
        <f t="shared" si="50"/>
        <v>s316L-</v>
      </c>
      <c r="AE55" s="3">
        <f t="shared" si="7"/>
        <v>6</v>
      </c>
      <c r="AF55" s="3">
        <f t="shared" si="51"/>
        <v>6</v>
      </c>
      <c r="AG55" s="4" t="str">
        <f t="shared" si="52"/>
        <v>s316L</v>
      </c>
      <c r="AH55" s="3" t="str">
        <f t="shared" si="53"/>
        <v>-</v>
      </c>
      <c r="AI55" s="3">
        <f t="shared" si="10"/>
        <v>1</v>
      </c>
      <c r="AJ55" s="3">
        <f t="shared" si="54"/>
        <v>1</v>
      </c>
      <c r="AK55" s="4" t="str">
        <f t="shared" si="55"/>
        <v/>
      </c>
      <c r="AL55" s="3" t="str">
        <f t="shared" si="56"/>
        <v>-</v>
      </c>
      <c r="AM55" s="3">
        <f t="shared" si="13"/>
        <v>1</v>
      </c>
      <c r="AN55" s="3">
        <f t="shared" si="57"/>
        <v>1</v>
      </c>
      <c r="AO55" s="4" t="str">
        <f t="shared" si="58"/>
        <v/>
      </c>
      <c r="AP55" s="3" t="str">
        <f t="shared" si="59"/>
        <v>-</v>
      </c>
      <c r="AQ55" s="3" t="str">
        <f t="shared" si="16"/>
        <v>0.3-0.3-</v>
      </c>
      <c r="AR55" s="3">
        <f t="shared" si="60"/>
        <v>4</v>
      </c>
      <c r="AS55" s="3">
        <f t="shared" si="61"/>
        <v>8</v>
      </c>
      <c r="AT55" s="4" t="str">
        <f t="shared" si="62"/>
        <v>0.3</v>
      </c>
      <c r="AU55" s="3" t="str">
        <f t="shared" si="63"/>
        <v>0.3-</v>
      </c>
      <c r="AV55" s="3">
        <f t="shared" si="64"/>
        <v>4</v>
      </c>
      <c r="AW55" s="3">
        <f t="shared" si="65"/>
        <v>4</v>
      </c>
      <c r="AX55" s="4" t="str">
        <f t="shared" si="66"/>
        <v>0.3</v>
      </c>
      <c r="AY55" s="3" t="str">
        <f t="shared" si="67"/>
        <v>-</v>
      </c>
      <c r="AZ55" s="3">
        <f t="shared" si="68"/>
        <v>1</v>
      </c>
      <c r="BA55" s="3">
        <f t="shared" si="69"/>
        <v>1</v>
      </c>
      <c r="BB55" s="4" t="str">
        <f t="shared" si="70"/>
        <v/>
      </c>
      <c r="BC55" s="3" t="str">
        <f t="shared" si="71"/>
        <v>-</v>
      </c>
      <c r="BD55" s="3">
        <f t="shared" si="72"/>
        <v>1</v>
      </c>
      <c r="BE55" s="3">
        <f t="shared" si="73"/>
        <v>1</v>
      </c>
      <c r="BF55" s="4" t="str">
        <f t="shared" si="74"/>
        <v/>
      </c>
      <c r="BG55" s="3" t="str">
        <f t="shared" si="75"/>
        <v>-</v>
      </c>
      <c r="BH55" s="3">
        <f t="shared" si="76"/>
        <v>1</v>
      </c>
      <c r="BI55" s="3">
        <f t="shared" si="77"/>
        <v>1</v>
      </c>
      <c r="BJ55" s="4" t="str">
        <f t="shared" si="78"/>
        <v/>
      </c>
      <c r="BK55" s="3" t="str">
        <f t="shared" si="79"/>
        <v>-</v>
      </c>
      <c r="BL55" s="3">
        <f t="shared" si="80"/>
        <v>1</v>
      </c>
      <c r="BM55" s="3">
        <f t="shared" si="81"/>
        <v>1</v>
      </c>
      <c r="BN55" s="4" t="str">
        <f t="shared" si="82"/>
        <v/>
      </c>
      <c r="BO55" s="3" t="str">
        <f t="shared" si="83"/>
        <v>-</v>
      </c>
      <c r="BP55" s="3">
        <f t="shared" si="84"/>
        <v>1</v>
      </c>
      <c r="BQ55" s="3">
        <f t="shared" si="85"/>
        <v>1</v>
      </c>
      <c r="BR55" s="4" t="str">
        <f t="shared" si="86"/>
        <v/>
      </c>
      <c r="BS55" s="3" t="str">
        <f t="shared" si="87"/>
        <v>-</v>
      </c>
    </row>
    <row r="56" spans="1:71">
      <c r="A56" s="3" t="s">
        <v>955</v>
      </c>
      <c r="B56" s="3" t="s">
        <v>210</v>
      </c>
      <c r="C56" s="3">
        <v>4</v>
      </c>
      <c r="D56" s="3" t="s">
        <v>1051</v>
      </c>
      <c r="E56" s="3" t="s">
        <v>1034</v>
      </c>
      <c r="F56" s="3" t="s">
        <v>1051</v>
      </c>
      <c r="G56" s="3" t="s">
        <v>1035</v>
      </c>
      <c r="H56" s="3" t="s">
        <v>479</v>
      </c>
      <c r="I56" s="3" t="s">
        <v>1053</v>
      </c>
      <c r="J56" s="3" t="s">
        <v>1040</v>
      </c>
      <c r="K56" s="3" t="s">
        <v>1040</v>
      </c>
      <c r="L56" s="3" t="s">
        <v>1040</v>
      </c>
      <c r="M56" t="s">
        <v>1040</v>
      </c>
      <c r="N56" s="3"/>
      <c r="O56" s="3"/>
      <c r="P56" s="3">
        <v>3.3</v>
      </c>
      <c r="Q56" s="3">
        <v>131</v>
      </c>
      <c r="R56" s="3">
        <v>3.08</v>
      </c>
      <c r="S56" s="16">
        <v>0</v>
      </c>
      <c r="T56" s="12">
        <v>19.91</v>
      </c>
      <c r="U56" s="12" t="s">
        <v>211</v>
      </c>
      <c r="V56" s="3" t="str">
        <f t="shared" si="0"/>
        <v>s316L-tef-s316L-</v>
      </c>
      <c r="W56" s="3">
        <f t="shared" si="1"/>
        <v>6</v>
      </c>
      <c r="X56" s="3">
        <f t="shared" si="45"/>
        <v>16</v>
      </c>
      <c r="Y56" s="4" t="str">
        <f t="shared" si="46"/>
        <v>s316L</v>
      </c>
      <c r="Z56" s="3" t="str">
        <f t="shared" si="47"/>
        <v>tef-s316L-</v>
      </c>
      <c r="AA56" s="3">
        <f t="shared" si="4"/>
        <v>4</v>
      </c>
      <c r="AB56" s="3">
        <f t="shared" si="48"/>
        <v>10</v>
      </c>
      <c r="AC56" s="4" t="str">
        <f t="shared" si="49"/>
        <v>tef</v>
      </c>
      <c r="AD56" s="3" t="str">
        <f t="shared" si="50"/>
        <v>s316L-</v>
      </c>
      <c r="AE56" s="3">
        <f t="shared" si="7"/>
        <v>6</v>
      </c>
      <c r="AF56" s="3">
        <f t="shared" si="51"/>
        <v>6</v>
      </c>
      <c r="AG56" s="4" t="str">
        <f t="shared" si="52"/>
        <v>s316L</v>
      </c>
      <c r="AH56" s="3" t="str">
        <f t="shared" si="53"/>
        <v>-</v>
      </c>
      <c r="AI56" s="3">
        <f t="shared" si="10"/>
        <v>1</v>
      </c>
      <c r="AJ56" s="3">
        <f t="shared" si="54"/>
        <v>1</v>
      </c>
      <c r="AK56" s="4" t="str">
        <f t="shared" si="55"/>
        <v/>
      </c>
      <c r="AL56" s="3" t="str">
        <f t="shared" si="56"/>
        <v>-</v>
      </c>
      <c r="AM56" s="3">
        <f t="shared" si="13"/>
        <v>1</v>
      </c>
      <c r="AN56" s="3">
        <f t="shared" si="57"/>
        <v>1</v>
      </c>
      <c r="AO56" s="4" t="str">
        <f t="shared" si="58"/>
        <v/>
      </c>
      <c r="AP56" s="3" t="str">
        <f t="shared" si="59"/>
        <v>-</v>
      </c>
      <c r="AQ56" s="3" t="str">
        <f t="shared" si="16"/>
        <v>0.3-0.2-</v>
      </c>
      <c r="AR56" s="3">
        <f t="shared" si="60"/>
        <v>4</v>
      </c>
      <c r="AS56" s="3">
        <f t="shared" si="61"/>
        <v>8</v>
      </c>
      <c r="AT56" s="4" t="str">
        <f t="shared" si="62"/>
        <v>0.3</v>
      </c>
      <c r="AU56" s="3" t="str">
        <f t="shared" si="63"/>
        <v>0.2-</v>
      </c>
      <c r="AV56" s="3">
        <f t="shared" si="64"/>
        <v>4</v>
      </c>
      <c r="AW56" s="3">
        <f t="shared" si="65"/>
        <v>4</v>
      </c>
      <c r="AX56" s="4" t="str">
        <f t="shared" si="66"/>
        <v>0.2</v>
      </c>
      <c r="AY56" s="3" t="str">
        <f t="shared" si="67"/>
        <v>-</v>
      </c>
      <c r="AZ56" s="3">
        <f t="shared" si="68"/>
        <v>1</v>
      </c>
      <c r="BA56" s="3">
        <f t="shared" si="69"/>
        <v>1</v>
      </c>
      <c r="BB56" s="4" t="str">
        <f t="shared" si="70"/>
        <v/>
      </c>
      <c r="BC56" s="3" t="str">
        <f t="shared" si="71"/>
        <v>-</v>
      </c>
      <c r="BD56" s="3">
        <f t="shared" si="72"/>
        <v>1</v>
      </c>
      <c r="BE56" s="3">
        <f t="shared" si="73"/>
        <v>1</v>
      </c>
      <c r="BF56" s="4" t="str">
        <f t="shared" si="74"/>
        <v/>
      </c>
      <c r="BG56" s="3" t="str">
        <f t="shared" si="75"/>
        <v>-</v>
      </c>
      <c r="BH56" s="3">
        <f t="shared" si="76"/>
        <v>1</v>
      </c>
      <c r="BI56" s="3">
        <f t="shared" si="77"/>
        <v>1</v>
      </c>
      <c r="BJ56" s="4" t="str">
        <f t="shared" si="78"/>
        <v/>
      </c>
      <c r="BK56" s="3" t="str">
        <f t="shared" si="79"/>
        <v>-</v>
      </c>
      <c r="BL56" s="3">
        <f t="shared" si="80"/>
        <v>1</v>
      </c>
      <c r="BM56" s="3">
        <f t="shared" si="81"/>
        <v>1</v>
      </c>
      <c r="BN56" s="4" t="str">
        <f t="shared" si="82"/>
        <v/>
      </c>
      <c r="BO56" s="3" t="str">
        <f t="shared" si="83"/>
        <v>-</v>
      </c>
      <c r="BP56" s="3">
        <f t="shared" si="84"/>
        <v>1</v>
      </c>
      <c r="BQ56" s="3">
        <f t="shared" si="85"/>
        <v>1</v>
      </c>
      <c r="BR56" s="4" t="str">
        <f t="shared" si="86"/>
        <v/>
      </c>
      <c r="BS56" s="3" t="str">
        <f t="shared" si="87"/>
        <v>-</v>
      </c>
    </row>
    <row r="57" spans="1:71">
      <c r="A57" s="4" t="s">
        <v>955</v>
      </c>
      <c r="B57" s="4" t="s">
        <v>184</v>
      </c>
      <c r="C57" s="4">
        <v>4</v>
      </c>
      <c r="D57" s="4" t="s">
        <v>1051</v>
      </c>
      <c r="E57" s="4" t="s">
        <v>1034</v>
      </c>
      <c r="F57" s="4" t="s">
        <v>1051</v>
      </c>
      <c r="G57" s="4" t="s">
        <v>1035</v>
      </c>
      <c r="H57" s="4" t="s">
        <v>479</v>
      </c>
      <c r="I57" s="4" t="s">
        <v>1034</v>
      </c>
      <c r="J57" s="4" t="s">
        <v>1040</v>
      </c>
      <c r="K57" s="4" t="s">
        <v>1040</v>
      </c>
      <c r="L57" s="4" t="s">
        <v>1040</v>
      </c>
      <c r="M57" t="s">
        <v>1040</v>
      </c>
      <c r="N57" s="4"/>
      <c r="O57" s="4"/>
      <c r="P57" s="4">
        <v>3.3</v>
      </c>
      <c r="Q57" s="4">
        <v>131</v>
      </c>
      <c r="R57" s="4">
        <v>3.28</v>
      </c>
      <c r="S57" s="16">
        <v>0</v>
      </c>
      <c r="T57" s="13">
        <v>19.91</v>
      </c>
      <c r="U57" s="13" t="s">
        <v>212</v>
      </c>
      <c r="V57" s="3" t="str">
        <f t="shared" si="0"/>
        <v>s316L-tef-s316L-</v>
      </c>
      <c r="W57" s="3">
        <f t="shared" si="1"/>
        <v>6</v>
      </c>
      <c r="X57" s="3">
        <f t="shared" si="45"/>
        <v>16</v>
      </c>
      <c r="Y57" s="4" t="str">
        <f t="shared" si="46"/>
        <v>s316L</v>
      </c>
      <c r="Z57" s="3" t="str">
        <f t="shared" si="47"/>
        <v>tef-s316L-</v>
      </c>
      <c r="AA57" s="3">
        <f t="shared" si="4"/>
        <v>4</v>
      </c>
      <c r="AB57" s="3">
        <f t="shared" si="48"/>
        <v>10</v>
      </c>
      <c r="AC57" s="4" t="str">
        <f t="shared" si="49"/>
        <v>tef</v>
      </c>
      <c r="AD57" s="3" t="str">
        <f t="shared" si="50"/>
        <v>s316L-</v>
      </c>
      <c r="AE57" s="3">
        <f t="shared" si="7"/>
        <v>6</v>
      </c>
      <c r="AF57" s="3">
        <f t="shared" si="51"/>
        <v>6</v>
      </c>
      <c r="AG57" s="4" t="str">
        <f t="shared" si="52"/>
        <v>s316L</v>
      </c>
      <c r="AH57" s="3" t="str">
        <f t="shared" si="53"/>
        <v>-</v>
      </c>
      <c r="AI57" s="3">
        <f t="shared" si="10"/>
        <v>1</v>
      </c>
      <c r="AJ57" s="3">
        <f t="shared" si="54"/>
        <v>1</v>
      </c>
      <c r="AK57" s="4" t="str">
        <f t="shared" si="55"/>
        <v/>
      </c>
      <c r="AL57" s="3" t="str">
        <f t="shared" si="56"/>
        <v>-</v>
      </c>
      <c r="AM57" s="3">
        <f t="shared" si="13"/>
        <v>1</v>
      </c>
      <c r="AN57" s="3">
        <f t="shared" si="57"/>
        <v>1</v>
      </c>
      <c r="AO57" s="4" t="str">
        <f t="shared" si="58"/>
        <v/>
      </c>
      <c r="AP57" s="3" t="str">
        <f t="shared" si="59"/>
        <v>-</v>
      </c>
      <c r="AQ57" s="3" t="str">
        <f t="shared" si="16"/>
        <v>0.3-0.3-</v>
      </c>
      <c r="AR57" s="3">
        <f t="shared" si="60"/>
        <v>4</v>
      </c>
      <c r="AS57" s="3">
        <f t="shared" si="61"/>
        <v>8</v>
      </c>
      <c r="AT57" s="4" t="str">
        <f t="shared" si="62"/>
        <v>0.3</v>
      </c>
      <c r="AU57" s="3" t="str">
        <f t="shared" si="63"/>
        <v>0.3-</v>
      </c>
      <c r="AV57" s="3">
        <f t="shared" si="64"/>
        <v>4</v>
      </c>
      <c r="AW57" s="3">
        <f t="shared" si="65"/>
        <v>4</v>
      </c>
      <c r="AX57" s="4" t="str">
        <f t="shared" si="66"/>
        <v>0.3</v>
      </c>
      <c r="AY57" s="3" t="str">
        <f t="shared" si="67"/>
        <v>-</v>
      </c>
      <c r="AZ57" s="3">
        <f t="shared" si="68"/>
        <v>1</v>
      </c>
      <c r="BA57" s="3">
        <f t="shared" si="69"/>
        <v>1</v>
      </c>
      <c r="BB57" s="4" t="str">
        <f t="shared" si="70"/>
        <v/>
      </c>
      <c r="BC57" s="3" t="str">
        <f t="shared" si="71"/>
        <v>-</v>
      </c>
      <c r="BD57" s="3">
        <f t="shared" si="72"/>
        <v>1</v>
      </c>
      <c r="BE57" s="3">
        <f t="shared" si="73"/>
        <v>1</v>
      </c>
      <c r="BF57" s="4" t="str">
        <f t="shared" si="74"/>
        <v/>
      </c>
      <c r="BG57" s="3" t="str">
        <f t="shared" si="75"/>
        <v>-</v>
      </c>
      <c r="BH57" s="3">
        <f t="shared" si="76"/>
        <v>1</v>
      </c>
      <c r="BI57" s="3">
        <f t="shared" si="77"/>
        <v>1</v>
      </c>
      <c r="BJ57" s="4" t="str">
        <f t="shared" si="78"/>
        <v/>
      </c>
      <c r="BK57" s="3" t="str">
        <f t="shared" si="79"/>
        <v>-</v>
      </c>
      <c r="BL57" s="3">
        <f t="shared" si="80"/>
        <v>1</v>
      </c>
      <c r="BM57" s="3">
        <f t="shared" si="81"/>
        <v>1</v>
      </c>
      <c r="BN57" s="4" t="str">
        <f t="shared" si="82"/>
        <v/>
      </c>
      <c r="BO57" s="3" t="str">
        <f t="shared" si="83"/>
        <v>-</v>
      </c>
      <c r="BP57" s="3">
        <f t="shared" si="84"/>
        <v>1</v>
      </c>
      <c r="BQ57" s="3">
        <f t="shared" si="85"/>
        <v>1</v>
      </c>
      <c r="BR57" s="4" t="str">
        <f t="shared" si="86"/>
        <v/>
      </c>
      <c r="BS57" s="3" t="str">
        <f t="shared" si="87"/>
        <v>-</v>
      </c>
    </row>
    <row r="58" spans="1:71">
      <c r="A58" s="3" t="s">
        <v>955</v>
      </c>
      <c r="B58" s="3" t="s">
        <v>184</v>
      </c>
      <c r="C58" s="3">
        <v>4</v>
      </c>
      <c r="D58" s="3" t="s">
        <v>1051</v>
      </c>
      <c r="E58" s="3" t="s">
        <v>1034</v>
      </c>
      <c r="F58" s="3" t="s">
        <v>1051</v>
      </c>
      <c r="G58" s="3" t="s">
        <v>1035</v>
      </c>
      <c r="H58" s="3" t="s">
        <v>479</v>
      </c>
      <c r="I58" s="3" t="s">
        <v>1034</v>
      </c>
      <c r="J58" s="3" t="s">
        <v>1040</v>
      </c>
      <c r="K58" s="3" t="s">
        <v>1040</v>
      </c>
      <c r="L58" s="3" t="s">
        <v>1040</v>
      </c>
      <c r="M58" t="s">
        <v>1040</v>
      </c>
      <c r="N58" s="3"/>
      <c r="O58" s="3"/>
      <c r="P58" s="3">
        <v>3.3</v>
      </c>
      <c r="Q58" s="3">
        <v>131</v>
      </c>
      <c r="R58" s="3">
        <v>3.56</v>
      </c>
      <c r="S58" s="16">
        <v>0</v>
      </c>
      <c r="T58" s="12">
        <v>19.91</v>
      </c>
      <c r="U58" s="12" t="s">
        <v>212</v>
      </c>
      <c r="V58" s="3" t="str">
        <f t="shared" si="0"/>
        <v>s316L-tef-s316L-</v>
      </c>
      <c r="W58" s="3">
        <f t="shared" si="1"/>
        <v>6</v>
      </c>
      <c r="X58" s="3">
        <f t="shared" si="45"/>
        <v>16</v>
      </c>
      <c r="Y58" s="4" t="str">
        <f t="shared" si="46"/>
        <v>s316L</v>
      </c>
      <c r="Z58" s="3" t="str">
        <f t="shared" si="47"/>
        <v>tef-s316L-</v>
      </c>
      <c r="AA58" s="3">
        <f t="shared" si="4"/>
        <v>4</v>
      </c>
      <c r="AB58" s="3">
        <f t="shared" si="48"/>
        <v>10</v>
      </c>
      <c r="AC58" s="4" t="str">
        <f t="shared" si="49"/>
        <v>tef</v>
      </c>
      <c r="AD58" s="3" t="str">
        <f t="shared" si="50"/>
        <v>s316L-</v>
      </c>
      <c r="AE58" s="3">
        <f t="shared" si="7"/>
        <v>6</v>
      </c>
      <c r="AF58" s="3">
        <f t="shared" si="51"/>
        <v>6</v>
      </c>
      <c r="AG58" s="4" t="str">
        <f t="shared" si="52"/>
        <v>s316L</v>
      </c>
      <c r="AH58" s="3" t="str">
        <f t="shared" si="53"/>
        <v>-</v>
      </c>
      <c r="AI58" s="3">
        <f t="shared" si="10"/>
        <v>1</v>
      </c>
      <c r="AJ58" s="3">
        <f t="shared" si="54"/>
        <v>1</v>
      </c>
      <c r="AK58" s="4" t="str">
        <f t="shared" si="55"/>
        <v/>
      </c>
      <c r="AL58" s="3" t="str">
        <f t="shared" si="56"/>
        <v>-</v>
      </c>
      <c r="AM58" s="3">
        <f t="shared" si="13"/>
        <v>1</v>
      </c>
      <c r="AN58" s="3">
        <f t="shared" si="57"/>
        <v>1</v>
      </c>
      <c r="AO58" s="4" t="str">
        <f t="shared" si="58"/>
        <v/>
      </c>
      <c r="AP58" s="3" t="str">
        <f t="shared" si="59"/>
        <v>-</v>
      </c>
      <c r="AQ58" s="3" t="str">
        <f t="shared" si="16"/>
        <v>0.3-0.3-</v>
      </c>
      <c r="AR58" s="3">
        <f t="shared" si="60"/>
        <v>4</v>
      </c>
      <c r="AS58" s="3">
        <f t="shared" si="61"/>
        <v>8</v>
      </c>
      <c r="AT58" s="4" t="str">
        <f t="shared" si="62"/>
        <v>0.3</v>
      </c>
      <c r="AU58" s="3" t="str">
        <f t="shared" si="63"/>
        <v>0.3-</v>
      </c>
      <c r="AV58" s="3">
        <f t="shared" si="64"/>
        <v>4</v>
      </c>
      <c r="AW58" s="3">
        <f t="shared" si="65"/>
        <v>4</v>
      </c>
      <c r="AX58" s="4" t="str">
        <f t="shared" si="66"/>
        <v>0.3</v>
      </c>
      <c r="AY58" s="3" t="str">
        <f t="shared" si="67"/>
        <v>-</v>
      </c>
      <c r="AZ58" s="3">
        <f t="shared" si="68"/>
        <v>1</v>
      </c>
      <c r="BA58" s="3">
        <f t="shared" si="69"/>
        <v>1</v>
      </c>
      <c r="BB58" s="4" t="str">
        <f t="shared" si="70"/>
        <v/>
      </c>
      <c r="BC58" s="3" t="str">
        <f t="shared" si="71"/>
        <v>-</v>
      </c>
      <c r="BD58" s="3">
        <f t="shared" si="72"/>
        <v>1</v>
      </c>
      <c r="BE58" s="3">
        <f t="shared" si="73"/>
        <v>1</v>
      </c>
      <c r="BF58" s="4" t="str">
        <f t="shared" si="74"/>
        <v/>
      </c>
      <c r="BG58" s="3" t="str">
        <f t="shared" si="75"/>
        <v>-</v>
      </c>
      <c r="BH58" s="3">
        <f t="shared" si="76"/>
        <v>1</v>
      </c>
      <c r="BI58" s="3">
        <f t="shared" si="77"/>
        <v>1</v>
      </c>
      <c r="BJ58" s="4" t="str">
        <f t="shared" si="78"/>
        <v/>
      </c>
      <c r="BK58" s="3" t="str">
        <f t="shared" si="79"/>
        <v>-</v>
      </c>
      <c r="BL58" s="3">
        <f t="shared" si="80"/>
        <v>1</v>
      </c>
      <c r="BM58" s="3">
        <f t="shared" si="81"/>
        <v>1</v>
      </c>
      <c r="BN58" s="4" t="str">
        <f t="shared" si="82"/>
        <v/>
      </c>
      <c r="BO58" s="3" t="str">
        <f t="shared" si="83"/>
        <v>-</v>
      </c>
      <c r="BP58" s="3">
        <f t="shared" si="84"/>
        <v>1</v>
      </c>
      <c r="BQ58" s="3">
        <f t="shared" si="85"/>
        <v>1</v>
      </c>
      <c r="BR58" s="4" t="str">
        <f t="shared" si="86"/>
        <v/>
      </c>
      <c r="BS58" s="3" t="str">
        <f t="shared" si="87"/>
        <v>-</v>
      </c>
    </row>
    <row r="59" spans="1:71">
      <c r="A59" s="4" t="s">
        <v>955</v>
      </c>
      <c r="B59" s="4" t="s">
        <v>184</v>
      </c>
      <c r="C59" s="4">
        <v>4</v>
      </c>
      <c r="D59" s="4" t="s">
        <v>1051</v>
      </c>
      <c r="E59" s="4" t="s">
        <v>1034</v>
      </c>
      <c r="F59" s="4" t="s">
        <v>1051</v>
      </c>
      <c r="G59" s="4" t="s">
        <v>1035</v>
      </c>
      <c r="H59" s="4" t="s">
        <v>479</v>
      </c>
      <c r="I59" s="4" t="s">
        <v>1034</v>
      </c>
      <c r="J59" s="4" t="s">
        <v>1040</v>
      </c>
      <c r="K59" s="4" t="s">
        <v>1040</v>
      </c>
      <c r="L59" s="4" t="s">
        <v>1040</v>
      </c>
      <c r="M59" t="s">
        <v>1040</v>
      </c>
      <c r="N59" s="4"/>
      <c r="O59" s="4"/>
      <c r="P59" s="4">
        <v>3.3</v>
      </c>
      <c r="Q59" s="4">
        <v>131</v>
      </c>
      <c r="R59" s="4">
        <v>3.65</v>
      </c>
      <c r="S59" s="16">
        <v>0</v>
      </c>
      <c r="T59" s="13">
        <v>19.91</v>
      </c>
      <c r="U59" s="13" t="s">
        <v>212</v>
      </c>
      <c r="V59" s="3" t="str">
        <f t="shared" si="0"/>
        <v>s316L-tef-s316L-</v>
      </c>
      <c r="W59" s="3">
        <f t="shared" si="1"/>
        <v>6</v>
      </c>
      <c r="X59" s="3">
        <f t="shared" si="45"/>
        <v>16</v>
      </c>
      <c r="Y59" s="4" t="str">
        <f t="shared" si="46"/>
        <v>s316L</v>
      </c>
      <c r="Z59" s="3" t="str">
        <f t="shared" si="47"/>
        <v>tef-s316L-</v>
      </c>
      <c r="AA59" s="3">
        <f t="shared" si="4"/>
        <v>4</v>
      </c>
      <c r="AB59" s="3">
        <f t="shared" si="48"/>
        <v>10</v>
      </c>
      <c r="AC59" s="4" t="str">
        <f t="shared" si="49"/>
        <v>tef</v>
      </c>
      <c r="AD59" s="3" t="str">
        <f t="shared" si="50"/>
        <v>s316L-</v>
      </c>
      <c r="AE59" s="3">
        <f t="shared" si="7"/>
        <v>6</v>
      </c>
      <c r="AF59" s="3">
        <f t="shared" si="51"/>
        <v>6</v>
      </c>
      <c r="AG59" s="4" t="str">
        <f t="shared" si="52"/>
        <v>s316L</v>
      </c>
      <c r="AH59" s="3" t="str">
        <f t="shared" si="53"/>
        <v>-</v>
      </c>
      <c r="AI59" s="3">
        <f t="shared" si="10"/>
        <v>1</v>
      </c>
      <c r="AJ59" s="3">
        <f t="shared" si="54"/>
        <v>1</v>
      </c>
      <c r="AK59" s="4" t="str">
        <f t="shared" si="55"/>
        <v/>
      </c>
      <c r="AL59" s="3" t="str">
        <f t="shared" si="56"/>
        <v>-</v>
      </c>
      <c r="AM59" s="3">
        <f t="shared" si="13"/>
        <v>1</v>
      </c>
      <c r="AN59" s="3">
        <f t="shared" si="57"/>
        <v>1</v>
      </c>
      <c r="AO59" s="4" t="str">
        <f t="shared" si="58"/>
        <v/>
      </c>
      <c r="AP59" s="3" t="str">
        <f t="shared" si="59"/>
        <v>-</v>
      </c>
      <c r="AQ59" s="3" t="str">
        <f t="shared" si="16"/>
        <v>0.3-0.3-</v>
      </c>
      <c r="AR59" s="3">
        <f t="shared" si="60"/>
        <v>4</v>
      </c>
      <c r="AS59" s="3">
        <f t="shared" si="61"/>
        <v>8</v>
      </c>
      <c r="AT59" s="4" t="str">
        <f t="shared" si="62"/>
        <v>0.3</v>
      </c>
      <c r="AU59" s="3" t="str">
        <f t="shared" si="63"/>
        <v>0.3-</v>
      </c>
      <c r="AV59" s="3">
        <f t="shared" si="64"/>
        <v>4</v>
      </c>
      <c r="AW59" s="3">
        <f t="shared" si="65"/>
        <v>4</v>
      </c>
      <c r="AX59" s="4" t="str">
        <f t="shared" si="66"/>
        <v>0.3</v>
      </c>
      <c r="AY59" s="3" t="str">
        <f t="shared" si="67"/>
        <v>-</v>
      </c>
      <c r="AZ59" s="3">
        <f t="shared" si="68"/>
        <v>1</v>
      </c>
      <c r="BA59" s="3">
        <f t="shared" si="69"/>
        <v>1</v>
      </c>
      <c r="BB59" s="4" t="str">
        <f t="shared" si="70"/>
        <v/>
      </c>
      <c r="BC59" s="3" t="str">
        <f t="shared" si="71"/>
        <v>-</v>
      </c>
      <c r="BD59" s="3">
        <f t="shared" si="72"/>
        <v>1</v>
      </c>
      <c r="BE59" s="3">
        <f t="shared" si="73"/>
        <v>1</v>
      </c>
      <c r="BF59" s="4" t="str">
        <f t="shared" si="74"/>
        <v/>
      </c>
      <c r="BG59" s="3" t="str">
        <f t="shared" si="75"/>
        <v>-</v>
      </c>
      <c r="BH59" s="3">
        <f t="shared" si="76"/>
        <v>1</v>
      </c>
      <c r="BI59" s="3">
        <f t="shared" si="77"/>
        <v>1</v>
      </c>
      <c r="BJ59" s="4" t="str">
        <f t="shared" si="78"/>
        <v/>
      </c>
      <c r="BK59" s="3" t="str">
        <f t="shared" si="79"/>
        <v>-</v>
      </c>
      <c r="BL59" s="3">
        <f t="shared" si="80"/>
        <v>1</v>
      </c>
      <c r="BM59" s="3">
        <f t="shared" si="81"/>
        <v>1</v>
      </c>
      <c r="BN59" s="4" t="str">
        <f t="shared" si="82"/>
        <v/>
      </c>
      <c r="BO59" s="3" t="str">
        <f t="shared" si="83"/>
        <v>-</v>
      </c>
      <c r="BP59" s="3">
        <f t="shared" si="84"/>
        <v>1</v>
      </c>
      <c r="BQ59" s="3">
        <f t="shared" si="85"/>
        <v>1</v>
      </c>
      <c r="BR59" s="4" t="str">
        <f t="shared" si="86"/>
        <v/>
      </c>
      <c r="BS59" s="3" t="str">
        <f t="shared" si="87"/>
        <v>-</v>
      </c>
    </row>
    <row r="60" spans="1:71">
      <c r="A60" s="3" t="s">
        <v>955</v>
      </c>
      <c r="B60" s="3" t="s">
        <v>184</v>
      </c>
      <c r="C60" s="3">
        <v>4</v>
      </c>
      <c r="D60" s="3" t="s">
        <v>1051</v>
      </c>
      <c r="E60" s="3" t="s">
        <v>1034</v>
      </c>
      <c r="F60" s="3" t="s">
        <v>1051</v>
      </c>
      <c r="G60" s="3" t="s">
        <v>1035</v>
      </c>
      <c r="H60" s="3" t="s">
        <v>479</v>
      </c>
      <c r="I60" s="3" t="s">
        <v>1034</v>
      </c>
      <c r="J60" s="3" t="s">
        <v>1040</v>
      </c>
      <c r="K60" s="3" t="s">
        <v>1040</v>
      </c>
      <c r="L60" s="3" t="s">
        <v>1040</v>
      </c>
      <c r="M60" t="s">
        <v>1040</v>
      </c>
      <c r="N60" s="3"/>
      <c r="O60" s="3"/>
      <c r="P60" s="3">
        <v>3.3</v>
      </c>
      <c r="Q60" s="3">
        <v>131</v>
      </c>
      <c r="R60" s="3">
        <v>3.28</v>
      </c>
      <c r="S60" s="16">
        <v>0</v>
      </c>
      <c r="T60" s="12">
        <v>19.91</v>
      </c>
      <c r="U60" s="12" t="s">
        <v>212</v>
      </c>
      <c r="V60" s="3" t="str">
        <f t="shared" si="0"/>
        <v>s316L-tef-s316L-</v>
      </c>
      <c r="W60" s="3">
        <f t="shared" si="1"/>
        <v>6</v>
      </c>
      <c r="X60" s="3">
        <f t="shared" si="45"/>
        <v>16</v>
      </c>
      <c r="Y60" s="4" t="str">
        <f t="shared" si="46"/>
        <v>s316L</v>
      </c>
      <c r="Z60" s="3" t="str">
        <f t="shared" si="47"/>
        <v>tef-s316L-</v>
      </c>
      <c r="AA60" s="3">
        <f t="shared" si="4"/>
        <v>4</v>
      </c>
      <c r="AB60" s="3">
        <f t="shared" si="48"/>
        <v>10</v>
      </c>
      <c r="AC60" s="4" t="str">
        <f t="shared" si="49"/>
        <v>tef</v>
      </c>
      <c r="AD60" s="3" t="str">
        <f t="shared" si="50"/>
        <v>s316L-</v>
      </c>
      <c r="AE60" s="3">
        <f t="shared" si="7"/>
        <v>6</v>
      </c>
      <c r="AF60" s="3">
        <f t="shared" si="51"/>
        <v>6</v>
      </c>
      <c r="AG60" s="4" t="str">
        <f t="shared" si="52"/>
        <v>s316L</v>
      </c>
      <c r="AH60" s="3" t="str">
        <f t="shared" si="53"/>
        <v>-</v>
      </c>
      <c r="AI60" s="3">
        <f t="shared" si="10"/>
        <v>1</v>
      </c>
      <c r="AJ60" s="3">
        <f t="shared" si="54"/>
        <v>1</v>
      </c>
      <c r="AK60" s="4" t="str">
        <f t="shared" si="55"/>
        <v/>
      </c>
      <c r="AL60" s="3" t="str">
        <f t="shared" si="56"/>
        <v>-</v>
      </c>
      <c r="AM60" s="3">
        <f t="shared" si="13"/>
        <v>1</v>
      </c>
      <c r="AN60" s="3">
        <f t="shared" si="57"/>
        <v>1</v>
      </c>
      <c r="AO60" s="4" t="str">
        <f t="shared" si="58"/>
        <v/>
      </c>
      <c r="AP60" s="3" t="str">
        <f t="shared" si="59"/>
        <v>-</v>
      </c>
      <c r="AQ60" s="3" t="str">
        <f t="shared" si="16"/>
        <v>0.3-0.3-</v>
      </c>
      <c r="AR60" s="3">
        <f t="shared" si="60"/>
        <v>4</v>
      </c>
      <c r="AS60" s="3">
        <f t="shared" si="61"/>
        <v>8</v>
      </c>
      <c r="AT60" s="4" t="str">
        <f t="shared" si="62"/>
        <v>0.3</v>
      </c>
      <c r="AU60" s="3" t="str">
        <f t="shared" si="63"/>
        <v>0.3-</v>
      </c>
      <c r="AV60" s="3">
        <f t="shared" si="64"/>
        <v>4</v>
      </c>
      <c r="AW60" s="3">
        <f t="shared" si="65"/>
        <v>4</v>
      </c>
      <c r="AX60" s="4" t="str">
        <f t="shared" si="66"/>
        <v>0.3</v>
      </c>
      <c r="AY60" s="3" t="str">
        <f t="shared" si="67"/>
        <v>-</v>
      </c>
      <c r="AZ60" s="3">
        <f t="shared" si="68"/>
        <v>1</v>
      </c>
      <c r="BA60" s="3">
        <f t="shared" si="69"/>
        <v>1</v>
      </c>
      <c r="BB60" s="4" t="str">
        <f t="shared" si="70"/>
        <v/>
      </c>
      <c r="BC60" s="3" t="str">
        <f t="shared" si="71"/>
        <v>-</v>
      </c>
      <c r="BD60" s="3">
        <f t="shared" si="72"/>
        <v>1</v>
      </c>
      <c r="BE60" s="3">
        <f t="shared" si="73"/>
        <v>1</v>
      </c>
      <c r="BF60" s="4" t="str">
        <f t="shared" si="74"/>
        <v/>
      </c>
      <c r="BG60" s="3" t="str">
        <f t="shared" si="75"/>
        <v>-</v>
      </c>
      <c r="BH60" s="3">
        <f t="shared" si="76"/>
        <v>1</v>
      </c>
      <c r="BI60" s="3">
        <f t="shared" si="77"/>
        <v>1</v>
      </c>
      <c r="BJ60" s="4" t="str">
        <f t="shared" si="78"/>
        <v/>
      </c>
      <c r="BK60" s="3" t="str">
        <f t="shared" si="79"/>
        <v>-</v>
      </c>
      <c r="BL60" s="3">
        <f t="shared" si="80"/>
        <v>1</v>
      </c>
      <c r="BM60" s="3">
        <f t="shared" si="81"/>
        <v>1</v>
      </c>
      <c r="BN60" s="4" t="str">
        <f t="shared" si="82"/>
        <v/>
      </c>
      <c r="BO60" s="3" t="str">
        <f t="shared" si="83"/>
        <v>-</v>
      </c>
      <c r="BP60" s="3">
        <f t="shared" si="84"/>
        <v>1</v>
      </c>
      <c r="BQ60" s="3">
        <f t="shared" si="85"/>
        <v>1</v>
      </c>
      <c r="BR60" s="4" t="str">
        <f t="shared" si="86"/>
        <v/>
      </c>
      <c r="BS60" s="3" t="str">
        <f t="shared" si="87"/>
        <v>-</v>
      </c>
    </row>
    <row r="61" spans="1:71">
      <c r="A61" s="4" t="s">
        <v>987</v>
      </c>
      <c r="B61" s="4" t="s">
        <v>213</v>
      </c>
      <c r="C61" s="4">
        <v>16</v>
      </c>
      <c r="D61" s="4" t="s">
        <v>1051</v>
      </c>
      <c r="E61" s="4" t="s">
        <v>1024</v>
      </c>
      <c r="F61" s="4" t="s">
        <v>1051</v>
      </c>
      <c r="G61" s="4" t="s">
        <v>1035</v>
      </c>
      <c r="H61" s="4" t="s">
        <v>476</v>
      </c>
      <c r="I61" s="4" t="s">
        <v>1024</v>
      </c>
      <c r="J61" s="4" t="s">
        <v>1040</v>
      </c>
      <c r="K61" s="4" t="s">
        <v>1040</v>
      </c>
      <c r="L61" s="4" t="s">
        <v>1040</v>
      </c>
      <c r="M61" t="s">
        <v>1040</v>
      </c>
      <c r="N61" s="4"/>
      <c r="O61" s="4"/>
      <c r="P61" s="4">
        <v>0.5</v>
      </c>
      <c r="Q61" s="4">
        <v>22</v>
      </c>
      <c r="R61" s="4">
        <v>0.51</v>
      </c>
      <c r="S61" s="16">
        <v>0</v>
      </c>
      <c r="T61" s="13">
        <v>66.3</v>
      </c>
      <c r="U61" s="13" t="s">
        <v>214</v>
      </c>
      <c r="V61" s="3" t="str">
        <f t="shared" si="0"/>
        <v>s316L-fep-s316L-</v>
      </c>
      <c r="W61" s="3">
        <f t="shared" si="1"/>
        <v>6</v>
      </c>
      <c r="X61" s="3">
        <f t="shared" si="45"/>
        <v>16</v>
      </c>
      <c r="Y61" s="4" t="str">
        <f t="shared" si="46"/>
        <v>s316L</v>
      </c>
      <c r="Z61" s="3" t="str">
        <f t="shared" si="47"/>
        <v>fep-s316L-</v>
      </c>
      <c r="AA61" s="3">
        <f t="shared" si="4"/>
        <v>4</v>
      </c>
      <c r="AB61" s="3">
        <f t="shared" si="48"/>
        <v>10</v>
      </c>
      <c r="AC61" s="4" t="str">
        <f t="shared" si="49"/>
        <v>fep</v>
      </c>
      <c r="AD61" s="3" t="str">
        <f t="shared" si="50"/>
        <v>s316L-</v>
      </c>
      <c r="AE61" s="3">
        <f t="shared" si="7"/>
        <v>6</v>
      </c>
      <c r="AF61" s="3">
        <f t="shared" si="51"/>
        <v>6</v>
      </c>
      <c r="AG61" s="4" t="str">
        <f t="shared" si="52"/>
        <v>s316L</v>
      </c>
      <c r="AH61" s="3" t="str">
        <f t="shared" si="53"/>
        <v>-</v>
      </c>
      <c r="AI61" s="3">
        <f t="shared" si="10"/>
        <v>1</v>
      </c>
      <c r="AJ61" s="3">
        <f t="shared" si="54"/>
        <v>1</v>
      </c>
      <c r="AK61" s="4" t="str">
        <f t="shared" si="55"/>
        <v/>
      </c>
      <c r="AL61" s="3" t="str">
        <f t="shared" si="56"/>
        <v>-</v>
      </c>
      <c r="AM61" s="3">
        <f t="shared" si="13"/>
        <v>1</v>
      </c>
      <c r="AN61" s="3">
        <f t="shared" si="57"/>
        <v>1</v>
      </c>
      <c r="AO61" s="4" t="str">
        <f t="shared" si="58"/>
        <v/>
      </c>
      <c r="AP61" s="3" t="str">
        <f t="shared" si="59"/>
        <v>-</v>
      </c>
      <c r="AQ61" s="3" t="str">
        <f t="shared" si="16"/>
        <v>0.4-0.4-</v>
      </c>
      <c r="AR61" s="3">
        <f t="shared" si="60"/>
        <v>4</v>
      </c>
      <c r="AS61" s="3">
        <f t="shared" si="61"/>
        <v>8</v>
      </c>
      <c r="AT61" s="4" t="str">
        <f t="shared" si="62"/>
        <v>0.4</v>
      </c>
      <c r="AU61" s="3" t="str">
        <f t="shared" si="63"/>
        <v>0.4-</v>
      </c>
      <c r="AV61" s="3">
        <f t="shared" si="64"/>
        <v>4</v>
      </c>
      <c r="AW61" s="3">
        <f t="shared" si="65"/>
        <v>4</v>
      </c>
      <c r="AX61" s="4" t="str">
        <f t="shared" si="66"/>
        <v>0.4</v>
      </c>
      <c r="AY61" s="3" t="str">
        <f t="shared" si="67"/>
        <v>-</v>
      </c>
      <c r="AZ61" s="3">
        <f t="shared" si="68"/>
        <v>1</v>
      </c>
      <c r="BA61" s="3">
        <f t="shared" si="69"/>
        <v>1</v>
      </c>
      <c r="BB61" s="4" t="str">
        <f t="shared" si="70"/>
        <v/>
      </c>
      <c r="BC61" s="3" t="str">
        <f t="shared" si="71"/>
        <v>-</v>
      </c>
      <c r="BD61" s="3">
        <f t="shared" si="72"/>
        <v>1</v>
      </c>
      <c r="BE61" s="3">
        <f t="shared" si="73"/>
        <v>1</v>
      </c>
      <c r="BF61" s="4" t="str">
        <f t="shared" si="74"/>
        <v/>
      </c>
      <c r="BG61" s="3" t="str">
        <f t="shared" si="75"/>
        <v>-</v>
      </c>
      <c r="BH61" s="3">
        <f t="shared" si="76"/>
        <v>1</v>
      </c>
      <c r="BI61" s="3">
        <f t="shared" si="77"/>
        <v>1</v>
      </c>
      <c r="BJ61" s="4" t="str">
        <f t="shared" si="78"/>
        <v/>
      </c>
      <c r="BK61" s="3" t="str">
        <f t="shared" si="79"/>
        <v>-</v>
      </c>
      <c r="BL61" s="3">
        <f t="shared" si="80"/>
        <v>1</v>
      </c>
      <c r="BM61" s="3">
        <f t="shared" si="81"/>
        <v>1</v>
      </c>
      <c r="BN61" s="4" t="str">
        <f t="shared" si="82"/>
        <v/>
      </c>
      <c r="BO61" s="3" t="str">
        <f t="shared" si="83"/>
        <v>-</v>
      </c>
      <c r="BP61" s="3">
        <f t="shared" si="84"/>
        <v>1</v>
      </c>
      <c r="BQ61" s="3">
        <f t="shared" si="85"/>
        <v>1</v>
      </c>
      <c r="BR61" s="4" t="str">
        <f t="shared" si="86"/>
        <v/>
      </c>
      <c r="BS61" s="3" t="str">
        <f t="shared" si="87"/>
        <v>-</v>
      </c>
    </row>
    <row r="62" spans="1:71">
      <c r="A62" s="3" t="s">
        <v>987</v>
      </c>
      <c r="B62" s="3" t="s">
        <v>213</v>
      </c>
      <c r="C62" s="3">
        <v>16</v>
      </c>
      <c r="D62" s="3" t="s">
        <v>1051</v>
      </c>
      <c r="E62" s="3" t="s">
        <v>1024</v>
      </c>
      <c r="F62" s="3" t="s">
        <v>1051</v>
      </c>
      <c r="G62" s="3" t="s">
        <v>1035</v>
      </c>
      <c r="H62" s="3" t="s">
        <v>476</v>
      </c>
      <c r="I62" s="3" t="s">
        <v>1024</v>
      </c>
      <c r="J62" s="3" t="s">
        <v>1040</v>
      </c>
      <c r="K62" s="3" t="s">
        <v>1040</v>
      </c>
      <c r="L62" s="3" t="s">
        <v>1040</v>
      </c>
      <c r="M62" t="s">
        <v>1040</v>
      </c>
      <c r="N62" s="3"/>
      <c r="O62" s="3"/>
      <c r="P62" s="3">
        <v>0.5</v>
      </c>
      <c r="Q62" s="3">
        <v>22</v>
      </c>
      <c r="R62" s="3">
        <v>0.57499999999999996</v>
      </c>
      <c r="S62" s="16">
        <v>0</v>
      </c>
      <c r="T62" s="12">
        <v>66.3</v>
      </c>
      <c r="U62" s="12" t="s">
        <v>215</v>
      </c>
      <c r="V62" s="3" t="str">
        <f t="shared" si="0"/>
        <v>s316L-fep-s316L-</v>
      </c>
      <c r="W62" s="3">
        <f t="shared" si="1"/>
        <v>6</v>
      </c>
      <c r="X62" s="3">
        <f t="shared" si="45"/>
        <v>16</v>
      </c>
      <c r="Y62" s="4" t="str">
        <f t="shared" si="46"/>
        <v>s316L</v>
      </c>
      <c r="Z62" s="3" t="str">
        <f t="shared" si="47"/>
        <v>fep-s316L-</v>
      </c>
      <c r="AA62" s="3">
        <f t="shared" si="4"/>
        <v>4</v>
      </c>
      <c r="AB62" s="3">
        <f t="shared" si="48"/>
        <v>10</v>
      </c>
      <c r="AC62" s="4" t="str">
        <f t="shared" si="49"/>
        <v>fep</v>
      </c>
      <c r="AD62" s="3" t="str">
        <f t="shared" si="50"/>
        <v>s316L-</v>
      </c>
      <c r="AE62" s="3">
        <f t="shared" si="7"/>
        <v>6</v>
      </c>
      <c r="AF62" s="3">
        <f t="shared" si="51"/>
        <v>6</v>
      </c>
      <c r="AG62" s="4" t="str">
        <f t="shared" si="52"/>
        <v>s316L</v>
      </c>
      <c r="AH62" s="3" t="str">
        <f t="shared" si="53"/>
        <v>-</v>
      </c>
      <c r="AI62" s="3">
        <f t="shared" si="10"/>
        <v>1</v>
      </c>
      <c r="AJ62" s="3">
        <f t="shared" si="54"/>
        <v>1</v>
      </c>
      <c r="AK62" s="4" t="str">
        <f t="shared" si="55"/>
        <v/>
      </c>
      <c r="AL62" s="3" t="str">
        <f t="shared" si="56"/>
        <v>-</v>
      </c>
      <c r="AM62" s="3">
        <f t="shared" si="13"/>
        <v>1</v>
      </c>
      <c r="AN62" s="3">
        <f t="shared" si="57"/>
        <v>1</v>
      </c>
      <c r="AO62" s="4" t="str">
        <f t="shared" si="58"/>
        <v/>
      </c>
      <c r="AP62" s="3" t="str">
        <f t="shared" si="59"/>
        <v>-</v>
      </c>
      <c r="AQ62" s="3" t="str">
        <f t="shared" si="16"/>
        <v>0.4-0.4-</v>
      </c>
      <c r="AR62" s="3">
        <f t="shared" si="60"/>
        <v>4</v>
      </c>
      <c r="AS62" s="3">
        <f t="shared" si="61"/>
        <v>8</v>
      </c>
      <c r="AT62" s="4" t="str">
        <f t="shared" si="62"/>
        <v>0.4</v>
      </c>
      <c r="AU62" s="3" t="str">
        <f t="shared" si="63"/>
        <v>0.4-</v>
      </c>
      <c r="AV62" s="3">
        <f t="shared" si="64"/>
        <v>4</v>
      </c>
      <c r="AW62" s="3">
        <f t="shared" si="65"/>
        <v>4</v>
      </c>
      <c r="AX62" s="4" t="str">
        <f t="shared" si="66"/>
        <v>0.4</v>
      </c>
      <c r="AY62" s="3" t="str">
        <f t="shared" si="67"/>
        <v>-</v>
      </c>
      <c r="AZ62" s="3">
        <f t="shared" si="68"/>
        <v>1</v>
      </c>
      <c r="BA62" s="3">
        <f t="shared" si="69"/>
        <v>1</v>
      </c>
      <c r="BB62" s="4" t="str">
        <f t="shared" si="70"/>
        <v/>
      </c>
      <c r="BC62" s="3" t="str">
        <f t="shared" si="71"/>
        <v>-</v>
      </c>
      <c r="BD62" s="3">
        <f t="shared" si="72"/>
        <v>1</v>
      </c>
      <c r="BE62" s="3">
        <f t="shared" si="73"/>
        <v>1</v>
      </c>
      <c r="BF62" s="4" t="str">
        <f t="shared" si="74"/>
        <v/>
      </c>
      <c r="BG62" s="3" t="str">
        <f t="shared" si="75"/>
        <v>-</v>
      </c>
      <c r="BH62" s="3">
        <f t="shared" si="76"/>
        <v>1</v>
      </c>
      <c r="BI62" s="3">
        <f t="shared" si="77"/>
        <v>1</v>
      </c>
      <c r="BJ62" s="4" t="str">
        <f t="shared" si="78"/>
        <v/>
      </c>
      <c r="BK62" s="3" t="str">
        <f t="shared" si="79"/>
        <v>-</v>
      </c>
      <c r="BL62" s="3">
        <f t="shared" si="80"/>
        <v>1</v>
      </c>
      <c r="BM62" s="3">
        <f t="shared" si="81"/>
        <v>1</v>
      </c>
      <c r="BN62" s="4" t="str">
        <f t="shared" si="82"/>
        <v/>
      </c>
      <c r="BO62" s="3" t="str">
        <f t="shared" si="83"/>
        <v>-</v>
      </c>
      <c r="BP62" s="3">
        <f t="shared" si="84"/>
        <v>1</v>
      </c>
      <c r="BQ62" s="3">
        <f t="shared" si="85"/>
        <v>1</v>
      </c>
      <c r="BR62" s="4" t="str">
        <f t="shared" si="86"/>
        <v/>
      </c>
      <c r="BS62" s="3" t="str">
        <f t="shared" si="87"/>
        <v>-</v>
      </c>
    </row>
    <row r="63" spans="1:71">
      <c r="A63" s="4" t="s">
        <v>982</v>
      </c>
      <c r="B63" s="4" t="s">
        <v>216</v>
      </c>
      <c r="C63" s="4">
        <v>4</v>
      </c>
      <c r="D63" s="4" t="s">
        <v>1042</v>
      </c>
      <c r="E63" s="4" t="s">
        <v>1029</v>
      </c>
      <c r="F63" s="4" t="s">
        <v>1259</v>
      </c>
      <c r="G63" s="4" t="s">
        <v>1056</v>
      </c>
      <c r="H63" s="4" t="s">
        <v>477</v>
      </c>
      <c r="I63" s="4" t="s">
        <v>1027</v>
      </c>
      <c r="J63" s="4" t="s">
        <v>1040</v>
      </c>
      <c r="K63" s="4" t="s">
        <v>1040</v>
      </c>
      <c r="L63" s="4" t="s">
        <v>1040</v>
      </c>
      <c r="M63" t="s">
        <v>1040</v>
      </c>
      <c r="N63" s="4"/>
      <c r="O63" s="4"/>
      <c r="P63" s="4">
        <v>17.2</v>
      </c>
      <c r="Q63" s="4">
        <v>65.599999999999994</v>
      </c>
      <c r="R63" s="4">
        <v>15</v>
      </c>
      <c r="S63" s="16">
        <v>0</v>
      </c>
      <c r="T63" s="13"/>
      <c r="U63" s="13" t="s">
        <v>217</v>
      </c>
      <c r="V63" s="3" t="str">
        <f t="shared" si="0"/>
        <v>inconel600-ptfe- inconel600-</v>
      </c>
      <c r="W63" s="3">
        <f t="shared" si="1"/>
        <v>11</v>
      </c>
      <c r="X63" s="3">
        <f t="shared" si="45"/>
        <v>28</v>
      </c>
      <c r="Y63" s="4" t="str">
        <f t="shared" si="46"/>
        <v>inconel600</v>
      </c>
      <c r="Z63" s="3" t="str">
        <f t="shared" si="47"/>
        <v>ptfe- inconel600-</v>
      </c>
      <c r="AA63" s="3">
        <f t="shared" si="4"/>
        <v>5</v>
      </c>
      <c r="AB63" s="3">
        <f t="shared" si="48"/>
        <v>17</v>
      </c>
      <c r="AC63" s="4" t="str">
        <f t="shared" si="49"/>
        <v>ptfe</v>
      </c>
      <c r="AD63" s="3" t="str">
        <f t="shared" si="50"/>
        <v xml:space="preserve"> inconel600-</v>
      </c>
      <c r="AE63" s="3">
        <f t="shared" si="7"/>
        <v>12</v>
      </c>
      <c r="AF63" s="3">
        <f t="shared" si="51"/>
        <v>12</v>
      </c>
      <c r="AG63" s="4" t="str">
        <f t="shared" si="52"/>
        <v xml:space="preserve"> inconel600</v>
      </c>
      <c r="AH63" s="3" t="str">
        <f t="shared" si="53"/>
        <v>-</v>
      </c>
      <c r="AI63" s="3">
        <f t="shared" si="10"/>
        <v>1</v>
      </c>
      <c r="AJ63" s="3">
        <f t="shared" si="54"/>
        <v>1</v>
      </c>
      <c r="AK63" s="4" t="str">
        <f t="shared" si="55"/>
        <v/>
      </c>
      <c r="AL63" s="3" t="str">
        <f t="shared" si="56"/>
        <v>-</v>
      </c>
      <c r="AM63" s="3">
        <f t="shared" si="13"/>
        <v>1</v>
      </c>
      <c r="AN63" s="3">
        <f t="shared" si="57"/>
        <v>1</v>
      </c>
      <c r="AO63" s="4" t="str">
        <f t="shared" si="58"/>
        <v/>
      </c>
      <c r="AP63" s="3" t="str">
        <f t="shared" si="59"/>
        <v>-</v>
      </c>
      <c r="AQ63" s="3" t="str">
        <f t="shared" si="16"/>
        <v>1-0.5-0.42-</v>
      </c>
      <c r="AR63" s="3">
        <f t="shared" si="60"/>
        <v>2</v>
      </c>
      <c r="AS63" s="3">
        <f t="shared" si="61"/>
        <v>11</v>
      </c>
      <c r="AT63" s="4" t="str">
        <f t="shared" si="62"/>
        <v>1</v>
      </c>
      <c r="AU63" s="3" t="str">
        <f t="shared" si="63"/>
        <v>0.5-0.42-</v>
      </c>
      <c r="AV63" s="3">
        <f t="shared" si="64"/>
        <v>4</v>
      </c>
      <c r="AW63" s="3">
        <f t="shared" si="65"/>
        <v>9</v>
      </c>
      <c r="AX63" s="4" t="str">
        <f t="shared" si="66"/>
        <v>0.5</v>
      </c>
      <c r="AY63" s="3" t="str">
        <f t="shared" si="67"/>
        <v>0.42-</v>
      </c>
      <c r="AZ63" s="3">
        <f t="shared" si="68"/>
        <v>5</v>
      </c>
      <c r="BA63" s="3">
        <f t="shared" si="69"/>
        <v>5</v>
      </c>
      <c r="BB63" s="4" t="str">
        <f t="shared" si="70"/>
        <v>0.42</v>
      </c>
      <c r="BC63" s="3" t="str">
        <f t="shared" si="71"/>
        <v>-</v>
      </c>
      <c r="BD63" s="3">
        <f t="shared" si="72"/>
        <v>1</v>
      </c>
      <c r="BE63" s="3">
        <f t="shared" si="73"/>
        <v>1</v>
      </c>
      <c r="BF63" s="4" t="str">
        <f t="shared" si="74"/>
        <v/>
      </c>
      <c r="BG63" s="3" t="str">
        <f t="shared" si="75"/>
        <v>-</v>
      </c>
      <c r="BH63" s="3">
        <f t="shared" si="76"/>
        <v>1</v>
      </c>
      <c r="BI63" s="3">
        <f t="shared" si="77"/>
        <v>1</v>
      </c>
      <c r="BJ63" s="4" t="str">
        <f t="shared" si="78"/>
        <v/>
      </c>
      <c r="BK63" s="3" t="str">
        <f t="shared" si="79"/>
        <v>-</v>
      </c>
      <c r="BL63" s="3">
        <f t="shared" si="80"/>
        <v>1</v>
      </c>
      <c r="BM63" s="3">
        <f t="shared" si="81"/>
        <v>1</v>
      </c>
      <c r="BN63" s="4" t="str">
        <f t="shared" si="82"/>
        <v/>
      </c>
      <c r="BO63" s="3" t="str">
        <f t="shared" si="83"/>
        <v>-</v>
      </c>
      <c r="BP63" s="3">
        <f t="shared" si="84"/>
        <v>1</v>
      </c>
      <c r="BQ63" s="3">
        <f t="shared" si="85"/>
        <v>1</v>
      </c>
      <c r="BR63" s="4" t="str">
        <f t="shared" si="86"/>
        <v/>
      </c>
      <c r="BS63" s="3" t="str">
        <f t="shared" si="87"/>
        <v>-</v>
      </c>
    </row>
    <row r="64" spans="1:71">
      <c r="A64" s="3" t="s">
        <v>982</v>
      </c>
      <c r="B64" s="3" t="s">
        <v>216</v>
      </c>
      <c r="C64" s="3">
        <v>4</v>
      </c>
      <c r="D64" s="3" t="s">
        <v>1042</v>
      </c>
      <c r="E64" s="3" t="s">
        <v>1029</v>
      </c>
      <c r="F64" s="3" t="s">
        <v>1259</v>
      </c>
      <c r="G64" s="3" t="s">
        <v>1056</v>
      </c>
      <c r="H64" s="3" t="s">
        <v>477</v>
      </c>
      <c r="I64" s="3" t="s">
        <v>1027</v>
      </c>
      <c r="J64" s="3" t="s">
        <v>1040</v>
      </c>
      <c r="K64" s="3" t="s">
        <v>1040</v>
      </c>
      <c r="L64" s="3" t="s">
        <v>1040</v>
      </c>
      <c r="M64" t="s">
        <v>1040</v>
      </c>
      <c r="N64" s="3"/>
      <c r="O64" s="3"/>
      <c r="P64" s="3">
        <v>17.2</v>
      </c>
      <c r="Q64" s="3">
        <v>65.599999999999994</v>
      </c>
      <c r="R64" s="3">
        <v>18.13</v>
      </c>
      <c r="S64" s="16">
        <v>0</v>
      </c>
      <c r="T64" s="12"/>
      <c r="U64" s="12" t="s">
        <v>218</v>
      </c>
      <c r="V64" s="3" t="str">
        <f t="shared" si="0"/>
        <v>inconel600-ptfe- inconel600-</v>
      </c>
      <c r="W64" s="3">
        <f t="shared" si="1"/>
        <v>11</v>
      </c>
      <c r="X64" s="3">
        <f t="shared" si="45"/>
        <v>28</v>
      </c>
      <c r="Y64" s="4" t="str">
        <f t="shared" si="46"/>
        <v>inconel600</v>
      </c>
      <c r="Z64" s="3" t="str">
        <f t="shared" si="47"/>
        <v>ptfe- inconel600-</v>
      </c>
      <c r="AA64" s="3">
        <f t="shared" si="4"/>
        <v>5</v>
      </c>
      <c r="AB64" s="3">
        <f t="shared" si="48"/>
        <v>17</v>
      </c>
      <c r="AC64" s="4" t="str">
        <f t="shared" si="49"/>
        <v>ptfe</v>
      </c>
      <c r="AD64" s="3" t="str">
        <f t="shared" si="50"/>
        <v xml:space="preserve"> inconel600-</v>
      </c>
      <c r="AE64" s="3">
        <f t="shared" si="7"/>
        <v>12</v>
      </c>
      <c r="AF64" s="3">
        <f t="shared" si="51"/>
        <v>12</v>
      </c>
      <c r="AG64" s="4" t="str">
        <f t="shared" si="52"/>
        <v xml:space="preserve"> inconel600</v>
      </c>
      <c r="AH64" s="3" t="str">
        <f t="shared" si="53"/>
        <v>-</v>
      </c>
      <c r="AI64" s="3">
        <f t="shared" si="10"/>
        <v>1</v>
      </c>
      <c r="AJ64" s="3">
        <f t="shared" si="54"/>
        <v>1</v>
      </c>
      <c r="AK64" s="4" t="str">
        <f t="shared" si="55"/>
        <v/>
      </c>
      <c r="AL64" s="3" t="str">
        <f t="shared" si="56"/>
        <v>-</v>
      </c>
      <c r="AM64" s="3">
        <f t="shared" si="13"/>
        <v>1</v>
      </c>
      <c r="AN64" s="3">
        <f t="shared" si="57"/>
        <v>1</v>
      </c>
      <c r="AO64" s="4" t="str">
        <f t="shared" si="58"/>
        <v/>
      </c>
      <c r="AP64" s="3" t="str">
        <f t="shared" si="59"/>
        <v>-</v>
      </c>
      <c r="AQ64" s="3" t="str">
        <f t="shared" si="16"/>
        <v>1-0.5-0.42-</v>
      </c>
      <c r="AR64" s="3">
        <f t="shared" si="60"/>
        <v>2</v>
      </c>
      <c r="AS64" s="3">
        <f t="shared" si="61"/>
        <v>11</v>
      </c>
      <c r="AT64" s="4" t="str">
        <f t="shared" si="62"/>
        <v>1</v>
      </c>
      <c r="AU64" s="3" t="str">
        <f t="shared" si="63"/>
        <v>0.5-0.42-</v>
      </c>
      <c r="AV64" s="3">
        <f t="shared" si="64"/>
        <v>4</v>
      </c>
      <c r="AW64" s="3">
        <f t="shared" si="65"/>
        <v>9</v>
      </c>
      <c r="AX64" s="4" t="str">
        <f t="shared" si="66"/>
        <v>0.5</v>
      </c>
      <c r="AY64" s="3" t="str">
        <f t="shared" si="67"/>
        <v>0.42-</v>
      </c>
      <c r="AZ64" s="3">
        <f t="shared" si="68"/>
        <v>5</v>
      </c>
      <c r="BA64" s="3">
        <f t="shared" si="69"/>
        <v>5</v>
      </c>
      <c r="BB64" s="4" t="str">
        <f t="shared" si="70"/>
        <v>0.42</v>
      </c>
      <c r="BC64" s="3" t="str">
        <f t="shared" si="71"/>
        <v>-</v>
      </c>
      <c r="BD64" s="3">
        <f t="shared" si="72"/>
        <v>1</v>
      </c>
      <c r="BE64" s="3">
        <f t="shared" si="73"/>
        <v>1</v>
      </c>
      <c r="BF64" s="4" t="str">
        <f t="shared" si="74"/>
        <v/>
      </c>
      <c r="BG64" s="3" t="str">
        <f t="shared" si="75"/>
        <v>-</v>
      </c>
      <c r="BH64" s="3">
        <f t="shared" si="76"/>
        <v>1</v>
      </c>
      <c r="BI64" s="3">
        <f t="shared" si="77"/>
        <v>1</v>
      </c>
      <c r="BJ64" s="4" t="str">
        <f t="shared" si="78"/>
        <v/>
      </c>
      <c r="BK64" s="3" t="str">
        <f t="shared" si="79"/>
        <v>-</v>
      </c>
      <c r="BL64" s="3">
        <f t="shared" si="80"/>
        <v>1</v>
      </c>
      <c r="BM64" s="3">
        <f t="shared" si="81"/>
        <v>1</v>
      </c>
      <c r="BN64" s="4" t="str">
        <f t="shared" si="82"/>
        <v/>
      </c>
      <c r="BO64" s="3" t="str">
        <f t="shared" si="83"/>
        <v>-</v>
      </c>
      <c r="BP64" s="3">
        <f t="shared" si="84"/>
        <v>1</v>
      </c>
      <c r="BQ64" s="3">
        <f t="shared" si="85"/>
        <v>1</v>
      </c>
      <c r="BR64" s="4" t="str">
        <f t="shared" si="86"/>
        <v/>
      </c>
      <c r="BS64" s="3" t="str">
        <f t="shared" si="87"/>
        <v>-</v>
      </c>
    </row>
    <row r="65" spans="1:71">
      <c r="A65" s="4" t="s">
        <v>966</v>
      </c>
      <c r="B65" s="4" t="s">
        <v>219</v>
      </c>
      <c r="C65" s="4">
        <v>6</v>
      </c>
      <c r="D65" s="4" t="s">
        <v>1051</v>
      </c>
      <c r="E65" s="4" t="s">
        <v>1026</v>
      </c>
      <c r="F65" s="4" t="s">
        <v>1051</v>
      </c>
      <c r="G65" s="4" t="s">
        <v>1053</v>
      </c>
      <c r="H65" s="4" t="s">
        <v>1051</v>
      </c>
      <c r="I65" s="4" t="s">
        <v>1035</v>
      </c>
      <c r="J65" s="4" t="s">
        <v>477</v>
      </c>
      <c r="K65" s="4" t="s">
        <v>1027</v>
      </c>
      <c r="L65" s="4" t="s">
        <v>1040</v>
      </c>
      <c r="M65" t="s">
        <v>1040</v>
      </c>
      <c r="N65" s="4"/>
      <c r="O65" s="4"/>
      <c r="P65" s="4">
        <v>2.35</v>
      </c>
      <c r="Q65" s="4">
        <v>50</v>
      </c>
      <c r="R65" s="4">
        <v>2.4900000000000002</v>
      </c>
      <c r="S65" s="16">
        <v>0</v>
      </c>
      <c r="T65" s="13"/>
      <c r="U65" s="13" t="s">
        <v>220</v>
      </c>
      <c r="V65" s="3" t="str">
        <f t="shared" si="0"/>
        <v>s316L-ptfe-s316L-s316L-</v>
      </c>
      <c r="W65" s="3">
        <f t="shared" si="1"/>
        <v>6</v>
      </c>
      <c r="X65" s="3">
        <f t="shared" si="45"/>
        <v>23</v>
      </c>
      <c r="Y65" s="4" t="str">
        <f t="shared" si="46"/>
        <v>s316L</v>
      </c>
      <c r="Z65" s="3" t="str">
        <f t="shared" si="47"/>
        <v>ptfe-s316L-s316L-</v>
      </c>
      <c r="AA65" s="3">
        <f t="shared" si="4"/>
        <v>5</v>
      </c>
      <c r="AB65" s="3">
        <f t="shared" si="48"/>
        <v>17</v>
      </c>
      <c r="AC65" s="4" t="str">
        <f t="shared" si="49"/>
        <v>ptfe</v>
      </c>
      <c r="AD65" s="3" t="str">
        <f t="shared" si="50"/>
        <v>s316L-s316L-</v>
      </c>
      <c r="AE65" s="3">
        <f t="shared" si="7"/>
        <v>6</v>
      </c>
      <c r="AF65" s="3">
        <f t="shared" si="51"/>
        <v>12</v>
      </c>
      <c r="AG65" s="4" t="str">
        <f t="shared" si="52"/>
        <v>s316L</v>
      </c>
      <c r="AH65" s="3" t="str">
        <f t="shared" si="53"/>
        <v>s316L-</v>
      </c>
      <c r="AI65" s="3">
        <f t="shared" si="10"/>
        <v>6</v>
      </c>
      <c r="AJ65" s="3">
        <f t="shared" si="54"/>
        <v>6</v>
      </c>
      <c r="AK65" s="4" t="str">
        <f t="shared" si="55"/>
        <v>s316L</v>
      </c>
      <c r="AL65" s="3" t="str">
        <f t="shared" si="56"/>
        <v>-</v>
      </c>
      <c r="AM65" s="3">
        <f t="shared" si="13"/>
        <v>1</v>
      </c>
      <c r="AN65" s="3">
        <f t="shared" si="57"/>
        <v>1</v>
      </c>
      <c r="AO65" s="4" t="str">
        <f t="shared" si="58"/>
        <v/>
      </c>
      <c r="AP65" s="3" t="str">
        <f t="shared" si="59"/>
        <v>-</v>
      </c>
      <c r="AQ65" s="3" t="str">
        <f t="shared" si="16"/>
        <v>0.6-0.5-0.2-</v>
      </c>
      <c r="AR65" s="3">
        <f t="shared" si="60"/>
        <v>4</v>
      </c>
      <c r="AS65" s="3">
        <f t="shared" si="61"/>
        <v>12</v>
      </c>
      <c r="AT65" s="4" t="str">
        <f t="shared" si="62"/>
        <v>0.6</v>
      </c>
      <c r="AU65" s="3" t="str">
        <f t="shared" si="63"/>
        <v>0.5-0.2-</v>
      </c>
      <c r="AV65" s="3">
        <f t="shared" si="64"/>
        <v>4</v>
      </c>
      <c r="AW65" s="3">
        <f t="shared" si="65"/>
        <v>8</v>
      </c>
      <c r="AX65" s="4" t="str">
        <f t="shared" si="66"/>
        <v>0.5</v>
      </c>
      <c r="AY65" s="3" t="str">
        <f t="shared" si="67"/>
        <v>0.2-</v>
      </c>
      <c r="AZ65" s="3">
        <f t="shared" si="68"/>
        <v>4</v>
      </c>
      <c r="BA65" s="3">
        <f t="shared" si="69"/>
        <v>4</v>
      </c>
      <c r="BB65" s="4" t="str">
        <f t="shared" si="70"/>
        <v>0.2</v>
      </c>
      <c r="BC65" s="3" t="str">
        <f t="shared" si="71"/>
        <v>-</v>
      </c>
      <c r="BD65" s="3">
        <f t="shared" si="72"/>
        <v>1</v>
      </c>
      <c r="BE65" s="3">
        <f t="shared" si="73"/>
        <v>1</v>
      </c>
      <c r="BF65" s="4" t="str">
        <f t="shared" si="74"/>
        <v/>
      </c>
      <c r="BG65" s="3" t="str">
        <f t="shared" si="75"/>
        <v>-</v>
      </c>
      <c r="BH65" s="3">
        <f t="shared" si="76"/>
        <v>1</v>
      </c>
      <c r="BI65" s="3">
        <f t="shared" si="77"/>
        <v>1</v>
      </c>
      <c r="BJ65" s="4" t="str">
        <f t="shared" si="78"/>
        <v/>
      </c>
      <c r="BK65" s="3" t="str">
        <f t="shared" si="79"/>
        <v>-</v>
      </c>
      <c r="BL65" s="3">
        <f t="shared" si="80"/>
        <v>1</v>
      </c>
      <c r="BM65" s="3">
        <f t="shared" si="81"/>
        <v>1</v>
      </c>
      <c r="BN65" s="4" t="str">
        <f t="shared" si="82"/>
        <v/>
      </c>
      <c r="BO65" s="3" t="str">
        <f t="shared" si="83"/>
        <v>-</v>
      </c>
      <c r="BP65" s="3">
        <f t="shared" si="84"/>
        <v>1</v>
      </c>
      <c r="BQ65" s="3">
        <f t="shared" si="85"/>
        <v>1</v>
      </c>
      <c r="BR65" s="4" t="str">
        <f t="shared" si="86"/>
        <v/>
      </c>
      <c r="BS65" s="3" t="str">
        <f t="shared" si="87"/>
        <v>-</v>
      </c>
    </row>
    <row r="66" spans="1:71">
      <c r="A66" s="3" t="s">
        <v>966</v>
      </c>
      <c r="B66" s="3" t="s">
        <v>219</v>
      </c>
      <c r="C66" s="3">
        <v>6</v>
      </c>
      <c r="D66" s="3" t="s">
        <v>1051</v>
      </c>
      <c r="E66" s="3" t="s">
        <v>1026</v>
      </c>
      <c r="F66" s="3" t="s">
        <v>1051</v>
      </c>
      <c r="G66" s="3" t="s">
        <v>1053</v>
      </c>
      <c r="H66" s="3" t="s">
        <v>1051</v>
      </c>
      <c r="I66" s="3" t="s">
        <v>1035</v>
      </c>
      <c r="J66" s="3" t="s">
        <v>477</v>
      </c>
      <c r="K66" s="3" t="s">
        <v>1027</v>
      </c>
      <c r="L66" s="3" t="s">
        <v>1040</v>
      </c>
      <c r="M66" t="s">
        <v>1040</v>
      </c>
      <c r="N66" s="3"/>
      <c r="O66" s="3"/>
      <c r="P66" s="3">
        <v>2.35</v>
      </c>
      <c r="Q66" s="3">
        <v>50</v>
      </c>
      <c r="R66" s="3">
        <v>2.02</v>
      </c>
      <c r="S66" s="16">
        <v>0</v>
      </c>
      <c r="T66" s="12"/>
      <c r="U66" s="12" t="s">
        <v>100</v>
      </c>
      <c r="V66" s="3" t="str">
        <f t="shared" ref="V66:V129" si="88">_xlfn.CONCAT(A66,"-")</f>
        <v>s316L-ptfe-s316L-s316L-</v>
      </c>
      <c r="W66" s="3">
        <f t="shared" ref="W66:W129" si="89">FIND("-",V66,1)</f>
        <v>6</v>
      </c>
      <c r="X66" s="3">
        <f t="shared" si="45"/>
        <v>23</v>
      </c>
      <c r="Y66" s="4" t="str">
        <f t="shared" si="46"/>
        <v>s316L</v>
      </c>
      <c r="Z66" s="3" t="str">
        <f t="shared" si="47"/>
        <v>ptfe-s316L-s316L-</v>
      </c>
      <c r="AA66" s="3">
        <f t="shared" ref="AA66:AA129" si="90">FIND("-",Z66,1)</f>
        <v>5</v>
      </c>
      <c r="AB66" s="3">
        <f t="shared" si="48"/>
        <v>17</v>
      </c>
      <c r="AC66" s="4" t="str">
        <f t="shared" si="49"/>
        <v>ptfe</v>
      </c>
      <c r="AD66" s="3" t="str">
        <f t="shared" si="50"/>
        <v>s316L-s316L-</v>
      </c>
      <c r="AE66" s="3">
        <f t="shared" ref="AE66:AE129" si="91">FIND("-",AD66,1)</f>
        <v>6</v>
      </c>
      <c r="AF66" s="3">
        <f t="shared" si="51"/>
        <v>12</v>
      </c>
      <c r="AG66" s="4" t="str">
        <f t="shared" si="52"/>
        <v>s316L</v>
      </c>
      <c r="AH66" s="3" t="str">
        <f t="shared" si="53"/>
        <v>s316L-</v>
      </c>
      <c r="AI66" s="3">
        <f t="shared" ref="AI66:AI129" si="92">FIND("-",AH66,1)</f>
        <v>6</v>
      </c>
      <c r="AJ66" s="3">
        <f t="shared" si="54"/>
        <v>6</v>
      </c>
      <c r="AK66" s="4" t="str">
        <f t="shared" si="55"/>
        <v>s316L</v>
      </c>
      <c r="AL66" s="3" t="str">
        <f t="shared" si="56"/>
        <v>-</v>
      </c>
      <c r="AM66" s="3">
        <f t="shared" ref="AM66:AM129" si="93">FIND("-",AL66,1)</f>
        <v>1</v>
      </c>
      <c r="AN66" s="3">
        <f t="shared" si="57"/>
        <v>1</v>
      </c>
      <c r="AO66" s="4" t="str">
        <f t="shared" si="58"/>
        <v/>
      </c>
      <c r="AP66" s="3" t="str">
        <f t="shared" si="59"/>
        <v>-</v>
      </c>
      <c r="AQ66" s="3" t="str">
        <f t="shared" ref="AQ66:AQ129" si="94">_xlfn.CONCAT(B66,"-")</f>
        <v>0.6-0.5-0.2-</v>
      </c>
      <c r="AR66" s="3">
        <f t="shared" si="60"/>
        <v>4</v>
      </c>
      <c r="AS66" s="3">
        <f t="shared" si="61"/>
        <v>12</v>
      </c>
      <c r="AT66" s="4" t="str">
        <f t="shared" si="62"/>
        <v>0.6</v>
      </c>
      <c r="AU66" s="3" t="str">
        <f t="shared" si="63"/>
        <v>0.5-0.2-</v>
      </c>
      <c r="AV66" s="3">
        <f t="shared" si="64"/>
        <v>4</v>
      </c>
      <c r="AW66" s="3">
        <f t="shared" si="65"/>
        <v>8</v>
      </c>
      <c r="AX66" s="4" t="str">
        <f t="shared" si="66"/>
        <v>0.5</v>
      </c>
      <c r="AY66" s="3" t="str">
        <f t="shared" si="67"/>
        <v>0.2-</v>
      </c>
      <c r="AZ66" s="3">
        <f t="shared" si="68"/>
        <v>4</v>
      </c>
      <c r="BA66" s="3">
        <f t="shared" si="69"/>
        <v>4</v>
      </c>
      <c r="BB66" s="4" t="str">
        <f t="shared" si="70"/>
        <v>0.2</v>
      </c>
      <c r="BC66" s="3" t="str">
        <f t="shared" si="71"/>
        <v>-</v>
      </c>
      <c r="BD66" s="3">
        <f t="shared" si="72"/>
        <v>1</v>
      </c>
      <c r="BE66" s="3">
        <f t="shared" si="73"/>
        <v>1</v>
      </c>
      <c r="BF66" s="4" t="str">
        <f t="shared" si="74"/>
        <v/>
      </c>
      <c r="BG66" s="3" t="str">
        <f t="shared" si="75"/>
        <v>-</v>
      </c>
      <c r="BH66" s="3">
        <f t="shared" si="76"/>
        <v>1</v>
      </c>
      <c r="BI66" s="3">
        <f t="shared" si="77"/>
        <v>1</v>
      </c>
      <c r="BJ66" s="4" t="str">
        <f t="shared" si="78"/>
        <v/>
      </c>
      <c r="BK66" s="3" t="str">
        <f t="shared" si="79"/>
        <v>-</v>
      </c>
      <c r="BL66" s="3">
        <f t="shared" si="80"/>
        <v>1</v>
      </c>
      <c r="BM66" s="3">
        <f t="shared" si="81"/>
        <v>1</v>
      </c>
      <c r="BN66" s="4" t="str">
        <f t="shared" si="82"/>
        <v/>
      </c>
      <c r="BO66" s="3" t="str">
        <f t="shared" si="83"/>
        <v>-</v>
      </c>
      <c r="BP66" s="3">
        <f t="shared" si="84"/>
        <v>1</v>
      </c>
      <c r="BQ66" s="3">
        <f t="shared" si="85"/>
        <v>1</v>
      </c>
      <c r="BR66" s="4" t="str">
        <f t="shared" si="86"/>
        <v/>
      </c>
      <c r="BS66" s="3" t="str">
        <f t="shared" si="87"/>
        <v>-</v>
      </c>
    </row>
    <row r="67" spans="1:71">
      <c r="A67" s="4" t="s">
        <v>966</v>
      </c>
      <c r="B67" s="4" t="s">
        <v>219</v>
      </c>
      <c r="C67" s="4">
        <v>6</v>
      </c>
      <c r="D67" s="4" t="s">
        <v>1051</v>
      </c>
      <c r="E67" s="4" t="s">
        <v>1026</v>
      </c>
      <c r="F67" s="4" t="s">
        <v>1051</v>
      </c>
      <c r="G67" s="4" t="s">
        <v>1053</v>
      </c>
      <c r="H67" s="4" t="s">
        <v>1051</v>
      </c>
      <c r="I67" s="4" t="s">
        <v>1035</v>
      </c>
      <c r="J67" s="4" t="s">
        <v>477</v>
      </c>
      <c r="K67" s="4" t="s">
        <v>1027</v>
      </c>
      <c r="L67" s="4" t="s">
        <v>1040</v>
      </c>
      <c r="M67" t="s">
        <v>1040</v>
      </c>
      <c r="N67" s="4"/>
      <c r="O67" s="4"/>
      <c r="P67" s="4">
        <v>2.35</v>
      </c>
      <c r="Q67" s="4">
        <v>50</v>
      </c>
      <c r="R67" s="4">
        <v>1.97</v>
      </c>
      <c r="S67" s="16">
        <v>0</v>
      </c>
      <c r="T67" s="13"/>
      <c r="U67" s="13" t="s">
        <v>100</v>
      </c>
      <c r="V67" s="3" t="str">
        <f t="shared" si="88"/>
        <v>s316L-ptfe-s316L-s316L-</v>
      </c>
      <c r="W67" s="3">
        <f t="shared" si="89"/>
        <v>6</v>
      </c>
      <c r="X67" s="3">
        <f t="shared" ref="X67:X130" si="95">LEN(V67)</f>
        <v>23</v>
      </c>
      <c r="Y67" s="4" t="str">
        <f t="shared" ref="Y67:Y130" si="96">LEFT(V67,W67-1)</f>
        <v>s316L</v>
      </c>
      <c r="Z67" s="3" t="str">
        <f t="shared" ref="Z67:Z130" si="97">IF(X67&gt;W67,RIGHT(V67,X67-W67),"-")</f>
        <v>ptfe-s316L-s316L-</v>
      </c>
      <c r="AA67" s="3">
        <f t="shared" si="90"/>
        <v>5</v>
      </c>
      <c r="AB67" s="3">
        <f t="shared" ref="AB67:AB130" si="98">LEN(Z67)</f>
        <v>17</v>
      </c>
      <c r="AC67" s="4" t="str">
        <f t="shared" ref="AC67:AC130" si="99">LEFT(Z67,AA67-1)</f>
        <v>ptfe</v>
      </c>
      <c r="AD67" s="3" t="str">
        <f t="shared" ref="AD67:AD130" si="100">IF(AB67&gt;AA67,RIGHT(Z67,AB67-AA67),"-")</f>
        <v>s316L-s316L-</v>
      </c>
      <c r="AE67" s="3">
        <f t="shared" si="91"/>
        <v>6</v>
      </c>
      <c r="AF67" s="3">
        <f t="shared" ref="AF67:AF130" si="101">LEN(AD67)</f>
        <v>12</v>
      </c>
      <c r="AG67" s="4" t="str">
        <f t="shared" ref="AG67:AG130" si="102">LEFT(AD67,AE67-1)</f>
        <v>s316L</v>
      </c>
      <c r="AH67" s="3" t="str">
        <f t="shared" ref="AH67:AH130" si="103">IF(AF67&gt;AE67,RIGHT(AD67,AF67-AE67),"-")</f>
        <v>s316L-</v>
      </c>
      <c r="AI67" s="3">
        <f t="shared" si="92"/>
        <v>6</v>
      </c>
      <c r="AJ67" s="3">
        <f t="shared" ref="AJ67:AJ130" si="104">LEN(AH67)</f>
        <v>6</v>
      </c>
      <c r="AK67" s="4" t="str">
        <f t="shared" ref="AK67:AK130" si="105">LEFT(AH67,AI67-1)</f>
        <v>s316L</v>
      </c>
      <c r="AL67" s="3" t="str">
        <f t="shared" ref="AL67:AL130" si="106">IF(AJ67&gt;AI67,RIGHT(AH67,AJ67-AI67),"-")</f>
        <v>-</v>
      </c>
      <c r="AM67" s="3">
        <f t="shared" si="93"/>
        <v>1</v>
      </c>
      <c r="AN67" s="3">
        <f t="shared" ref="AN67:AN130" si="107">LEN(AL67)</f>
        <v>1</v>
      </c>
      <c r="AO67" s="4" t="str">
        <f t="shared" ref="AO67:AO130" si="108">LEFT(AL67,AM67-1)</f>
        <v/>
      </c>
      <c r="AP67" s="3" t="str">
        <f t="shared" ref="AP67:AP130" si="109">IF(AN67&gt;AM67,RIGHT(AL67,AN67-AM67),"-")</f>
        <v>-</v>
      </c>
      <c r="AQ67" s="3" t="str">
        <f t="shared" si="94"/>
        <v>0.6-0.5-0.2-</v>
      </c>
      <c r="AR67" s="3">
        <f t="shared" ref="AR67:AR130" si="110">FIND("-",AQ67,1)</f>
        <v>4</v>
      </c>
      <c r="AS67" s="3">
        <f t="shared" ref="AS67:AS130" si="111">LEN(AQ67)</f>
        <v>12</v>
      </c>
      <c r="AT67" s="4" t="str">
        <f t="shared" ref="AT67:AT130" si="112">LEFT(AQ67,AR67-1)</f>
        <v>0.6</v>
      </c>
      <c r="AU67" s="3" t="str">
        <f t="shared" ref="AU67:AU130" si="113">IF(AS67&gt;AR67,RIGHT(AQ67,AS67-AR67),"-")</f>
        <v>0.5-0.2-</v>
      </c>
      <c r="AV67" s="3">
        <f t="shared" ref="AV67:AV130" si="114">FIND("-",AU67,1)</f>
        <v>4</v>
      </c>
      <c r="AW67" s="3">
        <f t="shared" ref="AW67:AW130" si="115">LEN(AU67)</f>
        <v>8</v>
      </c>
      <c r="AX67" s="4" t="str">
        <f t="shared" ref="AX67:AX130" si="116">LEFT(AU67,AV67-1)</f>
        <v>0.5</v>
      </c>
      <c r="AY67" s="3" t="str">
        <f t="shared" ref="AY67:AY130" si="117">IF(AW67&gt;AV67,RIGHT(AU67,AW67-AV67),"-")</f>
        <v>0.2-</v>
      </c>
      <c r="AZ67" s="3">
        <f t="shared" ref="AZ67:AZ130" si="118">FIND("-",AY67,1)</f>
        <v>4</v>
      </c>
      <c r="BA67" s="3">
        <f t="shared" ref="BA67:BA130" si="119">LEN(AY67)</f>
        <v>4</v>
      </c>
      <c r="BB67" s="4" t="str">
        <f t="shared" ref="BB67:BB130" si="120">LEFT(AY67,AZ67-1)</f>
        <v>0.2</v>
      </c>
      <c r="BC67" s="3" t="str">
        <f t="shared" ref="BC67:BC130" si="121">IF(BA67&gt;AZ67,RIGHT(AY67,BA67-AZ67),"-")</f>
        <v>-</v>
      </c>
      <c r="BD67" s="3">
        <f t="shared" ref="BD67:BD130" si="122">FIND("-",BC67,1)</f>
        <v>1</v>
      </c>
      <c r="BE67" s="3">
        <f t="shared" ref="BE67:BE130" si="123">LEN(BC67)</f>
        <v>1</v>
      </c>
      <c r="BF67" s="4" t="str">
        <f t="shared" ref="BF67:BF130" si="124">LEFT(BC67,BD67-1)</f>
        <v/>
      </c>
      <c r="BG67" s="3" t="str">
        <f t="shared" ref="BG67:BG130" si="125">IF(BE67&gt;BD67,RIGHT(BC67,BE67-BD67),"-")</f>
        <v>-</v>
      </c>
      <c r="BH67" s="3">
        <f t="shared" ref="BH67:BH130" si="126">FIND("-",BG67,1)</f>
        <v>1</v>
      </c>
      <c r="BI67" s="3">
        <f t="shared" ref="BI67:BI130" si="127">LEN(BG67)</f>
        <v>1</v>
      </c>
      <c r="BJ67" s="4" t="str">
        <f t="shared" ref="BJ67:BJ130" si="128">LEFT(BG67,BH67-1)</f>
        <v/>
      </c>
      <c r="BK67" s="3" t="str">
        <f t="shared" ref="BK67:BK130" si="129">IF(BI67&gt;BH67,RIGHT(BG67,BI67-BH67),"-")</f>
        <v>-</v>
      </c>
      <c r="BL67" s="3">
        <f t="shared" ref="BL67:BL130" si="130">FIND("-",BK67,1)</f>
        <v>1</v>
      </c>
      <c r="BM67" s="3">
        <f t="shared" ref="BM67:BM130" si="131">LEN(BK67)</f>
        <v>1</v>
      </c>
      <c r="BN67" s="4" t="str">
        <f t="shared" ref="BN67:BN130" si="132">LEFT(BK67,BL67-1)</f>
        <v/>
      </c>
      <c r="BO67" s="3" t="str">
        <f t="shared" ref="BO67:BO130" si="133">IF(BM67&gt;BL67,RIGHT(BK67,BM67-BL67),"-")</f>
        <v>-</v>
      </c>
      <c r="BP67" s="3">
        <f t="shared" ref="BP67:BP130" si="134">FIND("-",BO67,1)</f>
        <v>1</v>
      </c>
      <c r="BQ67" s="3">
        <f t="shared" ref="BQ67:BQ130" si="135">LEN(BO67)</f>
        <v>1</v>
      </c>
      <c r="BR67" s="4" t="str">
        <f t="shared" ref="BR67:BR130" si="136">LEFT(BO67,BP67-1)</f>
        <v/>
      </c>
      <c r="BS67" s="3" t="str">
        <f t="shared" ref="BS67:BS130" si="137">IF(BQ67&gt;BP67,RIGHT(BO67,BQ67-BP67),"-")</f>
        <v>-</v>
      </c>
    </row>
    <row r="68" spans="1:71">
      <c r="A68" s="3" t="s">
        <v>966</v>
      </c>
      <c r="B68" s="3" t="s">
        <v>219</v>
      </c>
      <c r="C68" s="3">
        <v>6</v>
      </c>
      <c r="D68" s="3" t="s">
        <v>1051</v>
      </c>
      <c r="E68" s="3" t="s">
        <v>1026</v>
      </c>
      <c r="F68" s="3" t="s">
        <v>1051</v>
      </c>
      <c r="G68" s="3" t="s">
        <v>1053</v>
      </c>
      <c r="H68" s="3" t="s">
        <v>1051</v>
      </c>
      <c r="I68" s="3" t="s">
        <v>1035</v>
      </c>
      <c r="J68" s="3" t="s">
        <v>477</v>
      </c>
      <c r="K68" s="3" t="s">
        <v>1027</v>
      </c>
      <c r="L68" s="3" t="s">
        <v>1040</v>
      </c>
      <c r="M68" t="s">
        <v>1040</v>
      </c>
      <c r="N68" s="3"/>
      <c r="O68" s="3"/>
      <c r="P68" s="3">
        <v>2.35</v>
      </c>
      <c r="Q68" s="3">
        <v>50</v>
      </c>
      <c r="R68" s="3">
        <v>2.66</v>
      </c>
      <c r="S68" s="16">
        <v>0</v>
      </c>
      <c r="T68" s="12"/>
      <c r="U68" s="12" t="s">
        <v>221</v>
      </c>
      <c r="V68" s="3" t="str">
        <f t="shared" si="88"/>
        <v>s316L-ptfe-s316L-s316L-</v>
      </c>
      <c r="W68" s="3">
        <f t="shared" si="89"/>
        <v>6</v>
      </c>
      <c r="X68" s="3">
        <f t="shared" si="95"/>
        <v>23</v>
      </c>
      <c r="Y68" s="4" t="str">
        <f t="shared" si="96"/>
        <v>s316L</v>
      </c>
      <c r="Z68" s="3" t="str">
        <f t="shared" si="97"/>
        <v>ptfe-s316L-s316L-</v>
      </c>
      <c r="AA68" s="3">
        <f t="shared" si="90"/>
        <v>5</v>
      </c>
      <c r="AB68" s="3">
        <f t="shared" si="98"/>
        <v>17</v>
      </c>
      <c r="AC68" s="4" t="str">
        <f t="shared" si="99"/>
        <v>ptfe</v>
      </c>
      <c r="AD68" s="3" t="str">
        <f t="shared" si="100"/>
        <v>s316L-s316L-</v>
      </c>
      <c r="AE68" s="3">
        <f t="shared" si="91"/>
        <v>6</v>
      </c>
      <c r="AF68" s="3">
        <f t="shared" si="101"/>
        <v>12</v>
      </c>
      <c r="AG68" s="4" t="str">
        <f t="shared" si="102"/>
        <v>s316L</v>
      </c>
      <c r="AH68" s="3" t="str">
        <f t="shared" si="103"/>
        <v>s316L-</v>
      </c>
      <c r="AI68" s="3">
        <f t="shared" si="92"/>
        <v>6</v>
      </c>
      <c r="AJ68" s="3">
        <f t="shared" si="104"/>
        <v>6</v>
      </c>
      <c r="AK68" s="4" t="str">
        <f t="shared" si="105"/>
        <v>s316L</v>
      </c>
      <c r="AL68" s="3" t="str">
        <f t="shared" si="106"/>
        <v>-</v>
      </c>
      <c r="AM68" s="3">
        <f t="shared" si="93"/>
        <v>1</v>
      </c>
      <c r="AN68" s="3">
        <f t="shared" si="107"/>
        <v>1</v>
      </c>
      <c r="AO68" s="4" t="str">
        <f t="shared" si="108"/>
        <v/>
      </c>
      <c r="AP68" s="3" t="str">
        <f t="shared" si="109"/>
        <v>-</v>
      </c>
      <c r="AQ68" s="3" t="str">
        <f t="shared" si="94"/>
        <v>0.6-0.5-0.2-</v>
      </c>
      <c r="AR68" s="3">
        <f t="shared" si="110"/>
        <v>4</v>
      </c>
      <c r="AS68" s="3">
        <f t="shared" si="111"/>
        <v>12</v>
      </c>
      <c r="AT68" s="4" t="str">
        <f t="shared" si="112"/>
        <v>0.6</v>
      </c>
      <c r="AU68" s="3" t="str">
        <f t="shared" si="113"/>
        <v>0.5-0.2-</v>
      </c>
      <c r="AV68" s="3">
        <f t="shared" si="114"/>
        <v>4</v>
      </c>
      <c r="AW68" s="3">
        <f t="shared" si="115"/>
        <v>8</v>
      </c>
      <c r="AX68" s="4" t="str">
        <f t="shared" si="116"/>
        <v>0.5</v>
      </c>
      <c r="AY68" s="3" t="str">
        <f t="shared" si="117"/>
        <v>0.2-</v>
      </c>
      <c r="AZ68" s="3">
        <f t="shared" si="118"/>
        <v>4</v>
      </c>
      <c r="BA68" s="3">
        <f t="shared" si="119"/>
        <v>4</v>
      </c>
      <c r="BB68" s="4" t="str">
        <f t="shared" si="120"/>
        <v>0.2</v>
      </c>
      <c r="BC68" s="3" t="str">
        <f t="shared" si="121"/>
        <v>-</v>
      </c>
      <c r="BD68" s="3">
        <f t="shared" si="122"/>
        <v>1</v>
      </c>
      <c r="BE68" s="3">
        <f t="shared" si="123"/>
        <v>1</v>
      </c>
      <c r="BF68" s="4" t="str">
        <f t="shared" si="124"/>
        <v/>
      </c>
      <c r="BG68" s="3" t="str">
        <f t="shared" si="125"/>
        <v>-</v>
      </c>
      <c r="BH68" s="3">
        <f t="shared" si="126"/>
        <v>1</v>
      </c>
      <c r="BI68" s="3">
        <f t="shared" si="127"/>
        <v>1</v>
      </c>
      <c r="BJ68" s="4" t="str">
        <f t="shared" si="128"/>
        <v/>
      </c>
      <c r="BK68" s="3" t="str">
        <f t="shared" si="129"/>
        <v>-</v>
      </c>
      <c r="BL68" s="3">
        <f t="shared" si="130"/>
        <v>1</v>
      </c>
      <c r="BM68" s="3">
        <f t="shared" si="131"/>
        <v>1</v>
      </c>
      <c r="BN68" s="4" t="str">
        <f t="shared" si="132"/>
        <v/>
      </c>
      <c r="BO68" s="3" t="str">
        <f t="shared" si="133"/>
        <v>-</v>
      </c>
      <c r="BP68" s="3">
        <f t="shared" si="134"/>
        <v>1</v>
      </c>
      <c r="BQ68" s="3">
        <f t="shared" si="135"/>
        <v>1</v>
      </c>
      <c r="BR68" s="4" t="str">
        <f t="shared" si="136"/>
        <v/>
      </c>
      <c r="BS68" s="3" t="str">
        <f t="shared" si="137"/>
        <v>-</v>
      </c>
    </row>
    <row r="69" spans="1:71">
      <c r="A69" s="4" t="s">
        <v>967</v>
      </c>
      <c r="B69" s="4" t="s">
        <v>222</v>
      </c>
      <c r="C69" s="4">
        <v>4</v>
      </c>
      <c r="D69" s="4" t="s">
        <v>1051</v>
      </c>
      <c r="E69" s="4" t="s">
        <v>1029</v>
      </c>
      <c r="F69" s="4" t="s">
        <v>1051</v>
      </c>
      <c r="G69" s="4" t="s">
        <v>1026</v>
      </c>
      <c r="H69" s="4" t="s">
        <v>477</v>
      </c>
      <c r="I69" s="4" t="s">
        <v>1027</v>
      </c>
      <c r="J69" s="4" t="s">
        <v>1040</v>
      </c>
      <c r="K69" s="4" t="s">
        <v>1040</v>
      </c>
      <c r="L69" s="4" t="s">
        <v>1040</v>
      </c>
      <c r="M69" t="s">
        <v>1040</v>
      </c>
      <c r="N69" s="4"/>
      <c r="O69" s="4"/>
      <c r="P69" s="4">
        <v>8.4</v>
      </c>
      <c r="Q69" s="4">
        <v>80</v>
      </c>
      <c r="R69" s="4">
        <v>7.91</v>
      </c>
      <c r="S69" s="16">
        <v>0</v>
      </c>
      <c r="T69" s="13"/>
      <c r="U69" s="13" t="s">
        <v>223</v>
      </c>
      <c r="V69" s="3" t="str">
        <f t="shared" si="88"/>
        <v>s316L-ptfe-s316L-</v>
      </c>
      <c r="W69" s="3">
        <f t="shared" si="89"/>
        <v>6</v>
      </c>
      <c r="X69" s="3">
        <f t="shared" si="95"/>
        <v>17</v>
      </c>
      <c r="Y69" s="4" t="str">
        <f t="shared" si="96"/>
        <v>s316L</v>
      </c>
      <c r="Z69" s="3" t="str">
        <f t="shared" si="97"/>
        <v>ptfe-s316L-</v>
      </c>
      <c r="AA69" s="3">
        <f t="shared" si="90"/>
        <v>5</v>
      </c>
      <c r="AB69" s="3">
        <f t="shared" si="98"/>
        <v>11</v>
      </c>
      <c r="AC69" s="4" t="str">
        <f t="shared" si="99"/>
        <v>ptfe</v>
      </c>
      <c r="AD69" s="3" t="str">
        <f t="shared" si="100"/>
        <v>s316L-</v>
      </c>
      <c r="AE69" s="3">
        <f t="shared" si="91"/>
        <v>6</v>
      </c>
      <c r="AF69" s="3">
        <f t="shared" si="101"/>
        <v>6</v>
      </c>
      <c r="AG69" s="4" t="str">
        <f t="shared" si="102"/>
        <v>s316L</v>
      </c>
      <c r="AH69" s="3" t="str">
        <f t="shared" si="103"/>
        <v>-</v>
      </c>
      <c r="AI69" s="3">
        <f t="shared" si="92"/>
        <v>1</v>
      </c>
      <c r="AJ69" s="3">
        <f t="shared" si="104"/>
        <v>1</v>
      </c>
      <c r="AK69" s="4" t="str">
        <f t="shared" si="105"/>
        <v/>
      </c>
      <c r="AL69" s="3" t="str">
        <f t="shared" si="106"/>
        <v>-</v>
      </c>
      <c r="AM69" s="3">
        <f t="shared" si="93"/>
        <v>1</v>
      </c>
      <c r="AN69" s="3">
        <f t="shared" si="107"/>
        <v>1</v>
      </c>
      <c r="AO69" s="4" t="str">
        <f t="shared" si="108"/>
        <v/>
      </c>
      <c r="AP69" s="3" t="str">
        <f t="shared" si="109"/>
        <v>-</v>
      </c>
      <c r="AQ69" s="3" t="str">
        <f t="shared" si="94"/>
        <v>1-0.5-0.6-</v>
      </c>
      <c r="AR69" s="3">
        <f t="shared" si="110"/>
        <v>2</v>
      </c>
      <c r="AS69" s="3">
        <f t="shared" si="111"/>
        <v>10</v>
      </c>
      <c r="AT69" s="4" t="str">
        <f t="shared" si="112"/>
        <v>1</v>
      </c>
      <c r="AU69" s="3" t="str">
        <f t="shared" si="113"/>
        <v>0.5-0.6-</v>
      </c>
      <c r="AV69" s="3">
        <f t="shared" si="114"/>
        <v>4</v>
      </c>
      <c r="AW69" s="3">
        <f t="shared" si="115"/>
        <v>8</v>
      </c>
      <c r="AX69" s="4" t="str">
        <f t="shared" si="116"/>
        <v>0.5</v>
      </c>
      <c r="AY69" s="3" t="str">
        <f t="shared" si="117"/>
        <v>0.6-</v>
      </c>
      <c r="AZ69" s="3">
        <f t="shared" si="118"/>
        <v>4</v>
      </c>
      <c r="BA69" s="3">
        <f t="shared" si="119"/>
        <v>4</v>
      </c>
      <c r="BB69" s="4" t="str">
        <f t="shared" si="120"/>
        <v>0.6</v>
      </c>
      <c r="BC69" s="3" t="str">
        <f t="shared" si="121"/>
        <v>-</v>
      </c>
      <c r="BD69" s="3">
        <f t="shared" si="122"/>
        <v>1</v>
      </c>
      <c r="BE69" s="3">
        <f t="shared" si="123"/>
        <v>1</v>
      </c>
      <c r="BF69" s="4" t="str">
        <f t="shared" si="124"/>
        <v/>
      </c>
      <c r="BG69" s="3" t="str">
        <f t="shared" si="125"/>
        <v>-</v>
      </c>
      <c r="BH69" s="3">
        <f t="shared" si="126"/>
        <v>1</v>
      </c>
      <c r="BI69" s="3">
        <f t="shared" si="127"/>
        <v>1</v>
      </c>
      <c r="BJ69" s="4" t="str">
        <f t="shared" si="128"/>
        <v/>
      </c>
      <c r="BK69" s="3" t="str">
        <f t="shared" si="129"/>
        <v>-</v>
      </c>
      <c r="BL69" s="3">
        <f t="shared" si="130"/>
        <v>1</v>
      </c>
      <c r="BM69" s="3">
        <f t="shared" si="131"/>
        <v>1</v>
      </c>
      <c r="BN69" s="4" t="str">
        <f t="shared" si="132"/>
        <v/>
      </c>
      <c r="BO69" s="3" t="str">
        <f t="shared" si="133"/>
        <v>-</v>
      </c>
      <c r="BP69" s="3">
        <f t="shared" si="134"/>
        <v>1</v>
      </c>
      <c r="BQ69" s="3">
        <f t="shared" si="135"/>
        <v>1</v>
      </c>
      <c r="BR69" s="4" t="str">
        <f t="shared" si="136"/>
        <v/>
      </c>
      <c r="BS69" s="3" t="str">
        <f t="shared" si="137"/>
        <v>-</v>
      </c>
    </row>
    <row r="70" spans="1:71">
      <c r="A70" s="3" t="s">
        <v>967</v>
      </c>
      <c r="B70" s="3" t="s">
        <v>222</v>
      </c>
      <c r="C70" s="3">
        <v>4</v>
      </c>
      <c r="D70" s="3" t="s">
        <v>1051</v>
      </c>
      <c r="E70" s="3" t="s">
        <v>1029</v>
      </c>
      <c r="F70" s="3" t="s">
        <v>1051</v>
      </c>
      <c r="G70" s="3" t="s">
        <v>1026</v>
      </c>
      <c r="H70" s="3" t="s">
        <v>477</v>
      </c>
      <c r="I70" s="3" t="s">
        <v>1027</v>
      </c>
      <c r="J70" s="3" t="s">
        <v>1040</v>
      </c>
      <c r="K70" s="3" t="s">
        <v>1040</v>
      </c>
      <c r="L70" s="3" t="s">
        <v>1040</v>
      </c>
      <c r="M70" t="s">
        <v>1040</v>
      </c>
      <c r="N70" s="3"/>
      <c r="O70" s="3"/>
      <c r="P70" s="3">
        <v>8.4</v>
      </c>
      <c r="Q70" s="3">
        <v>80</v>
      </c>
      <c r="R70" s="3">
        <v>8.3800000000000008</v>
      </c>
      <c r="S70" s="16">
        <v>0</v>
      </c>
      <c r="T70" s="12"/>
      <c r="U70" s="12" t="s">
        <v>223</v>
      </c>
      <c r="V70" s="3" t="str">
        <f t="shared" si="88"/>
        <v>s316L-ptfe-s316L-</v>
      </c>
      <c r="W70" s="3">
        <f t="shared" si="89"/>
        <v>6</v>
      </c>
      <c r="X70" s="3">
        <f t="shared" si="95"/>
        <v>17</v>
      </c>
      <c r="Y70" s="4" t="str">
        <f t="shared" si="96"/>
        <v>s316L</v>
      </c>
      <c r="Z70" s="3" t="str">
        <f t="shared" si="97"/>
        <v>ptfe-s316L-</v>
      </c>
      <c r="AA70" s="3">
        <f t="shared" si="90"/>
        <v>5</v>
      </c>
      <c r="AB70" s="3">
        <f t="shared" si="98"/>
        <v>11</v>
      </c>
      <c r="AC70" s="4" t="str">
        <f t="shared" si="99"/>
        <v>ptfe</v>
      </c>
      <c r="AD70" s="3" t="str">
        <f t="shared" si="100"/>
        <v>s316L-</v>
      </c>
      <c r="AE70" s="3">
        <f t="shared" si="91"/>
        <v>6</v>
      </c>
      <c r="AF70" s="3">
        <f t="shared" si="101"/>
        <v>6</v>
      </c>
      <c r="AG70" s="4" t="str">
        <f t="shared" si="102"/>
        <v>s316L</v>
      </c>
      <c r="AH70" s="3" t="str">
        <f t="shared" si="103"/>
        <v>-</v>
      </c>
      <c r="AI70" s="3">
        <f t="shared" si="92"/>
        <v>1</v>
      </c>
      <c r="AJ70" s="3">
        <f t="shared" si="104"/>
        <v>1</v>
      </c>
      <c r="AK70" s="4" t="str">
        <f t="shared" si="105"/>
        <v/>
      </c>
      <c r="AL70" s="3" t="str">
        <f t="shared" si="106"/>
        <v>-</v>
      </c>
      <c r="AM70" s="3">
        <f t="shared" si="93"/>
        <v>1</v>
      </c>
      <c r="AN70" s="3">
        <f t="shared" si="107"/>
        <v>1</v>
      </c>
      <c r="AO70" s="4" t="str">
        <f t="shared" si="108"/>
        <v/>
      </c>
      <c r="AP70" s="3" t="str">
        <f t="shared" si="109"/>
        <v>-</v>
      </c>
      <c r="AQ70" s="3" t="str">
        <f t="shared" si="94"/>
        <v>1-0.5-0.6-</v>
      </c>
      <c r="AR70" s="3">
        <f t="shared" si="110"/>
        <v>2</v>
      </c>
      <c r="AS70" s="3">
        <f t="shared" si="111"/>
        <v>10</v>
      </c>
      <c r="AT70" s="4" t="str">
        <f t="shared" si="112"/>
        <v>1</v>
      </c>
      <c r="AU70" s="3" t="str">
        <f t="shared" si="113"/>
        <v>0.5-0.6-</v>
      </c>
      <c r="AV70" s="3">
        <f t="shared" si="114"/>
        <v>4</v>
      </c>
      <c r="AW70" s="3">
        <f t="shared" si="115"/>
        <v>8</v>
      </c>
      <c r="AX70" s="4" t="str">
        <f t="shared" si="116"/>
        <v>0.5</v>
      </c>
      <c r="AY70" s="3" t="str">
        <f t="shared" si="117"/>
        <v>0.6-</v>
      </c>
      <c r="AZ70" s="3">
        <f t="shared" si="118"/>
        <v>4</v>
      </c>
      <c r="BA70" s="3">
        <f t="shared" si="119"/>
        <v>4</v>
      </c>
      <c r="BB70" s="4" t="str">
        <f t="shared" si="120"/>
        <v>0.6</v>
      </c>
      <c r="BC70" s="3" t="str">
        <f t="shared" si="121"/>
        <v>-</v>
      </c>
      <c r="BD70" s="3">
        <f t="shared" si="122"/>
        <v>1</v>
      </c>
      <c r="BE70" s="3">
        <f t="shared" si="123"/>
        <v>1</v>
      </c>
      <c r="BF70" s="4" t="str">
        <f t="shared" si="124"/>
        <v/>
      </c>
      <c r="BG70" s="3" t="str">
        <f t="shared" si="125"/>
        <v>-</v>
      </c>
      <c r="BH70" s="3">
        <f t="shared" si="126"/>
        <v>1</v>
      </c>
      <c r="BI70" s="3">
        <f t="shared" si="127"/>
        <v>1</v>
      </c>
      <c r="BJ70" s="4" t="str">
        <f t="shared" si="128"/>
        <v/>
      </c>
      <c r="BK70" s="3" t="str">
        <f t="shared" si="129"/>
        <v>-</v>
      </c>
      <c r="BL70" s="3">
        <f t="shared" si="130"/>
        <v>1</v>
      </c>
      <c r="BM70" s="3">
        <f t="shared" si="131"/>
        <v>1</v>
      </c>
      <c r="BN70" s="4" t="str">
        <f t="shared" si="132"/>
        <v/>
      </c>
      <c r="BO70" s="3" t="str">
        <f t="shared" si="133"/>
        <v>-</v>
      </c>
      <c r="BP70" s="3">
        <f t="shared" si="134"/>
        <v>1</v>
      </c>
      <c r="BQ70" s="3">
        <f t="shared" si="135"/>
        <v>1</v>
      </c>
      <c r="BR70" s="4" t="str">
        <f t="shared" si="136"/>
        <v/>
      </c>
      <c r="BS70" s="3" t="str">
        <f t="shared" si="137"/>
        <v>-</v>
      </c>
    </row>
    <row r="71" spans="1:71">
      <c r="A71" s="4" t="s">
        <v>967</v>
      </c>
      <c r="B71" s="4" t="s">
        <v>222</v>
      </c>
      <c r="C71" s="4">
        <v>4</v>
      </c>
      <c r="D71" s="4" t="s">
        <v>1051</v>
      </c>
      <c r="E71" s="4" t="s">
        <v>1029</v>
      </c>
      <c r="F71" s="4" t="s">
        <v>1051</v>
      </c>
      <c r="G71" s="4" t="s">
        <v>1026</v>
      </c>
      <c r="H71" s="4" t="s">
        <v>477</v>
      </c>
      <c r="I71" s="4" t="s">
        <v>1027</v>
      </c>
      <c r="J71" s="4" t="s">
        <v>1040</v>
      </c>
      <c r="K71" s="4" t="s">
        <v>1040</v>
      </c>
      <c r="L71" s="4" t="s">
        <v>1040</v>
      </c>
      <c r="M71" t="s">
        <v>1040</v>
      </c>
      <c r="N71" s="4"/>
      <c r="O71" s="4"/>
      <c r="P71" s="4">
        <v>8.4</v>
      </c>
      <c r="Q71" s="4">
        <v>80</v>
      </c>
      <c r="R71" s="4">
        <v>8.0500000000000007</v>
      </c>
      <c r="S71" s="16">
        <v>0</v>
      </c>
      <c r="T71" s="13"/>
      <c r="U71" s="13" t="s">
        <v>223</v>
      </c>
      <c r="V71" s="3" t="str">
        <f t="shared" si="88"/>
        <v>s316L-ptfe-s316L-</v>
      </c>
      <c r="W71" s="3">
        <f t="shared" si="89"/>
        <v>6</v>
      </c>
      <c r="X71" s="3">
        <f t="shared" si="95"/>
        <v>17</v>
      </c>
      <c r="Y71" s="4" t="str">
        <f t="shared" si="96"/>
        <v>s316L</v>
      </c>
      <c r="Z71" s="3" t="str">
        <f t="shared" si="97"/>
        <v>ptfe-s316L-</v>
      </c>
      <c r="AA71" s="3">
        <f t="shared" si="90"/>
        <v>5</v>
      </c>
      <c r="AB71" s="3">
        <f t="shared" si="98"/>
        <v>11</v>
      </c>
      <c r="AC71" s="4" t="str">
        <f t="shared" si="99"/>
        <v>ptfe</v>
      </c>
      <c r="AD71" s="3" t="str">
        <f t="shared" si="100"/>
        <v>s316L-</v>
      </c>
      <c r="AE71" s="3">
        <f t="shared" si="91"/>
        <v>6</v>
      </c>
      <c r="AF71" s="3">
        <f t="shared" si="101"/>
        <v>6</v>
      </c>
      <c r="AG71" s="4" t="str">
        <f t="shared" si="102"/>
        <v>s316L</v>
      </c>
      <c r="AH71" s="3" t="str">
        <f t="shared" si="103"/>
        <v>-</v>
      </c>
      <c r="AI71" s="3">
        <f t="shared" si="92"/>
        <v>1</v>
      </c>
      <c r="AJ71" s="3">
        <f t="shared" si="104"/>
        <v>1</v>
      </c>
      <c r="AK71" s="4" t="str">
        <f t="shared" si="105"/>
        <v/>
      </c>
      <c r="AL71" s="3" t="str">
        <f t="shared" si="106"/>
        <v>-</v>
      </c>
      <c r="AM71" s="3">
        <f t="shared" si="93"/>
        <v>1</v>
      </c>
      <c r="AN71" s="3">
        <f t="shared" si="107"/>
        <v>1</v>
      </c>
      <c r="AO71" s="4" t="str">
        <f t="shared" si="108"/>
        <v/>
      </c>
      <c r="AP71" s="3" t="str">
        <f t="shared" si="109"/>
        <v>-</v>
      </c>
      <c r="AQ71" s="3" t="str">
        <f t="shared" si="94"/>
        <v>1-0.5-0.6-</v>
      </c>
      <c r="AR71" s="3">
        <f t="shared" si="110"/>
        <v>2</v>
      </c>
      <c r="AS71" s="3">
        <f t="shared" si="111"/>
        <v>10</v>
      </c>
      <c r="AT71" s="4" t="str">
        <f t="shared" si="112"/>
        <v>1</v>
      </c>
      <c r="AU71" s="3" t="str">
        <f t="shared" si="113"/>
        <v>0.5-0.6-</v>
      </c>
      <c r="AV71" s="3">
        <f t="shared" si="114"/>
        <v>4</v>
      </c>
      <c r="AW71" s="3">
        <f t="shared" si="115"/>
        <v>8</v>
      </c>
      <c r="AX71" s="4" t="str">
        <f t="shared" si="116"/>
        <v>0.5</v>
      </c>
      <c r="AY71" s="3" t="str">
        <f t="shared" si="117"/>
        <v>0.6-</v>
      </c>
      <c r="AZ71" s="3">
        <f t="shared" si="118"/>
        <v>4</v>
      </c>
      <c r="BA71" s="3">
        <f t="shared" si="119"/>
        <v>4</v>
      </c>
      <c r="BB71" s="4" t="str">
        <f t="shared" si="120"/>
        <v>0.6</v>
      </c>
      <c r="BC71" s="3" t="str">
        <f t="shared" si="121"/>
        <v>-</v>
      </c>
      <c r="BD71" s="3">
        <f t="shared" si="122"/>
        <v>1</v>
      </c>
      <c r="BE71" s="3">
        <f t="shared" si="123"/>
        <v>1</v>
      </c>
      <c r="BF71" s="4" t="str">
        <f t="shared" si="124"/>
        <v/>
      </c>
      <c r="BG71" s="3" t="str">
        <f t="shared" si="125"/>
        <v>-</v>
      </c>
      <c r="BH71" s="3">
        <f t="shared" si="126"/>
        <v>1</v>
      </c>
      <c r="BI71" s="3">
        <f t="shared" si="127"/>
        <v>1</v>
      </c>
      <c r="BJ71" s="4" t="str">
        <f t="shared" si="128"/>
        <v/>
      </c>
      <c r="BK71" s="3" t="str">
        <f t="shared" si="129"/>
        <v>-</v>
      </c>
      <c r="BL71" s="3">
        <f t="shared" si="130"/>
        <v>1</v>
      </c>
      <c r="BM71" s="3">
        <f t="shared" si="131"/>
        <v>1</v>
      </c>
      <c r="BN71" s="4" t="str">
        <f t="shared" si="132"/>
        <v/>
      </c>
      <c r="BO71" s="3" t="str">
        <f t="shared" si="133"/>
        <v>-</v>
      </c>
      <c r="BP71" s="3">
        <f t="shared" si="134"/>
        <v>1</v>
      </c>
      <c r="BQ71" s="3">
        <f t="shared" si="135"/>
        <v>1</v>
      </c>
      <c r="BR71" s="4" t="str">
        <f t="shared" si="136"/>
        <v/>
      </c>
      <c r="BS71" s="3" t="str">
        <f t="shared" si="137"/>
        <v>-</v>
      </c>
    </row>
    <row r="72" spans="1:71">
      <c r="A72" s="3" t="s">
        <v>988</v>
      </c>
      <c r="B72" s="3" t="s">
        <v>224</v>
      </c>
      <c r="C72" s="3">
        <v>2</v>
      </c>
      <c r="D72" s="3" t="s">
        <v>903</v>
      </c>
      <c r="E72" s="3" t="s">
        <v>1035</v>
      </c>
      <c r="F72" s="3" t="s">
        <v>1042</v>
      </c>
      <c r="G72" s="3" t="s">
        <v>1064</v>
      </c>
      <c r="H72" s="3" t="s">
        <v>476</v>
      </c>
      <c r="I72" s="3" t="s">
        <v>1035</v>
      </c>
      <c r="J72" s="3" t="s">
        <v>1040</v>
      </c>
      <c r="K72" s="3" t="s">
        <v>1040</v>
      </c>
      <c r="L72" s="3" t="s">
        <v>1040</v>
      </c>
      <c r="M72" t="s">
        <v>1040</v>
      </c>
      <c r="N72" s="3"/>
      <c r="O72" s="3"/>
      <c r="P72" s="3">
        <v>3.25</v>
      </c>
      <c r="Q72" s="3">
        <v>75</v>
      </c>
      <c r="R72" s="3">
        <v>3.75</v>
      </c>
      <c r="S72" s="16">
        <v>0</v>
      </c>
      <c r="T72" s="12"/>
      <c r="U72" s="12" t="s">
        <v>225</v>
      </c>
      <c r="V72" s="3" t="str">
        <f t="shared" si="88"/>
        <v>s316-fep-inconel600-</v>
      </c>
      <c r="W72" s="3">
        <f t="shared" si="89"/>
        <v>5</v>
      </c>
      <c r="X72" s="3">
        <f t="shared" si="95"/>
        <v>20</v>
      </c>
      <c r="Y72" s="4" t="str">
        <f t="shared" si="96"/>
        <v>s316</v>
      </c>
      <c r="Z72" s="3" t="str">
        <f t="shared" si="97"/>
        <v>fep-inconel600-</v>
      </c>
      <c r="AA72" s="3">
        <f t="shared" si="90"/>
        <v>4</v>
      </c>
      <c r="AB72" s="3">
        <f t="shared" si="98"/>
        <v>15</v>
      </c>
      <c r="AC72" s="4" t="str">
        <f t="shared" si="99"/>
        <v>fep</v>
      </c>
      <c r="AD72" s="3" t="str">
        <f t="shared" si="100"/>
        <v>inconel600-</v>
      </c>
      <c r="AE72" s="3">
        <f t="shared" si="91"/>
        <v>11</v>
      </c>
      <c r="AF72" s="3">
        <f t="shared" si="101"/>
        <v>11</v>
      </c>
      <c r="AG72" s="4" t="str">
        <f t="shared" si="102"/>
        <v>inconel600</v>
      </c>
      <c r="AH72" s="3" t="str">
        <f t="shared" si="103"/>
        <v>-</v>
      </c>
      <c r="AI72" s="3">
        <f t="shared" si="92"/>
        <v>1</v>
      </c>
      <c r="AJ72" s="3">
        <f t="shared" si="104"/>
        <v>1</v>
      </c>
      <c r="AK72" s="4" t="str">
        <f t="shared" si="105"/>
        <v/>
      </c>
      <c r="AL72" s="3" t="str">
        <f t="shared" si="106"/>
        <v>-</v>
      </c>
      <c r="AM72" s="3">
        <f t="shared" si="93"/>
        <v>1</v>
      </c>
      <c r="AN72" s="3">
        <f t="shared" si="107"/>
        <v>1</v>
      </c>
      <c r="AO72" s="4" t="str">
        <f t="shared" si="108"/>
        <v/>
      </c>
      <c r="AP72" s="3" t="str">
        <f t="shared" si="109"/>
        <v>-</v>
      </c>
      <c r="AQ72" s="3" t="str">
        <f t="shared" si="94"/>
        <v>0.1-0.1-0.45-</v>
      </c>
      <c r="AR72" s="3">
        <f t="shared" si="110"/>
        <v>4</v>
      </c>
      <c r="AS72" s="3">
        <f t="shared" si="111"/>
        <v>13</v>
      </c>
      <c r="AT72" s="4" t="str">
        <f t="shared" si="112"/>
        <v>0.1</v>
      </c>
      <c r="AU72" s="3" t="str">
        <f t="shared" si="113"/>
        <v>0.1-0.45-</v>
      </c>
      <c r="AV72" s="3">
        <f t="shared" si="114"/>
        <v>4</v>
      </c>
      <c r="AW72" s="3">
        <f t="shared" si="115"/>
        <v>9</v>
      </c>
      <c r="AX72" s="4" t="str">
        <f t="shared" si="116"/>
        <v>0.1</v>
      </c>
      <c r="AY72" s="3" t="str">
        <f t="shared" si="117"/>
        <v>0.45-</v>
      </c>
      <c r="AZ72" s="3">
        <f t="shared" si="118"/>
        <v>5</v>
      </c>
      <c r="BA72" s="3">
        <f t="shared" si="119"/>
        <v>5</v>
      </c>
      <c r="BB72" s="4" t="str">
        <f t="shared" si="120"/>
        <v>0.45</v>
      </c>
      <c r="BC72" s="3" t="str">
        <f t="shared" si="121"/>
        <v>-</v>
      </c>
      <c r="BD72" s="3">
        <f t="shared" si="122"/>
        <v>1</v>
      </c>
      <c r="BE72" s="3">
        <f t="shared" si="123"/>
        <v>1</v>
      </c>
      <c r="BF72" s="4" t="str">
        <f t="shared" si="124"/>
        <v/>
      </c>
      <c r="BG72" s="3" t="str">
        <f t="shared" si="125"/>
        <v>-</v>
      </c>
      <c r="BH72" s="3">
        <f t="shared" si="126"/>
        <v>1</v>
      </c>
      <c r="BI72" s="3">
        <f t="shared" si="127"/>
        <v>1</v>
      </c>
      <c r="BJ72" s="4" t="str">
        <f t="shared" si="128"/>
        <v/>
      </c>
      <c r="BK72" s="3" t="str">
        <f t="shared" si="129"/>
        <v>-</v>
      </c>
      <c r="BL72" s="3">
        <f t="shared" si="130"/>
        <v>1</v>
      </c>
      <c r="BM72" s="3">
        <f t="shared" si="131"/>
        <v>1</v>
      </c>
      <c r="BN72" s="4" t="str">
        <f t="shared" si="132"/>
        <v/>
      </c>
      <c r="BO72" s="3" t="str">
        <f t="shared" si="133"/>
        <v>-</v>
      </c>
      <c r="BP72" s="3">
        <f t="shared" si="134"/>
        <v>1</v>
      </c>
      <c r="BQ72" s="3">
        <f t="shared" si="135"/>
        <v>1</v>
      </c>
      <c r="BR72" s="4" t="str">
        <f t="shared" si="136"/>
        <v/>
      </c>
      <c r="BS72" s="3" t="str">
        <f t="shared" si="137"/>
        <v>-</v>
      </c>
    </row>
    <row r="73" spans="1:71">
      <c r="A73" s="4" t="s">
        <v>988</v>
      </c>
      <c r="B73" s="4" t="s">
        <v>224</v>
      </c>
      <c r="C73" s="4">
        <v>2</v>
      </c>
      <c r="D73" s="4" t="s">
        <v>903</v>
      </c>
      <c r="E73" s="4" t="s">
        <v>1035</v>
      </c>
      <c r="F73" s="4" t="s">
        <v>1042</v>
      </c>
      <c r="G73" s="4" t="s">
        <v>1064</v>
      </c>
      <c r="H73" s="4" t="s">
        <v>476</v>
      </c>
      <c r="I73" s="4" t="s">
        <v>1035</v>
      </c>
      <c r="J73" s="4" t="s">
        <v>1040</v>
      </c>
      <c r="K73" s="4" t="s">
        <v>1040</v>
      </c>
      <c r="L73" s="4" t="s">
        <v>1040</v>
      </c>
      <c r="M73" t="s">
        <v>1040</v>
      </c>
      <c r="N73" s="4"/>
      <c r="O73" s="4"/>
      <c r="P73" s="4">
        <v>3.25</v>
      </c>
      <c r="Q73" s="4">
        <v>75</v>
      </c>
      <c r="R73" s="4">
        <v>3.25</v>
      </c>
      <c r="S73" s="16">
        <v>0</v>
      </c>
      <c r="T73" s="13"/>
      <c r="U73" s="13" t="s">
        <v>226</v>
      </c>
      <c r="V73" s="3" t="str">
        <f t="shared" si="88"/>
        <v>s316-fep-inconel600-</v>
      </c>
      <c r="W73" s="3">
        <f t="shared" si="89"/>
        <v>5</v>
      </c>
      <c r="X73" s="3">
        <f t="shared" si="95"/>
        <v>20</v>
      </c>
      <c r="Y73" s="4" t="str">
        <f t="shared" si="96"/>
        <v>s316</v>
      </c>
      <c r="Z73" s="3" t="str">
        <f t="shared" si="97"/>
        <v>fep-inconel600-</v>
      </c>
      <c r="AA73" s="3">
        <f t="shared" si="90"/>
        <v>4</v>
      </c>
      <c r="AB73" s="3">
        <f t="shared" si="98"/>
        <v>15</v>
      </c>
      <c r="AC73" s="4" t="str">
        <f t="shared" si="99"/>
        <v>fep</v>
      </c>
      <c r="AD73" s="3" t="str">
        <f t="shared" si="100"/>
        <v>inconel600-</v>
      </c>
      <c r="AE73" s="3">
        <f t="shared" si="91"/>
        <v>11</v>
      </c>
      <c r="AF73" s="3">
        <f t="shared" si="101"/>
        <v>11</v>
      </c>
      <c r="AG73" s="4" t="str">
        <f t="shared" si="102"/>
        <v>inconel600</v>
      </c>
      <c r="AH73" s="3" t="str">
        <f t="shared" si="103"/>
        <v>-</v>
      </c>
      <c r="AI73" s="3">
        <f t="shared" si="92"/>
        <v>1</v>
      </c>
      <c r="AJ73" s="3">
        <f t="shared" si="104"/>
        <v>1</v>
      </c>
      <c r="AK73" s="4" t="str">
        <f t="shared" si="105"/>
        <v/>
      </c>
      <c r="AL73" s="3" t="str">
        <f t="shared" si="106"/>
        <v>-</v>
      </c>
      <c r="AM73" s="3">
        <f t="shared" si="93"/>
        <v>1</v>
      </c>
      <c r="AN73" s="3">
        <f t="shared" si="107"/>
        <v>1</v>
      </c>
      <c r="AO73" s="4" t="str">
        <f t="shared" si="108"/>
        <v/>
      </c>
      <c r="AP73" s="3" t="str">
        <f t="shared" si="109"/>
        <v>-</v>
      </c>
      <c r="AQ73" s="3" t="str">
        <f t="shared" si="94"/>
        <v>0.1-0.1-0.45-</v>
      </c>
      <c r="AR73" s="3">
        <f t="shared" si="110"/>
        <v>4</v>
      </c>
      <c r="AS73" s="3">
        <f t="shared" si="111"/>
        <v>13</v>
      </c>
      <c r="AT73" s="4" t="str">
        <f t="shared" si="112"/>
        <v>0.1</v>
      </c>
      <c r="AU73" s="3" t="str">
        <f t="shared" si="113"/>
        <v>0.1-0.45-</v>
      </c>
      <c r="AV73" s="3">
        <f t="shared" si="114"/>
        <v>4</v>
      </c>
      <c r="AW73" s="3">
        <f t="shared" si="115"/>
        <v>9</v>
      </c>
      <c r="AX73" s="4" t="str">
        <f t="shared" si="116"/>
        <v>0.1</v>
      </c>
      <c r="AY73" s="3" t="str">
        <f t="shared" si="117"/>
        <v>0.45-</v>
      </c>
      <c r="AZ73" s="3">
        <f t="shared" si="118"/>
        <v>5</v>
      </c>
      <c r="BA73" s="3">
        <f t="shared" si="119"/>
        <v>5</v>
      </c>
      <c r="BB73" s="4" t="str">
        <f t="shared" si="120"/>
        <v>0.45</v>
      </c>
      <c r="BC73" s="3" t="str">
        <f t="shared" si="121"/>
        <v>-</v>
      </c>
      <c r="BD73" s="3">
        <f t="shared" si="122"/>
        <v>1</v>
      </c>
      <c r="BE73" s="3">
        <f t="shared" si="123"/>
        <v>1</v>
      </c>
      <c r="BF73" s="4" t="str">
        <f t="shared" si="124"/>
        <v/>
      </c>
      <c r="BG73" s="3" t="str">
        <f t="shared" si="125"/>
        <v>-</v>
      </c>
      <c r="BH73" s="3">
        <f t="shared" si="126"/>
        <v>1</v>
      </c>
      <c r="BI73" s="3">
        <f t="shared" si="127"/>
        <v>1</v>
      </c>
      <c r="BJ73" s="4" t="str">
        <f t="shared" si="128"/>
        <v/>
      </c>
      <c r="BK73" s="3" t="str">
        <f t="shared" si="129"/>
        <v>-</v>
      </c>
      <c r="BL73" s="3">
        <f t="shared" si="130"/>
        <v>1</v>
      </c>
      <c r="BM73" s="3">
        <f t="shared" si="131"/>
        <v>1</v>
      </c>
      <c r="BN73" s="4" t="str">
        <f t="shared" si="132"/>
        <v/>
      </c>
      <c r="BO73" s="3" t="str">
        <f t="shared" si="133"/>
        <v>-</v>
      </c>
      <c r="BP73" s="3">
        <f t="shared" si="134"/>
        <v>1</v>
      </c>
      <c r="BQ73" s="3">
        <f t="shared" si="135"/>
        <v>1</v>
      </c>
      <c r="BR73" s="4" t="str">
        <f t="shared" si="136"/>
        <v/>
      </c>
      <c r="BS73" s="3" t="str">
        <f t="shared" si="137"/>
        <v>-</v>
      </c>
    </row>
    <row r="74" spans="1:71">
      <c r="A74" s="3" t="s">
        <v>983</v>
      </c>
      <c r="B74" s="3" t="s">
        <v>227</v>
      </c>
      <c r="C74" s="3">
        <v>12</v>
      </c>
      <c r="D74" s="3" t="s">
        <v>903</v>
      </c>
      <c r="E74" s="3" t="s">
        <v>1028</v>
      </c>
      <c r="F74" s="3" t="s">
        <v>1042</v>
      </c>
      <c r="G74" s="3" t="s">
        <v>1056</v>
      </c>
      <c r="H74" s="3" t="s">
        <v>477</v>
      </c>
      <c r="I74" s="3" t="s">
        <v>1027</v>
      </c>
      <c r="J74" s="3" t="s">
        <v>1040</v>
      </c>
      <c r="K74" s="3" t="s">
        <v>1040</v>
      </c>
      <c r="L74" s="3" t="s">
        <v>1040</v>
      </c>
      <c r="M74" t="s">
        <v>1040</v>
      </c>
      <c r="N74" s="3"/>
      <c r="O74" s="3"/>
      <c r="P74" s="3">
        <v>16.170000000000002</v>
      </c>
      <c r="Q74" s="3">
        <v>81.67</v>
      </c>
      <c r="R74" s="3">
        <v>9.59</v>
      </c>
      <c r="S74" s="16">
        <v>0</v>
      </c>
      <c r="T74" s="12"/>
      <c r="U74" s="12" t="s">
        <v>228</v>
      </c>
      <c r="V74" s="3" t="str">
        <f t="shared" si="88"/>
        <v>s316-ptfe-inconel 600-</v>
      </c>
      <c r="W74" s="3">
        <f t="shared" si="89"/>
        <v>5</v>
      </c>
      <c r="X74" s="3">
        <f t="shared" si="95"/>
        <v>22</v>
      </c>
      <c r="Y74" s="4" t="str">
        <f t="shared" si="96"/>
        <v>s316</v>
      </c>
      <c r="Z74" s="3" t="str">
        <f t="shared" si="97"/>
        <v>ptfe-inconel 600-</v>
      </c>
      <c r="AA74" s="3">
        <f t="shared" si="90"/>
        <v>5</v>
      </c>
      <c r="AB74" s="3">
        <f t="shared" si="98"/>
        <v>17</v>
      </c>
      <c r="AC74" s="4" t="str">
        <f t="shared" si="99"/>
        <v>ptfe</v>
      </c>
      <c r="AD74" s="3" t="str">
        <f t="shared" si="100"/>
        <v>inconel 600-</v>
      </c>
      <c r="AE74" s="3">
        <f t="shared" si="91"/>
        <v>12</v>
      </c>
      <c r="AF74" s="3">
        <f t="shared" si="101"/>
        <v>12</v>
      </c>
      <c r="AG74" s="4" t="str">
        <f t="shared" si="102"/>
        <v>inconel 600</v>
      </c>
      <c r="AH74" s="3" t="str">
        <f t="shared" si="103"/>
        <v>-</v>
      </c>
      <c r="AI74" s="3">
        <f t="shared" si="92"/>
        <v>1</v>
      </c>
      <c r="AJ74" s="3">
        <f t="shared" si="104"/>
        <v>1</v>
      </c>
      <c r="AK74" s="4" t="str">
        <f t="shared" si="105"/>
        <v/>
      </c>
      <c r="AL74" s="3" t="str">
        <f t="shared" si="106"/>
        <v>-</v>
      </c>
      <c r="AM74" s="3">
        <f t="shared" si="93"/>
        <v>1</v>
      </c>
      <c r="AN74" s="3">
        <f t="shared" si="107"/>
        <v>1</v>
      </c>
      <c r="AO74" s="4" t="str">
        <f t="shared" si="108"/>
        <v/>
      </c>
      <c r="AP74" s="3" t="str">
        <f t="shared" si="109"/>
        <v>-</v>
      </c>
      <c r="AQ74" s="3" t="str">
        <f t="shared" si="94"/>
        <v>1.5-0.5-0.42-</v>
      </c>
      <c r="AR74" s="3">
        <f t="shared" si="110"/>
        <v>4</v>
      </c>
      <c r="AS74" s="3">
        <f t="shared" si="111"/>
        <v>13</v>
      </c>
      <c r="AT74" s="4" t="str">
        <f t="shared" si="112"/>
        <v>1.5</v>
      </c>
      <c r="AU74" s="3" t="str">
        <f t="shared" si="113"/>
        <v>0.5-0.42-</v>
      </c>
      <c r="AV74" s="3">
        <f t="shared" si="114"/>
        <v>4</v>
      </c>
      <c r="AW74" s="3">
        <f t="shared" si="115"/>
        <v>9</v>
      </c>
      <c r="AX74" s="4" t="str">
        <f t="shared" si="116"/>
        <v>0.5</v>
      </c>
      <c r="AY74" s="3" t="str">
        <f t="shared" si="117"/>
        <v>0.42-</v>
      </c>
      <c r="AZ74" s="3">
        <f t="shared" si="118"/>
        <v>5</v>
      </c>
      <c r="BA74" s="3">
        <f t="shared" si="119"/>
        <v>5</v>
      </c>
      <c r="BB74" s="4" t="str">
        <f t="shared" si="120"/>
        <v>0.42</v>
      </c>
      <c r="BC74" s="3" t="str">
        <f t="shared" si="121"/>
        <v>-</v>
      </c>
      <c r="BD74" s="3">
        <f t="shared" si="122"/>
        <v>1</v>
      </c>
      <c r="BE74" s="3">
        <f t="shared" si="123"/>
        <v>1</v>
      </c>
      <c r="BF74" s="4" t="str">
        <f t="shared" si="124"/>
        <v/>
      </c>
      <c r="BG74" s="3" t="str">
        <f t="shared" si="125"/>
        <v>-</v>
      </c>
      <c r="BH74" s="3">
        <f t="shared" si="126"/>
        <v>1</v>
      </c>
      <c r="BI74" s="3">
        <f t="shared" si="127"/>
        <v>1</v>
      </c>
      <c r="BJ74" s="4" t="str">
        <f t="shared" si="128"/>
        <v/>
      </c>
      <c r="BK74" s="3" t="str">
        <f t="shared" si="129"/>
        <v>-</v>
      </c>
      <c r="BL74" s="3">
        <f t="shared" si="130"/>
        <v>1</v>
      </c>
      <c r="BM74" s="3">
        <f t="shared" si="131"/>
        <v>1</v>
      </c>
      <c r="BN74" s="4" t="str">
        <f t="shared" si="132"/>
        <v/>
      </c>
      <c r="BO74" s="3" t="str">
        <f t="shared" si="133"/>
        <v>-</v>
      </c>
      <c r="BP74" s="3">
        <f t="shared" si="134"/>
        <v>1</v>
      </c>
      <c r="BQ74" s="3">
        <f t="shared" si="135"/>
        <v>1</v>
      </c>
      <c r="BR74" s="4" t="str">
        <f t="shared" si="136"/>
        <v/>
      </c>
      <c r="BS74" s="3" t="str">
        <f t="shared" si="137"/>
        <v>-</v>
      </c>
    </row>
    <row r="75" spans="1:71">
      <c r="A75" s="4" t="s">
        <v>983</v>
      </c>
      <c r="B75" s="4" t="s">
        <v>227</v>
      </c>
      <c r="C75" s="4">
        <v>12</v>
      </c>
      <c r="D75" s="4" t="s">
        <v>903</v>
      </c>
      <c r="E75" s="4" t="s">
        <v>1028</v>
      </c>
      <c r="F75" s="4" t="s">
        <v>1042</v>
      </c>
      <c r="G75" s="4" t="s">
        <v>1056</v>
      </c>
      <c r="H75" s="4" t="s">
        <v>477</v>
      </c>
      <c r="I75" s="4" t="s">
        <v>1027</v>
      </c>
      <c r="J75" s="4" t="s">
        <v>1040</v>
      </c>
      <c r="K75" s="4" t="s">
        <v>1040</v>
      </c>
      <c r="L75" s="4" t="s">
        <v>1040</v>
      </c>
      <c r="M75" t="s">
        <v>1040</v>
      </c>
      <c r="N75" s="4"/>
      <c r="O75" s="4"/>
      <c r="P75" s="4">
        <v>16.170000000000002</v>
      </c>
      <c r="Q75" s="4">
        <v>81.67</v>
      </c>
      <c r="R75" s="4">
        <v>13.6</v>
      </c>
      <c r="S75" s="16">
        <v>0</v>
      </c>
      <c r="T75" s="13"/>
      <c r="U75" s="13" t="s">
        <v>229</v>
      </c>
      <c r="V75" s="3" t="str">
        <f t="shared" si="88"/>
        <v>s316-ptfe-inconel 600-</v>
      </c>
      <c r="W75" s="3">
        <f t="shared" si="89"/>
        <v>5</v>
      </c>
      <c r="X75" s="3">
        <f t="shared" si="95"/>
        <v>22</v>
      </c>
      <c r="Y75" s="4" t="str">
        <f t="shared" si="96"/>
        <v>s316</v>
      </c>
      <c r="Z75" s="3" t="str">
        <f t="shared" si="97"/>
        <v>ptfe-inconel 600-</v>
      </c>
      <c r="AA75" s="3">
        <f t="shared" si="90"/>
        <v>5</v>
      </c>
      <c r="AB75" s="3">
        <f t="shared" si="98"/>
        <v>17</v>
      </c>
      <c r="AC75" s="4" t="str">
        <f t="shared" si="99"/>
        <v>ptfe</v>
      </c>
      <c r="AD75" s="3" t="str">
        <f t="shared" si="100"/>
        <v>inconel 600-</v>
      </c>
      <c r="AE75" s="3">
        <f t="shared" si="91"/>
        <v>12</v>
      </c>
      <c r="AF75" s="3">
        <f t="shared" si="101"/>
        <v>12</v>
      </c>
      <c r="AG75" s="4" t="str">
        <f t="shared" si="102"/>
        <v>inconel 600</v>
      </c>
      <c r="AH75" s="3" t="str">
        <f t="shared" si="103"/>
        <v>-</v>
      </c>
      <c r="AI75" s="3">
        <f t="shared" si="92"/>
        <v>1</v>
      </c>
      <c r="AJ75" s="3">
        <f t="shared" si="104"/>
        <v>1</v>
      </c>
      <c r="AK75" s="4" t="str">
        <f t="shared" si="105"/>
        <v/>
      </c>
      <c r="AL75" s="3" t="str">
        <f t="shared" si="106"/>
        <v>-</v>
      </c>
      <c r="AM75" s="3">
        <f t="shared" si="93"/>
        <v>1</v>
      </c>
      <c r="AN75" s="3">
        <f t="shared" si="107"/>
        <v>1</v>
      </c>
      <c r="AO75" s="4" t="str">
        <f t="shared" si="108"/>
        <v/>
      </c>
      <c r="AP75" s="3" t="str">
        <f t="shared" si="109"/>
        <v>-</v>
      </c>
      <c r="AQ75" s="3" t="str">
        <f t="shared" si="94"/>
        <v>1.5-0.5-0.42-</v>
      </c>
      <c r="AR75" s="3">
        <f t="shared" si="110"/>
        <v>4</v>
      </c>
      <c r="AS75" s="3">
        <f t="shared" si="111"/>
        <v>13</v>
      </c>
      <c r="AT75" s="4" t="str">
        <f t="shared" si="112"/>
        <v>1.5</v>
      </c>
      <c r="AU75" s="3" t="str">
        <f t="shared" si="113"/>
        <v>0.5-0.42-</v>
      </c>
      <c r="AV75" s="3">
        <f t="shared" si="114"/>
        <v>4</v>
      </c>
      <c r="AW75" s="3">
        <f t="shared" si="115"/>
        <v>9</v>
      </c>
      <c r="AX75" s="4" t="str">
        <f t="shared" si="116"/>
        <v>0.5</v>
      </c>
      <c r="AY75" s="3" t="str">
        <f t="shared" si="117"/>
        <v>0.42-</v>
      </c>
      <c r="AZ75" s="3">
        <f t="shared" si="118"/>
        <v>5</v>
      </c>
      <c r="BA75" s="3">
        <f t="shared" si="119"/>
        <v>5</v>
      </c>
      <c r="BB75" s="4" t="str">
        <f t="shared" si="120"/>
        <v>0.42</v>
      </c>
      <c r="BC75" s="3" t="str">
        <f t="shared" si="121"/>
        <v>-</v>
      </c>
      <c r="BD75" s="3">
        <f t="shared" si="122"/>
        <v>1</v>
      </c>
      <c r="BE75" s="3">
        <f t="shared" si="123"/>
        <v>1</v>
      </c>
      <c r="BF75" s="4" t="str">
        <f t="shared" si="124"/>
        <v/>
      </c>
      <c r="BG75" s="3" t="str">
        <f t="shared" si="125"/>
        <v>-</v>
      </c>
      <c r="BH75" s="3">
        <f t="shared" si="126"/>
        <v>1</v>
      </c>
      <c r="BI75" s="3">
        <f t="shared" si="127"/>
        <v>1</v>
      </c>
      <c r="BJ75" s="4" t="str">
        <f t="shared" si="128"/>
        <v/>
      </c>
      <c r="BK75" s="3" t="str">
        <f t="shared" si="129"/>
        <v>-</v>
      </c>
      <c r="BL75" s="3">
        <f t="shared" si="130"/>
        <v>1</v>
      </c>
      <c r="BM75" s="3">
        <f t="shared" si="131"/>
        <v>1</v>
      </c>
      <c r="BN75" s="4" t="str">
        <f t="shared" si="132"/>
        <v/>
      </c>
      <c r="BO75" s="3" t="str">
        <f t="shared" si="133"/>
        <v>-</v>
      </c>
      <c r="BP75" s="3">
        <f t="shared" si="134"/>
        <v>1</v>
      </c>
      <c r="BQ75" s="3">
        <f t="shared" si="135"/>
        <v>1</v>
      </c>
      <c r="BR75" s="4" t="str">
        <f t="shared" si="136"/>
        <v/>
      </c>
      <c r="BS75" s="3" t="str">
        <f t="shared" si="137"/>
        <v>-</v>
      </c>
    </row>
    <row r="76" spans="1:71">
      <c r="A76" s="3" t="s">
        <v>983</v>
      </c>
      <c r="B76" s="3" t="s">
        <v>227</v>
      </c>
      <c r="C76" s="3">
        <v>12</v>
      </c>
      <c r="D76" s="3" t="s">
        <v>903</v>
      </c>
      <c r="E76" s="3" t="s">
        <v>1028</v>
      </c>
      <c r="F76" s="3" t="s">
        <v>1042</v>
      </c>
      <c r="G76" s="3" t="s">
        <v>1056</v>
      </c>
      <c r="H76" s="3" t="s">
        <v>477</v>
      </c>
      <c r="I76" s="3" t="s">
        <v>1027</v>
      </c>
      <c r="J76" s="3" t="s">
        <v>1040</v>
      </c>
      <c r="K76" s="3" t="s">
        <v>1040</v>
      </c>
      <c r="L76" s="3" t="s">
        <v>1040</v>
      </c>
      <c r="M76" t="s">
        <v>1040</v>
      </c>
      <c r="N76" s="3"/>
      <c r="O76" s="3"/>
      <c r="P76" s="3">
        <v>16.170000000000002</v>
      </c>
      <c r="Q76" s="3">
        <v>81.67</v>
      </c>
      <c r="R76" s="3">
        <v>15.3</v>
      </c>
      <c r="S76" s="16">
        <v>0</v>
      </c>
      <c r="T76" s="12">
        <v>48.83</v>
      </c>
      <c r="U76" s="12" t="s">
        <v>230</v>
      </c>
      <c r="V76" s="3" t="str">
        <f t="shared" si="88"/>
        <v>s316-ptfe-inconel 600-</v>
      </c>
      <c r="W76" s="3">
        <f t="shared" si="89"/>
        <v>5</v>
      </c>
      <c r="X76" s="3">
        <f t="shared" si="95"/>
        <v>22</v>
      </c>
      <c r="Y76" s="4" t="str">
        <f t="shared" si="96"/>
        <v>s316</v>
      </c>
      <c r="Z76" s="3" t="str">
        <f t="shared" si="97"/>
        <v>ptfe-inconel 600-</v>
      </c>
      <c r="AA76" s="3">
        <f t="shared" si="90"/>
        <v>5</v>
      </c>
      <c r="AB76" s="3">
        <f t="shared" si="98"/>
        <v>17</v>
      </c>
      <c r="AC76" s="4" t="str">
        <f t="shared" si="99"/>
        <v>ptfe</v>
      </c>
      <c r="AD76" s="3" t="str">
        <f t="shared" si="100"/>
        <v>inconel 600-</v>
      </c>
      <c r="AE76" s="3">
        <f t="shared" si="91"/>
        <v>12</v>
      </c>
      <c r="AF76" s="3">
        <f t="shared" si="101"/>
        <v>12</v>
      </c>
      <c r="AG76" s="4" t="str">
        <f t="shared" si="102"/>
        <v>inconel 600</v>
      </c>
      <c r="AH76" s="3" t="str">
        <f t="shared" si="103"/>
        <v>-</v>
      </c>
      <c r="AI76" s="3">
        <f t="shared" si="92"/>
        <v>1</v>
      </c>
      <c r="AJ76" s="3">
        <f t="shared" si="104"/>
        <v>1</v>
      </c>
      <c r="AK76" s="4" t="str">
        <f t="shared" si="105"/>
        <v/>
      </c>
      <c r="AL76" s="3" t="str">
        <f t="shared" si="106"/>
        <v>-</v>
      </c>
      <c r="AM76" s="3">
        <f t="shared" si="93"/>
        <v>1</v>
      </c>
      <c r="AN76" s="3">
        <f t="shared" si="107"/>
        <v>1</v>
      </c>
      <c r="AO76" s="4" t="str">
        <f t="shared" si="108"/>
        <v/>
      </c>
      <c r="AP76" s="3" t="str">
        <f t="shared" si="109"/>
        <v>-</v>
      </c>
      <c r="AQ76" s="3" t="str">
        <f t="shared" si="94"/>
        <v>1.5-0.5-0.42-</v>
      </c>
      <c r="AR76" s="3">
        <f t="shared" si="110"/>
        <v>4</v>
      </c>
      <c r="AS76" s="3">
        <f t="shared" si="111"/>
        <v>13</v>
      </c>
      <c r="AT76" s="4" t="str">
        <f t="shared" si="112"/>
        <v>1.5</v>
      </c>
      <c r="AU76" s="3" t="str">
        <f t="shared" si="113"/>
        <v>0.5-0.42-</v>
      </c>
      <c r="AV76" s="3">
        <f t="shared" si="114"/>
        <v>4</v>
      </c>
      <c r="AW76" s="3">
        <f t="shared" si="115"/>
        <v>9</v>
      </c>
      <c r="AX76" s="4" t="str">
        <f t="shared" si="116"/>
        <v>0.5</v>
      </c>
      <c r="AY76" s="3" t="str">
        <f t="shared" si="117"/>
        <v>0.42-</v>
      </c>
      <c r="AZ76" s="3">
        <f t="shared" si="118"/>
        <v>5</v>
      </c>
      <c r="BA76" s="3">
        <f t="shared" si="119"/>
        <v>5</v>
      </c>
      <c r="BB76" s="4" t="str">
        <f t="shared" si="120"/>
        <v>0.42</v>
      </c>
      <c r="BC76" s="3" t="str">
        <f t="shared" si="121"/>
        <v>-</v>
      </c>
      <c r="BD76" s="3">
        <f t="shared" si="122"/>
        <v>1</v>
      </c>
      <c r="BE76" s="3">
        <f t="shared" si="123"/>
        <v>1</v>
      </c>
      <c r="BF76" s="4" t="str">
        <f t="shared" si="124"/>
        <v/>
      </c>
      <c r="BG76" s="3" t="str">
        <f t="shared" si="125"/>
        <v>-</v>
      </c>
      <c r="BH76" s="3">
        <f t="shared" si="126"/>
        <v>1</v>
      </c>
      <c r="BI76" s="3">
        <f t="shared" si="127"/>
        <v>1</v>
      </c>
      <c r="BJ76" s="4" t="str">
        <f t="shared" si="128"/>
        <v/>
      </c>
      <c r="BK76" s="3" t="str">
        <f t="shared" si="129"/>
        <v>-</v>
      </c>
      <c r="BL76" s="3">
        <f t="shared" si="130"/>
        <v>1</v>
      </c>
      <c r="BM76" s="3">
        <f t="shared" si="131"/>
        <v>1</v>
      </c>
      <c r="BN76" s="4" t="str">
        <f t="shared" si="132"/>
        <v/>
      </c>
      <c r="BO76" s="3" t="str">
        <f t="shared" si="133"/>
        <v>-</v>
      </c>
      <c r="BP76" s="3">
        <f t="shared" si="134"/>
        <v>1</v>
      </c>
      <c r="BQ76" s="3">
        <f t="shared" si="135"/>
        <v>1</v>
      </c>
      <c r="BR76" s="4" t="str">
        <f t="shared" si="136"/>
        <v/>
      </c>
      <c r="BS76" s="3" t="str">
        <f t="shared" si="137"/>
        <v>-</v>
      </c>
    </row>
    <row r="77" spans="1:71">
      <c r="A77" s="4" t="s">
        <v>989</v>
      </c>
      <c r="B77" s="4" t="s">
        <v>231</v>
      </c>
      <c r="C77" s="4">
        <v>1</v>
      </c>
      <c r="D77" s="4" t="s">
        <v>903</v>
      </c>
      <c r="E77" s="4" t="s">
        <v>1035</v>
      </c>
      <c r="F77" s="4" t="s">
        <v>903</v>
      </c>
      <c r="G77" s="4" t="s">
        <v>1029</v>
      </c>
      <c r="H77" s="4" t="s">
        <v>476</v>
      </c>
      <c r="I77" s="4" t="s">
        <v>1060</v>
      </c>
      <c r="J77" s="4" t="s">
        <v>1040</v>
      </c>
      <c r="K77" s="4" t="s">
        <v>1040</v>
      </c>
      <c r="L77" s="4" t="s">
        <v>1040</v>
      </c>
      <c r="M77" t="s">
        <v>1040</v>
      </c>
      <c r="N77" s="4"/>
      <c r="O77" s="4"/>
      <c r="P77" s="4">
        <v>5</v>
      </c>
      <c r="Q77" s="4">
        <v>30</v>
      </c>
      <c r="R77" s="4">
        <v>5.15</v>
      </c>
      <c r="S77" s="16">
        <v>0</v>
      </c>
      <c r="T77" s="13"/>
      <c r="U77" s="13" t="s">
        <v>232</v>
      </c>
      <c r="V77" s="3" t="str">
        <f t="shared" si="88"/>
        <v>s316-fep-s316-</v>
      </c>
      <c r="W77" s="3">
        <f t="shared" si="89"/>
        <v>5</v>
      </c>
      <c r="X77" s="3">
        <f t="shared" si="95"/>
        <v>14</v>
      </c>
      <c r="Y77" s="4" t="str">
        <f t="shared" si="96"/>
        <v>s316</v>
      </c>
      <c r="Z77" s="3" t="str">
        <f t="shared" si="97"/>
        <v>fep-s316-</v>
      </c>
      <c r="AA77" s="3">
        <f t="shared" si="90"/>
        <v>4</v>
      </c>
      <c r="AB77" s="3">
        <f t="shared" si="98"/>
        <v>9</v>
      </c>
      <c r="AC77" s="4" t="str">
        <f t="shared" si="99"/>
        <v>fep</v>
      </c>
      <c r="AD77" s="3" t="str">
        <f t="shared" si="100"/>
        <v>s316-</v>
      </c>
      <c r="AE77" s="3">
        <f t="shared" si="91"/>
        <v>5</v>
      </c>
      <c r="AF77" s="3">
        <f t="shared" si="101"/>
        <v>5</v>
      </c>
      <c r="AG77" s="4" t="str">
        <f t="shared" si="102"/>
        <v>s316</v>
      </c>
      <c r="AH77" s="3" t="str">
        <f t="shared" si="103"/>
        <v>-</v>
      </c>
      <c r="AI77" s="3">
        <f t="shared" si="92"/>
        <v>1</v>
      </c>
      <c r="AJ77" s="3">
        <f t="shared" si="104"/>
        <v>1</v>
      </c>
      <c r="AK77" s="4" t="str">
        <f t="shared" si="105"/>
        <v/>
      </c>
      <c r="AL77" s="3" t="str">
        <f t="shared" si="106"/>
        <v>-</v>
      </c>
      <c r="AM77" s="3">
        <f t="shared" si="93"/>
        <v>1</v>
      </c>
      <c r="AN77" s="3">
        <f t="shared" si="107"/>
        <v>1</v>
      </c>
      <c r="AO77" s="4" t="str">
        <f t="shared" si="108"/>
        <v/>
      </c>
      <c r="AP77" s="3" t="str">
        <f t="shared" si="109"/>
        <v>-</v>
      </c>
      <c r="AQ77" s="3" t="str">
        <f t="shared" si="94"/>
        <v>0.1-.1-1-</v>
      </c>
      <c r="AR77" s="3">
        <f t="shared" si="110"/>
        <v>4</v>
      </c>
      <c r="AS77" s="3">
        <f t="shared" si="111"/>
        <v>9</v>
      </c>
      <c r="AT77" s="4" t="str">
        <f t="shared" si="112"/>
        <v>0.1</v>
      </c>
      <c r="AU77" s="3" t="str">
        <f t="shared" si="113"/>
        <v>.1-1-</v>
      </c>
      <c r="AV77" s="3">
        <f t="shared" si="114"/>
        <v>3</v>
      </c>
      <c r="AW77" s="3">
        <f t="shared" si="115"/>
        <v>5</v>
      </c>
      <c r="AX77" s="4" t="str">
        <f t="shared" si="116"/>
        <v>.1</v>
      </c>
      <c r="AY77" s="3" t="str">
        <f t="shared" si="117"/>
        <v>1-</v>
      </c>
      <c r="AZ77" s="3">
        <f t="shared" si="118"/>
        <v>2</v>
      </c>
      <c r="BA77" s="3">
        <f t="shared" si="119"/>
        <v>2</v>
      </c>
      <c r="BB77" s="4" t="str">
        <f t="shared" si="120"/>
        <v>1</v>
      </c>
      <c r="BC77" s="3" t="str">
        <f t="shared" si="121"/>
        <v>-</v>
      </c>
      <c r="BD77" s="3">
        <f t="shared" si="122"/>
        <v>1</v>
      </c>
      <c r="BE77" s="3">
        <f t="shared" si="123"/>
        <v>1</v>
      </c>
      <c r="BF77" s="4" t="str">
        <f t="shared" si="124"/>
        <v/>
      </c>
      <c r="BG77" s="3" t="str">
        <f t="shared" si="125"/>
        <v>-</v>
      </c>
      <c r="BH77" s="3">
        <f t="shared" si="126"/>
        <v>1</v>
      </c>
      <c r="BI77" s="3">
        <f t="shared" si="127"/>
        <v>1</v>
      </c>
      <c r="BJ77" s="4" t="str">
        <f t="shared" si="128"/>
        <v/>
      </c>
      <c r="BK77" s="3" t="str">
        <f t="shared" si="129"/>
        <v>-</v>
      </c>
      <c r="BL77" s="3">
        <f t="shared" si="130"/>
        <v>1</v>
      </c>
      <c r="BM77" s="3">
        <f t="shared" si="131"/>
        <v>1</v>
      </c>
      <c r="BN77" s="4" t="str">
        <f t="shared" si="132"/>
        <v/>
      </c>
      <c r="BO77" s="3" t="str">
        <f t="shared" si="133"/>
        <v>-</v>
      </c>
      <c r="BP77" s="3">
        <f t="shared" si="134"/>
        <v>1</v>
      </c>
      <c r="BQ77" s="3">
        <f t="shared" si="135"/>
        <v>1</v>
      </c>
      <c r="BR77" s="4" t="str">
        <f t="shared" si="136"/>
        <v/>
      </c>
      <c r="BS77" s="3" t="str">
        <f t="shared" si="137"/>
        <v>-</v>
      </c>
    </row>
    <row r="78" spans="1:71">
      <c r="A78" s="3" t="s">
        <v>989</v>
      </c>
      <c r="B78" s="3" t="s">
        <v>233</v>
      </c>
      <c r="C78" s="3">
        <v>1</v>
      </c>
      <c r="D78" s="3" t="s">
        <v>903</v>
      </c>
      <c r="E78" s="3" t="s">
        <v>1035</v>
      </c>
      <c r="F78" s="3" t="s">
        <v>903</v>
      </c>
      <c r="G78" s="3" t="s">
        <v>1029</v>
      </c>
      <c r="H78" s="3" t="s">
        <v>476</v>
      </c>
      <c r="I78" s="3" t="s">
        <v>1035</v>
      </c>
      <c r="J78" s="3" t="s">
        <v>1040</v>
      </c>
      <c r="K78" s="3" t="s">
        <v>1040</v>
      </c>
      <c r="L78" s="3" t="s">
        <v>1040</v>
      </c>
      <c r="M78" t="s">
        <v>1040</v>
      </c>
      <c r="N78" s="3"/>
      <c r="O78" s="3"/>
      <c r="P78" s="3">
        <v>5</v>
      </c>
      <c r="Q78" s="3">
        <v>30</v>
      </c>
      <c r="R78" s="3">
        <v>5.43</v>
      </c>
      <c r="S78" s="16">
        <v>0</v>
      </c>
      <c r="T78" s="12"/>
      <c r="U78" s="12" t="s">
        <v>232</v>
      </c>
      <c r="V78" s="3" t="str">
        <f t="shared" si="88"/>
        <v>s316-fep-s316-</v>
      </c>
      <c r="W78" s="3">
        <f t="shared" si="89"/>
        <v>5</v>
      </c>
      <c r="X78" s="3">
        <f t="shared" si="95"/>
        <v>14</v>
      </c>
      <c r="Y78" s="4" t="str">
        <f t="shared" si="96"/>
        <v>s316</v>
      </c>
      <c r="Z78" s="3" t="str">
        <f t="shared" si="97"/>
        <v>fep-s316-</v>
      </c>
      <c r="AA78" s="3">
        <f t="shared" si="90"/>
        <v>4</v>
      </c>
      <c r="AB78" s="3">
        <f t="shared" si="98"/>
        <v>9</v>
      </c>
      <c r="AC78" s="4" t="str">
        <f t="shared" si="99"/>
        <v>fep</v>
      </c>
      <c r="AD78" s="3" t="str">
        <f t="shared" si="100"/>
        <v>s316-</v>
      </c>
      <c r="AE78" s="3">
        <f t="shared" si="91"/>
        <v>5</v>
      </c>
      <c r="AF78" s="3">
        <f t="shared" si="101"/>
        <v>5</v>
      </c>
      <c r="AG78" s="4" t="str">
        <f t="shared" si="102"/>
        <v>s316</v>
      </c>
      <c r="AH78" s="3" t="str">
        <f t="shared" si="103"/>
        <v>-</v>
      </c>
      <c r="AI78" s="3">
        <f t="shared" si="92"/>
        <v>1</v>
      </c>
      <c r="AJ78" s="3">
        <f t="shared" si="104"/>
        <v>1</v>
      </c>
      <c r="AK78" s="4" t="str">
        <f t="shared" si="105"/>
        <v/>
      </c>
      <c r="AL78" s="3" t="str">
        <f t="shared" si="106"/>
        <v>-</v>
      </c>
      <c r="AM78" s="3">
        <f t="shared" si="93"/>
        <v>1</v>
      </c>
      <c r="AN78" s="3">
        <f t="shared" si="107"/>
        <v>1</v>
      </c>
      <c r="AO78" s="4" t="str">
        <f t="shared" si="108"/>
        <v/>
      </c>
      <c r="AP78" s="3" t="str">
        <f t="shared" si="109"/>
        <v>-</v>
      </c>
      <c r="AQ78" s="3" t="str">
        <f t="shared" si="94"/>
        <v>0.1-0.1-1-</v>
      </c>
      <c r="AR78" s="3">
        <f t="shared" si="110"/>
        <v>4</v>
      </c>
      <c r="AS78" s="3">
        <f t="shared" si="111"/>
        <v>10</v>
      </c>
      <c r="AT78" s="4" t="str">
        <f t="shared" si="112"/>
        <v>0.1</v>
      </c>
      <c r="AU78" s="3" t="str">
        <f t="shared" si="113"/>
        <v>0.1-1-</v>
      </c>
      <c r="AV78" s="3">
        <f t="shared" si="114"/>
        <v>4</v>
      </c>
      <c r="AW78" s="3">
        <f t="shared" si="115"/>
        <v>6</v>
      </c>
      <c r="AX78" s="4" t="str">
        <f t="shared" si="116"/>
        <v>0.1</v>
      </c>
      <c r="AY78" s="3" t="str">
        <f t="shared" si="117"/>
        <v>1-</v>
      </c>
      <c r="AZ78" s="3">
        <f t="shared" si="118"/>
        <v>2</v>
      </c>
      <c r="BA78" s="3">
        <f t="shared" si="119"/>
        <v>2</v>
      </c>
      <c r="BB78" s="4" t="str">
        <f t="shared" si="120"/>
        <v>1</v>
      </c>
      <c r="BC78" s="3" t="str">
        <f t="shared" si="121"/>
        <v>-</v>
      </c>
      <c r="BD78" s="3">
        <f t="shared" si="122"/>
        <v>1</v>
      </c>
      <c r="BE78" s="3">
        <f t="shared" si="123"/>
        <v>1</v>
      </c>
      <c r="BF78" s="4" t="str">
        <f t="shared" si="124"/>
        <v/>
      </c>
      <c r="BG78" s="3" t="str">
        <f t="shared" si="125"/>
        <v>-</v>
      </c>
      <c r="BH78" s="3">
        <f t="shared" si="126"/>
        <v>1</v>
      </c>
      <c r="BI78" s="3">
        <f t="shared" si="127"/>
        <v>1</v>
      </c>
      <c r="BJ78" s="4" t="str">
        <f t="shared" si="128"/>
        <v/>
      </c>
      <c r="BK78" s="3" t="str">
        <f t="shared" si="129"/>
        <v>-</v>
      </c>
      <c r="BL78" s="3">
        <f t="shared" si="130"/>
        <v>1</v>
      </c>
      <c r="BM78" s="3">
        <f t="shared" si="131"/>
        <v>1</v>
      </c>
      <c r="BN78" s="4" t="str">
        <f t="shared" si="132"/>
        <v/>
      </c>
      <c r="BO78" s="3" t="str">
        <f t="shared" si="133"/>
        <v>-</v>
      </c>
      <c r="BP78" s="3">
        <f t="shared" si="134"/>
        <v>1</v>
      </c>
      <c r="BQ78" s="3">
        <f t="shared" si="135"/>
        <v>1</v>
      </c>
      <c r="BR78" s="4" t="str">
        <f t="shared" si="136"/>
        <v/>
      </c>
      <c r="BS78" s="3" t="str">
        <f t="shared" si="137"/>
        <v>-</v>
      </c>
    </row>
    <row r="79" spans="1:71">
      <c r="A79" s="4" t="s">
        <v>989</v>
      </c>
      <c r="B79" s="4" t="s">
        <v>233</v>
      </c>
      <c r="C79" s="4">
        <v>1</v>
      </c>
      <c r="D79" s="4" t="s">
        <v>903</v>
      </c>
      <c r="E79" s="4" t="s">
        <v>1035</v>
      </c>
      <c r="F79" s="4" t="s">
        <v>903</v>
      </c>
      <c r="G79" s="4" t="s">
        <v>1029</v>
      </c>
      <c r="H79" s="4" t="s">
        <v>476</v>
      </c>
      <c r="I79" s="4" t="s">
        <v>1035</v>
      </c>
      <c r="J79" s="4" t="s">
        <v>1040</v>
      </c>
      <c r="K79" s="4" t="s">
        <v>1040</v>
      </c>
      <c r="L79" s="4" t="s">
        <v>1040</v>
      </c>
      <c r="M79" t="s">
        <v>1040</v>
      </c>
      <c r="N79" s="4"/>
      <c r="O79" s="4"/>
      <c r="P79" s="4">
        <v>5</v>
      </c>
      <c r="Q79" s="4">
        <v>30</v>
      </c>
      <c r="R79" s="4">
        <v>5.59</v>
      </c>
      <c r="S79" s="16">
        <v>0</v>
      </c>
      <c r="T79" s="13"/>
      <c r="U79" s="13" t="s">
        <v>232</v>
      </c>
      <c r="V79" s="3" t="str">
        <f t="shared" si="88"/>
        <v>s316-fep-s316-</v>
      </c>
      <c r="W79" s="3">
        <f t="shared" si="89"/>
        <v>5</v>
      </c>
      <c r="X79" s="3">
        <f t="shared" si="95"/>
        <v>14</v>
      </c>
      <c r="Y79" s="4" t="str">
        <f t="shared" si="96"/>
        <v>s316</v>
      </c>
      <c r="Z79" s="3" t="str">
        <f t="shared" si="97"/>
        <v>fep-s316-</v>
      </c>
      <c r="AA79" s="3">
        <f t="shared" si="90"/>
        <v>4</v>
      </c>
      <c r="AB79" s="3">
        <f t="shared" si="98"/>
        <v>9</v>
      </c>
      <c r="AC79" s="4" t="str">
        <f t="shared" si="99"/>
        <v>fep</v>
      </c>
      <c r="AD79" s="3" t="str">
        <f t="shared" si="100"/>
        <v>s316-</v>
      </c>
      <c r="AE79" s="3">
        <f t="shared" si="91"/>
        <v>5</v>
      </c>
      <c r="AF79" s="3">
        <f t="shared" si="101"/>
        <v>5</v>
      </c>
      <c r="AG79" s="4" t="str">
        <f t="shared" si="102"/>
        <v>s316</v>
      </c>
      <c r="AH79" s="3" t="str">
        <f t="shared" si="103"/>
        <v>-</v>
      </c>
      <c r="AI79" s="3">
        <f t="shared" si="92"/>
        <v>1</v>
      </c>
      <c r="AJ79" s="3">
        <f t="shared" si="104"/>
        <v>1</v>
      </c>
      <c r="AK79" s="4" t="str">
        <f t="shared" si="105"/>
        <v/>
      </c>
      <c r="AL79" s="3" t="str">
        <f t="shared" si="106"/>
        <v>-</v>
      </c>
      <c r="AM79" s="3">
        <f t="shared" si="93"/>
        <v>1</v>
      </c>
      <c r="AN79" s="3">
        <f t="shared" si="107"/>
        <v>1</v>
      </c>
      <c r="AO79" s="4" t="str">
        <f t="shared" si="108"/>
        <v/>
      </c>
      <c r="AP79" s="3" t="str">
        <f t="shared" si="109"/>
        <v>-</v>
      </c>
      <c r="AQ79" s="3" t="str">
        <f t="shared" si="94"/>
        <v>0.1-0.1-1-</v>
      </c>
      <c r="AR79" s="3">
        <f t="shared" si="110"/>
        <v>4</v>
      </c>
      <c r="AS79" s="3">
        <f t="shared" si="111"/>
        <v>10</v>
      </c>
      <c r="AT79" s="4" t="str">
        <f t="shared" si="112"/>
        <v>0.1</v>
      </c>
      <c r="AU79" s="3" t="str">
        <f t="shared" si="113"/>
        <v>0.1-1-</v>
      </c>
      <c r="AV79" s="3">
        <f t="shared" si="114"/>
        <v>4</v>
      </c>
      <c r="AW79" s="3">
        <f t="shared" si="115"/>
        <v>6</v>
      </c>
      <c r="AX79" s="4" t="str">
        <f t="shared" si="116"/>
        <v>0.1</v>
      </c>
      <c r="AY79" s="3" t="str">
        <f t="shared" si="117"/>
        <v>1-</v>
      </c>
      <c r="AZ79" s="3">
        <f t="shared" si="118"/>
        <v>2</v>
      </c>
      <c r="BA79" s="3">
        <f t="shared" si="119"/>
        <v>2</v>
      </c>
      <c r="BB79" s="4" t="str">
        <f t="shared" si="120"/>
        <v>1</v>
      </c>
      <c r="BC79" s="3" t="str">
        <f t="shared" si="121"/>
        <v>-</v>
      </c>
      <c r="BD79" s="3">
        <f t="shared" si="122"/>
        <v>1</v>
      </c>
      <c r="BE79" s="3">
        <f t="shared" si="123"/>
        <v>1</v>
      </c>
      <c r="BF79" s="4" t="str">
        <f t="shared" si="124"/>
        <v/>
      </c>
      <c r="BG79" s="3" t="str">
        <f t="shared" si="125"/>
        <v>-</v>
      </c>
      <c r="BH79" s="3">
        <f t="shared" si="126"/>
        <v>1</v>
      </c>
      <c r="BI79" s="3">
        <f t="shared" si="127"/>
        <v>1</v>
      </c>
      <c r="BJ79" s="4" t="str">
        <f t="shared" si="128"/>
        <v/>
      </c>
      <c r="BK79" s="3" t="str">
        <f t="shared" si="129"/>
        <v>-</v>
      </c>
      <c r="BL79" s="3">
        <f t="shared" si="130"/>
        <v>1</v>
      </c>
      <c r="BM79" s="3">
        <f t="shared" si="131"/>
        <v>1</v>
      </c>
      <c r="BN79" s="4" t="str">
        <f t="shared" si="132"/>
        <v/>
      </c>
      <c r="BO79" s="3" t="str">
        <f t="shared" si="133"/>
        <v>-</v>
      </c>
      <c r="BP79" s="3">
        <f t="shared" si="134"/>
        <v>1</v>
      </c>
      <c r="BQ79" s="3">
        <f t="shared" si="135"/>
        <v>1</v>
      </c>
      <c r="BR79" s="4" t="str">
        <f t="shared" si="136"/>
        <v/>
      </c>
      <c r="BS79" s="3" t="str">
        <f t="shared" si="137"/>
        <v>-</v>
      </c>
    </row>
    <row r="80" spans="1:71">
      <c r="A80" s="3" t="s">
        <v>989</v>
      </c>
      <c r="B80" s="3" t="s">
        <v>234</v>
      </c>
      <c r="C80" s="3">
        <v>1</v>
      </c>
      <c r="D80" s="3" t="s">
        <v>903</v>
      </c>
      <c r="E80" s="3" t="s">
        <v>1047</v>
      </c>
      <c r="F80" s="3" t="s">
        <v>903</v>
      </c>
      <c r="G80" s="3" t="s">
        <v>1047</v>
      </c>
      <c r="H80" s="3" t="s">
        <v>476</v>
      </c>
      <c r="I80" s="3" t="s">
        <v>1035</v>
      </c>
      <c r="J80" s="3" t="s">
        <v>1040</v>
      </c>
      <c r="K80" s="3" t="s">
        <v>1040</v>
      </c>
      <c r="L80" s="3" t="s">
        <v>1040</v>
      </c>
      <c r="M80" t="s">
        <v>1040</v>
      </c>
      <c r="N80" s="3"/>
      <c r="O80" s="3"/>
      <c r="P80" s="3">
        <v>5</v>
      </c>
      <c r="Q80" s="3">
        <v>30</v>
      </c>
      <c r="R80" s="3">
        <v>4.87</v>
      </c>
      <c r="S80" s="16">
        <v>0</v>
      </c>
      <c r="T80" s="12"/>
      <c r="U80" s="12" t="s">
        <v>232</v>
      </c>
      <c r="V80" s="3" t="str">
        <f t="shared" si="88"/>
        <v>s316-fep-s316-</v>
      </c>
      <c r="W80" s="3">
        <f t="shared" si="89"/>
        <v>5</v>
      </c>
      <c r="X80" s="3">
        <f t="shared" si="95"/>
        <v>14</v>
      </c>
      <c r="Y80" s="4" t="str">
        <f t="shared" si="96"/>
        <v>s316</v>
      </c>
      <c r="Z80" s="3" t="str">
        <f t="shared" si="97"/>
        <v>fep-s316-</v>
      </c>
      <c r="AA80" s="3">
        <f t="shared" si="90"/>
        <v>4</v>
      </c>
      <c r="AB80" s="3">
        <f t="shared" si="98"/>
        <v>9</v>
      </c>
      <c r="AC80" s="4" t="str">
        <f t="shared" si="99"/>
        <v>fep</v>
      </c>
      <c r="AD80" s="3" t="str">
        <f t="shared" si="100"/>
        <v>s316-</v>
      </c>
      <c r="AE80" s="3">
        <f t="shared" si="91"/>
        <v>5</v>
      </c>
      <c r="AF80" s="3">
        <f t="shared" si="101"/>
        <v>5</v>
      </c>
      <c r="AG80" s="4" t="str">
        <f t="shared" si="102"/>
        <v>s316</v>
      </c>
      <c r="AH80" s="3" t="str">
        <f t="shared" si="103"/>
        <v>-</v>
      </c>
      <c r="AI80" s="3">
        <f t="shared" si="92"/>
        <v>1</v>
      </c>
      <c r="AJ80" s="3">
        <f t="shared" si="104"/>
        <v>1</v>
      </c>
      <c r="AK80" s="4" t="str">
        <f t="shared" si="105"/>
        <v/>
      </c>
      <c r="AL80" s="3" t="str">
        <f t="shared" si="106"/>
        <v>-</v>
      </c>
      <c r="AM80" s="3">
        <f t="shared" si="93"/>
        <v>1</v>
      </c>
      <c r="AN80" s="3">
        <f t="shared" si="107"/>
        <v>1</v>
      </c>
      <c r="AO80" s="4" t="str">
        <f t="shared" si="108"/>
        <v/>
      </c>
      <c r="AP80" s="3" t="str">
        <f t="shared" si="109"/>
        <v>-</v>
      </c>
      <c r="AQ80" s="3" t="str">
        <f t="shared" si="94"/>
        <v>0.05-0.1-0.05-</v>
      </c>
      <c r="AR80" s="3">
        <f t="shared" si="110"/>
        <v>5</v>
      </c>
      <c r="AS80" s="3">
        <f t="shared" si="111"/>
        <v>14</v>
      </c>
      <c r="AT80" s="4" t="str">
        <f t="shared" si="112"/>
        <v>0.05</v>
      </c>
      <c r="AU80" s="3" t="str">
        <f t="shared" si="113"/>
        <v>0.1-0.05-</v>
      </c>
      <c r="AV80" s="3">
        <f t="shared" si="114"/>
        <v>4</v>
      </c>
      <c r="AW80" s="3">
        <f t="shared" si="115"/>
        <v>9</v>
      </c>
      <c r="AX80" s="4" t="str">
        <f t="shared" si="116"/>
        <v>0.1</v>
      </c>
      <c r="AY80" s="3" t="str">
        <f t="shared" si="117"/>
        <v>0.05-</v>
      </c>
      <c r="AZ80" s="3">
        <f t="shared" si="118"/>
        <v>5</v>
      </c>
      <c r="BA80" s="3">
        <f t="shared" si="119"/>
        <v>5</v>
      </c>
      <c r="BB80" s="4" t="str">
        <f t="shared" si="120"/>
        <v>0.05</v>
      </c>
      <c r="BC80" s="3" t="str">
        <f t="shared" si="121"/>
        <v>-</v>
      </c>
      <c r="BD80" s="3">
        <f t="shared" si="122"/>
        <v>1</v>
      </c>
      <c r="BE80" s="3">
        <f t="shared" si="123"/>
        <v>1</v>
      </c>
      <c r="BF80" s="4" t="str">
        <f t="shared" si="124"/>
        <v/>
      </c>
      <c r="BG80" s="3" t="str">
        <f t="shared" si="125"/>
        <v>-</v>
      </c>
      <c r="BH80" s="3">
        <f t="shared" si="126"/>
        <v>1</v>
      </c>
      <c r="BI80" s="3">
        <f t="shared" si="127"/>
        <v>1</v>
      </c>
      <c r="BJ80" s="4" t="str">
        <f t="shared" si="128"/>
        <v/>
      </c>
      <c r="BK80" s="3" t="str">
        <f t="shared" si="129"/>
        <v>-</v>
      </c>
      <c r="BL80" s="3">
        <f t="shared" si="130"/>
        <v>1</v>
      </c>
      <c r="BM80" s="3">
        <f t="shared" si="131"/>
        <v>1</v>
      </c>
      <c r="BN80" s="4" t="str">
        <f t="shared" si="132"/>
        <v/>
      </c>
      <c r="BO80" s="3" t="str">
        <f t="shared" si="133"/>
        <v>-</v>
      </c>
      <c r="BP80" s="3">
        <f t="shared" si="134"/>
        <v>1</v>
      </c>
      <c r="BQ80" s="3">
        <f t="shared" si="135"/>
        <v>1</v>
      </c>
      <c r="BR80" s="4" t="str">
        <f t="shared" si="136"/>
        <v/>
      </c>
      <c r="BS80" s="3" t="str">
        <f t="shared" si="137"/>
        <v>-</v>
      </c>
    </row>
    <row r="81" spans="1:71">
      <c r="A81" s="4" t="s">
        <v>989</v>
      </c>
      <c r="B81" s="4" t="s">
        <v>234</v>
      </c>
      <c r="C81" s="4">
        <v>1</v>
      </c>
      <c r="D81" s="4" t="s">
        <v>903</v>
      </c>
      <c r="E81" s="4" t="s">
        <v>1047</v>
      </c>
      <c r="F81" s="4" t="s">
        <v>903</v>
      </c>
      <c r="G81" s="4" t="s">
        <v>1047</v>
      </c>
      <c r="H81" s="4" t="s">
        <v>476</v>
      </c>
      <c r="I81" s="4" t="s">
        <v>1035</v>
      </c>
      <c r="J81" s="4" t="s">
        <v>1040</v>
      </c>
      <c r="K81" s="4" t="s">
        <v>1040</v>
      </c>
      <c r="L81" s="4" t="s">
        <v>1040</v>
      </c>
      <c r="M81" t="s">
        <v>1040</v>
      </c>
      <c r="N81" s="4"/>
      <c r="O81" s="4"/>
      <c r="P81" s="4">
        <v>5</v>
      </c>
      <c r="Q81" s="4">
        <v>30</v>
      </c>
      <c r="R81" s="4">
        <v>6.47</v>
      </c>
      <c r="S81" s="16">
        <v>0</v>
      </c>
      <c r="T81" s="13"/>
      <c r="U81" s="13" t="s">
        <v>235</v>
      </c>
      <c r="V81" s="3" t="str">
        <f t="shared" si="88"/>
        <v>s316-fep-s316-</v>
      </c>
      <c r="W81" s="3">
        <f t="shared" si="89"/>
        <v>5</v>
      </c>
      <c r="X81" s="3">
        <f t="shared" si="95"/>
        <v>14</v>
      </c>
      <c r="Y81" s="4" t="str">
        <f t="shared" si="96"/>
        <v>s316</v>
      </c>
      <c r="Z81" s="3" t="str">
        <f t="shared" si="97"/>
        <v>fep-s316-</v>
      </c>
      <c r="AA81" s="3">
        <f t="shared" si="90"/>
        <v>4</v>
      </c>
      <c r="AB81" s="3">
        <f t="shared" si="98"/>
        <v>9</v>
      </c>
      <c r="AC81" s="4" t="str">
        <f t="shared" si="99"/>
        <v>fep</v>
      </c>
      <c r="AD81" s="3" t="str">
        <f t="shared" si="100"/>
        <v>s316-</v>
      </c>
      <c r="AE81" s="3">
        <f t="shared" si="91"/>
        <v>5</v>
      </c>
      <c r="AF81" s="3">
        <f t="shared" si="101"/>
        <v>5</v>
      </c>
      <c r="AG81" s="4" t="str">
        <f t="shared" si="102"/>
        <v>s316</v>
      </c>
      <c r="AH81" s="3" t="str">
        <f t="shared" si="103"/>
        <v>-</v>
      </c>
      <c r="AI81" s="3">
        <f t="shared" si="92"/>
        <v>1</v>
      </c>
      <c r="AJ81" s="3">
        <f t="shared" si="104"/>
        <v>1</v>
      </c>
      <c r="AK81" s="4" t="str">
        <f t="shared" si="105"/>
        <v/>
      </c>
      <c r="AL81" s="3" t="str">
        <f t="shared" si="106"/>
        <v>-</v>
      </c>
      <c r="AM81" s="3">
        <f t="shared" si="93"/>
        <v>1</v>
      </c>
      <c r="AN81" s="3">
        <f t="shared" si="107"/>
        <v>1</v>
      </c>
      <c r="AO81" s="4" t="str">
        <f t="shared" si="108"/>
        <v/>
      </c>
      <c r="AP81" s="3" t="str">
        <f t="shared" si="109"/>
        <v>-</v>
      </c>
      <c r="AQ81" s="3" t="str">
        <f t="shared" si="94"/>
        <v>0.05-0.1-0.05-</v>
      </c>
      <c r="AR81" s="3">
        <f t="shared" si="110"/>
        <v>5</v>
      </c>
      <c r="AS81" s="3">
        <f t="shared" si="111"/>
        <v>14</v>
      </c>
      <c r="AT81" s="4" t="str">
        <f t="shared" si="112"/>
        <v>0.05</v>
      </c>
      <c r="AU81" s="3" t="str">
        <f t="shared" si="113"/>
        <v>0.1-0.05-</v>
      </c>
      <c r="AV81" s="3">
        <f t="shared" si="114"/>
        <v>4</v>
      </c>
      <c r="AW81" s="3">
        <f t="shared" si="115"/>
        <v>9</v>
      </c>
      <c r="AX81" s="4" t="str">
        <f t="shared" si="116"/>
        <v>0.1</v>
      </c>
      <c r="AY81" s="3" t="str">
        <f t="shared" si="117"/>
        <v>0.05-</v>
      </c>
      <c r="AZ81" s="3">
        <f t="shared" si="118"/>
        <v>5</v>
      </c>
      <c r="BA81" s="3">
        <f t="shared" si="119"/>
        <v>5</v>
      </c>
      <c r="BB81" s="4" t="str">
        <f t="shared" si="120"/>
        <v>0.05</v>
      </c>
      <c r="BC81" s="3" t="str">
        <f t="shared" si="121"/>
        <v>-</v>
      </c>
      <c r="BD81" s="3">
        <f t="shared" si="122"/>
        <v>1</v>
      </c>
      <c r="BE81" s="3">
        <f t="shared" si="123"/>
        <v>1</v>
      </c>
      <c r="BF81" s="4" t="str">
        <f t="shared" si="124"/>
        <v/>
      </c>
      <c r="BG81" s="3" t="str">
        <f t="shared" si="125"/>
        <v>-</v>
      </c>
      <c r="BH81" s="3">
        <f t="shared" si="126"/>
        <v>1</v>
      </c>
      <c r="BI81" s="3">
        <f t="shared" si="127"/>
        <v>1</v>
      </c>
      <c r="BJ81" s="4" t="str">
        <f t="shared" si="128"/>
        <v/>
      </c>
      <c r="BK81" s="3" t="str">
        <f t="shared" si="129"/>
        <v>-</v>
      </c>
      <c r="BL81" s="3">
        <f t="shared" si="130"/>
        <v>1</v>
      </c>
      <c r="BM81" s="3">
        <f t="shared" si="131"/>
        <v>1</v>
      </c>
      <c r="BN81" s="4" t="str">
        <f t="shared" si="132"/>
        <v/>
      </c>
      <c r="BO81" s="3" t="str">
        <f t="shared" si="133"/>
        <v>-</v>
      </c>
      <c r="BP81" s="3">
        <f t="shared" si="134"/>
        <v>1</v>
      </c>
      <c r="BQ81" s="3">
        <f t="shared" si="135"/>
        <v>1</v>
      </c>
      <c r="BR81" s="4" t="str">
        <f t="shared" si="136"/>
        <v/>
      </c>
      <c r="BS81" s="3" t="str">
        <f t="shared" si="137"/>
        <v>-</v>
      </c>
    </row>
    <row r="82" spans="1:71">
      <c r="A82" s="3" t="s">
        <v>989</v>
      </c>
      <c r="B82" s="3" t="s">
        <v>234</v>
      </c>
      <c r="C82" s="3">
        <v>1</v>
      </c>
      <c r="D82" s="3" t="s">
        <v>903</v>
      </c>
      <c r="E82" s="3" t="s">
        <v>1047</v>
      </c>
      <c r="F82" s="3" t="s">
        <v>903</v>
      </c>
      <c r="G82" s="3" t="s">
        <v>1047</v>
      </c>
      <c r="H82" s="3" t="s">
        <v>476</v>
      </c>
      <c r="I82" s="3" t="s">
        <v>1035</v>
      </c>
      <c r="J82" s="3" t="s">
        <v>1040</v>
      </c>
      <c r="K82" s="3" t="s">
        <v>1040</v>
      </c>
      <c r="L82" s="3" t="s">
        <v>1040</v>
      </c>
      <c r="M82" t="s">
        <v>1040</v>
      </c>
      <c r="N82" s="3"/>
      <c r="O82" s="3"/>
      <c r="P82" s="3">
        <v>5</v>
      </c>
      <c r="Q82" s="3">
        <v>30</v>
      </c>
      <c r="R82" s="3">
        <v>5.35</v>
      </c>
      <c r="S82" s="16">
        <v>0</v>
      </c>
      <c r="T82" s="12"/>
      <c r="U82" s="12" t="s">
        <v>232</v>
      </c>
      <c r="V82" s="3" t="str">
        <f t="shared" si="88"/>
        <v>s316-fep-s316-</v>
      </c>
      <c r="W82" s="3">
        <f t="shared" si="89"/>
        <v>5</v>
      </c>
      <c r="X82" s="3">
        <f t="shared" si="95"/>
        <v>14</v>
      </c>
      <c r="Y82" s="4" t="str">
        <f t="shared" si="96"/>
        <v>s316</v>
      </c>
      <c r="Z82" s="3" t="str">
        <f t="shared" si="97"/>
        <v>fep-s316-</v>
      </c>
      <c r="AA82" s="3">
        <f t="shared" si="90"/>
        <v>4</v>
      </c>
      <c r="AB82" s="3">
        <f t="shared" si="98"/>
        <v>9</v>
      </c>
      <c r="AC82" s="4" t="str">
        <f t="shared" si="99"/>
        <v>fep</v>
      </c>
      <c r="AD82" s="3" t="str">
        <f t="shared" si="100"/>
        <v>s316-</v>
      </c>
      <c r="AE82" s="3">
        <f t="shared" si="91"/>
        <v>5</v>
      </c>
      <c r="AF82" s="3">
        <f t="shared" si="101"/>
        <v>5</v>
      </c>
      <c r="AG82" s="4" t="str">
        <f t="shared" si="102"/>
        <v>s316</v>
      </c>
      <c r="AH82" s="3" t="str">
        <f t="shared" si="103"/>
        <v>-</v>
      </c>
      <c r="AI82" s="3">
        <f t="shared" si="92"/>
        <v>1</v>
      </c>
      <c r="AJ82" s="3">
        <f t="shared" si="104"/>
        <v>1</v>
      </c>
      <c r="AK82" s="4" t="str">
        <f t="shared" si="105"/>
        <v/>
      </c>
      <c r="AL82" s="3" t="str">
        <f t="shared" si="106"/>
        <v>-</v>
      </c>
      <c r="AM82" s="3">
        <f t="shared" si="93"/>
        <v>1</v>
      </c>
      <c r="AN82" s="3">
        <f t="shared" si="107"/>
        <v>1</v>
      </c>
      <c r="AO82" s="4" t="str">
        <f t="shared" si="108"/>
        <v/>
      </c>
      <c r="AP82" s="3" t="str">
        <f t="shared" si="109"/>
        <v>-</v>
      </c>
      <c r="AQ82" s="3" t="str">
        <f t="shared" si="94"/>
        <v>0.05-0.1-0.05-</v>
      </c>
      <c r="AR82" s="3">
        <f t="shared" si="110"/>
        <v>5</v>
      </c>
      <c r="AS82" s="3">
        <f t="shared" si="111"/>
        <v>14</v>
      </c>
      <c r="AT82" s="4" t="str">
        <f t="shared" si="112"/>
        <v>0.05</v>
      </c>
      <c r="AU82" s="3" t="str">
        <f t="shared" si="113"/>
        <v>0.1-0.05-</v>
      </c>
      <c r="AV82" s="3">
        <f t="shared" si="114"/>
        <v>4</v>
      </c>
      <c r="AW82" s="3">
        <f t="shared" si="115"/>
        <v>9</v>
      </c>
      <c r="AX82" s="4" t="str">
        <f t="shared" si="116"/>
        <v>0.1</v>
      </c>
      <c r="AY82" s="3" t="str">
        <f t="shared" si="117"/>
        <v>0.05-</v>
      </c>
      <c r="AZ82" s="3">
        <f t="shared" si="118"/>
        <v>5</v>
      </c>
      <c r="BA82" s="3">
        <f t="shared" si="119"/>
        <v>5</v>
      </c>
      <c r="BB82" s="4" t="str">
        <f t="shared" si="120"/>
        <v>0.05</v>
      </c>
      <c r="BC82" s="3" t="str">
        <f t="shared" si="121"/>
        <v>-</v>
      </c>
      <c r="BD82" s="3">
        <f t="shared" si="122"/>
        <v>1</v>
      </c>
      <c r="BE82" s="3">
        <f t="shared" si="123"/>
        <v>1</v>
      </c>
      <c r="BF82" s="4" t="str">
        <f t="shared" si="124"/>
        <v/>
      </c>
      <c r="BG82" s="3" t="str">
        <f t="shared" si="125"/>
        <v>-</v>
      </c>
      <c r="BH82" s="3">
        <f t="shared" si="126"/>
        <v>1</v>
      </c>
      <c r="BI82" s="3">
        <f t="shared" si="127"/>
        <v>1</v>
      </c>
      <c r="BJ82" s="4" t="str">
        <f t="shared" si="128"/>
        <v/>
      </c>
      <c r="BK82" s="3" t="str">
        <f t="shared" si="129"/>
        <v>-</v>
      </c>
      <c r="BL82" s="3">
        <f t="shared" si="130"/>
        <v>1</v>
      </c>
      <c r="BM82" s="3">
        <f t="shared" si="131"/>
        <v>1</v>
      </c>
      <c r="BN82" s="4" t="str">
        <f t="shared" si="132"/>
        <v/>
      </c>
      <c r="BO82" s="3" t="str">
        <f t="shared" si="133"/>
        <v>-</v>
      </c>
      <c r="BP82" s="3">
        <f t="shared" si="134"/>
        <v>1</v>
      </c>
      <c r="BQ82" s="3">
        <f t="shared" si="135"/>
        <v>1</v>
      </c>
      <c r="BR82" s="4" t="str">
        <f t="shared" si="136"/>
        <v/>
      </c>
      <c r="BS82" s="3" t="str">
        <f t="shared" si="137"/>
        <v>-</v>
      </c>
    </row>
    <row r="83" spans="1:71">
      <c r="A83" s="4" t="s">
        <v>958</v>
      </c>
      <c r="B83" s="4" t="s">
        <v>159</v>
      </c>
      <c r="C83" s="7">
        <v>1.5</v>
      </c>
      <c r="D83" s="7" t="s">
        <v>903</v>
      </c>
      <c r="E83" s="7" t="s">
        <v>1035</v>
      </c>
      <c r="F83" s="7" t="s">
        <v>1051</v>
      </c>
      <c r="G83" s="7" t="s">
        <v>1035</v>
      </c>
      <c r="H83" s="7" t="s">
        <v>479</v>
      </c>
      <c r="I83" s="7" t="s">
        <v>1035</v>
      </c>
      <c r="J83" s="7" t="s">
        <v>1040</v>
      </c>
      <c r="K83" s="7" t="s">
        <v>1040</v>
      </c>
      <c r="L83" s="7" t="s">
        <v>1040</v>
      </c>
      <c r="M83" t="s">
        <v>1040</v>
      </c>
      <c r="N83" s="7"/>
      <c r="O83" s="7"/>
      <c r="P83" s="4">
        <v>2</v>
      </c>
      <c r="Q83" s="4">
        <v>135</v>
      </c>
      <c r="R83" s="4">
        <v>1.35</v>
      </c>
      <c r="S83" s="16">
        <v>0</v>
      </c>
      <c r="T83" s="13">
        <v>10.220000000000001</v>
      </c>
      <c r="U83" s="13" t="s">
        <v>236</v>
      </c>
      <c r="V83" s="3" t="str">
        <f t="shared" si="88"/>
        <v>s316-tef-s316-</v>
      </c>
      <c r="W83" s="3">
        <f t="shared" si="89"/>
        <v>5</v>
      </c>
      <c r="X83" s="3">
        <f t="shared" si="95"/>
        <v>14</v>
      </c>
      <c r="Y83" s="4" t="str">
        <f t="shared" si="96"/>
        <v>s316</v>
      </c>
      <c r="Z83" s="3" t="str">
        <f t="shared" si="97"/>
        <v>tef-s316-</v>
      </c>
      <c r="AA83" s="3">
        <f t="shared" si="90"/>
        <v>4</v>
      </c>
      <c r="AB83" s="3">
        <f t="shared" si="98"/>
        <v>9</v>
      </c>
      <c r="AC83" s="4" t="str">
        <f t="shared" si="99"/>
        <v>tef</v>
      </c>
      <c r="AD83" s="3" t="str">
        <f t="shared" si="100"/>
        <v>s316-</v>
      </c>
      <c r="AE83" s="3">
        <f t="shared" si="91"/>
        <v>5</v>
      </c>
      <c r="AF83" s="3">
        <f t="shared" si="101"/>
        <v>5</v>
      </c>
      <c r="AG83" s="4" t="str">
        <f t="shared" si="102"/>
        <v>s316</v>
      </c>
      <c r="AH83" s="3" t="str">
        <f t="shared" si="103"/>
        <v>-</v>
      </c>
      <c r="AI83" s="3">
        <f t="shared" si="92"/>
        <v>1</v>
      </c>
      <c r="AJ83" s="3">
        <f t="shared" si="104"/>
        <v>1</v>
      </c>
      <c r="AK83" s="4" t="str">
        <f t="shared" si="105"/>
        <v/>
      </c>
      <c r="AL83" s="3" t="str">
        <f t="shared" si="106"/>
        <v>-</v>
      </c>
      <c r="AM83" s="3">
        <f t="shared" si="93"/>
        <v>1</v>
      </c>
      <c r="AN83" s="3">
        <f t="shared" si="107"/>
        <v>1</v>
      </c>
      <c r="AO83" s="4" t="str">
        <f t="shared" si="108"/>
        <v/>
      </c>
      <c r="AP83" s="3" t="str">
        <f t="shared" si="109"/>
        <v>-</v>
      </c>
      <c r="AQ83" s="3" t="str">
        <f t="shared" si="94"/>
        <v>0.1-0.1-</v>
      </c>
      <c r="AR83" s="3">
        <f t="shared" si="110"/>
        <v>4</v>
      </c>
      <c r="AS83" s="3">
        <f t="shared" si="111"/>
        <v>8</v>
      </c>
      <c r="AT83" s="4" t="str">
        <f t="shared" si="112"/>
        <v>0.1</v>
      </c>
      <c r="AU83" s="3" t="str">
        <f t="shared" si="113"/>
        <v>0.1-</v>
      </c>
      <c r="AV83" s="3">
        <f t="shared" si="114"/>
        <v>4</v>
      </c>
      <c r="AW83" s="3">
        <f t="shared" si="115"/>
        <v>4</v>
      </c>
      <c r="AX83" s="4" t="str">
        <f t="shared" si="116"/>
        <v>0.1</v>
      </c>
      <c r="AY83" s="3" t="str">
        <f t="shared" si="117"/>
        <v>-</v>
      </c>
      <c r="AZ83" s="3">
        <f t="shared" si="118"/>
        <v>1</v>
      </c>
      <c r="BA83" s="3">
        <f t="shared" si="119"/>
        <v>1</v>
      </c>
      <c r="BB83" s="4" t="str">
        <f t="shared" si="120"/>
        <v/>
      </c>
      <c r="BC83" s="3" t="str">
        <f t="shared" si="121"/>
        <v>-</v>
      </c>
      <c r="BD83" s="3">
        <f t="shared" si="122"/>
        <v>1</v>
      </c>
      <c r="BE83" s="3">
        <f t="shared" si="123"/>
        <v>1</v>
      </c>
      <c r="BF83" s="4" t="str">
        <f t="shared" si="124"/>
        <v/>
      </c>
      <c r="BG83" s="3" t="str">
        <f t="shared" si="125"/>
        <v>-</v>
      </c>
      <c r="BH83" s="3">
        <f t="shared" si="126"/>
        <v>1</v>
      </c>
      <c r="BI83" s="3">
        <f t="shared" si="127"/>
        <v>1</v>
      </c>
      <c r="BJ83" s="4" t="str">
        <f t="shared" si="128"/>
        <v/>
      </c>
      <c r="BK83" s="3" t="str">
        <f t="shared" si="129"/>
        <v>-</v>
      </c>
      <c r="BL83" s="3">
        <f t="shared" si="130"/>
        <v>1</v>
      </c>
      <c r="BM83" s="3">
        <f t="shared" si="131"/>
        <v>1</v>
      </c>
      <c r="BN83" s="4" t="str">
        <f t="shared" si="132"/>
        <v/>
      </c>
      <c r="BO83" s="3" t="str">
        <f t="shared" si="133"/>
        <v>-</v>
      </c>
      <c r="BP83" s="3">
        <f t="shared" si="134"/>
        <v>1</v>
      </c>
      <c r="BQ83" s="3">
        <f t="shared" si="135"/>
        <v>1</v>
      </c>
      <c r="BR83" s="4" t="str">
        <f t="shared" si="136"/>
        <v/>
      </c>
      <c r="BS83" s="3" t="str">
        <f t="shared" si="137"/>
        <v>-</v>
      </c>
    </row>
    <row r="84" spans="1:71">
      <c r="A84" s="3" t="s">
        <v>958</v>
      </c>
      <c r="B84" s="3" t="s">
        <v>159</v>
      </c>
      <c r="C84" s="8">
        <v>1.5</v>
      </c>
      <c r="D84" s="8" t="s">
        <v>903</v>
      </c>
      <c r="E84" s="8" t="s">
        <v>1035</v>
      </c>
      <c r="F84" s="8" t="s">
        <v>1051</v>
      </c>
      <c r="G84" s="8" t="s">
        <v>1035</v>
      </c>
      <c r="H84" s="8" t="s">
        <v>479</v>
      </c>
      <c r="I84" s="8" t="s">
        <v>1035</v>
      </c>
      <c r="J84" s="8" t="s">
        <v>1040</v>
      </c>
      <c r="K84" s="8" t="s">
        <v>1040</v>
      </c>
      <c r="L84" s="8" t="s">
        <v>1040</v>
      </c>
      <c r="M84" t="s">
        <v>1040</v>
      </c>
      <c r="N84" s="8"/>
      <c r="O84" s="8"/>
      <c r="P84" s="3">
        <v>2</v>
      </c>
      <c r="Q84" s="3">
        <v>135</v>
      </c>
      <c r="R84" s="3">
        <v>1.39</v>
      </c>
      <c r="S84" s="16">
        <v>0</v>
      </c>
      <c r="T84" s="12">
        <v>10.220000000000001</v>
      </c>
      <c r="U84" s="12" t="s">
        <v>236</v>
      </c>
      <c r="V84" s="3" t="str">
        <f t="shared" si="88"/>
        <v>s316-tef-s316-</v>
      </c>
      <c r="W84" s="3">
        <f t="shared" si="89"/>
        <v>5</v>
      </c>
      <c r="X84" s="3">
        <f t="shared" si="95"/>
        <v>14</v>
      </c>
      <c r="Y84" s="4" t="str">
        <f t="shared" si="96"/>
        <v>s316</v>
      </c>
      <c r="Z84" s="3" t="str">
        <f t="shared" si="97"/>
        <v>tef-s316-</v>
      </c>
      <c r="AA84" s="3">
        <f t="shared" si="90"/>
        <v>4</v>
      </c>
      <c r="AB84" s="3">
        <f t="shared" si="98"/>
        <v>9</v>
      </c>
      <c r="AC84" s="4" t="str">
        <f t="shared" si="99"/>
        <v>tef</v>
      </c>
      <c r="AD84" s="3" t="str">
        <f t="shared" si="100"/>
        <v>s316-</v>
      </c>
      <c r="AE84" s="3">
        <f t="shared" si="91"/>
        <v>5</v>
      </c>
      <c r="AF84" s="3">
        <f t="shared" si="101"/>
        <v>5</v>
      </c>
      <c r="AG84" s="4" t="str">
        <f t="shared" si="102"/>
        <v>s316</v>
      </c>
      <c r="AH84" s="3" t="str">
        <f t="shared" si="103"/>
        <v>-</v>
      </c>
      <c r="AI84" s="3">
        <f t="shared" si="92"/>
        <v>1</v>
      </c>
      <c r="AJ84" s="3">
        <f t="shared" si="104"/>
        <v>1</v>
      </c>
      <c r="AK84" s="4" t="str">
        <f t="shared" si="105"/>
        <v/>
      </c>
      <c r="AL84" s="3" t="str">
        <f t="shared" si="106"/>
        <v>-</v>
      </c>
      <c r="AM84" s="3">
        <f t="shared" si="93"/>
        <v>1</v>
      </c>
      <c r="AN84" s="3">
        <f t="shared" si="107"/>
        <v>1</v>
      </c>
      <c r="AO84" s="4" t="str">
        <f t="shared" si="108"/>
        <v/>
      </c>
      <c r="AP84" s="3" t="str">
        <f t="shared" si="109"/>
        <v>-</v>
      </c>
      <c r="AQ84" s="3" t="str">
        <f t="shared" si="94"/>
        <v>0.1-0.1-</v>
      </c>
      <c r="AR84" s="3">
        <f t="shared" si="110"/>
        <v>4</v>
      </c>
      <c r="AS84" s="3">
        <f t="shared" si="111"/>
        <v>8</v>
      </c>
      <c r="AT84" s="4" t="str">
        <f t="shared" si="112"/>
        <v>0.1</v>
      </c>
      <c r="AU84" s="3" t="str">
        <f t="shared" si="113"/>
        <v>0.1-</v>
      </c>
      <c r="AV84" s="3">
        <f t="shared" si="114"/>
        <v>4</v>
      </c>
      <c r="AW84" s="3">
        <f t="shared" si="115"/>
        <v>4</v>
      </c>
      <c r="AX84" s="4" t="str">
        <f t="shared" si="116"/>
        <v>0.1</v>
      </c>
      <c r="AY84" s="3" t="str">
        <f t="shared" si="117"/>
        <v>-</v>
      </c>
      <c r="AZ84" s="3">
        <f t="shared" si="118"/>
        <v>1</v>
      </c>
      <c r="BA84" s="3">
        <f t="shared" si="119"/>
        <v>1</v>
      </c>
      <c r="BB84" s="4" t="str">
        <f t="shared" si="120"/>
        <v/>
      </c>
      <c r="BC84" s="3" t="str">
        <f t="shared" si="121"/>
        <v>-</v>
      </c>
      <c r="BD84" s="3">
        <f t="shared" si="122"/>
        <v>1</v>
      </c>
      <c r="BE84" s="3">
        <f t="shared" si="123"/>
        <v>1</v>
      </c>
      <c r="BF84" s="4" t="str">
        <f t="shared" si="124"/>
        <v/>
      </c>
      <c r="BG84" s="3" t="str">
        <f t="shared" si="125"/>
        <v>-</v>
      </c>
      <c r="BH84" s="3">
        <f t="shared" si="126"/>
        <v>1</v>
      </c>
      <c r="BI84" s="3">
        <f t="shared" si="127"/>
        <v>1</v>
      </c>
      <c r="BJ84" s="4" t="str">
        <f t="shared" si="128"/>
        <v/>
      </c>
      <c r="BK84" s="3" t="str">
        <f t="shared" si="129"/>
        <v>-</v>
      </c>
      <c r="BL84" s="3">
        <f t="shared" si="130"/>
        <v>1</v>
      </c>
      <c r="BM84" s="3">
        <f t="shared" si="131"/>
        <v>1</v>
      </c>
      <c r="BN84" s="4" t="str">
        <f t="shared" si="132"/>
        <v/>
      </c>
      <c r="BO84" s="3" t="str">
        <f t="shared" si="133"/>
        <v>-</v>
      </c>
      <c r="BP84" s="3">
        <f t="shared" si="134"/>
        <v>1</v>
      </c>
      <c r="BQ84" s="3">
        <f t="shared" si="135"/>
        <v>1</v>
      </c>
      <c r="BR84" s="4" t="str">
        <f t="shared" si="136"/>
        <v/>
      </c>
      <c r="BS84" s="3" t="str">
        <f t="shared" si="137"/>
        <v>-</v>
      </c>
    </row>
    <row r="85" spans="1:71">
      <c r="A85" s="4" t="s">
        <v>958</v>
      </c>
      <c r="B85" s="4" t="s">
        <v>159</v>
      </c>
      <c r="C85" s="7">
        <v>1.5</v>
      </c>
      <c r="D85" s="7" t="s">
        <v>903</v>
      </c>
      <c r="E85" s="7" t="s">
        <v>1035</v>
      </c>
      <c r="F85" s="7" t="s">
        <v>1051</v>
      </c>
      <c r="G85" s="7" t="s">
        <v>1035</v>
      </c>
      <c r="H85" s="7" t="s">
        <v>479</v>
      </c>
      <c r="I85" s="7" t="s">
        <v>1035</v>
      </c>
      <c r="J85" s="7" t="s">
        <v>1040</v>
      </c>
      <c r="K85" s="7" t="s">
        <v>1040</v>
      </c>
      <c r="L85" s="7" t="s">
        <v>1040</v>
      </c>
      <c r="M85" t="s">
        <v>1040</v>
      </c>
      <c r="N85" s="7"/>
      <c r="O85" s="7"/>
      <c r="P85" s="4">
        <v>2</v>
      </c>
      <c r="Q85" s="4">
        <v>135</v>
      </c>
      <c r="R85" s="4">
        <v>2.09</v>
      </c>
      <c r="S85" s="16">
        <v>0</v>
      </c>
      <c r="T85" s="13">
        <v>10.220000000000001</v>
      </c>
      <c r="U85" s="13" t="s">
        <v>237</v>
      </c>
      <c r="V85" s="3" t="str">
        <f t="shared" si="88"/>
        <v>s316-tef-s316-</v>
      </c>
      <c r="W85" s="3">
        <f t="shared" si="89"/>
        <v>5</v>
      </c>
      <c r="X85" s="3">
        <f t="shared" si="95"/>
        <v>14</v>
      </c>
      <c r="Y85" s="4" t="str">
        <f t="shared" si="96"/>
        <v>s316</v>
      </c>
      <c r="Z85" s="3" t="str">
        <f t="shared" si="97"/>
        <v>tef-s316-</v>
      </c>
      <c r="AA85" s="3">
        <f t="shared" si="90"/>
        <v>4</v>
      </c>
      <c r="AB85" s="3">
        <f t="shared" si="98"/>
        <v>9</v>
      </c>
      <c r="AC85" s="4" t="str">
        <f t="shared" si="99"/>
        <v>tef</v>
      </c>
      <c r="AD85" s="3" t="str">
        <f t="shared" si="100"/>
        <v>s316-</v>
      </c>
      <c r="AE85" s="3">
        <f t="shared" si="91"/>
        <v>5</v>
      </c>
      <c r="AF85" s="3">
        <f t="shared" si="101"/>
        <v>5</v>
      </c>
      <c r="AG85" s="4" t="str">
        <f t="shared" si="102"/>
        <v>s316</v>
      </c>
      <c r="AH85" s="3" t="str">
        <f t="shared" si="103"/>
        <v>-</v>
      </c>
      <c r="AI85" s="3">
        <f t="shared" si="92"/>
        <v>1</v>
      </c>
      <c r="AJ85" s="3">
        <f t="shared" si="104"/>
        <v>1</v>
      </c>
      <c r="AK85" s="4" t="str">
        <f t="shared" si="105"/>
        <v/>
      </c>
      <c r="AL85" s="3" t="str">
        <f t="shared" si="106"/>
        <v>-</v>
      </c>
      <c r="AM85" s="3">
        <f t="shared" si="93"/>
        <v>1</v>
      </c>
      <c r="AN85" s="3">
        <f t="shared" si="107"/>
        <v>1</v>
      </c>
      <c r="AO85" s="4" t="str">
        <f t="shared" si="108"/>
        <v/>
      </c>
      <c r="AP85" s="3" t="str">
        <f t="shared" si="109"/>
        <v>-</v>
      </c>
      <c r="AQ85" s="3" t="str">
        <f t="shared" si="94"/>
        <v>0.1-0.1-</v>
      </c>
      <c r="AR85" s="3">
        <f t="shared" si="110"/>
        <v>4</v>
      </c>
      <c r="AS85" s="3">
        <f t="shared" si="111"/>
        <v>8</v>
      </c>
      <c r="AT85" s="4" t="str">
        <f t="shared" si="112"/>
        <v>0.1</v>
      </c>
      <c r="AU85" s="3" t="str">
        <f t="shared" si="113"/>
        <v>0.1-</v>
      </c>
      <c r="AV85" s="3">
        <f t="shared" si="114"/>
        <v>4</v>
      </c>
      <c r="AW85" s="3">
        <f t="shared" si="115"/>
        <v>4</v>
      </c>
      <c r="AX85" s="4" t="str">
        <f t="shared" si="116"/>
        <v>0.1</v>
      </c>
      <c r="AY85" s="3" t="str">
        <f t="shared" si="117"/>
        <v>-</v>
      </c>
      <c r="AZ85" s="3">
        <f t="shared" si="118"/>
        <v>1</v>
      </c>
      <c r="BA85" s="3">
        <f t="shared" si="119"/>
        <v>1</v>
      </c>
      <c r="BB85" s="4" t="str">
        <f t="shared" si="120"/>
        <v/>
      </c>
      <c r="BC85" s="3" t="str">
        <f t="shared" si="121"/>
        <v>-</v>
      </c>
      <c r="BD85" s="3">
        <f t="shared" si="122"/>
        <v>1</v>
      </c>
      <c r="BE85" s="3">
        <f t="shared" si="123"/>
        <v>1</v>
      </c>
      <c r="BF85" s="4" t="str">
        <f t="shared" si="124"/>
        <v/>
      </c>
      <c r="BG85" s="3" t="str">
        <f t="shared" si="125"/>
        <v>-</v>
      </c>
      <c r="BH85" s="3">
        <f t="shared" si="126"/>
        <v>1</v>
      </c>
      <c r="BI85" s="3">
        <f t="shared" si="127"/>
        <v>1</v>
      </c>
      <c r="BJ85" s="4" t="str">
        <f t="shared" si="128"/>
        <v/>
      </c>
      <c r="BK85" s="3" t="str">
        <f t="shared" si="129"/>
        <v>-</v>
      </c>
      <c r="BL85" s="3">
        <f t="shared" si="130"/>
        <v>1</v>
      </c>
      <c r="BM85" s="3">
        <f t="shared" si="131"/>
        <v>1</v>
      </c>
      <c r="BN85" s="4" t="str">
        <f t="shared" si="132"/>
        <v/>
      </c>
      <c r="BO85" s="3" t="str">
        <f t="shared" si="133"/>
        <v>-</v>
      </c>
      <c r="BP85" s="3">
        <f t="shared" si="134"/>
        <v>1</v>
      </c>
      <c r="BQ85" s="3">
        <f t="shared" si="135"/>
        <v>1</v>
      </c>
      <c r="BR85" s="4" t="str">
        <f t="shared" si="136"/>
        <v/>
      </c>
      <c r="BS85" s="3" t="str">
        <f t="shared" si="137"/>
        <v>-</v>
      </c>
    </row>
    <row r="86" spans="1:71">
      <c r="A86" s="3" t="s">
        <v>958</v>
      </c>
      <c r="B86" s="3" t="s">
        <v>159</v>
      </c>
      <c r="C86" s="8">
        <v>1.5</v>
      </c>
      <c r="D86" s="8" t="s">
        <v>903</v>
      </c>
      <c r="E86" s="8" t="s">
        <v>1035</v>
      </c>
      <c r="F86" s="8" t="s">
        <v>1051</v>
      </c>
      <c r="G86" s="8" t="s">
        <v>1035</v>
      </c>
      <c r="H86" s="8" t="s">
        <v>479</v>
      </c>
      <c r="I86" s="8" t="s">
        <v>1035</v>
      </c>
      <c r="J86" s="8" t="s">
        <v>1040</v>
      </c>
      <c r="K86" s="8" t="s">
        <v>1040</v>
      </c>
      <c r="L86" s="8" t="s">
        <v>1040</v>
      </c>
      <c r="M86" t="s">
        <v>1040</v>
      </c>
      <c r="N86" s="8"/>
      <c r="O86" s="8"/>
      <c r="P86" s="3">
        <v>2</v>
      </c>
      <c r="Q86" s="3">
        <v>135</v>
      </c>
      <c r="R86" s="3">
        <v>2.04</v>
      </c>
      <c r="S86" s="16">
        <v>0</v>
      </c>
      <c r="T86" s="12">
        <v>10.220000000000001</v>
      </c>
      <c r="U86" s="12" t="s">
        <v>238</v>
      </c>
      <c r="V86" s="3" t="str">
        <f t="shared" si="88"/>
        <v>s316-tef-s316-</v>
      </c>
      <c r="W86" s="3">
        <f t="shared" si="89"/>
        <v>5</v>
      </c>
      <c r="X86" s="3">
        <f t="shared" si="95"/>
        <v>14</v>
      </c>
      <c r="Y86" s="4" t="str">
        <f t="shared" si="96"/>
        <v>s316</v>
      </c>
      <c r="Z86" s="3" t="str">
        <f t="shared" si="97"/>
        <v>tef-s316-</v>
      </c>
      <c r="AA86" s="3">
        <f t="shared" si="90"/>
        <v>4</v>
      </c>
      <c r="AB86" s="3">
        <f t="shared" si="98"/>
        <v>9</v>
      </c>
      <c r="AC86" s="4" t="str">
        <f t="shared" si="99"/>
        <v>tef</v>
      </c>
      <c r="AD86" s="3" t="str">
        <f t="shared" si="100"/>
        <v>s316-</v>
      </c>
      <c r="AE86" s="3">
        <f t="shared" si="91"/>
        <v>5</v>
      </c>
      <c r="AF86" s="3">
        <f t="shared" si="101"/>
        <v>5</v>
      </c>
      <c r="AG86" s="4" t="str">
        <f t="shared" si="102"/>
        <v>s316</v>
      </c>
      <c r="AH86" s="3" t="str">
        <f t="shared" si="103"/>
        <v>-</v>
      </c>
      <c r="AI86" s="3">
        <f t="shared" si="92"/>
        <v>1</v>
      </c>
      <c r="AJ86" s="3">
        <f t="shared" si="104"/>
        <v>1</v>
      </c>
      <c r="AK86" s="4" t="str">
        <f t="shared" si="105"/>
        <v/>
      </c>
      <c r="AL86" s="3" t="str">
        <f t="shared" si="106"/>
        <v>-</v>
      </c>
      <c r="AM86" s="3">
        <f t="shared" si="93"/>
        <v>1</v>
      </c>
      <c r="AN86" s="3">
        <f t="shared" si="107"/>
        <v>1</v>
      </c>
      <c r="AO86" s="4" t="str">
        <f t="shared" si="108"/>
        <v/>
      </c>
      <c r="AP86" s="3" t="str">
        <f t="shared" si="109"/>
        <v>-</v>
      </c>
      <c r="AQ86" s="3" t="str">
        <f t="shared" si="94"/>
        <v>0.1-0.1-</v>
      </c>
      <c r="AR86" s="3">
        <f t="shared" si="110"/>
        <v>4</v>
      </c>
      <c r="AS86" s="3">
        <f t="shared" si="111"/>
        <v>8</v>
      </c>
      <c r="AT86" s="4" t="str">
        <f t="shared" si="112"/>
        <v>0.1</v>
      </c>
      <c r="AU86" s="3" t="str">
        <f t="shared" si="113"/>
        <v>0.1-</v>
      </c>
      <c r="AV86" s="3">
        <f t="shared" si="114"/>
        <v>4</v>
      </c>
      <c r="AW86" s="3">
        <f t="shared" si="115"/>
        <v>4</v>
      </c>
      <c r="AX86" s="4" t="str">
        <f t="shared" si="116"/>
        <v>0.1</v>
      </c>
      <c r="AY86" s="3" t="str">
        <f t="shared" si="117"/>
        <v>-</v>
      </c>
      <c r="AZ86" s="3">
        <f t="shared" si="118"/>
        <v>1</v>
      </c>
      <c r="BA86" s="3">
        <f t="shared" si="119"/>
        <v>1</v>
      </c>
      <c r="BB86" s="4" t="str">
        <f t="shared" si="120"/>
        <v/>
      </c>
      <c r="BC86" s="3" t="str">
        <f t="shared" si="121"/>
        <v>-</v>
      </c>
      <c r="BD86" s="3">
        <f t="shared" si="122"/>
        <v>1</v>
      </c>
      <c r="BE86" s="3">
        <f t="shared" si="123"/>
        <v>1</v>
      </c>
      <c r="BF86" s="4" t="str">
        <f t="shared" si="124"/>
        <v/>
      </c>
      <c r="BG86" s="3" t="str">
        <f t="shared" si="125"/>
        <v>-</v>
      </c>
      <c r="BH86" s="3">
        <f t="shared" si="126"/>
        <v>1</v>
      </c>
      <c r="BI86" s="3">
        <f t="shared" si="127"/>
        <v>1</v>
      </c>
      <c r="BJ86" s="4" t="str">
        <f t="shared" si="128"/>
        <v/>
      </c>
      <c r="BK86" s="3" t="str">
        <f t="shared" si="129"/>
        <v>-</v>
      </c>
      <c r="BL86" s="3">
        <f t="shared" si="130"/>
        <v>1</v>
      </c>
      <c r="BM86" s="3">
        <f t="shared" si="131"/>
        <v>1</v>
      </c>
      <c r="BN86" s="4" t="str">
        <f t="shared" si="132"/>
        <v/>
      </c>
      <c r="BO86" s="3" t="str">
        <f t="shared" si="133"/>
        <v>-</v>
      </c>
      <c r="BP86" s="3">
        <f t="shared" si="134"/>
        <v>1</v>
      </c>
      <c r="BQ86" s="3">
        <f t="shared" si="135"/>
        <v>1</v>
      </c>
      <c r="BR86" s="4" t="str">
        <f t="shared" si="136"/>
        <v/>
      </c>
      <c r="BS86" s="3" t="str">
        <f t="shared" si="137"/>
        <v>-</v>
      </c>
    </row>
    <row r="87" spans="1:71">
      <c r="A87" s="4" t="s">
        <v>958</v>
      </c>
      <c r="B87" s="4" t="s">
        <v>159</v>
      </c>
      <c r="C87" s="7">
        <v>1.5</v>
      </c>
      <c r="D87" s="7" t="s">
        <v>903</v>
      </c>
      <c r="E87" s="7" t="s">
        <v>1035</v>
      </c>
      <c r="F87" s="7" t="s">
        <v>1051</v>
      </c>
      <c r="G87" s="7" t="s">
        <v>1035</v>
      </c>
      <c r="H87" s="7" t="s">
        <v>479</v>
      </c>
      <c r="I87" s="7" t="s">
        <v>1035</v>
      </c>
      <c r="J87" s="7" t="s">
        <v>1040</v>
      </c>
      <c r="K87" s="7" t="s">
        <v>1040</v>
      </c>
      <c r="L87" s="7" t="s">
        <v>1040</v>
      </c>
      <c r="M87" t="s">
        <v>1040</v>
      </c>
      <c r="N87" s="7"/>
      <c r="O87" s="7"/>
      <c r="P87" s="4">
        <v>2</v>
      </c>
      <c r="Q87" s="4">
        <v>135</v>
      </c>
      <c r="R87" s="4">
        <v>1.99</v>
      </c>
      <c r="S87" s="16">
        <v>0</v>
      </c>
      <c r="T87" s="13">
        <v>10.220000000000001</v>
      </c>
      <c r="U87" s="13" t="s">
        <v>239</v>
      </c>
      <c r="V87" s="3" t="str">
        <f t="shared" si="88"/>
        <v>s316-tef-s316-</v>
      </c>
      <c r="W87" s="3">
        <f t="shared" si="89"/>
        <v>5</v>
      </c>
      <c r="X87" s="3">
        <f t="shared" si="95"/>
        <v>14</v>
      </c>
      <c r="Y87" s="4" t="str">
        <f t="shared" si="96"/>
        <v>s316</v>
      </c>
      <c r="Z87" s="3" t="str">
        <f t="shared" si="97"/>
        <v>tef-s316-</v>
      </c>
      <c r="AA87" s="3">
        <f t="shared" si="90"/>
        <v>4</v>
      </c>
      <c r="AB87" s="3">
        <f t="shared" si="98"/>
        <v>9</v>
      </c>
      <c r="AC87" s="4" t="str">
        <f t="shared" si="99"/>
        <v>tef</v>
      </c>
      <c r="AD87" s="3" t="str">
        <f t="shared" si="100"/>
        <v>s316-</v>
      </c>
      <c r="AE87" s="3">
        <f t="shared" si="91"/>
        <v>5</v>
      </c>
      <c r="AF87" s="3">
        <f t="shared" si="101"/>
        <v>5</v>
      </c>
      <c r="AG87" s="4" t="str">
        <f t="shared" si="102"/>
        <v>s316</v>
      </c>
      <c r="AH87" s="3" t="str">
        <f t="shared" si="103"/>
        <v>-</v>
      </c>
      <c r="AI87" s="3">
        <f t="shared" si="92"/>
        <v>1</v>
      </c>
      <c r="AJ87" s="3">
        <f t="shared" si="104"/>
        <v>1</v>
      </c>
      <c r="AK87" s="4" t="str">
        <f t="shared" si="105"/>
        <v/>
      </c>
      <c r="AL87" s="3" t="str">
        <f t="shared" si="106"/>
        <v>-</v>
      </c>
      <c r="AM87" s="3">
        <f t="shared" si="93"/>
        <v>1</v>
      </c>
      <c r="AN87" s="3">
        <f t="shared" si="107"/>
        <v>1</v>
      </c>
      <c r="AO87" s="4" t="str">
        <f t="shared" si="108"/>
        <v/>
      </c>
      <c r="AP87" s="3" t="str">
        <f t="shared" si="109"/>
        <v>-</v>
      </c>
      <c r="AQ87" s="3" t="str">
        <f t="shared" si="94"/>
        <v>0.1-0.1-</v>
      </c>
      <c r="AR87" s="3">
        <f t="shared" si="110"/>
        <v>4</v>
      </c>
      <c r="AS87" s="3">
        <f t="shared" si="111"/>
        <v>8</v>
      </c>
      <c r="AT87" s="4" t="str">
        <f t="shared" si="112"/>
        <v>0.1</v>
      </c>
      <c r="AU87" s="3" t="str">
        <f t="shared" si="113"/>
        <v>0.1-</v>
      </c>
      <c r="AV87" s="3">
        <f t="shared" si="114"/>
        <v>4</v>
      </c>
      <c r="AW87" s="3">
        <f t="shared" si="115"/>
        <v>4</v>
      </c>
      <c r="AX87" s="4" t="str">
        <f t="shared" si="116"/>
        <v>0.1</v>
      </c>
      <c r="AY87" s="3" t="str">
        <f t="shared" si="117"/>
        <v>-</v>
      </c>
      <c r="AZ87" s="3">
        <f t="shared" si="118"/>
        <v>1</v>
      </c>
      <c r="BA87" s="3">
        <f t="shared" si="119"/>
        <v>1</v>
      </c>
      <c r="BB87" s="4" t="str">
        <f t="shared" si="120"/>
        <v/>
      </c>
      <c r="BC87" s="3" t="str">
        <f t="shared" si="121"/>
        <v>-</v>
      </c>
      <c r="BD87" s="3">
        <f t="shared" si="122"/>
        <v>1</v>
      </c>
      <c r="BE87" s="3">
        <f t="shared" si="123"/>
        <v>1</v>
      </c>
      <c r="BF87" s="4" t="str">
        <f t="shared" si="124"/>
        <v/>
      </c>
      <c r="BG87" s="3" t="str">
        <f t="shared" si="125"/>
        <v>-</v>
      </c>
      <c r="BH87" s="3">
        <f t="shared" si="126"/>
        <v>1</v>
      </c>
      <c r="BI87" s="3">
        <f t="shared" si="127"/>
        <v>1</v>
      </c>
      <c r="BJ87" s="4" t="str">
        <f t="shared" si="128"/>
        <v/>
      </c>
      <c r="BK87" s="3" t="str">
        <f t="shared" si="129"/>
        <v>-</v>
      </c>
      <c r="BL87" s="3">
        <f t="shared" si="130"/>
        <v>1</v>
      </c>
      <c r="BM87" s="3">
        <f t="shared" si="131"/>
        <v>1</v>
      </c>
      <c r="BN87" s="4" t="str">
        <f t="shared" si="132"/>
        <v/>
      </c>
      <c r="BO87" s="3" t="str">
        <f t="shared" si="133"/>
        <v>-</v>
      </c>
      <c r="BP87" s="3">
        <f t="shared" si="134"/>
        <v>1</v>
      </c>
      <c r="BQ87" s="3">
        <f t="shared" si="135"/>
        <v>1</v>
      </c>
      <c r="BR87" s="4" t="str">
        <f t="shared" si="136"/>
        <v/>
      </c>
      <c r="BS87" s="3" t="str">
        <f t="shared" si="137"/>
        <v>-</v>
      </c>
    </row>
    <row r="88" spans="1:71">
      <c r="A88" s="3" t="s">
        <v>958</v>
      </c>
      <c r="B88" s="3" t="s">
        <v>240</v>
      </c>
      <c r="C88" s="8">
        <v>1.5</v>
      </c>
      <c r="D88" s="8" t="s">
        <v>903</v>
      </c>
      <c r="E88" s="8" t="s">
        <v>1035</v>
      </c>
      <c r="F88" s="8" t="s">
        <v>903</v>
      </c>
      <c r="G88" s="8" t="s">
        <v>1035</v>
      </c>
      <c r="H88" s="8" t="s">
        <v>479</v>
      </c>
      <c r="I88" s="8" t="s">
        <v>1034</v>
      </c>
      <c r="J88" s="8" t="s">
        <v>1040</v>
      </c>
      <c r="K88" s="8" t="s">
        <v>1040</v>
      </c>
      <c r="L88" s="8" t="s">
        <v>1040</v>
      </c>
      <c r="M88" t="s">
        <v>1040</v>
      </c>
      <c r="N88" s="8"/>
      <c r="O88" s="8"/>
      <c r="P88" s="3">
        <v>2</v>
      </c>
      <c r="Q88" s="3">
        <v>135</v>
      </c>
      <c r="R88" s="3">
        <v>2.25</v>
      </c>
      <c r="S88" s="16">
        <v>0</v>
      </c>
      <c r="T88" s="12">
        <v>10.220000000000001</v>
      </c>
      <c r="U88" s="12" t="s">
        <v>239</v>
      </c>
      <c r="V88" s="3" t="str">
        <f t="shared" si="88"/>
        <v>s316-tef-s316-</v>
      </c>
      <c r="W88" s="3">
        <f t="shared" si="89"/>
        <v>5</v>
      </c>
      <c r="X88" s="3">
        <f t="shared" si="95"/>
        <v>14</v>
      </c>
      <c r="Y88" s="4" t="str">
        <f t="shared" si="96"/>
        <v>s316</v>
      </c>
      <c r="Z88" s="3" t="str">
        <f t="shared" si="97"/>
        <v>tef-s316-</v>
      </c>
      <c r="AA88" s="3">
        <f t="shared" si="90"/>
        <v>4</v>
      </c>
      <c r="AB88" s="3">
        <f t="shared" si="98"/>
        <v>9</v>
      </c>
      <c r="AC88" s="4" t="str">
        <f t="shared" si="99"/>
        <v>tef</v>
      </c>
      <c r="AD88" s="3" t="str">
        <f t="shared" si="100"/>
        <v>s316-</v>
      </c>
      <c r="AE88" s="3">
        <f t="shared" si="91"/>
        <v>5</v>
      </c>
      <c r="AF88" s="3">
        <f t="shared" si="101"/>
        <v>5</v>
      </c>
      <c r="AG88" s="4" t="str">
        <f t="shared" si="102"/>
        <v>s316</v>
      </c>
      <c r="AH88" s="3" t="str">
        <f t="shared" si="103"/>
        <v>-</v>
      </c>
      <c r="AI88" s="3">
        <f t="shared" si="92"/>
        <v>1</v>
      </c>
      <c r="AJ88" s="3">
        <f t="shared" si="104"/>
        <v>1</v>
      </c>
      <c r="AK88" s="4" t="str">
        <f t="shared" si="105"/>
        <v/>
      </c>
      <c r="AL88" s="3" t="str">
        <f t="shared" si="106"/>
        <v>-</v>
      </c>
      <c r="AM88" s="3">
        <f t="shared" si="93"/>
        <v>1</v>
      </c>
      <c r="AN88" s="3">
        <f t="shared" si="107"/>
        <v>1</v>
      </c>
      <c r="AO88" s="4" t="str">
        <f t="shared" si="108"/>
        <v/>
      </c>
      <c r="AP88" s="3" t="str">
        <f t="shared" si="109"/>
        <v>-</v>
      </c>
      <c r="AQ88" s="3" t="str">
        <f t="shared" si="94"/>
        <v>0.1-0.3-0.1-</v>
      </c>
      <c r="AR88" s="3">
        <f t="shared" si="110"/>
        <v>4</v>
      </c>
      <c r="AS88" s="3">
        <f t="shared" si="111"/>
        <v>12</v>
      </c>
      <c r="AT88" s="4" t="str">
        <f t="shared" si="112"/>
        <v>0.1</v>
      </c>
      <c r="AU88" s="3" t="str">
        <f t="shared" si="113"/>
        <v>0.3-0.1-</v>
      </c>
      <c r="AV88" s="3">
        <f t="shared" si="114"/>
        <v>4</v>
      </c>
      <c r="AW88" s="3">
        <f t="shared" si="115"/>
        <v>8</v>
      </c>
      <c r="AX88" s="4" t="str">
        <f t="shared" si="116"/>
        <v>0.3</v>
      </c>
      <c r="AY88" s="3" t="str">
        <f t="shared" si="117"/>
        <v>0.1-</v>
      </c>
      <c r="AZ88" s="3">
        <f t="shared" si="118"/>
        <v>4</v>
      </c>
      <c r="BA88" s="3">
        <f t="shared" si="119"/>
        <v>4</v>
      </c>
      <c r="BB88" s="4" t="str">
        <f t="shared" si="120"/>
        <v>0.1</v>
      </c>
      <c r="BC88" s="3" t="str">
        <f t="shared" si="121"/>
        <v>-</v>
      </c>
      <c r="BD88" s="3">
        <f t="shared" si="122"/>
        <v>1</v>
      </c>
      <c r="BE88" s="3">
        <f t="shared" si="123"/>
        <v>1</v>
      </c>
      <c r="BF88" s="4" t="str">
        <f t="shared" si="124"/>
        <v/>
      </c>
      <c r="BG88" s="3" t="str">
        <f t="shared" si="125"/>
        <v>-</v>
      </c>
      <c r="BH88" s="3">
        <f t="shared" si="126"/>
        <v>1</v>
      </c>
      <c r="BI88" s="3">
        <f t="shared" si="127"/>
        <v>1</v>
      </c>
      <c r="BJ88" s="4" t="str">
        <f t="shared" si="128"/>
        <v/>
      </c>
      <c r="BK88" s="3" t="str">
        <f t="shared" si="129"/>
        <v>-</v>
      </c>
      <c r="BL88" s="3">
        <f t="shared" si="130"/>
        <v>1</v>
      </c>
      <c r="BM88" s="3">
        <f t="shared" si="131"/>
        <v>1</v>
      </c>
      <c r="BN88" s="4" t="str">
        <f t="shared" si="132"/>
        <v/>
      </c>
      <c r="BO88" s="3" t="str">
        <f t="shared" si="133"/>
        <v>-</v>
      </c>
      <c r="BP88" s="3">
        <f t="shared" si="134"/>
        <v>1</v>
      </c>
      <c r="BQ88" s="3">
        <f t="shared" si="135"/>
        <v>1</v>
      </c>
      <c r="BR88" s="4" t="str">
        <f t="shared" si="136"/>
        <v/>
      </c>
      <c r="BS88" s="3" t="str">
        <f t="shared" si="137"/>
        <v>-</v>
      </c>
    </row>
    <row r="89" spans="1:71">
      <c r="A89" s="4" t="s">
        <v>958</v>
      </c>
      <c r="B89" s="4" t="s">
        <v>240</v>
      </c>
      <c r="C89" s="4">
        <v>2</v>
      </c>
      <c r="D89" s="4" t="s">
        <v>903</v>
      </c>
      <c r="E89" s="4" t="s">
        <v>1035</v>
      </c>
      <c r="F89" s="4" t="s">
        <v>903</v>
      </c>
      <c r="G89" s="4" t="s">
        <v>1035</v>
      </c>
      <c r="H89" s="4" t="s">
        <v>479</v>
      </c>
      <c r="I89" s="4" t="s">
        <v>1034</v>
      </c>
      <c r="J89" s="4" t="s">
        <v>1040</v>
      </c>
      <c r="K89" s="4" t="s">
        <v>1040</v>
      </c>
      <c r="L89" s="4" t="s">
        <v>1040</v>
      </c>
      <c r="M89" t="s">
        <v>1040</v>
      </c>
      <c r="N89" s="4"/>
      <c r="O89" s="4"/>
      <c r="P89" s="4">
        <v>3</v>
      </c>
      <c r="Q89" s="4">
        <v>60.2</v>
      </c>
      <c r="R89" s="4">
        <v>3.2</v>
      </c>
      <c r="S89" s="16">
        <v>0</v>
      </c>
      <c r="T89" s="13" t="s">
        <v>100</v>
      </c>
      <c r="U89" s="13" t="s">
        <v>241</v>
      </c>
      <c r="V89" s="3" t="str">
        <f t="shared" si="88"/>
        <v>s316-tef-s316-</v>
      </c>
      <c r="W89" s="3">
        <f t="shared" si="89"/>
        <v>5</v>
      </c>
      <c r="X89" s="3">
        <f t="shared" si="95"/>
        <v>14</v>
      </c>
      <c r="Y89" s="4" t="str">
        <f t="shared" si="96"/>
        <v>s316</v>
      </c>
      <c r="Z89" s="3" t="str">
        <f t="shared" si="97"/>
        <v>tef-s316-</v>
      </c>
      <c r="AA89" s="3">
        <f t="shared" si="90"/>
        <v>4</v>
      </c>
      <c r="AB89" s="3">
        <f t="shared" si="98"/>
        <v>9</v>
      </c>
      <c r="AC89" s="4" t="str">
        <f t="shared" si="99"/>
        <v>tef</v>
      </c>
      <c r="AD89" s="3" t="str">
        <f t="shared" si="100"/>
        <v>s316-</v>
      </c>
      <c r="AE89" s="3">
        <f t="shared" si="91"/>
        <v>5</v>
      </c>
      <c r="AF89" s="3">
        <f t="shared" si="101"/>
        <v>5</v>
      </c>
      <c r="AG89" s="4" t="str">
        <f t="shared" si="102"/>
        <v>s316</v>
      </c>
      <c r="AH89" s="3" t="str">
        <f t="shared" si="103"/>
        <v>-</v>
      </c>
      <c r="AI89" s="3">
        <f t="shared" si="92"/>
        <v>1</v>
      </c>
      <c r="AJ89" s="3">
        <f t="shared" si="104"/>
        <v>1</v>
      </c>
      <c r="AK89" s="4" t="str">
        <f t="shared" si="105"/>
        <v/>
      </c>
      <c r="AL89" s="3" t="str">
        <f t="shared" si="106"/>
        <v>-</v>
      </c>
      <c r="AM89" s="3">
        <f t="shared" si="93"/>
        <v>1</v>
      </c>
      <c r="AN89" s="3">
        <f t="shared" si="107"/>
        <v>1</v>
      </c>
      <c r="AO89" s="4" t="str">
        <f t="shared" si="108"/>
        <v/>
      </c>
      <c r="AP89" s="3" t="str">
        <f t="shared" si="109"/>
        <v>-</v>
      </c>
      <c r="AQ89" s="3" t="str">
        <f t="shared" si="94"/>
        <v>0.1-0.3-0.1-</v>
      </c>
      <c r="AR89" s="3">
        <f t="shared" si="110"/>
        <v>4</v>
      </c>
      <c r="AS89" s="3">
        <f t="shared" si="111"/>
        <v>12</v>
      </c>
      <c r="AT89" s="4" t="str">
        <f t="shared" si="112"/>
        <v>0.1</v>
      </c>
      <c r="AU89" s="3" t="str">
        <f t="shared" si="113"/>
        <v>0.3-0.1-</v>
      </c>
      <c r="AV89" s="3">
        <f t="shared" si="114"/>
        <v>4</v>
      </c>
      <c r="AW89" s="3">
        <f t="shared" si="115"/>
        <v>8</v>
      </c>
      <c r="AX89" s="4" t="str">
        <f t="shared" si="116"/>
        <v>0.3</v>
      </c>
      <c r="AY89" s="3" t="str">
        <f t="shared" si="117"/>
        <v>0.1-</v>
      </c>
      <c r="AZ89" s="3">
        <f t="shared" si="118"/>
        <v>4</v>
      </c>
      <c r="BA89" s="3">
        <f t="shared" si="119"/>
        <v>4</v>
      </c>
      <c r="BB89" s="4" t="str">
        <f t="shared" si="120"/>
        <v>0.1</v>
      </c>
      <c r="BC89" s="3" t="str">
        <f t="shared" si="121"/>
        <v>-</v>
      </c>
      <c r="BD89" s="3">
        <f t="shared" si="122"/>
        <v>1</v>
      </c>
      <c r="BE89" s="3">
        <f t="shared" si="123"/>
        <v>1</v>
      </c>
      <c r="BF89" s="4" t="str">
        <f t="shared" si="124"/>
        <v/>
      </c>
      <c r="BG89" s="3" t="str">
        <f t="shared" si="125"/>
        <v>-</v>
      </c>
      <c r="BH89" s="3">
        <f t="shared" si="126"/>
        <v>1</v>
      </c>
      <c r="BI89" s="3">
        <f t="shared" si="127"/>
        <v>1</v>
      </c>
      <c r="BJ89" s="4" t="str">
        <f t="shared" si="128"/>
        <v/>
      </c>
      <c r="BK89" s="3" t="str">
        <f t="shared" si="129"/>
        <v>-</v>
      </c>
      <c r="BL89" s="3">
        <f t="shared" si="130"/>
        <v>1</v>
      </c>
      <c r="BM89" s="3">
        <f t="shared" si="131"/>
        <v>1</v>
      </c>
      <c r="BN89" s="4" t="str">
        <f t="shared" si="132"/>
        <v/>
      </c>
      <c r="BO89" s="3" t="str">
        <f t="shared" si="133"/>
        <v>-</v>
      </c>
      <c r="BP89" s="3">
        <f t="shared" si="134"/>
        <v>1</v>
      </c>
      <c r="BQ89" s="3">
        <f t="shared" si="135"/>
        <v>1</v>
      </c>
      <c r="BR89" s="4" t="str">
        <f t="shared" si="136"/>
        <v/>
      </c>
      <c r="BS89" s="3" t="str">
        <f t="shared" si="137"/>
        <v>-</v>
      </c>
    </row>
    <row r="90" spans="1:71">
      <c r="A90" s="3" t="s">
        <v>958</v>
      </c>
      <c r="B90" s="3" t="s">
        <v>240</v>
      </c>
      <c r="C90" s="3">
        <v>2</v>
      </c>
      <c r="D90" s="3" t="s">
        <v>903</v>
      </c>
      <c r="E90" s="3" t="s">
        <v>1035</v>
      </c>
      <c r="F90" s="3" t="s">
        <v>903</v>
      </c>
      <c r="G90" s="3" t="s">
        <v>1035</v>
      </c>
      <c r="H90" s="3" t="s">
        <v>479</v>
      </c>
      <c r="I90" s="3" t="s">
        <v>1034</v>
      </c>
      <c r="J90" s="3" t="s">
        <v>1040</v>
      </c>
      <c r="K90" s="3" t="s">
        <v>1040</v>
      </c>
      <c r="L90" s="3" t="s">
        <v>1040</v>
      </c>
      <c r="M90" t="s">
        <v>1040</v>
      </c>
      <c r="N90" s="3"/>
      <c r="O90" s="3"/>
      <c r="P90" s="3">
        <v>3</v>
      </c>
      <c r="Q90" s="3">
        <v>60.2</v>
      </c>
      <c r="R90" s="3">
        <v>2.94</v>
      </c>
      <c r="S90" s="16">
        <v>0</v>
      </c>
      <c r="T90" s="12" t="s">
        <v>100</v>
      </c>
      <c r="U90" s="12" t="s">
        <v>242</v>
      </c>
      <c r="V90" s="3" t="str">
        <f t="shared" si="88"/>
        <v>s316-tef-s316-</v>
      </c>
      <c r="W90" s="3">
        <f t="shared" si="89"/>
        <v>5</v>
      </c>
      <c r="X90" s="3">
        <f t="shared" si="95"/>
        <v>14</v>
      </c>
      <c r="Y90" s="4" t="str">
        <f t="shared" si="96"/>
        <v>s316</v>
      </c>
      <c r="Z90" s="3" t="str">
        <f t="shared" si="97"/>
        <v>tef-s316-</v>
      </c>
      <c r="AA90" s="3">
        <f t="shared" si="90"/>
        <v>4</v>
      </c>
      <c r="AB90" s="3">
        <f t="shared" si="98"/>
        <v>9</v>
      </c>
      <c r="AC90" s="4" t="str">
        <f t="shared" si="99"/>
        <v>tef</v>
      </c>
      <c r="AD90" s="3" t="str">
        <f t="shared" si="100"/>
        <v>s316-</v>
      </c>
      <c r="AE90" s="3">
        <f t="shared" si="91"/>
        <v>5</v>
      </c>
      <c r="AF90" s="3">
        <f t="shared" si="101"/>
        <v>5</v>
      </c>
      <c r="AG90" s="4" t="str">
        <f t="shared" si="102"/>
        <v>s316</v>
      </c>
      <c r="AH90" s="3" t="str">
        <f t="shared" si="103"/>
        <v>-</v>
      </c>
      <c r="AI90" s="3">
        <f t="shared" si="92"/>
        <v>1</v>
      </c>
      <c r="AJ90" s="3">
        <f t="shared" si="104"/>
        <v>1</v>
      </c>
      <c r="AK90" s="4" t="str">
        <f t="shared" si="105"/>
        <v/>
      </c>
      <c r="AL90" s="3" t="str">
        <f t="shared" si="106"/>
        <v>-</v>
      </c>
      <c r="AM90" s="3">
        <f t="shared" si="93"/>
        <v>1</v>
      </c>
      <c r="AN90" s="3">
        <f t="shared" si="107"/>
        <v>1</v>
      </c>
      <c r="AO90" s="4" t="str">
        <f t="shared" si="108"/>
        <v/>
      </c>
      <c r="AP90" s="3" t="str">
        <f t="shared" si="109"/>
        <v>-</v>
      </c>
      <c r="AQ90" s="3" t="str">
        <f t="shared" si="94"/>
        <v>0.1-0.3-0.1-</v>
      </c>
      <c r="AR90" s="3">
        <f t="shared" si="110"/>
        <v>4</v>
      </c>
      <c r="AS90" s="3">
        <f t="shared" si="111"/>
        <v>12</v>
      </c>
      <c r="AT90" s="4" t="str">
        <f t="shared" si="112"/>
        <v>0.1</v>
      </c>
      <c r="AU90" s="3" t="str">
        <f t="shared" si="113"/>
        <v>0.3-0.1-</v>
      </c>
      <c r="AV90" s="3">
        <f t="shared" si="114"/>
        <v>4</v>
      </c>
      <c r="AW90" s="3">
        <f t="shared" si="115"/>
        <v>8</v>
      </c>
      <c r="AX90" s="4" t="str">
        <f t="shared" si="116"/>
        <v>0.3</v>
      </c>
      <c r="AY90" s="3" t="str">
        <f t="shared" si="117"/>
        <v>0.1-</v>
      </c>
      <c r="AZ90" s="3">
        <f t="shared" si="118"/>
        <v>4</v>
      </c>
      <c r="BA90" s="3">
        <f t="shared" si="119"/>
        <v>4</v>
      </c>
      <c r="BB90" s="4" t="str">
        <f t="shared" si="120"/>
        <v>0.1</v>
      </c>
      <c r="BC90" s="3" t="str">
        <f t="shared" si="121"/>
        <v>-</v>
      </c>
      <c r="BD90" s="3">
        <f t="shared" si="122"/>
        <v>1</v>
      </c>
      <c r="BE90" s="3">
        <f t="shared" si="123"/>
        <v>1</v>
      </c>
      <c r="BF90" s="4" t="str">
        <f t="shared" si="124"/>
        <v/>
      </c>
      <c r="BG90" s="3" t="str">
        <f t="shared" si="125"/>
        <v>-</v>
      </c>
      <c r="BH90" s="3">
        <f t="shared" si="126"/>
        <v>1</v>
      </c>
      <c r="BI90" s="3">
        <f t="shared" si="127"/>
        <v>1</v>
      </c>
      <c r="BJ90" s="4" t="str">
        <f t="shared" si="128"/>
        <v/>
      </c>
      <c r="BK90" s="3" t="str">
        <f t="shared" si="129"/>
        <v>-</v>
      </c>
      <c r="BL90" s="3">
        <f t="shared" si="130"/>
        <v>1</v>
      </c>
      <c r="BM90" s="3">
        <f t="shared" si="131"/>
        <v>1</v>
      </c>
      <c r="BN90" s="4" t="str">
        <f t="shared" si="132"/>
        <v/>
      </c>
      <c r="BO90" s="3" t="str">
        <f t="shared" si="133"/>
        <v>-</v>
      </c>
      <c r="BP90" s="3">
        <f t="shared" si="134"/>
        <v>1</v>
      </c>
      <c r="BQ90" s="3">
        <f t="shared" si="135"/>
        <v>1</v>
      </c>
      <c r="BR90" s="4" t="str">
        <f t="shared" si="136"/>
        <v/>
      </c>
      <c r="BS90" s="3" t="str">
        <f t="shared" si="137"/>
        <v>-</v>
      </c>
    </row>
    <row r="91" spans="1:71">
      <c r="A91" s="4" t="s">
        <v>955</v>
      </c>
      <c r="B91" s="4" t="s">
        <v>163</v>
      </c>
      <c r="C91" s="4">
        <v>3</v>
      </c>
      <c r="D91" s="4" t="s">
        <v>1051</v>
      </c>
      <c r="E91" s="4" t="s">
        <v>1027</v>
      </c>
      <c r="F91" s="4" t="s">
        <v>1051</v>
      </c>
      <c r="G91" s="4" t="s">
        <v>1035</v>
      </c>
      <c r="H91" s="4" t="s">
        <v>479</v>
      </c>
      <c r="I91" s="4" t="s">
        <v>1027</v>
      </c>
      <c r="J91" s="4" t="s">
        <v>1040</v>
      </c>
      <c r="K91" s="4" t="s">
        <v>1040</v>
      </c>
      <c r="L91" s="4" t="s">
        <v>1040</v>
      </c>
      <c r="M91" t="s">
        <v>1040</v>
      </c>
      <c r="N91" s="4"/>
      <c r="O91" s="4"/>
      <c r="P91" s="4">
        <v>3</v>
      </c>
      <c r="Q91" s="4">
        <v>48</v>
      </c>
      <c r="R91" s="4">
        <v>2.57</v>
      </c>
      <c r="S91" s="16">
        <v>0</v>
      </c>
      <c r="T91" s="13">
        <v>11.49</v>
      </c>
      <c r="U91" s="13" t="s">
        <v>243</v>
      </c>
      <c r="V91" s="3" t="str">
        <f t="shared" si="88"/>
        <v>s316L-tef-s316L-</v>
      </c>
      <c r="W91" s="3">
        <f t="shared" si="89"/>
        <v>6</v>
      </c>
      <c r="X91" s="3">
        <f t="shared" si="95"/>
        <v>16</v>
      </c>
      <c r="Y91" s="4" t="str">
        <f t="shared" si="96"/>
        <v>s316L</v>
      </c>
      <c r="Z91" s="3" t="str">
        <f t="shared" si="97"/>
        <v>tef-s316L-</v>
      </c>
      <c r="AA91" s="3">
        <f t="shared" si="90"/>
        <v>4</v>
      </c>
      <c r="AB91" s="3">
        <f t="shared" si="98"/>
        <v>10</v>
      </c>
      <c r="AC91" s="4" t="str">
        <f t="shared" si="99"/>
        <v>tef</v>
      </c>
      <c r="AD91" s="3" t="str">
        <f t="shared" si="100"/>
        <v>s316L-</v>
      </c>
      <c r="AE91" s="3">
        <f t="shared" si="91"/>
        <v>6</v>
      </c>
      <c r="AF91" s="3">
        <f t="shared" si="101"/>
        <v>6</v>
      </c>
      <c r="AG91" s="4" t="str">
        <f t="shared" si="102"/>
        <v>s316L</v>
      </c>
      <c r="AH91" s="3" t="str">
        <f t="shared" si="103"/>
        <v>-</v>
      </c>
      <c r="AI91" s="3">
        <f t="shared" si="92"/>
        <v>1</v>
      </c>
      <c r="AJ91" s="3">
        <f t="shared" si="104"/>
        <v>1</v>
      </c>
      <c r="AK91" s="4" t="str">
        <f t="shared" si="105"/>
        <v/>
      </c>
      <c r="AL91" s="3" t="str">
        <f t="shared" si="106"/>
        <v>-</v>
      </c>
      <c r="AM91" s="3">
        <f t="shared" si="93"/>
        <v>1</v>
      </c>
      <c r="AN91" s="3">
        <f t="shared" si="107"/>
        <v>1</v>
      </c>
      <c r="AO91" s="4" t="str">
        <f t="shared" si="108"/>
        <v/>
      </c>
      <c r="AP91" s="3" t="str">
        <f t="shared" si="109"/>
        <v>-</v>
      </c>
      <c r="AQ91" s="3" t="str">
        <f t="shared" si="94"/>
        <v>0.5-0.5-</v>
      </c>
      <c r="AR91" s="3">
        <f t="shared" si="110"/>
        <v>4</v>
      </c>
      <c r="AS91" s="3">
        <f t="shared" si="111"/>
        <v>8</v>
      </c>
      <c r="AT91" s="4" t="str">
        <f t="shared" si="112"/>
        <v>0.5</v>
      </c>
      <c r="AU91" s="3" t="str">
        <f t="shared" si="113"/>
        <v>0.5-</v>
      </c>
      <c r="AV91" s="3">
        <f t="shared" si="114"/>
        <v>4</v>
      </c>
      <c r="AW91" s="3">
        <f t="shared" si="115"/>
        <v>4</v>
      </c>
      <c r="AX91" s="4" t="str">
        <f t="shared" si="116"/>
        <v>0.5</v>
      </c>
      <c r="AY91" s="3" t="str">
        <f t="shared" si="117"/>
        <v>-</v>
      </c>
      <c r="AZ91" s="3">
        <f t="shared" si="118"/>
        <v>1</v>
      </c>
      <c r="BA91" s="3">
        <f t="shared" si="119"/>
        <v>1</v>
      </c>
      <c r="BB91" s="4" t="str">
        <f t="shared" si="120"/>
        <v/>
      </c>
      <c r="BC91" s="3" t="str">
        <f t="shared" si="121"/>
        <v>-</v>
      </c>
      <c r="BD91" s="3">
        <f t="shared" si="122"/>
        <v>1</v>
      </c>
      <c r="BE91" s="3">
        <f t="shared" si="123"/>
        <v>1</v>
      </c>
      <c r="BF91" s="4" t="str">
        <f t="shared" si="124"/>
        <v/>
      </c>
      <c r="BG91" s="3" t="str">
        <f t="shared" si="125"/>
        <v>-</v>
      </c>
      <c r="BH91" s="3">
        <f t="shared" si="126"/>
        <v>1</v>
      </c>
      <c r="BI91" s="3">
        <f t="shared" si="127"/>
        <v>1</v>
      </c>
      <c r="BJ91" s="4" t="str">
        <f t="shared" si="128"/>
        <v/>
      </c>
      <c r="BK91" s="3" t="str">
        <f t="shared" si="129"/>
        <v>-</v>
      </c>
      <c r="BL91" s="3">
        <f t="shared" si="130"/>
        <v>1</v>
      </c>
      <c r="BM91" s="3">
        <f t="shared" si="131"/>
        <v>1</v>
      </c>
      <c r="BN91" s="4" t="str">
        <f t="shared" si="132"/>
        <v/>
      </c>
      <c r="BO91" s="3" t="str">
        <f t="shared" si="133"/>
        <v>-</v>
      </c>
      <c r="BP91" s="3">
        <f t="shared" si="134"/>
        <v>1</v>
      </c>
      <c r="BQ91" s="3">
        <f t="shared" si="135"/>
        <v>1</v>
      </c>
      <c r="BR91" s="4" t="str">
        <f t="shared" si="136"/>
        <v/>
      </c>
      <c r="BS91" s="3" t="str">
        <f t="shared" si="137"/>
        <v>-</v>
      </c>
    </row>
    <row r="92" spans="1:71">
      <c r="A92" s="3" t="s">
        <v>955</v>
      </c>
      <c r="B92" s="3" t="s">
        <v>244</v>
      </c>
      <c r="C92" s="3">
        <v>3</v>
      </c>
      <c r="D92" s="3" t="s">
        <v>1051</v>
      </c>
      <c r="E92" s="3" t="s">
        <v>1034</v>
      </c>
      <c r="F92" s="3" t="s">
        <v>1051</v>
      </c>
      <c r="G92" s="3" t="s">
        <v>1035</v>
      </c>
      <c r="H92" s="3" t="s">
        <v>479</v>
      </c>
      <c r="I92" s="3" t="s">
        <v>1027</v>
      </c>
      <c r="J92" s="3" t="s">
        <v>1040</v>
      </c>
      <c r="K92" s="3" t="s">
        <v>1040</v>
      </c>
      <c r="L92" s="3" t="s">
        <v>1040</v>
      </c>
      <c r="M92" t="s">
        <v>1040</v>
      </c>
      <c r="N92" s="3"/>
      <c r="O92" s="3"/>
      <c r="P92" s="3">
        <v>3</v>
      </c>
      <c r="Q92" s="3">
        <v>48</v>
      </c>
      <c r="R92" s="3">
        <v>3.47</v>
      </c>
      <c r="S92" s="16">
        <v>0</v>
      </c>
      <c r="T92" s="12">
        <v>11.49</v>
      </c>
      <c r="U92" s="12" t="s">
        <v>245</v>
      </c>
      <c r="V92" s="3" t="str">
        <f t="shared" si="88"/>
        <v>s316L-tef-s316L-</v>
      </c>
      <c r="W92" s="3">
        <f t="shared" si="89"/>
        <v>6</v>
      </c>
      <c r="X92" s="3">
        <f t="shared" si="95"/>
        <v>16</v>
      </c>
      <c r="Y92" s="4" t="str">
        <f t="shared" si="96"/>
        <v>s316L</v>
      </c>
      <c r="Z92" s="3" t="str">
        <f t="shared" si="97"/>
        <v>tef-s316L-</v>
      </c>
      <c r="AA92" s="3">
        <f t="shared" si="90"/>
        <v>4</v>
      </c>
      <c r="AB92" s="3">
        <f t="shared" si="98"/>
        <v>10</v>
      </c>
      <c r="AC92" s="4" t="str">
        <f t="shared" si="99"/>
        <v>tef</v>
      </c>
      <c r="AD92" s="3" t="str">
        <f t="shared" si="100"/>
        <v>s316L-</v>
      </c>
      <c r="AE92" s="3">
        <f t="shared" si="91"/>
        <v>6</v>
      </c>
      <c r="AF92" s="3">
        <f t="shared" si="101"/>
        <v>6</v>
      </c>
      <c r="AG92" s="4" t="str">
        <f t="shared" si="102"/>
        <v>s316L</v>
      </c>
      <c r="AH92" s="3" t="str">
        <f t="shared" si="103"/>
        <v>-</v>
      </c>
      <c r="AI92" s="3">
        <f t="shared" si="92"/>
        <v>1</v>
      </c>
      <c r="AJ92" s="3">
        <f t="shared" si="104"/>
        <v>1</v>
      </c>
      <c r="AK92" s="4" t="str">
        <f t="shared" si="105"/>
        <v/>
      </c>
      <c r="AL92" s="3" t="str">
        <f t="shared" si="106"/>
        <v>-</v>
      </c>
      <c r="AM92" s="3">
        <f t="shared" si="93"/>
        <v>1</v>
      </c>
      <c r="AN92" s="3">
        <f t="shared" si="107"/>
        <v>1</v>
      </c>
      <c r="AO92" s="4" t="str">
        <f t="shared" si="108"/>
        <v/>
      </c>
      <c r="AP92" s="3" t="str">
        <f t="shared" si="109"/>
        <v>-</v>
      </c>
      <c r="AQ92" s="3" t="str">
        <f t="shared" si="94"/>
        <v>0.3-0.5-</v>
      </c>
      <c r="AR92" s="3">
        <f t="shared" si="110"/>
        <v>4</v>
      </c>
      <c r="AS92" s="3">
        <f t="shared" si="111"/>
        <v>8</v>
      </c>
      <c r="AT92" s="4" t="str">
        <f t="shared" si="112"/>
        <v>0.3</v>
      </c>
      <c r="AU92" s="3" t="str">
        <f t="shared" si="113"/>
        <v>0.5-</v>
      </c>
      <c r="AV92" s="3">
        <f t="shared" si="114"/>
        <v>4</v>
      </c>
      <c r="AW92" s="3">
        <f t="shared" si="115"/>
        <v>4</v>
      </c>
      <c r="AX92" s="4" t="str">
        <f t="shared" si="116"/>
        <v>0.5</v>
      </c>
      <c r="AY92" s="3" t="str">
        <f t="shared" si="117"/>
        <v>-</v>
      </c>
      <c r="AZ92" s="3">
        <f t="shared" si="118"/>
        <v>1</v>
      </c>
      <c r="BA92" s="3">
        <f t="shared" si="119"/>
        <v>1</v>
      </c>
      <c r="BB92" s="4" t="str">
        <f t="shared" si="120"/>
        <v/>
      </c>
      <c r="BC92" s="3" t="str">
        <f t="shared" si="121"/>
        <v>-</v>
      </c>
      <c r="BD92" s="3">
        <f t="shared" si="122"/>
        <v>1</v>
      </c>
      <c r="BE92" s="3">
        <f t="shared" si="123"/>
        <v>1</v>
      </c>
      <c r="BF92" s="4" t="str">
        <f t="shared" si="124"/>
        <v/>
      </c>
      <c r="BG92" s="3" t="str">
        <f t="shared" si="125"/>
        <v>-</v>
      </c>
      <c r="BH92" s="3">
        <f t="shared" si="126"/>
        <v>1</v>
      </c>
      <c r="BI92" s="3">
        <f t="shared" si="127"/>
        <v>1</v>
      </c>
      <c r="BJ92" s="4" t="str">
        <f t="shared" si="128"/>
        <v/>
      </c>
      <c r="BK92" s="3" t="str">
        <f t="shared" si="129"/>
        <v>-</v>
      </c>
      <c r="BL92" s="3">
        <f t="shared" si="130"/>
        <v>1</v>
      </c>
      <c r="BM92" s="3">
        <f t="shared" si="131"/>
        <v>1</v>
      </c>
      <c r="BN92" s="4" t="str">
        <f t="shared" si="132"/>
        <v/>
      </c>
      <c r="BO92" s="3" t="str">
        <f t="shared" si="133"/>
        <v>-</v>
      </c>
      <c r="BP92" s="3">
        <f t="shared" si="134"/>
        <v>1</v>
      </c>
      <c r="BQ92" s="3">
        <f t="shared" si="135"/>
        <v>1</v>
      </c>
      <c r="BR92" s="4" t="str">
        <f t="shared" si="136"/>
        <v/>
      </c>
      <c r="BS92" s="3" t="str">
        <f t="shared" si="137"/>
        <v>-</v>
      </c>
    </row>
    <row r="93" spans="1:71">
      <c r="A93" s="4" t="s">
        <v>904</v>
      </c>
      <c r="B93" s="4" t="s">
        <v>246</v>
      </c>
      <c r="C93" s="4">
        <v>0.5</v>
      </c>
      <c r="D93" s="4" t="s">
        <v>903</v>
      </c>
      <c r="E93" s="4" t="s">
        <v>1053</v>
      </c>
      <c r="F93" s="4" t="s">
        <v>903</v>
      </c>
      <c r="G93" s="4" t="s">
        <v>1047</v>
      </c>
      <c r="H93" s="4" t="s">
        <v>1051</v>
      </c>
      <c r="I93" s="4" t="s">
        <v>1035</v>
      </c>
      <c r="J93" s="4" t="s">
        <v>477</v>
      </c>
      <c r="K93" s="4" t="s">
        <v>1027</v>
      </c>
      <c r="L93" s="4" t="s">
        <v>1040</v>
      </c>
      <c r="M93" t="s">
        <v>1040</v>
      </c>
      <c r="N93" s="4"/>
      <c r="O93" s="4"/>
      <c r="P93" s="4">
        <v>248</v>
      </c>
      <c r="Q93" s="4">
        <v>100</v>
      </c>
      <c r="R93" s="4">
        <v>249.4</v>
      </c>
      <c r="S93" s="16">
        <v>0</v>
      </c>
      <c r="T93" s="13"/>
      <c r="U93" s="13" t="s">
        <v>247</v>
      </c>
      <c r="V93" s="3" t="str">
        <f t="shared" si="88"/>
        <v>s316-s316-</v>
      </c>
      <c r="W93" s="3">
        <f t="shared" si="89"/>
        <v>5</v>
      </c>
      <c r="X93" s="3">
        <f t="shared" si="95"/>
        <v>10</v>
      </c>
      <c r="Y93" s="4" t="str">
        <f t="shared" si="96"/>
        <v>s316</v>
      </c>
      <c r="Z93" s="3" t="str">
        <f t="shared" si="97"/>
        <v>s316-</v>
      </c>
      <c r="AA93" s="3">
        <f t="shared" si="90"/>
        <v>5</v>
      </c>
      <c r="AB93" s="3">
        <f t="shared" si="98"/>
        <v>5</v>
      </c>
      <c r="AC93" s="4" t="str">
        <f t="shared" si="99"/>
        <v>s316</v>
      </c>
      <c r="AD93" s="3" t="str">
        <f t="shared" si="100"/>
        <v>-</v>
      </c>
      <c r="AE93" s="3">
        <f t="shared" si="91"/>
        <v>1</v>
      </c>
      <c r="AF93" s="3">
        <f t="shared" si="101"/>
        <v>1</v>
      </c>
      <c r="AG93" s="4" t="str">
        <f t="shared" si="102"/>
        <v/>
      </c>
      <c r="AH93" s="3" t="str">
        <f t="shared" si="103"/>
        <v>-</v>
      </c>
      <c r="AI93" s="3">
        <f t="shared" si="92"/>
        <v>1</v>
      </c>
      <c r="AJ93" s="3">
        <f t="shared" si="104"/>
        <v>1</v>
      </c>
      <c r="AK93" s="4" t="str">
        <f t="shared" si="105"/>
        <v/>
      </c>
      <c r="AL93" s="3" t="str">
        <f t="shared" si="106"/>
        <v>-</v>
      </c>
      <c r="AM93" s="3">
        <f t="shared" si="93"/>
        <v>1</v>
      </c>
      <c r="AN93" s="3">
        <f t="shared" si="107"/>
        <v>1</v>
      </c>
      <c r="AO93" s="4" t="str">
        <f t="shared" si="108"/>
        <v/>
      </c>
      <c r="AP93" s="3" t="str">
        <f t="shared" si="109"/>
        <v>-</v>
      </c>
      <c r="AQ93" s="3" t="str">
        <f t="shared" si="94"/>
        <v>0.2-0.05-</v>
      </c>
      <c r="AR93" s="3">
        <f t="shared" si="110"/>
        <v>4</v>
      </c>
      <c r="AS93" s="3">
        <f t="shared" si="111"/>
        <v>9</v>
      </c>
      <c r="AT93" s="4" t="str">
        <f t="shared" si="112"/>
        <v>0.2</v>
      </c>
      <c r="AU93" s="3" t="str">
        <f t="shared" si="113"/>
        <v>0.05-</v>
      </c>
      <c r="AV93" s="3">
        <f t="shared" si="114"/>
        <v>5</v>
      </c>
      <c r="AW93" s="3">
        <f t="shared" si="115"/>
        <v>5</v>
      </c>
      <c r="AX93" s="4" t="str">
        <f t="shared" si="116"/>
        <v>0.05</v>
      </c>
      <c r="AY93" s="3" t="str">
        <f t="shared" si="117"/>
        <v>-</v>
      </c>
      <c r="AZ93" s="3">
        <f t="shared" si="118"/>
        <v>1</v>
      </c>
      <c r="BA93" s="3">
        <f t="shared" si="119"/>
        <v>1</v>
      </c>
      <c r="BB93" s="4" t="str">
        <f t="shared" si="120"/>
        <v/>
      </c>
      <c r="BC93" s="3" t="str">
        <f t="shared" si="121"/>
        <v>-</v>
      </c>
      <c r="BD93" s="3">
        <f t="shared" si="122"/>
        <v>1</v>
      </c>
      <c r="BE93" s="3">
        <f t="shared" si="123"/>
        <v>1</v>
      </c>
      <c r="BF93" s="4" t="str">
        <f t="shared" si="124"/>
        <v/>
      </c>
      <c r="BG93" s="3" t="str">
        <f t="shared" si="125"/>
        <v>-</v>
      </c>
      <c r="BH93" s="3">
        <f t="shared" si="126"/>
        <v>1</v>
      </c>
      <c r="BI93" s="3">
        <f t="shared" si="127"/>
        <v>1</v>
      </c>
      <c r="BJ93" s="4" t="str">
        <f t="shared" si="128"/>
        <v/>
      </c>
      <c r="BK93" s="3" t="str">
        <f t="shared" si="129"/>
        <v>-</v>
      </c>
      <c r="BL93" s="3">
        <f t="shared" si="130"/>
        <v>1</v>
      </c>
      <c r="BM93" s="3">
        <f t="shared" si="131"/>
        <v>1</v>
      </c>
      <c r="BN93" s="4" t="str">
        <f t="shared" si="132"/>
        <v/>
      </c>
      <c r="BO93" s="3" t="str">
        <f t="shared" si="133"/>
        <v>-</v>
      </c>
      <c r="BP93" s="3">
        <f t="shared" si="134"/>
        <v>1</v>
      </c>
      <c r="BQ93" s="3">
        <f t="shared" si="135"/>
        <v>1</v>
      </c>
      <c r="BR93" s="4" t="str">
        <f t="shared" si="136"/>
        <v/>
      </c>
      <c r="BS93" s="3" t="str">
        <f t="shared" si="137"/>
        <v>-</v>
      </c>
    </row>
    <row r="94" spans="1:71">
      <c r="A94" s="3" t="s">
        <v>904</v>
      </c>
      <c r="B94" s="3" t="s">
        <v>246</v>
      </c>
      <c r="C94" s="3">
        <v>0.5</v>
      </c>
      <c r="D94" s="3" t="s">
        <v>903</v>
      </c>
      <c r="E94" s="3" t="s">
        <v>1053</v>
      </c>
      <c r="F94" s="3" t="s">
        <v>903</v>
      </c>
      <c r="G94" s="3" t="s">
        <v>1047</v>
      </c>
      <c r="H94" s="3" t="s">
        <v>1051</v>
      </c>
      <c r="I94" s="3" t="s">
        <v>1035</v>
      </c>
      <c r="J94" s="3" t="s">
        <v>477</v>
      </c>
      <c r="K94" s="3" t="s">
        <v>1024</v>
      </c>
      <c r="L94" s="3" t="s">
        <v>1040</v>
      </c>
      <c r="M94" t="s">
        <v>1040</v>
      </c>
      <c r="N94" s="3"/>
      <c r="O94" s="3"/>
      <c r="P94" s="3">
        <v>248</v>
      </c>
      <c r="Q94" s="3">
        <v>100</v>
      </c>
      <c r="R94" s="3">
        <v>245.7</v>
      </c>
      <c r="S94" s="16">
        <v>0</v>
      </c>
      <c r="T94" s="12"/>
      <c r="U94" s="12" t="s">
        <v>247</v>
      </c>
      <c r="V94" s="3" t="str">
        <f t="shared" si="88"/>
        <v>s316-s316-</v>
      </c>
      <c r="W94" s="3">
        <f t="shared" si="89"/>
        <v>5</v>
      </c>
      <c r="X94" s="3">
        <f t="shared" si="95"/>
        <v>10</v>
      </c>
      <c r="Y94" s="4" t="str">
        <f t="shared" si="96"/>
        <v>s316</v>
      </c>
      <c r="Z94" s="3" t="str">
        <f t="shared" si="97"/>
        <v>s316-</v>
      </c>
      <c r="AA94" s="3">
        <f t="shared" si="90"/>
        <v>5</v>
      </c>
      <c r="AB94" s="3">
        <f t="shared" si="98"/>
        <v>5</v>
      </c>
      <c r="AC94" s="4" t="str">
        <f t="shared" si="99"/>
        <v>s316</v>
      </c>
      <c r="AD94" s="3" t="str">
        <f t="shared" si="100"/>
        <v>-</v>
      </c>
      <c r="AE94" s="3">
        <f t="shared" si="91"/>
        <v>1</v>
      </c>
      <c r="AF94" s="3">
        <f t="shared" si="101"/>
        <v>1</v>
      </c>
      <c r="AG94" s="4" t="str">
        <f t="shared" si="102"/>
        <v/>
      </c>
      <c r="AH94" s="3" t="str">
        <f t="shared" si="103"/>
        <v>-</v>
      </c>
      <c r="AI94" s="3">
        <f t="shared" si="92"/>
        <v>1</v>
      </c>
      <c r="AJ94" s="3">
        <f t="shared" si="104"/>
        <v>1</v>
      </c>
      <c r="AK94" s="4" t="str">
        <f t="shared" si="105"/>
        <v/>
      </c>
      <c r="AL94" s="3" t="str">
        <f t="shared" si="106"/>
        <v>-</v>
      </c>
      <c r="AM94" s="3">
        <f t="shared" si="93"/>
        <v>1</v>
      </c>
      <c r="AN94" s="3">
        <f t="shared" si="107"/>
        <v>1</v>
      </c>
      <c r="AO94" s="4" t="str">
        <f t="shared" si="108"/>
        <v/>
      </c>
      <c r="AP94" s="3" t="str">
        <f t="shared" si="109"/>
        <v>-</v>
      </c>
      <c r="AQ94" s="3" t="str">
        <f t="shared" si="94"/>
        <v>0.2-0.05-</v>
      </c>
      <c r="AR94" s="3">
        <f t="shared" si="110"/>
        <v>4</v>
      </c>
      <c r="AS94" s="3">
        <f t="shared" si="111"/>
        <v>9</v>
      </c>
      <c r="AT94" s="4" t="str">
        <f t="shared" si="112"/>
        <v>0.2</v>
      </c>
      <c r="AU94" s="3" t="str">
        <f t="shared" si="113"/>
        <v>0.05-</v>
      </c>
      <c r="AV94" s="3">
        <f t="shared" si="114"/>
        <v>5</v>
      </c>
      <c r="AW94" s="3">
        <f t="shared" si="115"/>
        <v>5</v>
      </c>
      <c r="AX94" s="4" t="str">
        <f t="shared" si="116"/>
        <v>0.05</v>
      </c>
      <c r="AY94" s="3" t="str">
        <f t="shared" si="117"/>
        <v>-</v>
      </c>
      <c r="AZ94" s="3">
        <f t="shared" si="118"/>
        <v>1</v>
      </c>
      <c r="BA94" s="3">
        <f t="shared" si="119"/>
        <v>1</v>
      </c>
      <c r="BB94" s="4" t="str">
        <f t="shared" si="120"/>
        <v/>
      </c>
      <c r="BC94" s="3" t="str">
        <f t="shared" si="121"/>
        <v>-</v>
      </c>
      <c r="BD94" s="3">
        <f t="shared" si="122"/>
        <v>1</v>
      </c>
      <c r="BE94" s="3">
        <f t="shared" si="123"/>
        <v>1</v>
      </c>
      <c r="BF94" s="4" t="str">
        <f t="shared" si="124"/>
        <v/>
      </c>
      <c r="BG94" s="3" t="str">
        <f t="shared" si="125"/>
        <v>-</v>
      </c>
      <c r="BH94" s="3">
        <f t="shared" si="126"/>
        <v>1</v>
      </c>
      <c r="BI94" s="3">
        <f t="shared" si="127"/>
        <v>1</v>
      </c>
      <c r="BJ94" s="4" t="str">
        <f t="shared" si="128"/>
        <v/>
      </c>
      <c r="BK94" s="3" t="str">
        <f t="shared" si="129"/>
        <v>-</v>
      </c>
      <c r="BL94" s="3">
        <f t="shared" si="130"/>
        <v>1</v>
      </c>
      <c r="BM94" s="3">
        <f t="shared" si="131"/>
        <v>1</v>
      </c>
      <c r="BN94" s="4" t="str">
        <f t="shared" si="132"/>
        <v/>
      </c>
      <c r="BO94" s="3" t="str">
        <f t="shared" si="133"/>
        <v>-</v>
      </c>
      <c r="BP94" s="3">
        <f t="shared" si="134"/>
        <v>1</v>
      </c>
      <c r="BQ94" s="3">
        <f t="shared" si="135"/>
        <v>1</v>
      </c>
      <c r="BR94" s="4" t="str">
        <f t="shared" si="136"/>
        <v/>
      </c>
      <c r="BS94" s="3" t="str">
        <f t="shared" si="137"/>
        <v>-</v>
      </c>
    </row>
    <row r="95" spans="1:71">
      <c r="A95" s="4" t="s">
        <v>965</v>
      </c>
      <c r="B95" s="4" t="s">
        <v>248</v>
      </c>
      <c r="C95" s="4">
        <v>4</v>
      </c>
      <c r="D95" s="4" t="s">
        <v>903</v>
      </c>
      <c r="E95" s="4" t="s">
        <v>1029</v>
      </c>
      <c r="F95" s="4" t="s">
        <v>903</v>
      </c>
      <c r="G95" s="4" t="s">
        <v>1024</v>
      </c>
      <c r="H95" s="4" t="s">
        <v>477</v>
      </c>
      <c r="I95" s="4" t="s">
        <v>1027</v>
      </c>
      <c r="J95" s="4" t="s">
        <v>1040</v>
      </c>
      <c r="K95" s="4" t="s">
        <v>1040</v>
      </c>
      <c r="L95" s="4" t="s">
        <v>1040</v>
      </c>
      <c r="M95" t="s">
        <v>1040</v>
      </c>
      <c r="N95" s="4"/>
      <c r="O95" s="4"/>
      <c r="P95" s="4">
        <v>10</v>
      </c>
      <c r="Q95" s="4">
        <v>100</v>
      </c>
      <c r="R95" s="4">
        <v>16.8</v>
      </c>
      <c r="S95" s="16">
        <v>0</v>
      </c>
      <c r="T95" s="13">
        <v>19.559999999999999</v>
      </c>
      <c r="U95" s="13" t="s">
        <v>249</v>
      </c>
      <c r="V95" s="3" t="str">
        <f t="shared" si="88"/>
        <v>s316-ptfe-s316-</v>
      </c>
      <c r="W95" s="3">
        <f t="shared" si="89"/>
        <v>5</v>
      </c>
      <c r="X95" s="3">
        <f t="shared" si="95"/>
        <v>15</v>
      </c>
      <c r="Y95" s="4" t="str">
        <f t="shared" si="96"/>
        <v>s316</v>
      </c>
      <c r="Z95" s="3" t="str">
        <f t="shared" si="97"/>
        <v>ptfe-s316-</v>
      </c>
      <c r="AA95" s="3">
        <f t="shared" si="90"/>
        <v>5</v>
      </c>
      <c r="AB95" s="3">
        <f t="shared" si="98"/>
        <v>10</v>
      </c>
      <c r="AC95" s="4" t="str">
        <f t="shared" si="99"/>
        <v>ptfe</v>
      </c>
      <c r="AD95" s="3" t="str">
        <f t="shared" si="100"/>
        <v>s316-</v>
      </c>
      <c r="AE95" s="3">
        <f t="shared" si="91"/>
        <v>5</v>
      </c>
      <c r="AF95" s="3">
        <f t="shared" si="101"/>
        <v>5</v>
      </c>
      <c r="AG95" s="4" t="str">
        <f t="shared" si="102"/>
        <v>s316</v>
      </c>
      <c r="AH95" s="3" t="str">
        <f t="shared" si="103"/>
        <v>-</v>
      </c>
      <c r="AI95" s="3">
        <f t="shared" si="92"/>
        <v>1</v>
      </c>
      <c r="AJ95" s="3">
        <f t="shared" si="104"/>
        <v>1</v>
      </c>
      <c r="AK95" s="4" t="str">
        <f t="shared" si="105"/>
        <v/>
      </c>
      <c r="AL95" s="3" t="str">
        <f t="shared" si="106"/>
        <v>-</v>
      </c>
      <c r="AM95" s="3">
        <f t="shared" si="93"/>
        <v>1</v>
      </c>
      <c r="AN95" s="3">
        <f t="shared" si="107"/>
        <v>1</v>
      </c>
      <c r="AO95" s="4" t="str">
        <f t="shared" si="108"/>
        <v/>
      </c>
      <c r="AP95" s="3" t="str">
        <f t="shared" si="109"/>
        <v>-</v>
      </c>
      <c r="AQ95" s="3" t="str">
        <f t="shared" si="94"/>
        <v>1-0.5-0.4-</v>
      </c>
      <c r="AR95" s="3">
        <f t="shared" si="110"/>
        <v>2</v>
      </c>
      <c r="AS95" s="3">
        <f t="shared" si="111"/>
        <v>10</v>
      </c>
      <c r="AT95" s="4" t="str">
        <f t="shared" si="112"/>
        <v>1</v>
      </c>
      <c r="AU95" s="3" t="str">
        <f t="shared" si="113"/>
        <v>0.5-0.4-</v>
      </c>
      <c r="AV95" s="3">
        <f t="shared" si="114"/>
        <v>4</v>
      </c>
      <c r="AW95" s="3">
        <f t="shared" si="115"/>
        <v>8</v>
      </c>
      <c r="AX95" s="4" t="str">
        <f t="shared" si="116"/>
        <v>0.5</v>
      </c>
      <c r="AY95" s="3" t="str">
        <f t="shared" si="117"/>
        <v>0.4-</v>
      </c>
      <c r="AZ95" s="3">
        <f t="shared" si="118"/>
        <v>4</v>
      </c>
      <c r="BA95" s="3">
        <f t="shared" si="119"/>
        <v>4</v>
      </c>
      <c r="BB95" s="4" t="str">
        <f t="shared" si="120"/>
        <v>0.4</v>
      </c>
      <c r="BC95" s="3" t="str">
        <f t="shared" si="121"/>
        <v>-</v>
      </c>
      <c r="BD95" s="3">
        <f t="shared" si="122"/>
        <v>1</v>
      </c>
      <c r="BE95" s="3">
        <f t="shared" si="123"/>
        <v>1</v>
      </c>
      <c r="BF95" s="4" t="str">
        <f t="shared" si="124"/>
        <v/>
      </c>
      <c r="BG95" s="3" t="str">
        <f t="shared" si="125"/>
        <v>-</v>
      </c>
      <c r="BH95" s="3">
        <f t="shared" si="126"/>
        <v>1</v>
      </c>
      <c r="BI95" s="3">
        <f t="shared" si="127"/>
        <v>1</v>
      </c>
      <c r="BJ95" s="4" t="str">
        <f t="shared" si="128"/>
        <v/>
      </c>
      <c r="BK95" s="3" t="str">
        <f t="shared" si="129"/>
        <v>-</v>
      </c>
      <c r="BL95" s="3">
        <f t="shared" si="130"/>
        <v>1</v>
      </c>
      <c r="BM95" s="3">
        <f t="shared" si="131"/>
        <v>1</v>
      </c>
      <c r="BN95" s="4" t="str">
        <f t="shared" si="132"/>
        <v/>
      </c>
      <c r="BO95" s="3" t="str">
        <f t="shared" si="133"/>
        <v>-</v>
      </c>
      <c r="BP95" s="3">
        <f t="shared" si="134"/>
        <v>1</v>
      </c>
      <c r="BQ95" s="3">
        <f t="shared" si="135"/>
        <v>1</v>
      </c>
      <c r="BR95" s="4" t="str">
        <f t="shared" si="136"/>
        <v/>
      </c>
      <c r="BS95" s="3" t="str">
        <f t="shared" si="137"/>
        <v>-</v>
      </c>
    </row>
    <row r="96" spans="1:71">
      <c r="A96" s="3" t="s">
        <v>965</v>
      </c>
      <c r="B96" s="3" t="s">
        <v>250</v>
      </c>
      <c r="C96" s="3">
        <v>4</v>
      </c>
      <c r="D96" s="3" t="s">
        <v>903</v>
      </c>
      <c r="E96" s="3" t="s">
        <v>1029</v>
      </c>
      <c r="F96" s="3" t="s">
        <v>903</v>
      </c>
      <c r="G96" s="3" t="s">
        <v>1024</v>
      </c>
      <c r="H96" s="3" t="s">
        <v>477</v>
      </c>
      <c r="I96" s="3" t="s">
        <v>1024</v>
      </c>
      <c r="J96" s="3" t="s">
        <v>1040</v>
      </c>
      <c r="K96" s="3" t="s">
        <v>1040</v>
      </c>
      <c r="L96" s="3" t="s">
        <v>1040</v>
      </c>
      <c r="M96" t="s">
        <v>1040</v>
      </c>
      <c r="N96" s="3"/>
      <c r="O96" s="3"/>
      <c r="P96" s="3">
        <v>10</v>
      </c>
      <c r="Q96" s="3">
        <v>100</v>
      </c>
      <c r="R96" s="3">
        <v>7.86</v>
      </c>
      <c r="S96" s="16">
        <v>0</v>
      </c>
      <c r="T96" s="12">
        <v>19.559999999999999</v>
      </c>
      <c r="U96" s="12" t="s">
        <v>251</v>
      </c>
      <c r="V96" s="3" t="str">
        <f t="shared" si="88"/>
        <v>s316-ptfe-s316-</v>
      </c>
      <c r="W96" s="3">
        <f t="shared" si="89"/>
        <v>5</v>
      </c>
      <c r="X96" s="3">
        <f t="shared" si="95"/>
        <v>15</v>
      </c>
      <c r="Y96" s="4" t="str">
        <f t="shared" si="96"/>
        <v>s316</v>
      </c>
      <c r="Z96" s="3" t="str">
        <f t="shared" si="97"/>
        <v>ptfe-s316-</v>
      </c>
      <c r="AA96" s="3">
        <f t="shared" si="90"/>
        <v>5</v>
      </c>
      <c r="AB96" s="3">
        <f t="shared" si="98"/>
        <v>10</v>
      </c>
      <c r="AC96" s="4" t="str">
        <f t="shared" si="99"/>
        <v>ptfe</v>
      </c>
      <c r="AD96" s="3" t="str">
        <f t="shared" si="100"/>
        <v>s316-</v>
      </c>
      <c r="AE96" s="3">
        <f t="shared" si="91"/>
        <v>5</v>
      </c>
      <c r="AF96" s="3">
        <f t="shared" si="101"/>
        <v>5</v>
      </c>
      <c r="AG96" s="4" t="str">
        <f t="shared" si="102"/>
        <v>s316</v>
      </c>
      <c r="AH96" s="3" t="str">
        <f t="shared" si="103"/>
        <v>-</v>
      </c>
      <c r="AI96" s="3">
        <f t="shared" si="92"/>
        <v>1</v>
      </c>
      <c r="AJ96" s="3">
        <f t="shared" si="104"/>
        <v>1</v>
      </c>
      <c r="AK96" s="4" t="str">
        <f t="shared" si="105"/>
        <v/>
      </c>
      <c r="AL96" s="3" t="str">
        <f t="shared" si="106"/>
        <v>-</v>
      </c>
      <c r="AM96" s="3">
        <f t="shared" si="93"/>
        <v>1</v>
      </c>
      <c r="AN96" s="3">
        <f t="shared" si="107"/>
        <v>1</v>
      </c>
      <c r="AO96" s="4" t="str">
        <f t="shared" si="108"/>
        <v/>
      </c>
      <c r="AP96" s="3" t="str">
        <f t="shared" si="109"/>
        <v>-</v>
      </c>
      <c r="AQ96" s="3" t="str">
        <f t="shared" si="94"/>
        <v>1-0.4-0.4-</v>
      </c>
      <c r="AR96" s="3">
        <f t="shared" si="110"/>
        <v>2</v>
      </c>
      <c r="AS96" s="3">
        <f t="shared" si="111"/>
        <v>10</v>
      </c>
      <c r="AT96" s="4" t="str">
        <f t="shared" si="112"/>
        <v>1</v>
      </c>
      <c r="AU96" s="3" t="str">
        <f t="shared" si="113"/>
        <v>0.4-0.4-</v>
      </c>
      <c r="AV96" s="3">
        <f t="shared" si="114"/>
        <v>4</v>
      </c>
      <c r="AW96" s="3">
        <f t="shared" si="115"/>
        <v>8</v>
      </c>
      <c r="AX96" s="4" t="str">
        <f t="shared" si="116"/>
        <v>0.4</v>
      </c>
      <c r="AY96" s="3" t="str">
        <f t="shared" si="117"/>
        <v>0.4-</v>
      </c>
      <c r="AZ96" s="3">
        <f t="shared" si="118"/>
        <v>4</v>
      </c>
      <c r="BA96" s="3">
        <f t="shared" si="119"/>
        <v>4</v>
      </c>
      <c r="BB96" s="4" t="str">
        <f t="shared" si="120"/>
        <v>0.4</v>
      </c>
      <c r="BC96" s="3" t="str">
        <f t="shared" si="121"/>
        <v>-</v>
      </c>
      <c r="BD96" s="3">
        <f t="shared" si="122"/>
        <v>1</v>
      </c>
      <c r="BE96" s="3">
        <f t="shared" si="123"/>
        <v>1</v>
      </c>
      <c r="BF96" s="4" t="str">
        <f t="shared" si="124"/>
        <v/>
      </c>
      <c r="BG96" s="3" t="str">
        <f t="shared" si="125"/>
        <v>-</v>
      </c>
      <c r="BH96" s="3">
        <f t="shared" si="126"/>
        <v>1</v>
      </c>
      <c r="BI96" s="3">
        <f t="shared" si="127"/>
        <v>1</v>
      </c>
      <c r="BJ96" s="4" t="str">
        <f t="shared" si="128"/>
        <v/>
      </c>
      <c r="BK96" s="3" t="str">
        <f t="shared" si="129"/>
        <v>-</v>
      </c>
      <c r="BL96" s="3">
        <f t="shared" si="130"/>
        <v>1</v>
      </c>
      <c r="BM96" s="3">
        <f t="shared" si="131"/>
        <v>1</v>
      </c>
      <c r="BN96" s="4" t="str">
        <f t="shared" si="132"/>
        <v/>
      </c>
      <c r="BO96" s="3" t="str">
        <f t="shared" si="133"/>
        <v>-</v>
      </c>
      <c r="BP96" s="3">
        <f t="shared" si="134"/>
        <v>1</v>
      </c>
      <c r="BQ96" s="3">
        <f t="shared" si="135"/>
        <v>1</v>
      </c>
      <c r="BR96" s="4" t="str">
        <f t="shared" si="136"/>
        <v/>
      </c>
      <c r="BS96" s="3" t="str">
        <f t="shared" si="137"/>
        <v>-</v>
      </c>
    </row>
    <row r="97" spans="1:71">
      <c r="A97" s="4" t="s">
        <v>965</v>
      </c>
      <c r="B97" s="4" t="s">
        <v>248</v>
      </c>
      <c r="C97" s="4">
        <v>4</v>
      </c>
      <c r="D97" s="4" t="s">
        <v>903</v>
      </c>
      <c r="E97" s="4" t="s">
        <v>1029</v>
      </c>
      <c r="F97" s="4" t="s">
        <v>903</v>
      </c>
      <c r="G97" s="4" t="s">
        <v>1024</v>
      </c>
      <c r="H97" s="4" t="s">
        <v>477</v>
      </c>
      <c r="I97" s="4" t="s">
        <v>1027</v>
      </c>
      <c r="J97" s="4" t="s">
        <v>1040</v>
      </c>
      <c r="K97" s="4" t="s">
        <v>1040</v>
      </c>
      <c r="L97" s="4" t="s">
        <v>1040</v>
      </c>
      <c r="M97" t="s">
        <v>1040</v>
      </c>
      <c r="N97" s="4"/>
      <c r="O97" s="4"/>
      <c r="P97" s="4">
        <v>10</v>
      </c>
      <c r="Q97" s="4">
        <v>100</v>
      </c>
      <c r="R97" s="4">
        <v>9.8699999999999992</v>
      </c>
      <c r="S97" s="16">
        <v>0</v>
      </c>
      <c r="T97" s="13">
        <v>19.559999999999999</v>
      </c>
      <c r="U97" s="13" t="s">
        <v>252</v>
      </c>
      <c r="V97" s="3" t="str">
        <f t="shared" si="88"/>
        <v>s316-ptfe-s316-</v>
      </c>
      <c r="W97" s="3">
        <f t="shared" si="89"/>
        <v>5</v>
      </c>
      <c r="X97" s="3">
        <f t="shared" si="95"/>
        <v>15</v>
      </c>
      <c r="Y97" s="4" t="str">
        <f t="shared" si="96"/>
        <v>s316</v>
      </c>
      <c r="Z97" s="3" t="str">
        <f t="shared" si="97"/>
        <v>ptfe-s316-</v>
      </c>
      <c r="AA97" s="3">
        <f t="shared" si="90"/>
        <v>5</v>
      </c>
      <c r="AB97" s="3">
        <f t="shared" si="98"/>
        <v>10</v>
      </c>
      <c r="AC97" s="4" t="str">
        <f t="shared" si="99"/>
        <v>ptfe</v>
      </c>
      <c r="AD97" s="3" t="str">
        <f t="shared" si="100"/>
        <v>s316-</v>
      </c>
      <c r="AE97" s="3">
        <f t="shared" si="91"/>
        <v>5</v>
      </c>
      <c r="AF97" s="3">
        <f t="shared" si="101"/>
        <v>5</v>
      </c>
      <c r="AG97" s="4" t="str">
        <f t="shared" si="102"/>
        <v>s316</v>
      </c>
      <c r="AH97" s="3" t="str">
        <f t="shared" si="103"/>
        <v>-</v>
      </c>
      <c r="AI97" s="3">
        <f t="shared" si="92"/>
        <v>1</v>
      </c>
      <c r="AJ97" s="3">
        <f t="shared" si="104"/>
        <v>1</v>
      </c>
      <c r="AK97" s="4" t="str">
        <f t="shared" si="105"/>
        <v/>
      </c>
      <c r="AL97" s="3" t="str">
        <f t="shared" si="106"/>
        <v>-</v>
      </c>
      <c r="AM97" s="3">
        <f t="shared" si="93"/>
        <v>1</v>
      </c>
      <c r="AN97" s="3">
        <f t="shared" si="107"/>
        <v>1</v>
      </c>
      <c r="AO97" s="4" t="str">
        <f t="shared" si="108"/>
        <v/>
      </c>
      <c r="AP97" s="3" t="str">
        <f t="shared" si="109"/>
        <v>-</v>
      </c>
      <c r="AQ97" s="3" t="str">
        <f t="shared" si="94"/>
        <v>1-0.5-0.4-</v>
      </c>
      <c r="AR97" s="3">
        <f t="shared" si="110"/>
        <v>2</v>
      </c>
      <c r="AS97" s="3">
        <f t="shared" si="111"/>
        <v>10</v>
      </c>
      <c r="AT97" s="4" t="str">
        <f t="shared" si="112"/>
        <v>1</v>
      </c>
      <c r="AU97" s="3" t="str">
        <f t="shared" si="113"/>
        <v>0.5-0.4-</v>
      </c>
      <c r="AV97" s="3">
        <f t="shared" si="114"/>
        <v>4</v>
      </c>
      <c r="AW97" s="3">
        <f t="shared" si="115"/>
        <v>8</v>
      </c>
      <c r="AX97" s="4" t="str">
        <f t="shared" si="116"/>
        <v>0.5</v>
      </c>
      <c r="AY97" s="3" t="str">
        <f t="shared" si="117"/>
        <v>0.4-</v>
      </c>
      <c r="AZ97" s="3">
        <f t="shared" si="118"/>
        <v>4</v>
      </c>
      <c r="BA97" s="3">
        <f t="shared" si="119"/>
        <v>4</v>
      </c>
      <c r="BB97" s="4" t="str">
        <f t="shared" si="120"/>
        <v>0.4</v>
      </c>
      <c r="BC97" s="3" t="str">
        <f t="shared" si="121"/>
        <v>-</v>
      </c>
      <c r="BD97" s="3">
        <f t="shared" si="122"/>
        <v>1</v>
      </c>
      <c r="BE97" s="3">
        <f t="shared" si="123"/>
        <v>1</v>
      </c>
      <c r="BF97" s="4" t="str">
        <f t="shared" si="124"/>
        <v/>
      </c>
      <c r="BG97" s="3" t="str">
        <f t="shared" si="125"/>
        <v>-</v>
      </c>
      <c r="BH97" s="3">
        <f t="shared" si="126"/>
        <v>1</v>
      </c>
      <c r="BI97" s="3">
        <f t="shared" si="127"/>
        <v>1</v>
      </c>
      <c r="BJ97" s="4" t="str">
        <f t="shared" si="128"/>
        <v/>
      </c>
      <c r="BK97" s="3" t="str">
        <f t="shared" si="129"/>
        <v>-</v>
      </c>
      <c r="BL97" s="3">
        <f t="shared" si="130"/>
        <v>1</v>
      </c>
      <c r="BM97" s="3">
        <f t="shared" si="131"/>
        <v>1</v>
      </c>
      <c r="BN97" s="4" t="str">
        <f t="shared" si="132"/>
        <v/>
      </c>
      <c r="BO97" s="3" t="str">
        <f t="shared" si="133"/>
        <v>-</v>
      </c>
      <c r="BP97" s="3">
        <f t="shared" si="134"/>
        <v>1</v>
      </c>
      <c r="BQ97" s="3">
        <f t="shared" si="135"/>
        <v>1</v>
      </c>
      <c r="BR97" s="4" t="str">
        <f t="shared" si="136"/>
        <v/>
      </c>
      <c r="BS97" s="3" t="str">
        <f t="shared" si="137"/>
        <v>-</v>
      </c>
    </row>
    <row r="98" spans="1:71">
      <c r="A98" s="3" t="s">
        <v>965</v>
      </c>
      <c r="B98" s="3" t="s">
        <v>248</v>
      </c>
      <c r="C98" s="3">
        <v>4</v>
      </c>
      <c r="D98" s="3" t="s">
        <v>903</v>
      </c>
      <c r="E98" s="3" t="s">
        <v>1029</v>
      </c>
      <c r="F98" s="3" t="s">
        <v>903</v>
      </c>
      <c r="G98" s="3" t="s">
        <v>1024</v>
      </c>
      <c r="H98" s="3" t="s">
        <v>477</v>
      </c>
      <c r="I98" s="3" t="s">
        <v>1027</v>
      </c>
      <c r="J98" s="3" t="s">
        <v>1040</v>
      </c>
      <c r="K98" s="3" t="s">
        <v>1040</v>
      </c>
      <c r="L98" s="3" t="s">
        <v>1040</v>
      </c>
      <c r="M98" t="s">
        <v>1040</v>
      </c>
      <c r="N98" s="3"/>
      <c r="O98" s="3"/>
      <c r="P98" s="3">
        <v>10</v>
      </c>
      <c r="Q98" s="3">
        <v>100</v>
      </c>
      <c r="R98" s="3">
        <v>10.45</v>
      </c>
      <c r="S98" s="16">
        <v>0</v>
      </c>
      <c r="T98" s="12">
        <v>19.559999999999999</v>
      </c>
      <c r="U98" s="12" t="s">
        <v>252</v>
      </c>
      <c r="V98" s="3" t="str">
        <f t="shared" si="88"/>
        <v>s316-ptfe-s316-</v>
      </c>
      <c r="W98" s="3">
        <f t="shared" si="89"/>
        <v>5</v>
      </c>
      <c r="X98" s="3">
        <f t="shared" si="95"/>
        <v>15</v>
      </c>
      <c r="Y98" s="4" t="str">
        <f t="shared" si="96"/>
        <v>s316</v>
      </c>
      <c r="Z98" s="3" t="str">
        <f t="shared" si="97"/>
        <v>ptfe-s316-</v>
      </c>
      <c r="AA98" s="3">
        <f t="shared" si="90"/>
        <v>5</v>
      </c>
      <c r="AB98" s="3">
        <f t="shared" si="98"/>
        <v>10</v>
      </c>
      <c r="AC98" s="4" t="str">
        <f t="shared" si="99"/>
        <v>ptfe</v>
      </c>
      <c r="AD98" s="3" t="str">
        <f t="shared" si="100"/>
        <v>s316-</v>
      </c>
      <c r="AE98" s="3">
        <f t="shared" si="91"/>
        <v>5</v>
      </c>
      <c r="AF98" s="3">
        <f t="shared" si="101"/>
        <v>5</v>
      </c>
      <c r="AG98" s="4" t="str">
        <f t="shared" si="102"/>
        <v>s316</v>
      </c>
      <c r="AH98" s="3" t="str">
        <f t="shared" si="103"/>
        <v>-</v>
      </c>
      <c r="AI98" s="3">
        <f t="shared" si="92"/>
        <v>1</v>
      </c>
      <c r="AJ98" s="3">
        <f t="shared" si="104"/>
        <v>1</v>
      </c>
      <c r="AK98" s="4" t="str">
        <f t="shared" si="105"/>
        <v/>
      </c>
      <c r="AL98" s="3" t="str">
        <f t="shared" si="106"/>
        <v>-</v>
      </c>
      <c r="AM98" s="3">
        <f t="shared" si="93"/>
        <v>1</v>
      </c>
      <c r="AN98" s="3">
        <f t="shared" si="107"/>
        <v>1</v>
      </c>
      <c r="AO98" s="4" t="str">
        <f t="shared" si="108"/>
        <v/>
      </c>
      <c r="AP98" s="3" t="str">
        <f t="shared" si="109"/>
        <v>-</v>
      </c>
      <c r="AQ98" s="3" t="str">
        <f t="shared" si="94"/>
        <v>1-0.5-0.4-</v>
      </c>
      <c r="AR98" s="3">
        <f t="shared" si="110"/>
        <v>2</v>
      </c>
      <c r="AS98" s="3">
        <f t="shared" si="111"/>
        <v>10</v>
      </c>
      <c r="AT98" s="4" t="str">
        <f t="shared" si="112"/>
        <v>1</v>
      </c>
      <c r="AU98" s="3" t="str">
        <f t="shared" si="113"/>
        <v>0.5-0.4-</v>
      </c>
      <c r="AV98" s="3">
        <f t="shared" si="114"/>
        <v>4</v>
      </c>
      <c r="AW98" s="3">
        <f t="shared" si="115"/>
        <v>8</v>
      </c>
      <c r="AX98" s="4" t="str">
        <f t="shared" si="116"/>
        <v>0.5</v>
      </c>
      <c r="AY98" s="3" t="str">
        <f t="shared" si="117"/>
        <v>0.4-</v>
      </c>
      <c r="AZ98" s="3">
        <f t="shared" si="118"/>
        <v>4</v>
      </c>
      <c r="BA98" s="3">
        <f t="shared" si="119"/>
        <v>4</v>
      </c>
      <c r="BB98" s="4" t="str">
        <f t="shared" si="120"/>
        <v>0.4</v>
      </c>
      <c r="BC98" s="3" t="str">
        <f t="shared" si="121"/>
        <v>-</v>
      </c>
      <c r="BD98" s="3">
        <f t="shared" si="122"/>
        <v>1</v>
      </c>
      <c r="BE98" s="3">
        <f t="shared" si="123"/>
        <v>1</v>
      </c>
      <c r="BF98" s="4" t="str">
        <f t="shared" si="124"/>
        <v/>
      </c>
      <c r="BG98" s="3" t="str">
        <f t="shared" si="125"/>
        <v>-</v>
      </c>
      <c r="BH98" s="3">
        <f t="shared" si="126"/>
        <v>1</v>
      </c>
      <c r="BI98" s="3">
        <f t="shared" si="127"/>
        <v>1</v>
      </c>
      <c r="BJ98" s="4" t="str">
        <f t="shared" si="128"/>
        <v/>
      </c>
      <c r="BK98" s="3" t="str">
        <f t="shared" si="129"/>
        <v>-</v>
      </c>
      <c r="BL98" s="3">
        <f t="shared" si="130"/>
        <v>1</v>
      </c>
      <c r="BM98" s="3">
        <f t="shared" si="131"/>
        <v>1</v>
      </c>
      <c r="BN98" s="4" t="str">
        <f t="shared" si="132"/>
        <v/>
      </c>
      <c r="BO98" s="3" t="str">
        <f t="shared" si="133"/>
        <v>-</v>
      </c>
      <c r="BP98" s="3">
        <f t="shared" si="134"/>
        <v>1</v>
      </c>
      <c r="BQ98" s="3">
        <f t="shared" si="135"/>
        <v>1</v>
      </c>
      <c r="BR98" s="4" t="str">
        <f t="shared" si="136"/>
        <v/>
      </c>
      <c r="BS98" s="3" t="str">
        <f t="shared" si="137"/>
        <v>-</v>
      </c>
    </row>
    <row r="99" spans="1:71">
      <c r="A99" s="4" t="s">
        <v>965</v>
      </c>
      <c r="B99" s="4" t="s">
        <v>248</v>
      </c>
      <c r="C99" s="4">
        <v>4</v>
      </c>
      <c r="D99" s="4" t="s">
        <v>903</v>
      </c>
      <c r="E99" s="4" t="s">
        <v>1029</v>
      </c>
      <c r="F99" s="4" t="s">
        <v>903</v>
      </c>
      <c r="G99" s="4" t="s">
        <v>1024</v>
      </c>
      <c r="H99" s="4" t="s">
        <v>477</v>
      </c>
      <c r="I99" s="4" t="s">
        <v>1027</v>
      </c>
      <c r="J99" s="4" t="s">
        <v>1040</v>
      </c>
      <c r="K99" s="4" t="s">
        <v>1040</v>
      </c>
      <c r="L99" s="4" t="s">
        <v>1040</v>
      </c>
      <c r="M99" t="s">
        <v>1040</v>
      </c>
      <c r="N99" s="4"/>
      <c r="O99" s="4"/>
      <c r="P99" s="4">
        <v>10</v>
      </c>
      <c r="Q99" s="4">
        <v>100</v>
      </c>
      <c r="R99" s="4">
        <v>10.25</v>
      </c>
      <c r="S99" s="16">
        <v>0</v>
      </c>
      <c r="T99" s="13">
        <v>19.559999999999999</v>
      </c>
      <c r="U99" s="13" t="s">
        <v>253</v>
      </c>
      <c r="V99" s="3" t="str">
        <f t="shared" si="88"/>
        <v>s316-ptfe-s316-</v>
      </c>
      <c r="W99" s="3">
        <f t="shared" si="89"/>
        <v>5</v>
      </c>
      <c r="X99" s="3">
        <f t="shared" si="95"/>
        <v>15</v>
      </c>
      <c r="Y99" s="4" t="str">
        <f t="shared" si="96"/>
        <v>s316</v>
      </c>
      <c r="Z99" s="3" t="str">
        <f t="shared" si="97"/>
        <v>ptfe-s316-</v>
      </c>
      <c r="AA99" s="3">
        <f t="shared" si="90"/>
        <v>5</v>
      </c>
      <c r="AB99" s="3">
        <f t="shared" si="98"/>
        <v>10</v>
      </c>
      <c r="AC99" s="4" t="str">
        <f t="shared" si="99"/>
        <v>ptfe</v>
      </c>
      <c r="AD99" s="3" t="str">
        <f t="shared" si="100"/>
        <v>s316-</v>
      </c>
      <c r="AE99" s="3">
        <f t="shared" si="91"/>
        <v>5</v>
      </c>
      <c r="AF99" s="3">
        <f t="shared" si="101"/>
        <v>5</v>
      </c>
      <c r="AG99" s="4" t="str">
        <f t="shared" si="102"/>
        <v>s316</v>
      </c>
      <c r="AH99" s="3" t="str">
        <f t="shared" si="103"/>
        <v>-</v>
      </c>
      <c r="AI99" s="3">
        <f t="shared" si="92"/>
        <v>1</v>
      </c>
      <c r="AJ99" s="3">
        <f t="shared" si="104"/>
        <v>1</v>
      </c>
      <c r="AK99" s="4" t="str">
        <f t="shared" si="105"/>
        <v/>
      </c>
      <c r="AL99" s="3" t="str">
        <f t="shared" si="106"/>
        <v>-</v>
      </c>
      <c r="AM99" s="3">
        <f t="shared" si="93"/>
        <v>1</v>
      </c>
      <c r="AN99" s="3">
        <f t="shared" si="107"/>
        <v>1</v>
      </c>
      <c r="AO99" s="4" t="str">
        <f t="shared" si="108"/>
        <v/>
      </c>
      <c r="AP99" s="3" t="str">
        <f t="shared" si="109"/>
        <v>-</v>
      </c>
      <c r="AQ99" s="3" t="str">
        <f t="shared" si="94"/>
        <v>1-0.5-0.4-</v>
      </c>
      <c r="AR99" s="3">
        <f t="shared" si="110"/>
        <v>2</v>
      </c>
      <c r="AS99" s="3">
        <f t="shared" si="111"/>
        <v>10</v>
      </c>
      <c r="AT99" s="4" t="str">
        <f t="shared" si="112"/>
        <v>1</v>
      </c>
      <c r="AU99" s="3" t="str">
        <f t="shared" si="113"/>
        <v>0.5-0.4-</v>
      </c>
      <c r="AV99" s="3">
        <f t="shared" si="114"/>
        <v>4</v>
      </c>
      <c r="AW99" s="3">
        <f t="shared" si="115"/>
        <v>8</v>
      </c>
      <c r="AX99" s="4" t="str">
        <f t="shared" si="116"/>
        <v>0.5</v>
      </c>
      <c r="AY99" s="3" t="str">
        <f t="shared" si="117"/>
        <v>0.4-</v>
      </c>
      <c r="AZ99" s="3">
        <f t="shared" si="118"/>
        <v>4</v>
      </c>
      <c r="BA99" s="3">
        <f t="shared" si="119"/>
        <v>4</v>
      </c>
      <c r="BB99" s="4" t="str">
        <f t="shared" si="120"/>
        <v>0.4</v>
      </c>
      <c r="BC99" s="3" t="str">
        <f t="shared" si="121"/>
        <v>-</v>
      </c>
      <c r="BD99" s="3">
        <f t="shared" si="122"/>
        <v>1</v>
      </c>
      <c r="BE99" s="3">
        <f t="shared" si="123"/>
        <v>1</v>
      </c>
      <c r="BF99" s="4" t="str">
        <f t="shared" si="124"/>
        <v/>
      </c>
      <c r="BG99" s="3" t="str">
        <f t="shared" si="125"/>
        <v>-</v>
      </c>
      <c r="BH99" s="3">
        <f t="shared" si="126"/>
        <v>1</v>
      </c>
      <c r="BI99" s="3">
        <f t="shared" si="127"/>
        <v>1</v>
      </c>
      <c r="BJ99" s="4" t="str">
        <f t="shared" si="128"/>
        <v/>
      </c>
      <c r="BK99" s="3" t="str">
        <f t="shared" si="129"/>
        <v>-</v>
      </c>
      <c r="BL99" s="3">
        <f t="shared" si="130"/>
        <v>1</v>
      </c>
      <c r="BM99" s="3">
        <f t="shared" si="131"/>
        <v>1</v>
      </c>
      <c r="BN99" s="4" t="str">
        <f t="shared" si="132"/>
        <v/>
      </c>
      <c r="BO99" s="3" t="str">
        <f t="shared" si="133"/>
        <v>-</v>
      </c>
      <c r="BP99" s="3">
        <f t="shared" si="134"/>
        <v>1</v>
      </c>
      <c r="BQ99" s="3">
        <f t="shared" si="135"/>
        <v>1</v>
      </c>
      <c r="BR99" s="4" t="str">
        <f t="shared" si="136"/>
        <v/>
      </c>
      <c r="BS99" s="3" t="str">
        <f t="shared" si="137"/>
        <v>-</v>
      </c>
    </row>
    <row r="100" spans="1:71">
      <c r="A100" s="3" t="s">
        <v>1000</v>
      </c>
      <c r="B100" s="3" t="s">
        <v>254</v>
      </c>
      <c r="C100" s="3">
        <v>12</v>
      </c>
      <c r="D100" s="3" t="s">
        <v>903</v>
      </c>
      <c r="E100" s="3" t="s">
        <v>1027</v>
      </c>
      <c r="F100" s="3" t="s">
        <v>1059</v>
      </c>
      <c r="G100" s="3" t="s">
        <v>1053</v>
      </c>
      <c r="H100" s="3" t="s">
        <v>1063</v>
      </c>
      <c r="I100" s="3" t="s">
        <v>1053</v>
      </c>
      <c r="J100" s="3" t="s">
        <v>903</v>
      </c>
      <c r="K100" s="3" t="s">
        <v>1027</v>
      </c>
      <c r="L100" s="3" t="s">
        <v>1040</v>
      </c>
      <c r="M100" t="s">
        <v>1040</v>
      </c>
      <c r="N100" s="3"/>
      <c r="O100" s="3"/>
      <c r="P100" s="3">
        <v>3.5</v>
      </c>
      <c r="Q100" s="3">
        <v>250</v>
      </c>
      <c r="R100" s="3">
        <v>1.73</v>
      </c>
      <c r="S100" s="16">
        <v>0</v>
      </c>
      <c r="T100" s="12">
        <v>60.88</v>
      </c>
      <c r="U100" s="12" t="s">
        <v>255</v>
      </c>
      <c r="V100" s="3" t="str">
        <f t="shared" si="88"/>
        <v>s316- aluminum - aluminum-s316-</v>
      </c>
      <c r="W100" s="3">
        <f t="shared" si="89"/>
        <v>5</v>
      </c>
      <c r="X100" s="3">
        <f t="shared" si="95"/>
        <v>31</v>
      </c>
      <c r="Y100" s="4" t="str">
        <f t="shared" si="96"/>
        <v>s316</v>
      </c>
      <c r="Z100" s="3" t="str">
        <f t="shared" si="97"/>
        <v xml:space="preserve"> aluminum - aluminum-s316-</v>
      </c>
      <c r="AA100" s="3">
        <f t="shared" si="90"/>
        <v>11</v>
      </c>
      <c r="AB100" s="3">
        <f t="shared" si="98"/>
        <v>26</v>
      </c>
      <c r="AC100" s="4" t="str">
        <f t="shared" si="99"/>
        <v xml:space="preserve"> aluminum </v>
      </c>
      <c r="AD100" s="3" t="str">
        <f t="shared" si="100"/>
        <v xml:space="preserve"> aluminum-s316-</v>
      </c>
      <c r="AE100" s="3">
        <f t="shared" si="91"/>
        <v>10</v>
      </c>
      <c r="AF100" s="3">
        <f t="shared" si="101"/>
        <v>15</v>
      </c>
      <c r="AG100" s="4" t="str">
        <f t="shared" si="102"/>
        <v xml:space="preserve"> aluminum</v>
      </c>
      <c r="AH100" s="3" t="str">
        <f t="shared" si="103"/>
        <v>s316-</v>
      </c>
      <c r="AI100" s="3">
        <f t="shared" si="92"/>
        <v>5</v>
      </c>
      <c r="AJ100" s="3">
        <f t="shared" si="104"/>
        <v>5</v>
      </c>
      <c r="AK100" s="4" t="str">
        <f t="shared" si="105"/>
        <v>s316</v>
      </c>
      <c r="AL100" s="3" t="str">
        <f t="shared" si="106"/>
        <v>-</v>
      </c>
      <c r="AM100" s="3">
        <f t="shared" si="93"/>
        <v>1</v>
      </c>
      <c r="AN100" s="3">
        <f t="shared" si="107"/>
        <v>1</v>
      </c>
      <c r="AO100" s="4" t="str">
        <f t="shared" si="108"/>
        <v/>
      </c>
      <c r="AP100" s="3" t="str">
        <f t="shared" si="109"/>
        <v>-</v>
      </c>
      <c r="AQ100" s="3" t="str">
        <f t="shared" si="94"/>
        <v>0.5-0.2-0.2-0.5-</v>
      </c>
      <c r="AR100" s="3">
        <f t="shared" si="110"/>
        <v>4</v>
      </c>
      <c r="AS100" s="3">
        <f t="shared" si="111"/>
        <v>16</v>
      </c>
      <c r="AT100" s="4" t="str">
        <f t="shared" si="112"/>
        <v>0.5</v>
      </c>
      <c r="AU100" s="3" t="str">
        <f t="shared" si="113"/>
        <v>0.2-0.2-0.5-</v>
      </c>
      <c r="AV100" s="3">
        <f t="shared" si="114"/>
        <v>4</v>
      </c>
      <c r="AW100" s="3">
        <f t="shared" si="115"/>
        <v>12</v>
      </c>
      <c r="AX100" s="4" t="str">
        <f t="shared" si="116"/>
        <v>0.2</v>
      </c>
      <c r="AY100" s="3" t="str">
        <f t="shared" si="117"/>
        <v>0.2-0.5-</v>
      </c>
      <c r="AZ100" s="3">
        <f t="shared" si="118"/>
        <v>4</v>
      </c>
      <c r="BA100" s="3">
        <f t="shared" si="119"/>
        <v>8</v>
      </c>
      <c r="BB100" s="4" t="str">
        <f t="shared" si="120"/>
        <v>0.2</v>
      </c>
      <c r="BC100" s="3" t="str">
        <f t="shared" si="121"/>
        <v>0.5-</v>
      </c>
      <c r="BD100" s="3">
        <f t="shared" si="122"/>
        <v>4</v>
      </c>
      <c r="BE100" s="3">
        <f t="shared" si="123"/>
        <v>4</v>
      </c>
      <c r="BF100" s="4" t="str">
        <f t="shared" si="124"/>
        <v>0.5</v>
      </c>
      <c r="BG100" s="3" t="str">
        <f t="shared" si="125"/>
        <v>-</v>
      </c>
      <c r="BH100" s="3">
        <f t="shared" si="126"/>
        <v>1</v>
      </c>
      <c r="BI100" s="3">
        <f t="shared" si="127"/>
        <v>1</v>
      </c>
      <c r="BJ100" s="4" t="str">
        <f t="shared" si="128"/>
        <v/>
      </c>
      <c r="BK100" s="3" t="str">
        <f t="shared" si="129"/>
        <v>-</v>
      </c>
      <c r="BL100" s="3">
        <f t="shared" si="130"/>
        <v>1</v>
      </c>
      <c r="BM100" s="3">
        <f t="shared" si="131"/>
        <v>1</v>
      </c>
      <c r="BN100" s="4" t="str">
        <f t="shared" si="132"/>
        <v/>
      </c>
      <c r="BO100" s="3" t="str">
        <f t="shared" si="133"/>
        <v>-</v>
      </c>
      <c r="BP100" s="3">
        <f t="shared" si="134"/>
        <v>1</v>
      </c>
      <c r="BQ100" s="3">
        <f t="shared" si="135"/>
        <v>1</v>
      </c>
      <c r="BR100" s="4" t="str">
        <f t="shared" si="136"/>
        <v/>
      </c>
      <c r="BS100" s="3" t="str">
        <f t="shared" si="137"/>
        <v>-</v>
      </c>
    </row>
    <row r="101" spans="1:71">
      <c r="A101" s="4" t="s">
        <v>1000</v>
      </c>
      <c r="B101" s="4" t="s">
        <v>254</v>
      </c>
      <c r="C101" s="4">
        <v>12</v>
      </c>
      <c r="D101" s="4" t="s">
        <v>903</v>
      </c>
      <c r="E101" s="4" t="s">
        <v>1027</v>
      </c>
      <c r="F101" s="4" t="s">
        <v>1059</v>
      </c>
      <c r="G101" s="4" t="s">
        <v>1053</v>
      </c>
      <c r="H101" s="4" t="s">
        <v>1063</v>
      </c>
      <c r="I101" s="4" t="s">
        <v>1053</v>
      </c>
      <c r="J101" s="4" t="s">
        <v>903</v>
      </c>
      <c r="K101" s="4" t="s">
        <v>1027</v>
      </c>
      <c r="L101" s="4" t="s">
        <v>1040</v>
      </c>
      <c r="M101" t="s">
        <v>1040</v>
      </c>
      <c r="N101" s="4"/>
      <c r="O101" s="4"/>
      <c r="P101" s="4">
        <v>3.5</v>
      </c>
      <c r="Q101" s="4">
        <v>250</v>
      </c>
      <c r="R101" s="4">
        <v>3.42</v>
      </c>
      <c r="S101" s="16">
        <v>0</v>
      </c>
      <c r="T101" s="13">
        <v>60.88</v>
      </c>
      <c r="U101" s="13" t="s">
        <v>228</v>
      </c>
      <c r="V101" s="3" t="str">
        <f t="shared" si="88"/>
        <v>s316- aluminum - aluminum-s316-</v>
      </c>
      <c r="W101" s="3">
        <f t="shared" si="89"/>
        <v>5</v>
      </c>
      <c r="X101" s="3">
        <f t="shared" si="95"/>
        <v>31</v>
      </c>
      <c r="Y101" s="4" t="str">
        <f t="shared" si="96"/>
        <v>s316</v>
      </c>
      <c r="Z101" s="3" t="str">
        <f t="shared" si="97"/>
        <v xml:space="preserve"> aluminum - aluminum-s316-</v>
      </c>
      <c r="AA101" s="3">
        <f t="shared" si="90"/>
        <v>11</v>
      </c>
      <c r="AB101" s="3">
        <f t="shared" si="98"/>
        <v>26</v>
      </c>
      <c r="AC101" s="4" t="str">
        <f t="shared" si="99"/>
        <v xml:space="preserve"> aluminum </v>
      </c>
      <c r="AD101" s="3" t="str">
        <f t="shared" si="100"/>
        <v xml:space="preserve"> aluminum-s316-</v>
      </c>
      <c r="AE101" s="3">
        <f t="shared" si="91"/>
        <v>10</v>
      </c>
      <c r="AF101" s="3">
        <f t="shared" si="101"/>
        <v>15</v>
      </c>
      <c r="AG101" s="4" t="str">
        <f t="shared" si="102"/>
        <v xml:space="preserve"> aluminum</v>
      </c>
      <c r="AH101" s="3" t="str">
        <f t="shared" si="103"/>
        <v>s316-</v>
      </c>
      <c r="AI101" s="3">
        <f t="shared" si="92"/>
        <v>5</v>
      </c>
      <c r="AJ101" s="3">
        <f t="shared" si="104"/>
        <v>5</v>
      </c>
      <c r="AK101" s="4" t="str">
        <f t="shared" si="105"/>
        <v>s316</v>
      </c>
      <c r="AL101" s="3" t="str">
        <f t="shared" si="106"/>
        <v>-</v>
      </c>
      <c r="AM101" s="3">
        <f t="shared" si="93"/>
        <v>1</v>
      </c>
      <c r="AN101" s="3">
        <f t="shared" si="107"/>
        <v>1</v>
      </c>
      <c r="AO101" s="4" t="str">
        <f t="shared" si="108"/>
        <v/>
      </c>
      <c r="AP101" s="3" t="str">
        <f t="shared" si="109"/>
        <v>-</v>
      </c>
      <c r="AQ101" s="3" t="str">
        <f t="shared" si="94"/>
        <v>0.5-0.2-0.2-0.5-</v>
      </c>
      <c r="AR101" s="3">
        <f t="shared" si="110"/>
        <v>4</v>
      </c>
      <c r="AS101" s="3">
        <f t="shared" si="111"/>
        <v>16</v>
      </c>
      <c r="AT101" s="4" t="str">
        <f t="shared" si="112"/>
        <v>0.5</v>
      </c>
      <c r="AU101" s="3" t="str">
        <f t="shared" si="113"/>
        <v>0.2-0.2-0.5-</v>
      </c>
      <c r="AV101" s="3">
        <f t="shared" si="114"/>
        <v>4</v>
      </c>
      <c r="AW101" s="3">
        <f t="shared" si="115"/>
        <v>12</v>
      </c>
      <c r="AX101" s="4" t="str">
        <f t="shared" si="116"/>
        <v>0.2</v>
      </c>
      <c r="AY101" s="3" t="str">
        <f t="shared" si="117"/>
        <v>0.2-0.5-</v>
      </c>
      <c r="AZ101" s="3">
        <f t="shared" si="118"/>
        <v>4</v>
      </c>
      <c r="BA101" s="3">
        <f t="shared" si="119"/>
        <v>8</v>
      </c>
      <c r="BB101" s="4" t="str">
        <f t="shared" si="120"/>
        <v>0.2</v>
      </c>
      <c r="BC101" s="3" t="str">
        <f t="shared" si="121"/>
        <v>0.5-</v>
      </c>
      <c r="BD101" s="3">
        <f t="shared" si="122"/>
        <v>4</v>
      </c>
      <c r="BE101" s="3">
        <f t="shared" si="123"/>
        <v>4</v>
      </c>
      <c r="BF101" s="4" t="str">
        <f t="shared" si="124"/>
        <v>0.5</v>
      </c>
      <c r="BG101" s="3" t="str">
        <f t="shared" si="125"/>
        <v>-</v>
      </c>
      <c r="BH101" s="3">
        <f t="shared" si="126"/>
        <v>1</v>
      </c>
      <c r="BI101" s="3">
        <f t="shared" si="127"/>
        <v>1</v>
      </c>
      <c r="BJ101" s="4" t="str">
        <f t="shared" si="128"/>
        <v/>
      </c>
      <c r="BK101" s="3" t="str">
        <f t="shared" si="129"/>
        <v>-</v>
      </c>
      <c r="BL101" s="3">
        <f t="shared" si="130"/>
        <v>1</v>
      </c>
      <c r="BM101" s="3">
        <f t="shared" si="131"/>
        <v>1</v>
      </c>
      <c r="BN101" s="4" t="str">
        <f t="shared" si="132"/>
        <v/>
      </c>
      <c r="BO101" s="3" t="str">
        <f t="shared" si="133"/>
        <v>-</v>
      </c>
      <c r="BP101" s="3">
        <f t="shared" si="134"/>
        <v>1</v>
      </c>
      <c r="BQ101" s="3">
        <f t="shared" si="135"/>
        <v>1</v>
      </c>
      <c r="BR101" s="4" t="str">
        <f t="shared" si="136"/>
        <v/>
      </c>
      <c r="BS101" s="3" t="str">
        <f t="shared" si="137"/>
        <v>-</v>
      </c>
    </row>
    <row r="102" spans="1:71">
      <c r="A102" s="3" t="s">
        <v>965</v>
      </c>
      <c r="B102" s="3">
        <v>0.1</v>
      </c>
      <c r="C102" s="3">
        <v>1.5</v>
      </c>
      <c r="D102" s="3" t="s">
        <v>903</v>
      </c>
      <c r="E102" s="3" t="s">
        <v>1035</v>
      </c>
      <c r="F102" s="3" t="s">
        <v>1051</v>
      </c>
      <c r="G102" s="3" t="s">
        <v>1035</v>
      </c>
      <c r="H102" s="3" t="s">
        <v>477</v>
      </c>
      <c r="I102" s="3" t="s">
        <v>1035</v>
      </c>
      <c r="J102" s="3" t="s">
        <v>1040</v>
      </c>
      <c r="K102" s="3" t="s">
        <v>1040</v>
      </c>
      <c r="L102" s="3" t="s">
        <v>1040</v>
      </c>
      <c r="M102" t="s">
        <v>1040</v>
      </c>
      <c r="N102" s="3"/>
      <c r="O102" s="3"/>
      <c r="P102" s="3">
        <v>3.3</v>
      </c>
      <c r="Q102" s="3">
        <v>149</v>
      </c>
      <c r="R102" s="3">
        <v>9.0399999999999991</v>
      </c>
      <c r="S102" s="16">
        <v>0</v>
      </c>
      <c r="T102" s="12">
        <v>5.99</v>
      </c>
      <c r="U102" s="12" t="s">
        <v>256</v>
      </c>
      <c r="V102" s="3" t="str">
        <f t="shared" si="88"/>
        <v>s316-ptfe-s316-</v>
      </c>
      <c r="W102" s="3">
        <f t="shared" si="89"/>
        <v>5</v>
      </c>
      <c r="X102" s="3">
        <f t="shared" si="95"/>
        <v>15</v>
      </c>
      <c r="Y102" s="4" t="str">
        <f t="shared" si="96"/>
        <v>s316</v>
      </c>
      <c r="Z102" s="3" t="str">
        <f t="shared" si="97"/>
        <v>ptfe-s316-</v>
      </c>
      <c r="AA102" s="3">
        <f t="shared" si="90"/>
        <v>5</v>
      </c>
      <c r="AB102" s="3">
        <f t="shared" si="98"/>
        <v>10</v>
      </c>
      <c r="AC102" s="4" t="str">
        <f t="shared" si="99"/>
        <v>ptfe</v>
      </c>
      <c r="AD102" s="3" t="str">
        <f t="shared" si="100"/>
        <v>s316-</v>
      </c>
      <c r="AE102" s="3">
        <f t="shared" si="91"/>
        <v>5</v>
      </c>
      <c r="AF102" s="3">
        <f t="shared" si="101"/>
        <v>5</v>
      </c>
      <c r="AG102" s="4" t="str">
        <f t="shared" si="102"/>
        <v>s316</v>
      </c>
      <c r="AH102" s="3" t="str">
        <f t="shared" si="103"/>
        <v>-</v>
      </c>
      <c r="AI102" s="3">
        <f t="shared" si="92"/>
        <v>1</v>
      </c>
      <c r="AJ102" s="3">
        <f t="shared" si="104"/>
        <v>1</v>
      </c>
      <c r="AK102" s="4" t="str">
        <f t="shared" si="105"/>
        <v/>
      </c>
      <c r="AL102" s="3" t="str">
        <f t="shared" si="106"/>
        <v>-</v>
      </c>
      <c r="AM102" s="3">
        <f t="shared" si="93"/>
        <v>1</v>
      </c>
      <c r="AN102" s="3">
        <f t="shared" si="107"/>
        <v>1</v>
      </c>
      <c r="AO102" s="4" t="str">
        <f t="shared" si="108"/>
        <v/>
      </c>
      <c r="AP102" s="3" t="str">
        <f t="shared" si="109"/>
        <v>-</v>
      </c>
      <c r="AQ102" s="3" t="str">
        <f t="shared" si="94"/>
        <v>0.1-</v>
      </c>
      <c r="AR102" s="3">
        <f t="shared" si="110"/>
        <v>4</v>
      </c>
      <c r="AS102" s="3">
        <f t="shared" si="111"/>
        <v>4</v>
      </c>
      <c r="AT102" s="4" t="str">
        <f t="shared" si="112"/>
        <v>0.1</v>
      </c>
      <c r="AU102" s="3" t="str">
        <f t="shared" si="113"/>
        <v>-</v>
      </c>
      <c r="AV102" s="3">
        <f t="shared" si="114"/>
        <v>1</v>
      </c>
      <c r="AW102" s="3">
        <f t="shared" si="115"/>
        <v>1</v>
      </c>
      <c r="AX102" s="4" t="str">
        <f t="shared" si="116"/>
        <v/>
      </c>
      <c r="AY102" s="3" t="str">
        <f t="shared" si="117"/>
        <v>-</v>
      </c>
      <c r="AZ102" s="3">
        <f t="shared" si="118"/>
        <v>1</v>
      </c>
      <c r="BA102" s="3">
        <f t="shared" si="119"/>
        <v>1</v>
      </c>
      <c r="BB102" s="4" t="str">
        <f t="shared" si="120"/>
        <v/>
      </c>
      <c r="BC102" s="3" t="str">
        <f t="shared" si="121"/>
        <v>-</v>
      </c>
      <c r="BD102" s="3">
        <f t="shared" si="122"/>
        <v>1</v>
      </c>
      <c r="BE102" s="3">
        <f t="shared" si="123"/>
        <v>1</v>
      </c>
      <c r="BF102" s="4" t="str">
        <f t="shared" si="124"/>
        <v/>
      </c>
      <c r="BG102" s="3" t="str">
        <f t="shared" si="125"/>
        <v>-</v>
      </c>
      <c r="BH102" s="3">
        <f t="shared" si="126"/>
        <v>1</v>
      </c>
      <c r="BI102" s="3">
        <f t="shared" si="127"/>
        <v>1</v>
      </c>
      <c r="BJ102" s="4" t="str">
        <f t="shared" si="128"/>
        <v/>
      </c>
      <c r="BK102" s="3" t="str">
        <f t="shared" si="129"/>
        <v>-</v>
      </c>
      <c r="BL102" s="3">
        <f t="shared" si="130"/>
        <v>1</v>
      </c>
      <c r="BM102" s="3">
        <f t="shared" si="131"/>
        <v>1</v>
      </c>
      <c r="BN102" s="4" t="str">
        <f t="shared" si="132"/>
        <v/>
      </c>
      <c r="BO102" s="3" t="str">
        <f t="shared" si="133"/>
        <v>-</v>
      </c>
      <c r="BP102" s="3">
        <f t="shared" si="134"/>
        <v>1</v>
      </c>
      <c r="BQ102" s="3">
        <f t="shared" si="135"/>
        <v>1</v>
      </c>
      <c r="BR102" s="4" t="str">
        <f t="shared" si="136"/>
        <v/>
      </c>
      <c r="BS102" s="3" t="str">
        <f t="shared" si="137"/>
        <v>-</v>
      </c>
    </row>
    <row r="103" spans="1:71">
      <c r="A103" s="4" t="s">
        <v>965</v>
      </c>
      <c r="B103" s="4">
        <v>0.1</v>
      </c>
      <c r="C103" s="4">
        <v>1.5</v>
      </c>
      <c r="D103" s="4" t="s">
        <v>903</v>
      </c>
      <c r="E103" s="4" t="s">
        <v>1035</v>
      </c>
      <c r="F103" s="4" t="s">
        <v>1051</v>
      </c>
      <c r="G103" s="4" t="s">
        <v>1035</v>
      </c>
      <c r="H103" s="4" t="s">
        <v>477</v>
      </c>
      <c r="I103" s="4" t="s">
        <v>1035</v>
      </c>
      <c r="J103" s="4" t="s">
        <v>1040</v>
      </c>
      <c r="K103" s="4" t="s">
        <v>1040</v>
      </c>
      <c r="L103" s="4" t="s">
        <v>1040</v>
      </c>
      <c r="M103" t="s">
        <v>1040</v>
      </c>
      <c r="N103" s="4"/>
      <c r="O103" s="4"/>
      <c r="P103" s="4">
        <v>3.3</v>
      </c>
      <c r="Q103" s="4">
        <v>149</v>
      </c>
      <c r="R103" s="4">
        <v>2.4900000000000002</v>
      </c>
      <c r="S103" s="16">
        <v>0</v>
      </c>
      <c r="T103" s="13">
        <v>5.99</v>
      </c>
      <c r="U103" s="13" t="s">
        <v>257</v>
      </c>
      <c r="V103" s="3" t="str">
        <f t="shared" si="88"/>
        <v>s316-ptfe-s316-</v>
      </c>
      <c r="W103" s="3">
        <f t="shared" si="89"/>
        <v>5</v>
      </c>
      <c r="X103" s="3">
        <f t="shared" si="95"/>
        <v>15</v>
      </c>
      <c r="Y103" s="4" t="str">
        <f t="shared" si="96"/>
        <v>s316</v>
      </c>
      <c r="Z103" s="3" t="str">
        <f t="shared" si="97"/>
        <v>ptfe-s316-</v>
      </c>
      <c r="AA103" s="3">
        <f t="shared" si="90"/>
        <v>5</v>
      </c>
      <c r="AB103" s="3">
        <f t="shared" si="98"/>
        <v>10</v>
      </c>
      <c r="AC103" s="4" t="str">
        <f t="shared" si="99"/>
        <v>ptfe</v>
      </c>
      <c r="AD103" s="3" t="str">
        <f t="shared" si="100"/>
        <v>s316-</v>
      </c>
      <c r="AE103" s="3">
        <f t="shared" si="91"/>
        <v>5</v>
      </c>
      <c r="AF103" s="3">
        <f t="shared" si="101"/>
        <v>5</v>
      </c>
      <c r="AG103" s="4" t="str">
        <f t="shared" si="102"/>
        <v>s316</v>
      </c>
      <c r="AH103" s="3" t="str">
        <f t="shared" si="103"/>
        <v>-</v>
      </c>
      <c r="AI103" s="3">
        <f t="shared" si="92"/>
        <v>1</v>
      </c>
      <c r="AJ103" s="3">
        <f t="shared" si="104"/>
        <v>1</v>
      </c>
      <c r="AK103" s="4" t="str">
        <f t="shared" si="105"/>
        <v/>
      </c>
      <c r="AL103" s="3" t="str">
        <f t="shared" si="106"/>
        <v>-</v>
      </c>
      <c r="AM103" s="3">
        <f t="shared" si="93"/>
        <v>1</v>
      </c>
      <c r="AN103" s="3">
        <f t="shared" si="107"/>
        <v>1</v>
      </c>
      <c r="AO103" s="4" t="str">
        <f t="shared" si="108"/>
        <v/>
      </c>
      <c r="AP103" s="3" t="str">
        <f t="shared" si="109"/>
        <v>-</v>
      </c>
      <c r="AQ103" s="3" t="str">
        <f t="shared" si="94"/>
        <v>0.1-</v>
      </c>
      <c r="AR103" s="3">
        <f t="shared" si="110"/>
        <v>4</v>
      </c>
      <c r="AS103" s="3">
        <f t="shared" si="111"/>
        <v>4</v>
      </c>
      <c r="AT103" s="4" t="str">
        <f t="shared" si="112"/>
        <v>0.1</v>
      </c>
      <c r="AU103" s="3" t="str">
        <f t="shared" si="113"/>
        <v>-</v>
      </c>
      <c r="AV103" s="3">
        <f t="shared" si="114"/>
        <v>1</v>
      </c>
      <c r="AW103" s="3">
        <f t="shared" si="115"/>
        <v>1</v>
      </c>
      <c r="AX103" s="4" t="str">
        <f t="shared" si="116"/>
        <v/>
      </c>
      <c r="AY103" s="3" t="str">
        <f t="shared" si="117"/>
        <v>-</v>
      </c>
      <c r="AZ103" s="3">
        <f t="shared" si="118"/>
        <v>1</v>
      </c>
      <c r="BA103" s="3">
        <f t="shared" si="119"/>
        <v>1</v>
      </c>
      <c r="BB103" s="4" t="str">
        <f t="shared" si="120"/>
        <v/>
      </c>
      <c r="BC103" s="3" t="str">
        <f t="shared" si="121"/>
        <v>-</v>
      </c>
      <c r="BD103" s="3">
        <f t="shared" si="122"/>
        <v>1</v>
      </c>
      <c r="BE103" s="3">
        <f t="shared" si="123"/>
        <v>1</v>
      </c>
      <c r="BF103" s="4" t="str">
        <f t="shared" si="124"/>
        <v/>
      </c>
      <c r="BG103" s="3" t="str">
        <f t="shared" si="125"/>
        <v>-</v>
      </c>
      <c r="BH103" s="3">
        <f t="shared" si="126"/>
        <v>1</v>
      </c>
      <c r="BI103" s="3">
        <f t="shared" si="127"/>
        <v>1</v>
      </c>
      <c r="BJ103" s="4" t="str">
        <f t="shared" si="128"/>
        <v/>
      </c>
      <c r="BK103" s="3" t="str">
        <f t="shared" si="129"/>
        <v>-</v>
      </c>
      <c r="BL103" s="3">
        <f t="shared" si="130"/>
        <v>1</v>
      </c>
      <c r="BM103" s="3">
        <f t="shared" si="131"/>
        <v>1</v>
      </c>
      <c r="BN103" s="4" t="str">
        <f t="shared" si="132"/>
        <v/>
      </c>
      <c r="BO103" s="3" t="str">
        <f t="shared" si="133"/>
        <v>-</v>
      </c>
      <c r="BP103" s="3">
        <f t="shared" si="134"/>
        <v>1</v>
      </c>
      <c r="BQ103" s="3">
        <f t="shared" si="135"/>
        <v>1</v>
      </c>
      <c r="BR103" s="4" t="str">
        <f t="shared" si="136"/>
        <v/>
      </c>
      <c r="BS103" s="3" t="str">
        <f t="shared" si="137"/>
        <v>-</v>
      </c>
    </row>
    <row r="104" spans="1:71">
      <c r="A104" s="3" t="s">
        <v>965</v>
      </c>
      <c r="B104" s="3" t="s">
        <v>159</v>
      </c>
      <c r="C104" s="3">
        <v>1.5</v>
      </c>
      <c r="D104" s="3" t="s">
        <v>903</v>
      </c>
      <c r="E104" s="3" t="s">
        <v>1035</v>
      </c>
      <c r="F104" s="3" t="s">
        <v>1051</v>
      </c>
      <c r="G104" s="3" t="s">
        <v>1035</v>
      </c>
      <c r="H104" s="3" t="s">
        <v>477</v>
      </c>
      <c r="I104" s="3" t="s">
        <v>1035</v>
      </c>
      <c r="J104" s="3" t="s">
        <v>1040</v>
      </c>
      <c r="K104" s="3" t="s">
        <v>1040</v>
      </c>
      <c r="L104" s="3" t="s">
        <v>1040</v>
      </c>
      <c r="M104" t="s">
        <v>1040</v>
      </c>
      <c r="N104" s="3"/>
      <c r="O104" s="3"/>
      <c r="P104" s="3">
        <v>3.3</v>
      </c>
      <c r="Q104" s="3">
        <v>149</v>
      </c>
      <c r="R104" s="3">
        <v>2.59</v>
      </c>
      <c r="S104" s="16">
        <v>0</v>
      </c>
      <c r="T104" s="12">
        <v>6.1</v>
      </c>
      <c r="U104" s="12" t="s">
        <v>258</v>
      </c>
      <c r="V104" s="3" t="str">
        <f t="shared" si="88"/>
        <v>s316-ptfe-s316-</v>
      </c>
      <c r="W104" s="3">
        <f t="shared" si="89"/>
        <v>5</v>
      </c>
      <c r="X104" s="3">
        <f t="shared" si="95"/>
        <v>15</v>
      </c>
      <c r="Y104" s="4" t="str">
        <f t="shared" si="96"/>
        <v>s316</v>
      </c>
      <c r="Z104" s="3" t="str">
        <f t="shared" si="97"/>
        <v>ptfe-s316-</v>
      </c>
      <c r="AA104" s="3">
        <f t="shared" si="90"/>
        <v>5</v>
      </c>
      <c r="AB104" s="3">
        <f t="shared" si="98"/>
        <v>10</v>
      </c>
      <c r="AC104" s="4" t="str">
        <f t="shared" si="99"/>
        <v>ptfe</v>
      </c>
      <c r="AD104" s="3" t="str">
        <f t="shared" si="100"/>
        <v>s316-</v>
      </c>
      <c r="AE104" s="3">
        <f t="shared" si="91"/>
        <v>5</v>
      </c>
      <c r="AF104" s="3">
        <f t="shared" si="101"/>
        <v>5</v>
      </c>
      <c r="AG104" s="4" t="str">
        <f t="shared" si="102"/>
        <v>s316</v>
      </c>
      <c r="AH104" s="3" t="str">
        <f t="shared" si="103"/>
        <v>-</v>
      </c>
      <c r="AI104" s="3">
        <f t="shared" si="92"/>
        <v>1</v>
      </c>
      <c r="AJ104" s="3">
        <f t="shared" si="104"/>
        <v>1</v>
      </c>
      <c r="AK104" s="4" t="str">
        <f t="shared" si="105"/>
        <v/>
      </c>
      <c r="AL104" s="3" t="str">
        <f t="shared" si="106"/>
        <v>-</v>
      </c>
      <c r="AM104" s="3">
        <f t="shared" si="93"/>
        <v>1</v>
      </c>
      <c r="AN104" s="3">
        <f t="shared" si="107"/>
        <v>1</v>
      </c>
      <c r="AO104" s="4" t="str">
        <f t="shared" si="108"/>
        <v/>
      </c>
      <c r="AP104" s="3" t="str">
        <f t="shared" si="109"/>
        <v>-</v>
      </c>
      <c r="AQ104" s="3" t="str">
        <f t="shared" si="94"/>
        <v>0.1-0.1-</v>
      </c>
      <c r="AR104" s="3">
        <f t="shared" si="110"/>
        <v>4</v>
      </c>
      <c r="AS104" s="3">
        <f t="shared" si="111"/>
        <v>8</v>
      </c>
      <c r="AT104" s="4" t="str">
        <f t="shared" si="112"/>
        <v>0.1</v>
      </c>
      <c r="AU104" s="3" t="str">
        <f t="shared" si="113"/>
        <v>0.1-</v>
      </c>
      <c r="AV104" s="3">
        <f t="shared" si="114"/>
        <v>4</v>
      </c>
      <c r="AW104" s="3">
        <f t="shared" si="115"/>
        <v>4</v>
      </c>
      <c r="AX104" s="4" t="str">
        <f t="shared" si="116"/>
        <v>0.1</v>
      </c>
      <c r="AY104" s="3" t="str">
        <f t="shared" si="117"/>
        <v>-</v>
      </c>
      <c r="AZ104" s="3">
        <f t="shared" si="118"/>
        <v>1</v>
      </c>
      <c r="BA104" s="3">
        <f t="shared" si="119"/>
        <v>1</v>
      </c>
      <c r="BB104" s="4" t="str">
        <f t="shared" si="120"/>
        <v/>
      </c>
      <c r="BC104" s="3" t="str">
        <f t="shared" si="121"/>
        <v>-</v>
      </c>
      <c r="BD104" s="3">
        <f t="shared" si="122"/>
        <v>1</v>
      </c>
      <c r="BE104" s="3">
        <f t="shared" si="123"/>
        <v>1</v>
      </c>
      <c r="BF104" s="4" t="str">
        <f t="shared" si="124"/>
        <v/>
      </c>
      <c r="BG104" s="3" t="str">
        <f t="shared" si="125"/>
        <v>-</v>
      </c>
      <c r="BH104" s="3">
        <f t="shared" si="126"/>
        <v>1</v>
      </c>
      <c r="BI104" s="3">
        <f t="shared" si="127"/>
        <v>1</v>
      </c>
      <c r="BJ104" s="4" t="str">
        <f t="shared" si="128"/>
        <v/>
      </c>
      <c r="BK104" s="3" t="str">
        <f t="shared" si="129"/>
        <v>-</v>
      </c>
      <c r="BL104" s="3">
        <f t="shared" si="130"/>
        <v>1</v>
      </c>
      <c r="BM104" s="3">
        <f t="shared" si="131"/>
        <v>1</v>
      </c>
      <c r="BN104" s="4" t="str">
        <f t="shared" si="132"/>
        <v/>
      </c>
      <c r="BO104" s="3" t="str">
        <f t="shared" si="133"/>
        <v>-</v>
      </c>
      <c r="BP104" s="3">
        <f t="shared" si="134"/>
        <v>1</v>
      </c>
      <c r="BQ104" s="3">
        <f t="shared" si="135"/>
        <v>1</v>
      </c>
      <c r="BR104" s="4" t="str">
        <f t="shared" si="136"/>
        <v/>
      </c>
      <c r="BS104" s="3" t="str">
        <f t="shared" si="137"/>
        <v>-</v>
      </c>
    </row>
    <row r="105" spans="1:71">
      <c r="A105" s="4" t="s">
        <v>965</v>
      </c>
      <c r="B105" s="4" t="s">
        <v>159</v>
      </c>
      <c r="C105" s="4">
        <v>1.5</v>
      </c>
      <c r="D105" s="4" t="s">
        <v>903</v>
      </c>
      <c r="E105" s="4" t="s">
        <v>1035</v>
      </c>
      <c r="F105" s="4" t="s">
        <v>1051</v>
      </c>
      <c r="G105" s="4" t="s">
        <v>1035</v>
      </c>
      <c r="H105" s="4" t="s">
        <v>477</v>
      </c>
      <c r="I105" s="4" t="s">
        <v>1035</v>
      </c>
      <c r="J105" s="4" t="s">
        <v>1040</v>
      </c>
      <c r="K105" s="4" t="s">
        <v>1040</v>
      </c>
      <c r="L105" s="4" t="s">
        <v>1040</v>
      </c>
      <c r="M105" t="s">
        <v>1040</v>
      </c>
      <c r="N105" s="4"/>
      <c r="O105" s="4"/>
      <c r="P105" s="4">
        <v>3.3</v>
      </c>
      <c r="Q105" s="4">
        <v>149</v>
      </c>
      <c r="R105" s="4">
        <v>3.35</v>
      </c>
      <c r="S105" s="16">
        <v>0</v>
      </c>
      <c r="T105" s="13">
        <v>6.1</v>
      </c>
      <c r="U105" s="13" t="s">
        <v>259</v>
      </c>
      <c r="V105" s="3" t="str">
        <f t="shared" si="88"/>
        <v>s316-ptfe-s316-</v>
      </c>
      <c r="W105" s="3">
        <f t="shared" si="89"/>
        <v>5</v>
      </c>
      <c r="X105" s="3">
        <f t="shared" si="95"/>
        <v>15</v>
      </c>
      <c r="Y105" s="4" t="str">
        <f t="shared" si="96"/>
        <v>s316</v>
      </c>
      <c r="Z105" s="3" t="str">
        <f t="shared" si="97"/>
        <v>ptfe-s316-</v>
      </c>
      <c r="AA105" s="3">
        <f t="shared" si="90"/>
        <v>5</v>
      </c>
      <c r="AB105" s="3">
        <f t="shared" si="98"/>
        <v>10</v>
      </c>
      <c r="AC105" s="4" t="str">
        <f t="shared" si="99"/>
        <v>ptfe</v>
      </c>
      <c r="AD105" s="3" t="str">
        <f t="shared" si="100"/>
        <v>s316-</v>
      </c>
      <c r="AE105" s="3">
        <f t="shared" si="91"/>
        <v>5</v>
      </c>
      <c r="AF105" s="3">
        <f t="shared" si="101"/>
        <v>5</v>
      </c>
      <c r="AG105" s="4" t="str">
        <f t="shared" si="102"/>
        <v>s316</v>
      </c>
      <c r="AH105" s="3" t="str">
        <f t="shared" si="103"/>
        <v>-</v>
      </c>
      <c r="AI105" s="3">
        <f t="shared" si="92"/>
        <v>1</v>
      </c>
      <c r="AJ105" s="3">
        <f t="shared" si="104"/>
        <v>1</v>
      </c>
      <c r="AK105" s="4" t="str">
        <f t="shared" si="105"/>
        <v/>
      </c>
      <c r="AL105" s="3" t="str">
        <f t="shared" si="106"/>
        <v>-</v>
      </c>
      <c r="AM105" s="3">
        <f t="shared" si="93"/>
        <v>1</v>
      </c>
      <c r="AN105" s="3">
        <f t="shared" si="107"/>
        <v>1</v>
      </c>
      <c r="AO105" s="4" t="str">
        <f t="shared" si="108"/>
        <v/>
      </c>
      <c r="AP105" s="3" t="str">
        <f t="shared" si="109"/>
        <v>-</v>
      </c>
      <c r="AQ105" s="3" t="str">
        <f t="shared" si="94"/>
        <v>0.1-0.1-</v>
      </c>
      <c r="AR105" s="3">
        <f t="shared" si="110"/>
        <v>4</v>
      </c>
      <c r="AS105" s="3">
        <f t="shared" si="111"/>
        <v>8</v>
      </c>
      <c r="AT105" s="4" t="str">
        <f t="shared" si="112"/>
        <v>0.1</v>
      </c>
      <c r="AU105" s="3" t="str">
        <f t="shared" si="113"/>
        <v>0.1-</v>
      </c>
      <c r="AV105" s="3">
        <f t="shared" si="114"/>
        <v>4</v>
      </c>
      <c r="AW105" s="3">
        <f t="shared" si="115"/>
        <v>4</v>
      </c>
      <c r="AX105" s="4" t="str">
        <f t="shared" si="116"/>
        <v>0.1</v>
      </c>
      <c r="AY105" s="3" t="str">
        <f t="shared" si="117"/>
        <v>-</v>
      </c>
      <c r="AZ105" s="3">
        <f t="shared" si="118"/>
        <v>1</v>
      </c>
      <c r="BA105" s="3">
        <f t="shared" si="119"/>
        <v>1</v>
      </c>
      <c r="BB105" s="4" t="str">
        <f t="shared" si="120"/>
        <v/>
      </c>
      <c r="BC105" s="3" t="str">
        <f t="shared" si="121"/>
        <v>-</v>
      </c>
      <c r="BD105" s="3">
        <f t="shared" si="122"/>
        <v>1</v>
      </c>
      <c r="BE105" s="3">
        <f t="shared" si="123"/>
        <v>1</v>
      </c>
      <c r="BF105" s="4" t="str">
        <f t="shared" si="124"/>
        <v/>
      </c>
      <c r="BG105" s="3" t="str">
        <f t="shared" si="125"/>
        <v>-</v>
      </c>
      <c r="BH105" s="3">
        <f t="shared" si="126"/>
        <v>1</v>
      </c>
      <c r="BI105" s="3">
        <f t="shared" si="127"/>
        <v>1</v>
      </c>
      <c r="BJ105" s="4" t="str">
        <f t="shared" si="128"/>
        <v/>
      </c>
      <c r="BK105" s="3" t="str">
        <f t="shared" si="129"/>
        <v>-</v>
      </c>
      <c r="BL105" s="3">
        <f t="shared" si="130"/>
        <v>1</v>
      </c>
      <c r="BM105" s="3">
        <f t="shared" si="131"/>
        <v>1</v>
      </c>
      <c r="BN105" s="4" t="str">
        <f t="shared" si="132"/>
        <v/>
      </c>
      <c r="BO105" s="3" t="str">
        <f t="shared" si="133"/>
        <v>-</v>
      </c>
      <c r="BP105" s="3">
        <f t="shared" si="134"/>
        <v>1</v>
      </c>
      <c r="BQ105" s="3">
        <f t="shared" si="135"/>
        <v>1</v>
      </c>
      <c r="BR105" s="4" t="str">
        <f t="shared" si="136"/>
        <v/>
      </c>
      <c r="BS105" s="3" t="str">
        <f t="shared" si="137"/>
        <v>-</v>
      </c>
    </row>
    <row r="106" spans="1:71">
      <c r="A106" s="3" t="s">
        <v>965</v>
      </c>
      <c r="B106" s="3" t="s">
        <v>159</v>
      </c>
      <c r="C106" s="3">
        <v>1.5</v>
      </c>
      <c r="D106" s="3" t="s">
        <v>903</v>
      </c>
      <c r="E106" s="3" t="s">
        <v>1035</v>
      </c>
      <c r="F106" s="3" t="s">
        <v>1051</v>
      </c>
      <c r="G106" s="3" t="s">
        <v>1035</v>
      </c>
      <c r="H106" s="3" t="s">
        <v>477</v>
      </c>
      <c r="I106" s="3" t="s">
        <v>1035</v>
      </c>
      <c r="J106" s="3" t="s">
        <v>1040</v>
      </c>
      <c r="K106" s="3" t="s">
        <v>1040</v>
      </c>
      <c r="L106" s="3" t="s">
        <v>1040</v>
      </c>
      <c r="M106" t="s">
        <v>1040</v>
      </c>
      <c r="N106" s="3"/>
      <c r="O106" s="3"/>
      <c r="P106" s="3">
        <v>3.3</v>
      </c>
      <c r="Q106" s="3">
        <v>149</v>
      </c>
      <c r="R106" s="3">
        <v>3.18</v>
      </c>
      <c r="S106" s="16">
        <v>0</v>
      </c>
      <c r="T106" s="12">
        <v>5.65</v>
      </c>
      <c r="U106" s="12" t="s">
        <v>260</v>
      </c>
      <c r="V106" s="3" t="str">
        <f t="shared" si="88"/>
        <v>s316-ptfe-s316-</v>
      </c>
      <c r="W106" s="3">
        <f t="shared" si="89"/>
        <v>5</v>
      </c>
      <c r="X106" s="3">
        <f t="shared" si="95"/>
        <v>15</v>
      </c>
      <c r="Y106" s="4" t="str">
        <f t="shared" si="96"/>
        <v>s316</v>
      </c>
      <c r="Z106" s="3" t="str">
        <f t="shared" si="97"/>
        <v>ptfe-s316-</v>
      </c>
      <c r="AA106" s="3">
        <f t="shared" si="90"/>
        <v>5</v>
      </c>
      <c r="AB106" s="3">
        <f t="shared" si="98"/>
        <v>10</v>
      </c>
      <c r="AC106" s="4" t="str">
        <f t="shared" si="99"/>
        <v>ptfe</v>
      </c>
      <c r="AD106" s="3" t="str">
        <f t="shared" si="100"/>
        <v>s316-</v>
      </c>
      <c r="AE106" s="3">
        <f t="shared" si="91"/>
        <v>5</v>
      </c>
      <c r="AF106" s="3">
        <f t="shared" si="101"/>
        <v>5</v>
      </c>
      <c r="AG106" s="4" t="str">
        <f t="shared" si="102"/>
        <v>s316</v>
      </c>
      <c r="AH106" s="3" t="str">
        <f t="shared" si="103"/>
        <v>-</v>
      </c>
      <c r="AI106" s="3">
        <f t="shared" si="92"/>
        <v>1</v>
      </c>
      <c r="AJ106" s="3">
        <f t="shared" si="104"/>
        <v>1</v>
      </c>
      <c r="AK106" s="4" t="str">
        <f t="shared" si="105"/>
        <v/>
      </c>
      <c r="AL106" s="3" t="str">
        <f t="shared" si="106"/>
        <v>-</v>
      </c>
      <c r="AM106" s="3">
        <f t="shared" si="93"/>
        <v>1</v>
      </c>
      <c r="AN106" s="3">
        <f t="shared" si="107"/>
        <v>1</v>
      </c>
      <c r="AO106" s="4" t="str">
        <f t="shared" si="108"/>
        <v/>
      </c>
      <c r="AP106" s="3" t="str">
        <f t="shared" si="109"/>
        <v>-</v>
      </c>
      <c r="AQ106" s="3" t="str">
        <f t="shared" si="94"/>
        <v>0.1-0.1-</v>
      </c>
      <c r="AR106" s="3">
        <f t="shared" si="110"/>
        <v>4</v>
      </c>
      <c r="AS106" s="3">
        <f t="shared" si="111"/>
        <v>8</v>
      </c>
      <c r="AT106" s="4" t="str">
        <f t="shared" si="112"/>
        <v>0.1</v>
      </c>
      <c r="AU106" s="3" t="str">
        <f t="shared" si="113"/>
        <v>0.1-</v>
      </c>
      <c r="AV106" s="3">
        <f t="shared" si="114"/>
        <v>4</v>
      </c>
      <c r="AW106" s="3">
        <f t="shared" si="115"/>
        <v>4</v>
      </c>
      <c r="AX106" s="4" t="str">
        <f t="shared" si="116"/>
        <v>0.1</v>
      </c>
      <c r="AY106" s="3" t="str">
        <f t="shared" si="117"/>
        <v>-</v>
      </c>
      <c r="AZ106" s="3">
        <f t="shared" si="118"/>
        <v>1</v>
      </c>
      <c r="BA106" s="3">
        <f t="shared" si="119"/>
        <v>1</v>
      </c>
      <c r="BB106" s="4" t="str">
        <f t="shared" si="120"/>
        <v/>
      </c>
      <c r="BC106" s="3" t="str">
        <f t="shared" si="121"/>
        <v>-</v>
      </c>
      <c r="BD106" s="3">
        <f t="shared" si="122"/>
        <v>1</v>
      </c>
      <c r="BE106" s="3">
        <f t="shared" si="123"/>
        <v>1</v>
      </c>
      <c r="BF106" s="4" t="str">
        <f t="shared" si="124"/>
        <v/>
      </c>
      <c r="BG106" s="3" t="str">
        <f t="shared" si="125"/>
        <v>-</v>
      </c>
      <c r="BH106" s="3">
        <f t="shared" si="126"/>
        <v>1</v>
      </c>
      <c r="BI106" s="3">
        <f t="shared" si="127"/>
        <v>1</v>
      </c>
      <c r="BJ106" s="4" t="str">
        <f t="shared" si="128"/>
        <v/>
      </c>
      <c r="BK106" s="3" t="str">
        <f t="shared" si="129"/>
        <v>-</v>
      </c>
      <c r="BL106" s="3">
        <f t="shared" si="130"/>
        <v>1</v>
      </c>
      <c r="BM106" s="3">
        <f t="shared" si="131"/>
        <v>1</v>
      </c>
      <c r="BN106" s="4" t="str">
        <f t="shared" si="132"/>
        <v/>
      </c>
      <c r="BO106" s="3" t="str">
        <f t="shared" si="133"/>
        <v>-</v>
      </c>
      <c r="BP106" s="3">
        <f t="shared" si="134"/>
        <v>1</v>
      </c>
      <c r="BQ106" s="3">
        <f t="shared" si="135"/>
        <v>1</v>
      </c>
      <c r="BR106" s="4" t="str">
        <f t="shared" si="136"/>
        <v/>
      </c>
      <c r="BS106" s="3" t="str">
        <f t="shared" si="137"/>
        <v>-</v>
      </c>
    </row>
    <row r="107" spans="1:71">
      <c r="A107" s="4" t="s">
        <v>965</v>
      </c>
      <c r="B107" s="4" t="s">
        <v>192</v>
      </c>
      <c r="C107" s="4">
        <v>1.5</v>
      </c>
      <c r="D107" s="4" t="s">
        <v>903</v>
      </c>
      <c r="E107" s="4" t="s">
        <v>1035</v>
      </c>
      <c r="F107" s="4" t="s">
        <v>903</v>
      </c>
      <c r="G107" s="4" t="s">
        <v>1035</v>
      </c>
      <c r="H107" s="4" t="s">
        <v>477</v>
      </c>
      <c r="I107" s="4" t="s">
        <v>1035</v>
      </c>
      <c r="J107" s="4" t="s">
        <v>1040</v>
      </c>
      <c r="K107" s="4" t="s">
        <v>1040</v>
      </c>
      <c r="L107" s="4" t="s">
        <v>1040</v>
      </c>
      <c r="M107" t="s">
        <v>1040</v>
      </c>
      <c r="N107" s="4"/>
      <c r="O107" s="4"/>
      <c r="P107" s="4">
        <v>3.3</v>
      </c>
      <c r="Q107" s="4">
        <v>149</v>
      </c>
      <c r="R107" s="4">
        <v>3.5</v>
      </c>
      <c r="S107" s="16">
        <v>0</v>
      </c>
      <c r="T107" s="13">
        <v>10.11</v>
      </c>
      <c r="U107" s="13" t="s">
        <v>261</v>
      </c>
      <c r="V107" s="3" t="str">
        <f t="shared" si="88"/>
        <v>s316-ptfe-s316-</v>
      </c>
      <c r="W107" s="3">
        <f t="shared" si="89"/>
        <v>5</v>
      </c>
      <c r="X107" s="3">
        <f t="shared" si="95"/>
        <v>15</v>
      </c>
      <c r="Y107" s="4" t="str">
        <f t="shared" si="96"/>
        <v>s316</v>
      </c>
      <c r="Z107" s="3" t="str">
        <f t="shared" si="97"/>
        <v>ptfe-s316-</v>
      </c>
      <c r="AA107" s="3">
        <f t="shared" si="90"/>
        <v>5</v>
      </c>
      <c r="AB107" s="3">
        <f t="shared" si="98"/>
        <v>10</v>
      </c>
      <c r="AC107" s="4" t="str">
        <f t="shared" si="99"/>
        <v>ptfe</v>
      </c>
      <c r="AD107" s="3" t="str">
        <f t="shared" si="100"/>
        <v>s316-</v>
      </c>
      <c r="AE107" s="3">
        <f t="shared" si="91"/>
        <v>5</v>
      </c>
      <c r="AF107" s="3">
        <f t="shared" si="101"/>
        <v>5</v>
      </c>
      <c r="AG107" s="4" t="str">
        <f t="shared" si="102"/>
        <v>s316</v>
      </c>
      <c r="AH107" s="3" t="str">
        <f t="shared" si="103"/>
        <v>-</v>
      </c>
      <c r="AI107" s="3">
        <f t="shared" si="92"/>
        <v>1</v>
      </c>
      <c r="AJ107" s="3">
        <f t="shared" si="104"/>
        <v>1</v>
      </c>
      <c r="AK107" s="4" t="str">
        <f t="shared" si="105"/>
        <v/>
      </c>
      <c r="AL107" s="3" t="str">
        <f t="shared" si="106"/>
        <v>-</v>
      </c>
      <c r="AM107" s="3">
        <f t="shared" si="93"/>
        <v>1</v>
      </c>
      <c r="AN107" s="3">
        <f t="shared" si="107"/>
        <v>1</v>
      </c>
      <c r="AO107" s="4" t="str">
        <f t="shared" si="108"/>
        <v/>
      </c>
      <c r="AP107" s="3" t="str">
        <f t="shared" si="109"/>
        <v>-</v>
      </c>
      <c r="AQ107" s="3" t="str">
        <f t="shared" si="94"/>
        <v>0.1-0.1-0.1-</v>
      </c>
      <c r="AR107" s="3">
        <f t="shared" si="110"/>
        <v>4</v>
      </c>
      <c r="AS107" s="3">
        <f t="shared" si="111"/>
        <v>12</v>
      </c>
      <c r="AT107" s="4" t="str">
        <f t="shared" si="112"/>
        <v>0.1</v>
      </c>
      <c r="AU107" s="3" t="str">
        <f t="shared" si="113"/>
        <v>0.1-0.1-</v>
      </c>
      <c r="AV107" s="3">
        <f t="shared" si="114"/>
        <v>4</v>
      </c>
      <c r="AW107" s="3">
        <f t="shared" si="115"/>
        <v>8</v>
      </c>
      <c r="AX107" s="4" t="str">
        <f t="shared" si="116"/>
        <v>0.1</v>
      </c>
      <c r="AY107" s="3" t="str">
        <f t="shared" si="117"/>
        <v>0.1-</v>
      </c>
      <c r="AZ107" s="3">
        <f t="shared" si="118"/>
        <v>4</v>
      </c>
      <c r="BA107" s="3">
        <f t="shared" si="119"/>
        <v>4</v>
      </c>
      <c r="BB107" s="4" t="str">
        <f t="shared" si="120"/>
        <v>0.1</v>
      </c>
      <c r="BC107" s="3" t="str">
        <f t="shared" si="121"/>
        <v>-</v>
      </c>
      <c r="BD107" s="3">
        <f t="shared" si="122"/>
        <v>1</v>
      </c>
      <c r="BE107" s="3">
        <f t="shared" si="123"/>
        <v>1</v>
      </c>
      <c r="BF107" s="4" t="str">
        <f t="shared" si="124"/>
        <v/>
      </c>
      <c r="BG107" s="3" t="str">
        <f t="shared" si="125"/>
        <v>-</v>
      </c>
      <c r="BH107" s="3">
        <f t="shared" si="126"/>
        <v>1</v>
      </c>
      <c r="BI107" s="3">
        <f t="shared" si="127"/>
        <v>1</v>
      </c>
      <c r="BJ107" s="4" t="str">
        <f t="shared" si="128"/>
        <v/>
      </c>
      <c r="BK107" s="3" t="str">
        <f t="shared" si="129"/>
        <v>-</v>
      </c>
      <c r="BL107" s="3">
        <f t="shared" si="130"/>
        <v>1</v>
      </c>
      <c r="BM107" s="3">
        <f t="shared" si="131"/>
        <v>1</v>
      </c>
      <c r="BN107" s="4" t="str">
        <f t="shared" si="132"/>
        <v/>
      </c>
      <c r="BO107" s="3" t="str">
        <f t="shared" si="133"/>
        <v>-</v>
      </c>
      <c r="BP107" s="3">
        <f t="shared" si="134"/>
        <v>1</v>
      </c>
      <c r="BQ107" s="3">
        <f t="shared" si="135"/>
        <v>1</v>
      </c>
      <c r="BR107" s="4" t="str">
        <f t="shared" si="136"/>
        <v/>
      </c>
      <c r="BS107" s="3" t="str">
        <f t="shared" si="137"/>
        <v>-</v>
      </c>
    </row>
    <row r="108" spans="1:71" ht="90">
      <c r="A108" s="3" t="s">
        <v>965</v>
      </c>
      <c r="B108" s="3" t="s">
        <v>192</v>
      </c>
      <c r="C108" s="3">
        <v>1.5</v>
      </c>
      <c r="D108" s="3" t="s">
        <v>903</v>
      </c>
      <c r="E108" s="3" t="s">
        <v>1035</v>
      </c>
      <c r="F108" s="3" t="s">
        <v>903</v>
      </c>
      <c r="G108" s="3" t="s">
        <v>1035</v>
      </c>
      <c r="H108" s="3" t="s">
        <v>477</v>
      </c>
      <c r="I108" s="3" t="s">
        <v>1035</v>
      </c>
      <c r="J108" s="3" t="s">
        <v>1040</v>
      </c>
      <c r="K108" s="3" t="s">
        <v>1040</v>
      </c>
      <c r="L108" s="3" t="s">
        <v>1040</v>
      </c>
      <c r="M108" t="s">
        <v>1040</v>
      </c>
      <c r="N108" s="3"/>
      <c r="O108" s="3"/>
      <c r="P108" s="3">
        <v>3.3</v>
      </c>
      <c r="Q108" s="3">
        <v>149</v>
      </c>
      <c r="R108" s="3">
        <v>3.3</v>
      </c>
      <c r="S108" s="16">
        <v>0</v>
      </c>
      <c r="T108" s="12">
        <v>6.14</v>
      </c>
      <c r="U108" s="14" t="s">
        <v>262</v>
      </c>
      <c r="V108" s="3" t="str">
        <f t="shared" si="88"/>
        <v>s316-ptfe-s316-</v>
      </c>
      <c r="W108" s="3">
        <f t="shared" si="89"/>
        <v>5</v>
      </c>
      <c r="X108" s="3">
        <f t="shared" si="95"/>
        <v>15</v>
      </c>
      <c r="Y108" s="4" t="str">
        <f t="shared" si="96"/>
        <v>s316</v>
      </c>
      <c r="Z108" s="3" t="str">
        <f t="shared" si="97"/>
        <v>ptfe-s316-</v>
      </c>
      <c r="AA108" s="3">
        <f t="shared" si="90"/>
        <v>5</v>
      </c>
      <c r="AB108" s="3">
        <f t="shared" si="98"/>
        <v>10</v>
      </c>
      <c r="AC108" s="4" t="str">
        <f t="shared" si="99"/>
        <v>ptfe</v>
      </c>
      <c r="AD108" s="3" t="str">
        <f t="shared" si="100"/>
        <v>s316-</v>
      </c>
      <c r="AE108" s="3">
        <f t="shared" si="91"/>
        <v>5</v>
      </c>
      <c r="AF108" s="3">
        <f t="shared" si="101"/>
        <v>5</v>
      </c>
      <c r="AG108" s="4" t="str">
        <f t="shared" si="102"/>
        <v>s316</v>
      </c>
      <c r="AH108" s="3" t="str">
        <f t="shared" si="103"/>
        <v>-</v>
      </c>
      <c r="AI108" s="3">
        <f t="shared" si="92"/>
        <v>1</v>
      </c>
      <c r="AJ108" s="3">
        <f t="shared" si="104"/>
        <v>1</v>
      </c>
      <c r="AK108" s="4" t="str">
        <f t="shared" si="105"/>
        <v/>
      </c>
      <c r="AL108" s="3" t="str">
        <f t="shared" si="106"/>
        <v>-</v>
      </c>
      <c r="AM108" s="3">
        <f t="shared" si="93"/>
        <v>1</v>
      </c>
      <c r="AN108" s="3">
        <f t="shared" si="107"/>
        <v>1</v>
      </c>
      <c r="AO108" s="4" t="str">
        <f t="shared" si="108"/>
        <v/>
      </c>
      <c r="AP108" s="3" t="str">
        <f t="shared" si="109"/>
        <v>-</v>
      </c>
      <c r="AQ108" s="3" t="str">
        <f t="shared" si="94"/>
        <v>0.1-0.1-0.1-</v>
      </c>
      <c r="AR108" s="3">
        <f t="shared" si="110"/>
        <v>4</v>
      </c>
      <c r="AS108" s="3">
        <f t="shared" si="111"/>
        <v>12</v>
      </c>
      <c r="AT108" s="4" t="str">
        <f t="shared" si="112"/>
        <v>0.1</v>
      </c>
      <c r="AU108" s="3" t="str">
        <f t="shared" si="113"/>
        <v>0.1-0.1-</v>
      </c>
      <c r="AV108" s="3">
        <f t="shared" si="114"/>
        <v>4</v>
      </c>
      <c r="AW108" s="3">
        <f t="shared" si="115"/>
        <v>8</v>
      </c>
      <c r="AX108" s="4" t="str">
        <f t="shared" si="116"/>
        <v>0.1</v>
      </c>
      <c r="AY108" s="3" t="str">
        <f t="shared" si="117"/>
        <v>0.1-</v>
      </c>
      <c r="AZ108" s="3">
        <f t="shared" si="118"/>
        <v>4</v>
      </c>
      <c r="BA108" s="3">
        <f t="shared" si="119"/>
        <v>4</v>
      </c>
      <c r="BB108" s="4" t="str">
        <f t="shared" si="120"/>
        <v>0.1</v>
      </c>
      <c r="BC108" s="3" t="str">
        <f t="shared" si="121"/>
        <v>-</v>
      </c>
      <c r="BD108" s="3">
        <f t="shared" si="122"/>
        <v>1</v>
      </c>
      <c r="BE108" s="3">
        <f t="shared" si="123"/>
        <v>1</v>
      </c>
      <c r="BF108" s="4" t="str">
        <f t="shared" si="124"/>
        <v/>
      </c>
      <c r="BG108" s="3" t="str">
        <f t="shared" si="125"/>
        <v>-</v>
      </c>
      <c r="BH108" s="3">
        <f t="shared" si="126"/>
        <v>1</v>
      </c>
      <c r="BI108" s="3">
        <f t="shared" si="127"/>
        <v>1</v>
      </c>
      <c r="BJ108" s="4" t="str">
        <f t="shared" si="128"/>
        <v/>
      </c>
      <c r="BK108" s="3" t="str">
        <f t="shared" si="129"/>
        <v>-</v>
      </c>
      <c r="BL108" s="3">
        <f t="shared" si="130"/>
        <v>1</v>
      </c>
      <c r="BM108" s="3">
        <f t="shared" si="131"/>
        <v>1</v>
      </c>
      <c r="BN108" s="4" t="str">
        <f t="shared" si="132"/>
        <v/>
      </c>
      <c r="BO108" s="3" t="str">
        <f t="shared" si="133"/>
        <v>-</v>
      </c>
      <c r="BP108" s="3">
        <f t="shared" si="134"/>
        <v>1</v>
      </c>
      <c r="BQ108" s="3">
        <f t="shared" si="135"/>
        <v>1</v>
      </c>
      <c r="BR108" s="4" t="str">
        <f t="shared" si="136"/>
        <v/>
      </c>
      <c r="BS108" s="3" t="str">
        <f t="shared" si="137"/>
        <v>-</v>
      </c>
    </row>
    <row r="109" spans="1:71" ht="90">
      <c r="A109" s="4" t="s">
        <v>965</v>
      </c>
      <c r="B109" s="4" t="s">
        <v>192</v>
      </c>
      <c r="C109" s="4">
        <v>1.5</v>
      </c>
      <c r="D109" s="4" t="s">
        <v>903</v>
      </c>
      <c r="E109" s="4" t="s">
        <v>1035</v>
      </c>
      <c r="F109" s="4" t="s">
        <v>903</v>
      </c>
      <c r="G109" s="4" t="s">
        <v>1035</v>
      </c>
      <c r="H109" s="4" t="s">
        <v>477</v>
      </c>
      <c r="I109" s="4" t="s">
        <v>1035</v>
      </c>
      <c r="J109" s="4" t="s">
        <v>1040</v>
      </c>
      <c r="K109" s="4" t="s">
        <v>1040</v>
      </c>
      <c r="L109" s="4" t="s">
        <v>1040</v>
      </c>
      <c r="M109" t="s">
        <v>1040</v>
      </c>
      <c r="N109" s="4"/>
      <c r="O109" s="4"/>
      <c r="P109" s="4">
        <v>3.3</v>
      </c>
      <c r="Q109" s="4">
        <v>149</v>
      </c>
      <c r="R109" s="4">
        <v>3.65</v>
      </c>
      <c r="S109" s="16">
        <v>0</v>
      </c>
      <c r="T109" s="13">
        <v>6.14</v>
      </c>
      <c r="U109" s="15" t="s">
        <v>263</v>
      </c>
      <c r="V109" s="3" t="str">
        <f t="shared" si="88"/>
        <v>s316-ptfe-s316-</v>
      </c>
      <c r="W109" s="3">
        <f t="shared" si="89"/>
        <v>5</v>
      </c>
      <c r="X109" s="3">
        <f t="shared" si="95"/>
        <v>15</v>
      </c>
      <c r="Y109" s="4" t="str">
        <f t="shared" si="96"/>
        <v>s316</v>
      </c>
      <c r="Z109" s="3" t="str">
        <f t="shared" si="97"/>
        <v>ptfe-s316-</v>
      </c>
      <c r="AA109" s="3">
        <f t="shared" si="90"/>
        <v>5</v>
      </c>
      <c r="AB109" s="3">
        <f t="shared" si="98"/>
        <v>10</v>
      </c>
      <c r="AC109" s="4" t="str">
        <f t="shared" si="99"/>
        <v>ptfe</v>
      </c>
      <c r="AD109" s="3" t="str">
        <f t="shared" si="100"/>
        <v>s316-</v>
      </c>
      <c r="AE109" s="3">
        <f t="shared" si="91"/>
        <v>5</v>
      </c>
      <c r="AF109" s="3">
        <f t="shared" si="101"/>
        <v>5</v>
      </c>
      <c r="AG109" s="4" t="str">
        <f t="shared" si="102"/>
        <v>s316</v>
      </c>
      <c r="AH109" s="3" t="str">
        <f t="shared" si="103"/>
        <v>-</v>
      </c>
      <c r="AI109" s="3">
        <f t="shared" si="92"/>
        <v>1</v>
      </c>
      <c r="AJ109" s="3">
        <f t="shared" si="104"/>
        <v>1</v>
      </c>
      <c r="AK109" s="4" t="str">
        <f t="shared" si="105"/>
        <v/>
      </c>
      <c r="AL109" s="3" t="str">
        <f t="shared" si="106"/>
        <v>-</v>
      </c>
      <c r="AM109" s="3">
        <f t="shared" si="93"/>
        <v>1</v>
      </c>
      <c r="AN109" s="3">
        <f t="shared" si="107"/>
        <v>1</v>
      </c>
      <c r="AO109" s="4" t="str">
        <f t="shared" si="108"/>
        <v/>
      </c>
      <c r="AP109" s="3" t="str">
        <f t="shared" si="109"/>
        <v>-</v>
      </c>
      <c r="AQ109" s="3" t="str">
        <f t="shared" si="94"/>
        <v>0.1-0.1-0.1-</v>
      </c>
      <c r="AR109" s="3">
        <f t="shared" si="110"/>
        <v>4</v>
      </c>
      <c r="AS109" s="3">
        <f t="shared" si="111"/>
        <v>12</v>
      </c>
      <c r="AT109" s="4" t="str">
        <f t="shared" si="112"/>
        <v>0.1</v>
      </c>
      <c r="AU109" s="3" t="str">
        <f t="shared" si="113"/>
        <v>0.1-0.1-</v>
      </c>
      <c r="AV109" s="3">
        <f t="shared" si="114"/>
        <v>4</v>
      </c>
      <c r="AW109" s="3">
        <f t="shared" si="115"/>
        <v>8</v>
      </c>
      <c r="AX109" s="4" t="str">
        <f t="shared" si="116"/>
        <v>0.1</v>
      </c>
      <c r="AY109" s="3" t="str">
        <f t="shared" si="117"/>
        <v>0.1-</v>
      </c>
      <c r="AZ109" s="3">
        <f t="shared" si="118"/>
        <v>4</v>
      </c>
      <c r="BA109" s="3">
        <f t="shared" si="119"/>
        <v>4</v>
      </c>
      <c r="BB109" s="4" t="str">
        <f t="shared" si="120"/>
        <v>0.1</v>
      </c>
      <c r="BC109" s="3" t="str">
        <f t="shared" si="121"/>
        <v>-</v>
      </c>
      <c r="BD109" s="3">
        <f t="shared" si="122"/>
        <v>1</v>
      </c>
      <c r="BE109" s="3">
        <f t="shared" si="123"/>
        <v>1</v>
      </c>
      <c r="BF109" s="4" t="str">
        <f t="shared" si="124"/>
        <v/>
      </c>
      <c r="BG109" s="3" t="str">
        <f t="shared" si="125"/>
        <v>-</v>
      </c>
      <c r="BH109" s="3">
        <f t="shared" si="126"/>
        <v>1</v>
      </c>
      <c r="BI109" s="3">
        <f t="shared" si="127"/>
        <v>1</v>
      </c>
      <c r="BJ109" s="4" t="str">
        <f t="shared" si="128"/>
        <v/>
      </c>
      <c r="BK109" s="3" t="str">
        <f t="shared" si="129"/>
        <v>-</v>
      </c>
      <c r="BL109" s="3">
        <f t="shared" si="130"/>
        <v>1</v>
      </c>
      <c r="BM109" s="3">
        <f t="shared" si="131"/>
        <v>1</v>
      </c>
      <c r="BN109" s="4" t="str">
        <f t="shared" si="132"/>
        <v/>
      </c>
      <c r="BO109" s="3" t="str">
        <f t="shared" si="133"/>
        <v>-</v>
      </c>
      <c r="BP109" s="3">
        <f t="shared" si="134"/>
        <v>1</v>
      </c>
      <c r="BQ109" s="3">
        <f t="shared" si="135"/>
        <v>1</v>
      </c>
      <c r="BR109" s="4" t="str">
        <f t="shared" si="136"/>
        <v/>
      </c>
      <c r="BS109" s="3" t="str">
        <f t="shared" si="137"/>
        <v>-</v>
      </c>
    </row>
    <row r="110" spans="1:71" ht="90">
      <c r="A110" s="3" t="s">
        <v>965</v>
      </c>
      <c r="B110" s="3" t="s">
        <v>192</v>
      </c>
      <c r="C110" s="3">
        <v>1.5</v>
      </c>
      <c r="D110" s="3" t="s">
        <v>903</v>
      </c>
      <c r="E110" s="3" t="s">
        <v>1035</v>
      </c>
      <c r="F110" s="3" t="s">
        <v>903</v>
      </c>
      <c r="G110" s="3" t="s">
        <v>1035</v>
      </c>
      <c r="H110" s="3" t="s">
        <v>477</v>
      </c>
      <c r="I110" s="3" t="s">
        <v>1035</v>
      </c>
      <c r="J110" s="3" t="s">
        <v>1040</v>
      </c>
      <c r="K110" s="3" t="s">
        <v>1040</v>
      </c>
      <c r="L110" s="3" t="s">
        <v>1040</v>
      </c>
      <c r="M110" t="s">
        <v>1040</v>
      </c>
      <c r="N110" s="3"/>
      <c r="O110" s="3"/>
      <c r="P110" s="3">
        <v>3.3</v>
      </c>
      <c r="Q110" s="3">
        <v>149</v>
      </c>
      <c r="R110" s="3">
        <v>3.49</v>
      </c>
      <c r="S110" s="16">
        <v>0</v>
      </c>
      <c r="T110" s="12">
        <v>6.14</v>
      </c>
      <c r="U110" s="14" t="s">
        <v>264</v>
      </c>
      <c r="V110" s="3" t="str">
        <f t="shared" si="88"/>
        <v>s316-ptfe-s316-</v>
      </c>
      <c r="W110" s="3">
        <f t="shared" si="89"/>
        <v>5</v>
      </c>
      <c r="X110" s="3">
        <f t="shared" si="95"/>
        <v>15</v>
      </c>
      <c r="Y110" s="4" t="str">
        <f t="shared" si="96"/>
        <v>s316</v>
      </c>
      <c r="Z110" s="3" t="str">
        <f t="shared" si="97"/>
        <v>ptfe-s316-</v>
      </c>
      <c r="AA110" s="3">
        <f t="shared" si="90"/>
        <v>5</v>
      </c>
      <c r="AB110" s="3">
        <f t="shared" si="98"/>
        <v>10</v>
      </c>
      <c r="AC110" s="4" t="str">
        <f t="shared" si="99"/>
        <v>ptfe</v>
      </c>
      <c r="AD110" s="3" t="str">
        <f t="shared" si="100"/>
        <v>s316-</v>
      </c>
      <c r="AE110" s="3">
        <f t="shared" si="91"/>
        <v>5</v>
      </c>
      <c r="AF110" s="3">
        <f t="shared" si="101"/>
        <v>5</v>
      </c>
      <c r="AG110" s="4" t="str">
        <f t="shared" si="102"/>
        <v>s316</v>
      </c>
      <c r="AH110" s="3" t="str">
        <f t="shared" si="103"/>
        <v>-</v>
      </c>
      <c r="AI110" s="3">
        <f t="shared" si="92"/>
        <v>1</v>
      </c>
      <c r="AJ110" s="3">
        <f t="shared" si="104"/>
        <v>1</v>
      </c>
      <c r="AK110" s="4" t="str">
        <f t="shared" si="105"/>
        <v/>
      </c>
      <c r="AL110" s="3" t="str">
        <f t="shared" si="106"/>
        <v>-</v>
      </c>
      <c r="AM110" s="3">
        <f t="shared" si="93"/>
        <v>1</v>
      </c>
      <c r="AN110" s="3">
        <f t="shared" si="107"/>
        <v>1</v>
      </c>
      <c r="AO110" s="4" t="str">
        <f t="shared" si="108"/>
        <v/>
      </c>
      <c r="AP110" s="3" t="str">
        <f t="shared" si="109"/>
        <v>-</v>
      </c>
      <c r="AQ110" s="3" t="str">
        <f t="shared" si="94"/>
        <v>0.1-0.1-0.1-</v>
      </c>
      <c r="AR110" s="3">
        <f t="shared" si="110"/>
        <v>4</v>
      </c>
      <c r="AS110" s="3">
        <f t="shared" si="111"/>
        <v>12</v>
      </c>
      <c r="AT110" s="4" t="str">
        <f t="shared" si="112"/>
        <v>0.1</v>
      </c>
      <c r="AU110" s="3" t="str">
        <f t="shared" si="113"/>
        <v>0.1-0.1-</v>
      </c>
      <c r="AV110" s="3">
        <f t="shared" si="114"/>
        <v>4</v>
      </c>
      <c r="AW110" s="3">
        <f t="shared" si="115"/>
        <v>8</v>
      </c>
      <c r="AX110" s="4" t="str">
        <f t="shared" si="116"/>
        <v>0.1</v>
      </c>
      <c r="AY110" s="3" t="str">
        <f t="shared" si="117"/>
        <v>0.1-</v>
      </c>
      <c r="AZ110" s="3">
        <f t="shared" si="118"/>
        <v>4</v>
      </c>
      <c r="BA110" s="3">
        <f t="shared" si="119"/>
        <v>4</v>
      </c>
      <c r="BB110" s="4" t="str">
        <f t="shared" si="120"/>
        <v>0.1</v>
      </c>
      <c r="BC110" s="3" t="str">
        <f t="shared" si="121"/>
        <v>-</v>
      </c>
      <c r="BD110" s="3">
        <f t="shared" si="122"/>
        <v>1</v>
      </c>
      <c r="BE110" s="3">
        <f t="shared" si="123"/>
        <v>1</v>
      </c>
      <c r="BF110" s="4" t="str">
        <f t="shared" si="124"/>
        <v/>
      </c>
      <c r="BG110" s="3" t="str">
        <f t="shared" si="125"/>
        <v>-</v>
      </c>
      <c r="BH110" s="3">
        <f t="shared" si="126"/>
        <v>1</v>
      </c>
      <c r="BI110" s="3">
        <f t="shared" si="127"/>
        <v>1</v>
      </c>
      <c r="BJ110" s="4" t="str">
        <f t="shared" si="128"/>
        <v/>
      </c>
      <c r="BK110" s="3" t="str">
        <f t="shared" si="129"/>
        <v>-</v>
      </c>
      <c r="BL110" s="3">
        <f t="shared" si="130"/>
        <v>1</v>
      </c>
      <c r="BM110" s="3">
        <f t="shared" si="131"/>
        <v>1</v>
      </c>
      <c r="BN110" s="4" t="str">
        <f t="shared" si="132"/>
        <v/>
      </c>
      <c r="BO110" s="3" t="str">
        <f t="shared" si="133"/>
        <v>-</v>
      </c>
      <c r="BP110" s="3">
        <f t="shared" si="134"/>
        <v>1</v>
      </c>
      <c r="BQ110" s="3">
        <f t="shared" si="135"/>
        <v>1</v>
      </c>
      <c r="BR110" s="4" t="str">
        <f t="shared" si="136"/>
        <v/>
      </c>
      <c r="BS110" s="3" t="str">
        <f t="shared" si="137"/>
        <v>-</v>
      </c>
    </row>
    <row r="111" spans="1:71">
      <c r="A111" s="4" t="s">
        <v>965</v>
      </c>
      <c r="B111" s="4" t="s">
        <v>192</v>
      </c>
      <c r="C111" s="4">
        <v>1.5</v>
      </c>
      <c r="D111" s="4" t="s">
        <v>903</v>
      </c>
      <c r="E111" s="4" t="s">
        <v>1035</v>
      </c>
      <c r="F111" s="4" t="s">
        <v>903</v>
      </c>
      <c r="G111" s="4" t="s">
        <v>1035</v>
      </c>
      <c r="H111" s="4" t="s">
        <v>477</v>
      </c>
      <c r="I111" s="4" t="s">
        <v>1035</v>
      </c>
      <c r="J111" s="4" t="s">
        <v>1040</v>
      </c>
      <c r="K111" s="4" t="s">
        <v>1040</v>
      </c>
      <c r="L111" s="4" t="s">
        <v>1040</v>
      </c>
      <c r="M111" t="s">
        <v>1040</v>
      </c>
      <c r="N111" s="4"/>
      <c r="O111" s="4"/>
      <c r="P111" s="4">
        <v>3.3</v>
      </c>
      <c r="Q111" s="4">
        <v>149</v>
      </c>
      <c r="R111" s="4">
        <v>3.71</v>
      </c>
      <c r="S111" s="16">
        <v>0</v>
      </c>
      <c r="T111" s="13">
        <v>6.14</v>
      </c>
      <c r="U111" s="13" t="s">
        <v>265</v>
      </c>
      <c r="V111" s="3" t="str">
        <f t="shared" si="88"/>
        <v>s316-ptfe-s316-</v>
      </c>
      <c r="W111" s="3">
        <f t="shared" si="89"/>
        <v>5</v>
      </c>
      <c r="X111" s="3">
        <f t="shared" si="95"/>
        <v>15</v>
      </c>
      <c r="Y111" s="4" t="str">
        <f t="shared" si="96"/>
        <v>s316</v>
      </c>
      <c r="Z111" s="3" t="str">
        <f t="shared" si="97"/>
        <v>ptfe-s316-</v>
      </c>
      <c r="AA111" s="3">
        <f t="shared" si="90"/>
        <v>5</v>
      </c>
      <c r="AB111" s="3">
        <f t="shared" si="98"/>
        <v>10</v>
      </c>
      <c r="AC111" s="4" t="str">
        <f t="shared" si="99"/>
        <v>ptfe</v>
      </c>
      <c r="AD111" s="3" t="str">
        <f t="shared" si="100"/>
        <v>s316-</v>
      </c>
      <c r="AE111" s="3">
        <f t="shared" si="91"/>
        <v>5</v>
      </c>
      <c r="AF111" s="3">
        <f t="shared" si="101"/>
        <v>5</v>
      </c>
      <c r="AG111" s="4" t="str">
        <f t="shared" si="102"/>
        <v>s316</v>
      </c>
      <c r="AH111" s="3" t="str">
        <f t="shared" si="103"/>
        <v>-</v>
      </c>
      <c r="AI111" s="3">
        <f t="shared" si="92"/>
        <v>1</v>
      </c>
      <c r="AJ111" s="3">
        <f t="shared" si="104"/>
        <v>1</v>
      </c>
      <c r="AK111" s="4" t="str">
        <f t="shared" si="105"/>
        <v/>
      </c>
      <c r="AL111" s="3" t="str">
        <f t="shared" si="106"/>
        <v>-</v>
      </c>
      <c r="AM111" s="3">
        <f t="shared" si="93"/>
        <v>1</v>
      </c>
      <c r="AN111" s="3">
        <f t="shared" si="107"/>
        <v>1</v>
      </c>
      <c r="AO111" s="4" t="str">
        <f t="shared" si="108"/>
        <v/>
      </c>
      <c r="AP111" s="3" t="str">
        <f t="shared" si="109"/>
        <v>-</v>
      </c>
      <c r="AQ111" s="3" t="str">
        <f t="shared" si="94"/>
        <v>0.1-0.1-0.1-</v>
      </c>
      <c r="AR111" s="3">
        <f t="shared" si="110"/>
        <v>4</v>
      </c>
      <c r="AS111" s="3">
        <f t="shared" si="111"/>
        <v>12</v>
      </c>
      <c r="AT111" s="4" t="str">
        <f t="shared" si="112"/>
        <v>0.1</v>
      </c>
      <c r="AU111" s="3" t="str">
        <f t="shared" si="113"/>
        <v>0.1-0.1-</v>
      </c>
      <c r="AV111" s="3">
        <f t="shared" si="114"/>
        <v>4</v>
      </c>
      <c r="AW111" s="3">
        <f t="shared" si="115"/>
        <v>8</v>
      </c>
      <c r="AX111" s="4" t="str">
        <f t="shared" si="116"/>
        <v>0.1</v>
      </c>
      <c r="AY111" s="3" t="str">
        <f t="shared" si="117"/>
        <v>0.1-</v>
      </c>
      <c r="AZ111" s="3">
        <f t="shared" si="118"/>
        <v>4</v>
      </c>
      <c r="BA111" s="3">
        <f t="shared" si="119"/>
        <v>4</v>
      </c>
      <c r="BB111" s="4" t="str">
        <f t="shared" si="120"/>
        <v>0.1</v>
      </c>
      <c r="BC111" s="3" t="str">
        <f t="shared" si="121"/>
        <v>-</v>
      </c>
      <c r="BD111" s="3">
        <f t="shared" si="122"/>
        <v>1</v>
      </c>
      <c r="BE111" s="3">
        <f t="shared" si="123"/>
        <v>1</v>
      </c>
      <c r="BF111" s="4" t="str">
        <f t="shared" si="124"/>
        <v/>
      </c>
      <c r="BG111" s="3" t="str">
        <f t="shared" si="125"/>
        <v>-</v>
      </c>
      <c r="BH111" s="3">
        <f t="shared" si="126"/>
        <v>1</v>
      </c>
      <c r="BI111" s="3">
        <f t="shared" si="127"/>
        <v>1</v>
      </c>
      <c r="BJ111" s="4" t="str">
        <f t="shared" si="128"/>
        <v/>
      </c>
      <c r="BK111" s="3" t="str">
        <f t="shared" si="129"/>
        <v>-</v>
      </c>
      <c r="BL111" s="3">
        <f t="shared" si="130"/>
        <v>1</v>
      </c>
      <c r="BM111" s="3">
        <f t="shared" si="131"/>
        <v>1</v>
      </c>
      <c r="BN111" s="4" t="str">
        <f t="shared" si="132"/>
        <v/>
      </c>
      <c r="BO111" s="3" t="str">
        <f t="shared" si="133"/>
        <v>-</v>
      </c>
      <c r="BP111" s="3">
        <f t="shared" si="134"/>
        <v>1</v>
      </c>
      <c r="BQ111" s="3">
        <f t="shared" si="135"/>
        <v>1</v>
      </c>
      <c r="BR111" s="4" t="str">
        <f t="shared" si="136"/>
        <v/>
      </c>
      <c r="BS111" s="3" t="str">
        <f t="shared" si="137"/>
        <v>-</v>
      </c>
    </row>
    <row r="112" spans="1:71">
      <c r="A112" s="3" t="s">
        <v>965</v>
      </c>
      <c r="B112" s="3" t="s">
        <v>266</v>
      </c>
      <c r="C112" s="3">
        <v>1.5</v>
      </c>
      <c r="D112" s="3" t="s">
        <v>903</v>
      </c>
      <c r="E112" s="3" t="s">
        <v>1053</v>
      </c>
      <c r="F112" s="3" t="s">
        <v>903</v>
      </c>
      <c r="G112" s="3" t="s">
        <v>1035</v>
      </c>
      <c r="H112" s="3" t="s">
        <v>477</v>
      </c>
      <c r="I112" s="3" t="s">
        <v>1053</v>
      </c>
      <c r="J112" s="3" t="s">
        <v>1040</v>
      </c>
      <c r="K112" s="3" t="s">
        <v>1040</v>
      </c>
      <c r="L112" s="3" t="s">
        <v>1040</v>
      </c>
      <c r="M112" t="s">
        <v>1040</v>
      </c>
      <c r="N112" s="3"/>
      <c r="O112" s="3"/>
      <c r="P112" s="3">
        <v>3.3</v>
      </c>
      <c r="Q112" s="3">
        <v>149</v>
      </c>
      <c r="R112" s="3">
        <v>3.21</v>
      </c>
      <c r="S112" s="16">
        <v>0</v>
      </c>
      <c r="T112" s="12">
        <v>6.14</v>
      </c>
      <c r="U112" s="12" t="s">
        <v>267</v>
      </c>
      <c r="V112" s="3" t="str">
        <f t="shared" si="88"/>
        <v>s316-ptfe-s316-</v>
      </c>
      <c r="W112" s="3">
        <f t="shared" si="89"/>
        <v>5</v>
      </c>
      <c r="X112" s="3">
        <f t="shared" si="95"/>
        <v>15</v>
      </c>
      <c r="Y112" s="4" t="str">
        <f t="shared" si="96"/>
        <v>s316</v>
      </c>
      <c r="Z112" s="3" t="str">
        <f t="shared" si="97"/>
        <v>ptfe-s316-</v>
      </c>
      <c r="AA112" s="3">
        <f t="shared" si="90"/>
        <v>5</v>
      </c>
      <c r="AB112" s="3">
        <f t="shared" si="98"/>
        <v>10</v>
      </c>
      <c r="AC112" s="4" t="str">
        <f t="shared" si="99"/>
        <v>ptfe</v>
      </c>
      <c r="AD112" s="3" t="str">
        <f t="shared" si="100"/>
        <v>s316-</v>
      </c>
      <c r="AE112" s="3">
        <f t="shared" si="91"/>
        <v>5</v>
      </c>
      <c r="AF112" s="3">
        <f t="shared" si="101"/>
        <v>5</v>
      </c>
      <c r="AG112" s="4" t="str">
        <f t="shared" si="102"/>
        <v>s316</v>
      </c>
      <c r="AH112" s="3" t="str">
        <f t="shared" si="103"/>
        <v>-</v>
      </c>
      <c r="AI112" s="3">
        <f t="shared" si="92"/>
        <v>1</v>
      </c>
      <c r="AJ112" s="3">
        <f t="shared" si="104"/>
        <v>1</v>
      </c>
      <c r="AK112" s="4" t="str">
        <f t="shared" si="105"/>
        <v/>
      </c>
      <c r="AL112" s="3" t="str">
        <f t="shared" si="106"/>
        <v>-</v>
      </c>
      <c r="AM112" s="3">
        <f t="shared" si="93"/>
        <v>1</v>
      </c>
      <c r="AN112" s="3">
        <f t="shared" si="107"/>
        <v>1</v>
      </c>
      <c r="AO112" s="4" t="str">
        <f t="shared" si="108"/>
        <v/>
      </c>
      <c r="AP112" s="3" t="str">
        <f t="shared" si="109"/>
        <v>-</v>
      </c>
      <c r="AQ112" s="3" t="str">
        <f t="shared" si="94"/>
        <v>0.2-0.2-0.1-</v>
      </c>
      <c r="AR112" s="3">
        <f t="shared" si="110"/>
        <v>4</v>
      </c>
      <c r="AS112" s="3">
        <f t="shared" si="111"/>
        <v>12</v>
      </c>
      <c r="AT112" s="4" t="str">
        <f t="shared" si="112"/>
        <v>0.2</v>
      </c>
      <c r="AU112" s="3" t="str">
        <f t="shared" si="113"/>
        <v>0.2-0.1-</v>
      </c>
      <c r="AV112" s="3">
        <f t="shared" si="114"/>
        <v>4</v>
      </c>
      <c r="AW112" s="3">
        <f t="shared" si="115"/>
        <v>8</v>
      </c>
      <c r="AX112" s="4" t="str">
        <f t="shared" si="116"/>
        <v>0.2</v>
      </c>
      <c r="AY112" s="3" t="str">
        <f t="shared" si="117"/>
        <v>0.1-</v>
      </c>
      <c r="AZ112" s="3">
        <f t="shared" si="118"/>
        <v>4</v>
      </c>
      <c r="BA112" s="3">
        <f t="shared" si="119"/>
        <v>4</v>
      </c>
      <c r="BB112" s="4" t="str">
        <f t="shared" si="120"/>
        <v>0.1</v>
      </c>
      <c r="BC112" s="3" t="str">
        <f t="shared" si="121"/>
        <v>-</v>
      </c>
      <c r="BD112" s="3">
        <f t="shared" si="122"/>
        <v>1</v>
      </c>
      <c r="BE112" s="3">
        <f t="shared" si="123"/>
        <v>1</v>
      </c>
      <c r="BF112" s="4" t="str">
        <f t="shared" si="124"/>
        <v/>
      </c>
      <c r="BG112" s="3" t="str">
        <f t="shared" si="125"/>
        <v>-</v>
      </c>
      <c r="BH112" s="3">
        <f t="shared" si="126"/>
        <v>1</v>
      </c>
      <c r="BI112" s="3">
        <f t="shared" si="127"/>
        <v>1</v>
      </c>
      <c r="BJ112" s="4" t="str">
        <f t="shared" si="128"/>
        <v/>
      </c>
      <c r="BK112" s="3" t="str">
        <f t="shared" si="129"/>
        <v>-</v>
      </c>
      <c r="BL112" s="3">
        <f t="shared" si="130"/>
        <v>1</v>
      </c>
      <c r="BM112" s="3">
        <f t="shared" si="131"/>
        <v>1</v>
      </c>
      <c r="BN112" s="4" t="str">
        <f t="shared" si="132"/>
        <v/>
      </c>
      <c r="BO112" s="3" t="str">
        <f t="shared" si="133"/>
        <v>-</v>
      </c>
      <c r="BP112" s="3">
        <f t="shared" si="134"/>
        <v>1</v>
      </c>
      <c r="BQ112" s="3">
        <f t="shared" si="135"/>
        <v>1</v>
      </c>
      <c r="BR112" s="4" t="str">
        <f t="shared" si="136"/>
        <v/>
      </c>
      <c r="BS112" s="3" t="str">
        <f t="shared" si="137"/>
        <v>-</v>
      </c>
    </row>
    <row r="113" spans="1:71">
      <c r="A113" s="4" t="s">
        <v>965</v>
      </c>
      <c r="B113" s="4" t="s">
        <v>192</v>
      </c>
      <c r="C113" s="4">
        <v>1.5</v>
      </c>
      <c r="D113" s="4" t="s">
        <v>903</v>
      </c>
      <c r="E113" s="4" t="s">
        <v>1035</v>
      </c>
      <c r="F113" s="4" t="s">
        <v>903</v>
      </c>
      <c r="G113" s="4" t="s">
        <v>1035</v>
      </c>
      <c r="H113" s="4" t="s">
        <v>477</v>
      </c>
      <c r="I113" s="4" t="s">
        <v>1035</v>
      </c>
      <c r="J113" s="4" t="s">
        <v>1040</v>
      </c>
      <c r="K113" s="4" t="s">
        <v>1040</v>
      </c>
      <c r="L113" s="4" t="s">
        <v>1040</v>
      </c>
      <c r="M113" t="s">
        <v>1040</v>
      </c>
      <c r="N113" s="4"/>
      <c r="O113" s="4"/>
      <c r="P113" s="4">
        <v>3.3</v>
      </c>
      <c r="Q113" s="4">
        <v>149</v>
      </c>
      <c r="R113" s="4">
        <v>2.75</v>
      </c>
      <c r="S113" s="16">
        <v>0</v>
      </c>
      <c r="T113" s="13">
        <v>6.14</v>
      </c>
      <c r="U113" s="13" t="s">
        <v>268</v>
      </c>
      <c r="V113" s="3" t="str">
        <f t="shared" si="88"/>
        <v>s316-ptfe-s316-</v>
      </c>
      <c r="W113" s="3">
        <f t="shared" si="89"/>
        <v>5</v>
      </c>
      <c r="X113" s="3">
        <f t="shared" si="95"/>
        <v>15</v>
      </c>
      <c r="Y113" s="4" t="str">
        <f t="shared" si="96"/>
        <v>s316</v>
      </c>
      <c r="Z113" s="3" t="str">
        <f t="shared" si="97"/>
        <v>ptfe-s316-</v>
      </c>
      <c r="AA113" s="3">
        <f t="shared" si="90"/>
        <v>5</v>
      </c>
      <c r="AB113" s="3">
        <f t="shared" si="98"/>
        <v>10</v>
      </c>
      <c r="AC113" s="4" t="str">
        <f t="shared" si="99"/>
        <v>ptfe</v>
      </c>
      <c r="AD113" s="3" t="str">
        <f t="shared" si="100"/>
        <v>s316-</v>
      </c>
      <c r="AE113" s="3">
        <f t="shared" si="91"/>
        <v>5</v>
      </c>
      <c r="AF113" s="3">
        <f t="shared" si="101"/>
        <v>5</v>
      </c>
      <c r="AG113" s="4" t="str">
        <f t="shared" si="102"/>
        <v>s316</v>
      </c>
      <c r="AH113" s="3" t="str">
        <f t="shared" si="103"/>
        <v>-</v>
      </c>
      <c r="AI113" s="3">
        <f t="shared" si="92"/>
        <v>1</v>
      </c>
      <c r="AJ113" s="3">
        <f t="shared" si="104"/>
        <v>1</v>
      </c>
      <c r="AK113" s="4" t="str">
        <f t="shared" si="105"/>
        <v/>
      </c>
      <c r="AL113" s="3" t="str">
        <f t="shared" si="106"/>
        <v>-</v>
      </c>
      <c r="AM113" s="3">
        <f t="shared" si="93"/>
        <v>1</v>
      </c>
      <c r="AN113" s="3">
        <f t="shared" si="107"/>
        <v>1</v>
      </c>
      <c r="AO113" s="4" t="str">
        <f t="shared" si="108"/>
        <v/>
      </c>
      <c r="AP113" s="3" t="str">
        <f t="shared" si="109"/>
        <v>-</v>
      </c>
      <c r="AQ113" s="3" t="str">
        <f t="shared" si="94"/>
        <v>0.1-0.1-0.1-</v>
      </c>
      <c r="AR113" s="3">
        <f t="shared" si="110"/>
        <v>4</v>
      </c>
      <c r="AS113" s="3">
        <f t="shared" si="111"/>
        <v>12</v>
      </c>
      <c r="AT113" s="4" t="str">
        <f t="shared" si="112"/>
        <v>0.1</v>
      </c>
      <c r="AU113" s="3" t="str">
        <f t="shared" si="113"/>
        <v>0.1-0.1-</v>
      </c>
      <c r="AV113" s="3">
        <f t="shared" si="114"/>
        <v>4</v>
      </c>
      <c r="AW113" s="3">
        <f t="shared" si="115"/>
        <v>8</v>
      </c>
      <c r="AX113" s="4" t="str">
        <f t="shared" si="116"/>
        <v>0.1</v>
      </c>
      <c r="AY113" s="3" t="str">
        <f t="shared" si="117"/>
        <v>0.1-</v>
      </c>
      <c r="AZ113" s="3">
        <f t="shared" si="118"/>
        <v>4</v>
      </c>
      <c r="BA113" s="3">
        <f t="shared" si="119"/>
        <v>4</v>
      </c>
      <c r="BB113" s="4" t="str">
        <f t="shared" si="120"/>
        <v>0.1</v>
      </c>
      <c r="BC113" s="3" t="str">
        <f t="shared" si="121"/>
        <v>-</v>
      </c>
      <c r="BD113" s="3">
        <f t="shared" si="122"/>
        <v>1</v>
      </c>
      <c r="BE113" s="3">
        <f t="shared" si="123"/>
        <v>1</v>
      </c>
      <c r="BF113" s="4" t="str">
        <f t="shared" si="124"/>
        <v/>
      </c>
      <c r="BG113" s="3" t="str">
        <f t="shared" si="125"/>
        <v>-</v>
      </c>
      <c r="BH113" s="3">
        <f t="shared" si="126"/>
        <v>1</v>
      </c>
      <c r="BI113" s="3">
        <f t="shared" si="127"/>
        <v>1</v>
      </c>
      <c r="BJ113" s="4" t="str">
        <f t="shared" si="128"/>
        <v/>
      </c>
      <c r="BK113" s="3" t="str">
        <f t="shared" si="129"/>
        <v>-</v>
      </c>
      <c r="BL113" s="3">
        <f t="shared" si="130"/>
        <v>1</v>
      </c>
      <c r="BM113" s="3">
        <f t="shared" si="131"/>
        <v>1</v>
      </c>
      <c r="BN113" s="4" t="str">
        <f t="shared" si="132"/>
        <v/>
      </c>
      <c r="BO113" s="3" t="str">
        <f t="shared" si="133"/>
        <v>-</v>
      </c>
      <c r="BP113" s="3">
        <f t="shared" si="134"/>
        <v>1</v>
      </c>
      <c r="BQ113" s="3">
        <f t="shared" si="135"/>
        <v>1</v>
      </c>
      <c r="BR113" s="4" t="str">
        <f t="shared" si="136"/>
        <v/>
      </c>
      <c r="BS113" s="3" t="str">
        <f t="shared" si="137"/>
        <v>-</v>
      </c>
    </row>
    <row r="114" spans="1:71">
      <c r="A114" s="3" t="s">
        <v>965</v>
      </c>
      <c r="B114" s="3" t="s">
        <v>192</v>
      </c>
      <c r="C114" s="3">
        <v>1.5</v>
      </c>
      <c r="D114" s="3" t="s">
        <v>903</v>
      </c>
      <c r="E114" s="3" t="s">
        <v>1035</v>
      </c>
      <c r="F114" s="3" t="s">
        <v>903</v>
      </c>
      <c r="G114" s="3" t="s">
        <v>1035</v>
      </c>
      <c r="H114" s="3" t="s">
        <v>477</v>
      </c>
      <c r="I114" s="3" t="s">
        <v>1035</v>
      </c>
      <c r="J114" s="3" t="s">
        <v>1040</v>
      </c>
      <c r="K114" s="3" t="s">
        <v>1040</v>
      </c>
      <c r="L114" s="3" t="s">
        <v>1040</v>
      </c>
      <c r="M114" t="s">
        <v>1040</v>
      </c>
      <c r="N114" s="3"/>
      <c r="O114" s="3"/>
      <c r="P114" s="3">
        <v>3.3</v>
      </c>
      <c r="Q114" s="3">
        <v>149</v>
      </c>
      <c r="R114" s="3">
        <v>3.99</v>
      </c>
      <c r="S114" s="16">
        <v>0</v>
      </c>
      <c r="T114" s="12">
        <v>6.14</v>
      </c>
      <c r="U114" s="12" t="s">
        <v>269</v>
      </c>
      <c r="V114" s="3" t="str">
        <f t="shared" si="88"/>
        <v>s316-ptfe-s316-</v>
      </c>
      <c r="W114" s="3">
        <f t="shared" si="89"/>
        <v>5</v>
      </c>
      <c r="X114" s="3">
        <f t="shared" si="95"/>
        <v>15</v>
      </c>
      <c r="Y114" s="4" t="str">
        <f t="shared" si="96"/>
        <v>s316</v>
      </c>
      <c r="Z114" s="3" t="str">
        <f t="shared" si="97"/>
        <v>ptfe-s316-</v>
      </c>
      <c r="AA114" s="3">
        <f t="shared" si="90"/>
        <v>5</v>
      </c>
      <c r="AB114" s="3">
        <f t="shared" si="98"/>
        <v>10</v>
      </c>
      <c r="AC114" s="4" t="str">
        <f t="shared" si="99"/>
        <v>ptfe</v>
      </c>
      <c r="AD114" s="3" t="str">
        <f t="shared" si="100"/>
        <v>s316-</v>
      </c>
      <c r="AE114" s="3">
        <f t="shared" si="91"/>
        <v>5</v>
      </c>
      <c r="AF114" s="3">
        <f t="shared" si="101"/>
        <v>5</v>
      </c>
      <c r="AG114" s="4" t="str">
        <f t="shared" si="102"/>
        <v>s316</v>
      </c>
      <c r="AH114" s="3" t="str">
        <f t="shared" si="103"/>
        <v>-</v>
      </c>
      <c r="AI114" s="3">
        <f t="shared" si="92"/>
        <v>1</v>
      </c>
      <c r="AJ114" s="3">
        <f t="shared" si="104"/>
        <v>1</v>
      </c>
      <c r="AK114" s="4" t="str">
        <f t="shared" si="105"/>
        <v/>
      </c>
      <c r="AL114" s="3" t="str">
        <f t="shared" si="106"/>
        <v>-</v>
      </c>
      <c r="AM114" s="3">
        <f t="shared" si="93"/>
        <v>1</v>
      </c>
      <c r="AN114" s="3">
        <f t="shared" si="107"/>
        <v>1</v>
      </c>
      <c r="AO114" s="4" t="str">
        <f t="shared" si="108"/>
        <v/>
      </c>
      <c r="AP114" s="3" t="str">
        <f t="shared" si="109"/>
        <v>-</v>
      </c>
      <c r="AQ114" s="3" t="str">
        <f t="shared" si="94"/>
        <v>0.1-0.1-0.1-</v>
      </c>
      <c r="AR114" s="3">
        <f t="shared" si="110"/>
        <v>4</v>
      </c>
      <c r="AS114" s="3">
        <f t="shared" si="111"/>
        <v>12</v>
      </c>
      <c r="AT114" s="4" t="str">
        <f t="shared" si="112"/>
        <v>0.1</v>
      </c>
      <c r="AU114" s="3" t="str">
        <f t="shared" si="113"/>
        <v>0.1-0.1-</v>
      </c>
      <c r="AV114" s="3">
        <f t="shared" si="114"/>
        <v>4</v>
      </c>
      <c r="AW114" s="3">
        <f t="shared" si="115"/>
        <v>8</v>
      </c>
      <c r="AX114" s="4" t="str">
        <f t="shared" si="116"/>
        <v>0.1</v>
      </c>
      <c r="AY114" s="3" t="str">
        <f t="shared" si="117"/>
        <v>0.1-</v>
      </c>
      <c r="AZ114" s="3">
        <f t="shared" si="118"/>
        <v>4</v>
      </c>
      <c r="BA114" s="3">
        <f t="shared" si="119"/>
        <v>4</v>
      </c>
      <c r="BB114" s="4" t="str">
        <f t="shared" si="120"/>
        <v>0.1</v>
      </c>
      <c r="BC114" s="3" t="str">
        <f t="shared" si="121"/>
        <v>-</v>
      </c>
      <c r="BD114" s="3">
        <f t="shared" si="122"/>
        <v>1</v>
      </c>
      <c r="BE114" s="3">
        <f t="shared" si="123"/>
        <v>1</v>
      </c>
      <c r="BF114" s="4" t="str">
        <f t="shared" si="124"/>
        <v/>
      </c>
      <c r="BG114" s="3" t="str">
        <f t="shared" si="125"/>
        <v>-</v>
      </c>
      <c r="BH114" s="3">
        <f t="shared" si="126"/>
        <v>1</v>
      </c>
      <c r="BI114" s="3">
        <f t="shared" si="127"/>
        <v>1</v>
      </c>
      <c r="BJ114" s="4" t="str">
        <f t="shared" si="128"/>
        <v/>
      </c>
      <c r="BK114" s="3" t="str">
        <f t="shared" si="129"/>
        <v>-</v>
      </c>
      <c r="BL114" s="3">
        <f t="shared" si="130"/>
        <v>1</v>
      </c>
      <c r="BM114" s="3">
        <f t="shared" si="131"/>
        <v>1</v>
      </c>
      <c r="BN114" s="4" t="str">
        <f t="shared" si="132"/>
        <v/>
      </c>
      <c r="BO114" s="3" t="str">
        <f t="shared" si="133"/>
        <v>-</v>
      </c>
      <c r="BP114" s="3">
        <f t="shared" si="134"/>
        <v>1</v>
      </c>
      <c r="BQ114" s="3">
        <f t="shared" si="135"/>
        <v>1</v>
      </c>
      <c r="BR114" s="4" t="str">
        <f t="shared" si="136"/>
        <v/>
      </c>
      <c r="BS114" s="3" t="str">
        <f t="shared" si="137"/>
        <v>-</v>
      </c>
    </row>
    <row r="115" spans="1:71">
      <c r="A115" s="4" t="s">
        <v>965</v>
      </c>
      <c r="B115" s="4" t="s">
        <v>192</v>
      </c>
      <c r="C115" s="4">
        <v>1.5</v>
      </c>
      <c r="D115" s="4" t="s">
        <v>903</v>
      </c>
      <c r="E115" s="4" t="s">
        <v>1035</v>
      </c>
      <c r="F115" s="4" t="s">
        <v>903</v>
      </c>
      <c r="G115" s="4" t="s">
        <v>1035</v>
      </c>
      <c r="H115" s="4" t="s">
        <v>477</v>
      </c>
      <c r="I115" s="4" t="s">
        <v>1035</v>
      </c>
      <c r="J115" s="4" t="s">
        <v>1040</v>
      </c>
      <c r="K115" s="4" t="s">
        <v>1040</v>
      </c>
      <c r="L115" s="4" t="s">
        <v>1040</v>
      </c>
      <c r="M115" t="s">
        <v>1040</v>
      </c>
      <c r="N115" s="4"/>
      <c r="O115" s="4"/>
      <c r="P115" s="4">
        <v>3.3</v>
      </c>
      <c r="Q115" s="4">
        <v>149</v>
      </c>
      <c r="R115" s="4">
        <v>2.7</v>
      </c>
      <c r="S115" s="16">
        <v>0</v>
      </c>
      <c r="T115" s="13">
        <v>6.14</v>
      </c>
      <c r="U115" s="13" t="s">
        <v>270</v>
      </c>
      <c r="V115" s="3" t="str">
        <f t="shared" si="88"/>
        <v>s316-ptfe-s316-</v>
      </c>
      <c r="W115" s="3">
        <f t="shared" si="89"/>
        <v>5</v>
      </c>
      <c r="X115" s="3">
        <f t="shared" si="95"/>
        <v>15</v>
      </c>
      <c r="Y115" s="4" t="str">
        <f t="shared" si="96"/>
        <v>s316</v>
      </c>
      <c r="Z115" s="3" t="str">
        <f t="shared" si="97"/>
        <v>ptfe-s316-</v>
      </c>
      <c r="AA115" s="3">
        <f t="shared" si="90"/>
        <v>5</v>
      </c>
      <c r="AB115" s="3">
        <f t="shared" si="98"/>
        <v>10</v>
      </c>
      <c r="AC115" s="4" t="str">
        <f t="shared" si="99"/>
        <v>ptfe</v>
      </c>
      <c r="AD115" s="3" t="str">
        <f t="shared" si="100"/>
        <v>s316-</v>
      </c>
      <c r="AE115" s="3">
        <f t="shared" si="91"/>
        <v>5</v>
      </c>
      <c r="AF115" s="3">
        <f t="shared" si="101"/>
        <v>5</v>
      </c>
      <c r="AG115" s="4" t="str">
        <f t="shared" si="102"/>
        <v>s316</v>
      </c>
      <c r="AH115" s="3" t="str">
        <f t="shared" si="103"/>
        <v>-</v>
      </c>
      <c r="AI115" s="3">
        <f t="shared" si="92"/>
        <v>1</v>
      </c>
      <c r="AJ115" s="3">
        <f t="shared" si="104"/>
        <v>1</v>
      </c>
      <c r="AK115" s="4" t="str">
        <f t="shared" si="105"/>
        <v/>
      </c>
      <c r="AL115" s="3" t="str">
        <f t="shared" si="106"/>
        <v>-</v>
      </c>
      <c r="AM115" s="3">
        <f t="shared" si="93"/>
        <v>1</v>
      </c>
      <c r="AN115" s="3">
        <f t="shared" si="107"/>
        <v>1</v>
      </c>
      <c r="AO115" s="4" t="str">
        <f t="shared" si="108"/>
        <v/>
      </c>
      <c r="AP115" s="3" t="str">
        <f t="shared" si="109"/>
        <v>-</v>
      </c>
      <c r="AQ115" s="3" t="str">
        <f t="shared" si="94"/>
        <v>0.1-0.1-0.1-</v>
      </c>
      <c r="AR115" s="3">
        <f t="shared" si="110"/>
        <v>4</v>
      </c>
      <c r="AS115" s="3">
        <f t="shared" si="111"/>
        <v>12</v>
      </c>
      <c r="AT115" s="4" t="str">
        <f t="shared" si="112"/>
        <v>0.1</v>
      </c>
      <c r="AU115" s="3" t="str">
        <f t="shared" si="113"/>
        <v>0.1-0.1-</v>
      </c>
      <c r="AV115" s="3">
        <f t="shared" si="114"/>
        <v>4</v>
      </c>
      <c r="AW115" s="3">
        <f t="shared" si="115"/>
        <v>8</v>
      </c>
      <c r="AX115" s="4" t="str">
        <f t="shared" si="116"/>
        <v>0.1</v>
      </c>
      <c r="AY115" s="3" t="str">
        <f t="shared" si="117"/>
        <v>0.1-</v>
      </c>
      <c r="AZ115" s="3">
        <f t="shared" si="118"/>
        <v>4</v>
      </c>
      <c r="BA115" s="3">
        <f t="shared" si="119"/>
        <v>4</v>
      </c>
      <c r="BB115" s="4" t="str">
        <f t="shared" si="120"/>
        <v>0.1</v>
      </c>
      <c r="BC115" s="3" t="str">
        <f t="shared" si="121"/>
        <v>-</v>
      </c>
      <c r="BD115" s="3">
        <f t="shared" si="122"/>
        <v>1</v>
      </c>
      <c r="BE115" s="3">
        <f t="shared" si="123"/>
        <v>1</v>
      </c>
      <c r="BF115" s="4" t="str">
        <f t="shared" si="124"/>
        <v/>
      </c>
      <c r="BG115" s="3" t="str">
        <f t="shared" si="125"/>
        <v>-</v>
      </c>
      <c r="BH115" s="3">
        <f t="shared" si="126"/>
        <v>1</v>
      </c>
      <c r="BI115" s="3">
        <f t="shared" si="127"/>
        <v>1</v>
      </c>
      <c r="BJ115" s="4" t="str">
        <f t="shared" si="128"/>
        <v/>
      </c>
      <c r="BK115" s="3" t="str">
        <f t="shared" si="129"/>
        <v>-</v>
      </c>
      <c r="BL115" s="3">
        <f t="shared" si="130"/>
        <v>1</v>
      </c>
      <c r="BM115" s="3">
        <f t="shared" si="131"/>
        <v>1</v>
      </c>
      <c r="BN115" s="4" t="str">
        <f t="shared" si="132"/>
        <v/>
      </c>
      <c r="BO115" s="3" t="str">
        <f t="shared" si="133"/>
        <v>-</v>
      </c>
      <c r="BP115" s="3">
        <f t="shared" si="134"/>
        <v>1</v>
      </c>
      <c r="BQ115" s="3">
        <f t="shared" si="135"/>
        <v>1</v>
      </c>
      <c r="BR115" s="4" t="str">
        <f t="shared" si="136"/>
        <v/>
      </c>
      <c r="BS115" s="3" t="str">
        <f t="shared" si="137"/>
        <v>-</v>
      </c>
    </row>
    <row r="116" spans="1:71">
      <c r="A116" s="3" t="s">
        <v>965</v>
      </c>
      <c r="B116" s="3" t="s">
        <v>192</v>
      </c>
      <c r="C116" s="3">
        <v>1.5</v>
      </c>
      <c r="D116" s="3" t="s">
        <v>903</v>
      </c>
      <c r="E116" s="3" t="s">
        <v>1035</v>
      </c>
      <c r="F116" s="3" t="s">
        <v>903</v>
      </c>
      <c r="G116" s="3" t="s">
        <v>1035</v>
      </c>
      <c r="H116" s="3" t="s">
        <v>477</v>
      </c>
      <c r="I116" s="3" t="s">
        <v>1035</v>
      </c>
      <c r="J116" s="3" t="s">
        <v>1040</v>
      </c>
      <c r="K116" s="3" t="s">
        <v>1040</v>
      </c>
      <c r="L116" s="3" t="s">
        <v>1040</v>
      </c>
      <c r="M116" t="s">
        <v>1040</v>
      </c>
      <c r="N116" s="3"/>
      <c r="O116" s="3"/>
      <c r="P116" s="3">
        <v>3.3</v>
      </c>
      <c r="Q116" s="3">
        <v>149</v>
      </c>
      <c r="R116" s="3">
        <v>3.01</v>
      </c>
      <c r="S116" s="16">
        <v>0</v>
      </c>
      <c r="T116" s="12">
        <v>6.14</v>
      </c>
      <c r="U116" s="12" t="s">
        <v>271</v>
      </c>
      <c r="V116" s="3" t="str">
        <f t="shared" si="88"/>
        <v>s316-ptfe-s316-</v>
      </c>
      <c r="W116" s="3">
        <f t="shared" si="89"/>
        <v>5</v>
      </c>
      <c r="X116" s="3">
        <f t="shared" si="95"/>
        <v>15</v>
      </c>
      <c r="Y116" s="4" t="str">
        <f t="shared" si="96"/>
        <v>s316</v>
      </c>
      <c r="Z116" s="3" t="str">
        <f t="shared" si="97"/>
        <v>ptfe-s316-</v>
      </c>
      <c r="AA116" s="3">
        <f t="shared" si="90"/>
        <v>5</v>
      </c>
      <c r="AB116" s="3">
        <f t="shared" si="98"/>
        <v>10</v>
      </c>
      <c r="AC116" s="4" t="str">
        <f t="shared" si="99"/>
        <v>ptfe</v>
      </c>
      <c r="AD116" s="3" t="str">
        <f t="shared" si="100"/>
        <v>s316-</v>
      </c>
      <c r="AE116" s="3">
        <f t="shared" si="91"/>
        <v>5</v>
      </c>
      <c r="AF116" s="3">
        <f t="shared" si="101"/>
        <v>5</v>
      </c>
      <c r="AG116" s="4" t="str">
        <f t="shared" si="102"/>
        <v>s316</v>
      </c>
      <c r="AH116" s="3" t="str">
        <f t="shared" si="103"/>
        <v>-</v>
      </c>
      <c r="AI116" s="3">
        <f t="shared" si="92"/>
        <v>1</v>
      </c>
      <c r="AJ116" s="3">
        <f t="shared" si="104"/>
        <v>1</v>
      </c>
      <c r="AK116" s="4" t="str">
        <f t="shared" si="105"/>
        <v/>
      </c>
      <c r="AL116" s="3" t="str">
        <f t="shared" si="106"/>
        <v>-</v>
      </c>
      <c r="AM116" s="3">
        <f t="shared" si="93"/>
        <v>1</v>
      </c>
      <c r="AN116" s="3">
        <f t="shared" si="107"/>
        <v>1</v>
      </c>
      <c r="AO116" s="4" t="str">
        <f t="shared" si="108"/>
        <v/>
      </c>
      <c r="AP116" s="3" t="str">
        <f t="shared" si="109"/>
        <v>-</v>
      </c>
      <c r="AQ116" s="3" t="str">
        <f t="shared" si="94"/>
        <v>0.1-0.1-0.1-</v>
      </c>
      <c r="AR116" s="3">
        <f t="shared" si="110"/>
        <v>4</v>
      </c>
      <c r="AS116" s="3">
        <f t="shared" si="111"/>
        <v>12</v>
      </c>
      <c r="AT116" s="4" t="str">
        <f t="shared" si="112"/>
        <v>0.1</v>
      </c>
      <c r="AU116" s="3" t="str">
        <f t="shared" si="113"/>
        <v>0.1-0.1-</v>
      </c>
      <c r="AV116" s="3">
        <f t="shared" si="114"/>
        <v>4</v>
      </c>
      <c r="AW116" s="3">
        <f t="shared" si="115"/>
        <v>8</v>
      </c>
      <c r="AX116" s="4" t="str">
        <f t="shared" si="116"/>
        <v>0.1</v>
      </c>
      <c r="AY116" s="3" t="str">
        <f t="shared" si="117"/>
        <v>0.1-</v>
      </c>
      <c r="AZ116" s="3">
        <f t="shared" si="118"/>
        <v>4</v>
      </c>
      <c r="BA116" s="3">
        <f t="shared" si="119"/>
        <v>4</v>
      </c>
      <c r="BB116" s="4" t="str">
        <f t="shared" si="120"/>
        <v>0.1</v>
      </c>
      <c r="BC116" s="3" t="str">
        <f t="shared" si="121"/>
        <v>-</v>
      </c>
      <c r="BD116" s="3">
        <f t="shared" si="122"/>
        <v>1</v>
      </c>
      <c r="BE116" s="3">
        <f t="shared" si="123"/>
        <v>1</v>
      </c>
      <c r="BF116" s="4" t="str">
        <f t="shared" si="124"/>
        <v/>
      </c>
      <c r="BG116" s="3" t="str">
        <f t="shared" si="125"/>
        <v>-</v>
      </c>
      <c r="BH116" s="3">
        <f t="shared" si="126"/>
        <v>1</v>
      </c>
      <c r="BI116" s="3">
        <f t="shared" si="127"/>
        <v>1</v>
      </c>
      <c r="BJ116" s="4" t="str">
        <f t="shared" si="128"/>
        <v/>
      </c>
      <c r="BK116" s="3" t="str">
        <f t="shared" si="129"/>
        <v>-</v>
      </c>
      <c r="BL116" s="3">
        <f t="shared" si="130"/>
        <v>1</v>
      </c>
      <c r="BM116" s="3">
        <f t="shared" si="131"/>
        <v>1</v>
      </c>
      <c r="BN116" s="4" t="str">
        <f t="shared" si="132"/>
        <v/>
      </c>
      <c r="BO116" s="3" t="str">
        <f t="shared" si="133"/>
        <v>-</v>
      </c>
      <c r="BP116" s="3">
        <f t="shared" si="134"/>
        <v>1</v>
      </c>
      <c r="BQ116" s="3">
        <f t="shared" si="135"/>
        <v>1</v>
      </c>
      <c r="BR116" s="4" t="str">
        <f t="shared" si="136"/>
        <v/>
      </c>
      <c r="BS116" s="3" t="str">
        <f t="shared" si="137"/>
        <v>-</v>
      </c>
    </row>
    <row r="117" spans="1:71">
      <c r="A117" s="4" t="s">
        <v>965</v>
      </c>
      <c r="B117" s="4" t="s">
        <v>192</v>
      </c>
      <c r="C117" s="4">
        <v>1.5</v>
      </c>
      <c r="D117" s="4" t="s">
        <v>903</v>
      </c>
      <c r="E117" s="4" t="s">
        <v>1035</v>
      </c>
      <c r="F117" s="4" t="s">
        <v>903</v>
      </c>
      <c r="G117" s="4" t="s">
        <v>1035</v>
      </c>
      <c r="H117" s="4" t="s">
        <v>477</v>
      </c>
      <c r="I117" s="4" t="s">
        <v>1035</v>
      </c>
      <c r="J117" s="4" t="s">
        <v>1040</v>
      </c>
      <c r="K117" s="4" t="s">
        <v>1040</v>
      </c>
      <c r="L117" s="4" t="s">
        <v>1040</v>
      </c>
      <c r="M117" t="s">
        <v>1040</v>
      </c>
      <c r="N117" s="4"/>
      <c r="O117" s="4"/>
      <c r="P117" s="4">
        <v>3.3</v>
      </c>
      <c r="Q117" s="4">
        <v>149</v>
      </c>
      <c r="R117" s="4">
        <v>3.65</v>
      </c>
      <c r="S117" s="16">
        <v>0</v>
      </c>
      <c r="T117" s="13">
        <v>6.14</v>
      </c>
      <c r="U117" s="13" t="s">
        <v>272</v>
      </c>
      <c r="V117" s="3" t="str">
        <f t="shared" si="88"/>
        <v>s316-ptfe-s316-</v>
      </c>
      <c r="W117" s="3">
        <f t="shared" si="89"/>
        <v>5</v>
      </c>
      <c r="X117" s="3">
        <f t="shared" si="95"/>
        <v>15</v>
      </c>
      <c r="Y117" s="4" t="str">
        <f t="shared" si="96"/>
        <v>s316</v>
      </c>
      <c r="Z117" s="3" t="str">
        <f t="shared" si="97"/>
        <v>ptfe-s316-</v>
      </c>
      <c r="AA117" s="3">
        <f t="shared" si="90"/>
        <v>5</v>
      </c>
      <c r="AB117" s="3">
        <f t="shared" si="98"/>
        <v>10</v>
      </c>
      <c r="AC117" s="4" t="str">
        <f t="shared" si="99"/>
        <v>ptfe</v>
      </c>
      <c r="AD117" s="3" t="str">
        <f t="shared" si="100"/>
        <v>s316-</v>
      </c>
      <c r="AE117" s="3">
        <f t="shared" si="91"/>
        <v>5</v>
      </c>
      <c r="AF117" s="3">
        <f t="shared" si="101"/>
        <v>5</v>
      </c>
      <c r="AG117" s="4" t="str">
        <f t="shared" si="102"/>
        <v>s316</v>
      </c>
      <c r="AH117" s="3" t="str">
        <f t="shared" si="103"/>
        <v>-</v>
      </c>
      <c r="AI117" s="3">
        <f t="shared" si="92"/>
        <v>1</v>
      </c>
      <c r="AJ117" s="3">
        <f t="shared" si="104"/>
        <v>1</v>
      </c>
      <c r="AK117" s="4" t="str">
        <f t="shared" si="105"/>
        <v/>
      </c>
      <c r="AL117" s="3" t="str">
        <f t="shared" si="106"/>
        <v>-</v>
      </c>
      <c r="AM117" s="3">
        <f t="shared" si="93"/>
        <v>1</v>
      </c>
      <c r="AN117" s="3">
        <f t="shared" si="107"/>
        <v>1</v>
      </c>
      <c r="AO117" s="4" t="str">
        <f t="shared" si="108"/>
        <v/>
      </c>
      <c r="AP117" s="3" t="str">
        <f t="shared" si="109"/>
        <v>-</v>
      </c>
      <c r="AQ117" s="3" t="str">
        <f t="shared" si="94"/>
        <v>0.1-0.1-0.1-</v>
      </c>
      <c r="AR117" s="3">
        <f t="shared" si="110"/>
        <v>4</v>
      </c>
      <c r="AS117" s="3">
        <f t="shared" si="111"/>
        <v>12</v>
      </c>
      <c r="AT117" s="4" t="str">
        <f t="shared" si="112"/>
        <v>0.1</v>
      </c>
      <c r="AU117" s="3" t="str">
        <f t="shared" si="113"/>
        <v>0.1-0.1-</v>
      </c>
      <c r="AV117" s="3">
        <f t="shared" si="114"/>
        <v>4</v>
      </c>
      <c r="AW117" s="3">
        <f t="shared" si="115"/>
        <v>8</v>
      </c>
      <c r="AX117" s="4" t="str">
        <f t="shared" si="116"/>
        <v>0.1</v>
      </c>
      <c r="AY117" s="3" t="str">
        <f t="shared" si="117"/>
        <v>0.1-</v>
      </c>
      <c r="AZ117" s="3">
        <f t="shared" si="118"/>
        <v>4</v>
      </c>
      <c r="BA117" s="3">
        <f t="shared" si="119"/>
        <v>4</v>
      </c>
      <c r="BB117" s="4" t="str">
        <f t="shared" si="120"/>
        <v>0.1</v>
      </c>
      <c r="BC117" s="3" t="str">
        <f t="shared" si="121"/>
        <v>-</v>
      </c>
      <c r="BD117" s="3">
        <f t="shared" si="122"/>
        <v>1</v>
      </c>
      <c r="BE117" s="3">
        <f t="shared" si="123"/>
        <v>1</v>
      </c>
      <c r="BF117" s="4" t="str">
        <f t="shared" si="124"/>
        <v/>
      </c>
      <c r="BG117" s="3" t="str">
        <f t="shared" si="125"/>
        <v>-</v>
      </c>
      <c r="BH117" s="3">
        <f t="shared" si="126"/>
        <v>1</v>
      </c>
      <c r="BI117" s="3">
        <f t="shared" si="127"/>
        <v>1</v>
      </c>
      <c r="BJ117" s="4" t="str">
        <f t="shared" si="128"/>
        <v/>
      </c>
      <c r="BK117" s="3" t="str">
        <f t="shared" si="129"/>
        <v>-</v>
      </c>
      <c r="BL117" s="3">
        <f t="shared" si="130"/>
        <v>1</v>
      </c>
      <c r="BM117" s="3">
        <f t="shared" si="131"/>
        <v>1</v>
      </c>
      <c r="BN117" s="4" t="str">
        <f t="shared" si="132"/>
        <v/>
      </c>
      <c r="BO117" s="3" t="str">
        <f t="shared" si="133"/>
        <v>-</v>
      </c>
      <c r="BP117" s="3">
        <f t="shared" si="134"/>
        <v>1</v>
      </c>
      <c r="BQ117" s="3">
        <f t="shared" si="135"/>
        <v>1</v>
      </c>
      <c r="BR117" s="4" t="str">
        <f t="shared" si="136"/>
        <v/>
      </c>
      <c r="BS117" s="3" t="str">
        <f t="shared" si="137"/>
        <v>-</v>
      </c>
    </row>
    <row r="118" spans="1:71">
      <c r="A118" s="3" t="s">
        <v>965</v>
      </c>
      <c r="B118" s="3" t="s">
        <v>192</v>
      </c>
      <c r="C118" s="3">
        <v>1.5</v>
      </c>
      <c r="D118" s="3" t="s">
        <v>903</v>
      </c>
      <c r="E118" s="3" t="s">
        <v>1035</v>
      </c>
      <c r="F118" s="3" t="s">
        <v>903</v>
      </c>
      <c r="G118" s="3" t="s">
        <v>1035</v>
      </c>
      <c r="H118" s="3" t="s">
        <v>477</v>
      </c>
      <c r="I118" s="3" t="s">
        <v>1035</v>
      </c>
      <c r="J118" s="3" t="s">
        <v>1040</v>
      </c>
      <c r="K118" s="3" t="s">
        <v>1040</v>
      </c>
      <c r="L118" s="3" t="s">
        <v>1040</v>
      </c>
      <c r="M118" t="s">
        <v>1040</v>
      </c>
      <c r="N118" s="3"/>
      <c r="O118" s="3"/>
      <c r="P118" s="3">
        <v>3.3</v>
      </c>
      <c r="Q118" s="3">
        <v>149</v>
      </c>
      <c r="R118" s="3">
        <v>3.43</v>
      </c>
      <c r="S118" s="16">
        <v>0</v>
      </c>
      <c r="T118" s="12">
        <v>6.14</v>
      </c>
      <c r="U118" s="12" t="s">
        <v>273</v>
      </c>
      <c r="V118" s="3" t="str">
        <f t="shared" si="88"/>
        <v>s316-ptfe-s316-</v>
      </c>
      <c r="W118" s="3">
        <f t="shared" si="89"/>
        <v>5</v>
      </c>
      <c r="X118" s="3">
        <f t="shared" si="95"/>
        <v>15</v>
      </c>
      <c r="Y118" s="4" t="str">
        <f t="shared" si="96"/>
        <v>s316</v>
      </c>
      <c r="Z118" s="3" t="str">
        <f t="shared" si="97"/>
        <v>ptfe-s316-</v>
      </c>
      <c r="AA118" s="3">
        <f t="shared" si="90"/>
        <v>5</v>
      </c>
      <c r="AB118" s="3">
        <f t="shared" si="98"/>
        <v>10</v>
      </c>
      <c r="AC118" s="4" t="str">
        <f t="shared" si="99"/>
        <v>ptfe</v>
      </c>
      <c r="AD118" s="3" t="str">
        <f t="shared" si="100"/>
        <v>s316-</v>
      </c>
      <c r="AE118" s="3">
        <f t="shared" si="91"/>
        <v>5</v>
      </c>
      <c r="AF118" s="3">
        <f t="shared" si="101"/>
        <v>5</v>
      </c>
      <c r="AG118" s="4" t="str">
        <f t="shared" si="102"/>
        <v>s316</v>
      </c>
      <c r="AH118" s="3" t="str">
        <f t="shared" si="103"/>
        <v>-</v>
      </c>
      <c r="AI118" s="3">
        <f t="shared" si="92"/>
        <v>1</v>
      </c>
      <c r="AJ118" s="3">
        <f t="shared" si="104"/>
        <v>1</v>
      </c>
      <c r="AK118" s="4" t="str">
        <f t="shared" si="105"/>
        <v/>
      </c>
      <c r="AL118" s="3" t="str">
        <f t="shared" si="106"/>
        <v>-</v>
      </c>
      <c r="AM118" s="3">
        <f t="shared" si="93"/>
        <v>1</v>
      </c>
      <c r="AN118" s="3">
        <f t="shared" si="107"/>
        <v>1</v>
      </c>
      <c r="AO118" s="4" t="str">
        <f t="shared" si="108"/>
        <v/>
      </c>
      <c r="AP118" s="3" t="str">
        <f t="shared" si="109"/>
        <v>-</v>
      </c>
      <c r="AQ118" s="3" t="str">
        <f t="shared" si="94"/>
        <v>0.1-0.1-0.1-</v>
      </c>
      <c r="AR118" s="3">
        <f t="shared" si="110"/>
        <v>4</v>
      </c>
      <c r="AS118" s="3">
        <f t="shared" si="111"/>
        <v>12</v>
      </c>
      <c r="AT118" s="4" t="str">
        <f t="shared" si="112"/>
        <v>0.1</v>
      </c>
      <c r="AU118" s="3" t="str">
        <f t="shared" si="113"/>
        <v>0.1-0.1-</v>
      </c>
      <c r="AV118" s="3">
        <f t="shared" si="114"/>
        <v>4</v>
      </c>
      <c r="AW118" s="3">
        <f t="shared" si="115"/>
        <v>8</v>
      </c>
      <c r="AX118" s="4" t="str">
        <f t="shared" si="116"/>
        <v>0.1</v>
      </c>
      <c r="AY118" s="3" t="str">
        <f t="shared" si="117"/>
        <v>0.1-</v>
      </c>
      <c r="AZ118" s="3">
        <f t="shared" si="118"/>
        <v>4</v>
      </c>
      <c r="BA118" s="3">
        <f t="shared" si="119"/>
        <v>4</v>
      </c>
      <c r="BB118" s="4" t="str">
        <f t="shared" si="120"/>
        <v>0.1</v>
      </c>
      <c r="BC118" s="3" t="str">
        <f t="shared" si="121"/>
        <v>-</v>
      </c>
      <c r="BD118" s="3">
        <f t="shared" si="122"/>
        <v>1</v>
      </c>
      <c r="BE118" s="3">
        <f t="shared" si="123"/>
        <v>1</v>
      </c>
      <c r="BF118" s="4" t="str">
        <f t="shared" si="124"/>
        <v/>
      </c>
      <c r="BG118" s="3" t="str">
        <f t="shared" si="125"/>
        <v>-</v>
      </c>
      <c r="BH118" s="3">
        <f t="shared" si="126"/>
        <v>1</v>
      </c>
      <c r="BI118" s="3">
        <f t="shared" si="127"/>
        <v>1</v>
      </c>
      <c r="BJ118" s="4" t="str">
        <f t="shared" si="128"/>
        <v/>
      </c>
      <c r="BK118" s="3" t="str">
        <f t="shared" si="129"/>
        <v>-</v>
      </c>
      <c r="BL118" s="3">
        <f t="shared" si="130"/>
        <v>1</v>
      </c>
      <c r="BM118" s="3">
        <f t="shared" si="131"/>
        <v>1</v>
      </c>
      <c r="BN118" s="4" t="str">
        <f t="shared" si="132"/>
        <v/>
      </c>
      <c r="BO118" s="3" t="str">
        <f t="shared" si="133"/>
        <v>-</v>
      </c>
      <c r="BP118" s="3">
        <f t="shared" si="134"/>
        <v>1</v>
      </c>
      <c r="BQ118" s="3">
        <f t="shared" si="135"/>
        <v>1</v>
      </c>
      <c r="BR118" s="4" t="str">
        <f t="shared" si="136"/>
        <v/>
      </c>
      <c r="BS118" s="3" t="str">
        <f t="shared" si="137"/>
        <v>-</v>
      </c>
    </row>
    <row r="119" spans="1:71">
      <c r="A119" s="4" t="s">
        <v>965</v>
      </c>
      <c r="B119" s="4" t="s">
        <v>192</v>
      </c>
      <c r="C119" s="4">
        <v>1.5</v>
      </c>
      <c r="D119" s="4" t="s">
        <v>903</v>
      </c>
      <c r="E119" s="4" t="s">
        <v>1035</v>
      </c>
      <c r="F119" s="4" t="s">
        <v>903</v>
      </c>
      <c r="G119" s="4" t="s">
        <v>1035</v>
      </c>
      <c r="H119" s="4" t="s">
        <v>477</v>
      </c>
      <c r="I119" s="4" t="s">
        <v>1035</v>
      </c>
      <c r="J119" s="4" t="s">
        <v>1040</v>
      </c>
      <c r="K119" s="4" t="s">
        <v>1040</v>
      </c>
      <c r="L119" s="4" t="s">
        <v>1040</v>
      </c>
      <c r="M119" t="s">
        <v>1040</v>
      </c>
      <c r="N119" s="4"/>
      <c r="O119" s="4"/>
      <c r="P119" s="4">
        <v>3.3</v>
      </c>
      <c r="Q119" s="4">
        <v>149</v>
      </c>
      <c r="R119" s="4">
        <v>5.3</v>
      </c>
      <c r="S119" s="16">
        <v>0</v>
      </c>
      <c r="T119" s="13">
        <v>6.14</v>
      </c>
      <c r="U119" s="13" t="s">
        <v>273</v>
      </c>
      <c r="V119" s="3" t="str">
        <f t="shared" si="88"/>
        <v>s316-ptfe-s316-</v>
      </c>
      <c r="W119" s="3">
        <f t="shared" si="89"/>
        <v>5</v>
      </c>
      <c r="X119" s="3">
        <f t="shared" si="95"/>
        <v>15</v>
      </c>
      <c r="Y119" s="4" t="str">
        <f t="shared" si="96"/>
        <v>s316</v>
      </c>
      <c r="Z119" s="3" t="str">
        <f t="shared" si="97"/>
        <v>ptfe-s316-</v>
      </c>
      <c r="AA119" s="3">
        <f t="shared" si="90"/>
        <v>5</v>
      </c>
      <c r="AB119" s="3">
        <f t="shared" si="98"/>
        <v>10</v>
      </c>
      <c r="AC119" s="4" t="str">
        <f t="shared" si="99"/>
        <v>ptfe</v>
      </c>
      <c r="AD119" s="3" t="str">
        <f t="shared" si="100"/>
        <v>s316-</v>
      </c>
      <c r="AE119" s="3">
        <f t="shared" si="91"/>
        <v>5</v>
      </c>
      <c r="AF119" s="3">
        <f t="shared" si="101"/>
        <v>5</v>
      </c>
      <c r="AG119" s="4" t="str">
        <f t="shared" si="102"/>
        <v>s316</v>
      </c>
      <c r="AH119" s="3" t="str">
        <f t="shared" si="103"/>
        <v>-</v>
      </c>
      <c r="AI119" s="3">
        <f t="shared" si="92"/>
        <v>1</v>
      </c>
      <c r="AJ119" s="3">
        <f t="shared" si="104"/>
        <v>1</v>
      </c>
      <c r="AK119" s="4" t="str">
        <f t="shared" si="105"/>
        <v/>
      </c>
      <c r="AL119" s="3" t="str">
        <f t="shared" si="106"/>
        <v>-</v>
      </c>
      <c r="AM119" s="3">
        <f t="shared" si="93"/>
        <v>1</v>
      </c>
      <c r="AN119" s="3">
        <f t="shared" si="107"/>
        <v>1</v>
      </c>
      <c r="AO119" s="4" t="str">
        <f t="shared" si="108"/>
        <v/>
      </c>
      <c r="AP119" s="3" t="str">
        <f t="shared" si="109"/>
        <v>-</v>
      </c>
      <c r="AQ119" s="3" t="str">
        <f t="shared" si="94"/>
        <v>0.1-0.1-0.1-</v>
      </c>
      <c r="AR119" s="3">
        <f t="shared" si="110"/>
        <v>4</v>
      </c>
      <c r="AS119" s="3">
        <f t="shared" si="111"/>
        <v>12</v>
      </c>
      <c r="AT119" s="4" t="str">
        <f t="shared" si="112"/>
        <v>0.1</v>
      </c>
      <c r="AU119" s="3" t="str">
        <f t="shared" si="113"/>
        <v>0.1-0.1-</v>
      </c>
      <c r="AV119" s="3">
        <f t="shared" si="114"/>
        <v>4</v>
      </c>
      <c r="AW119" s="3">
        <f t="shared" si="115"/>
        <v>8</v>
      </c>
      <c r="AX119" s="4" t="str">
        <f t="shared" si="116"/>
        <v>0.1</v>
      </c>
      <c r="AY119" s="3" t="str">
        <f t="shared" si="117"/>
        <v>0.1-</v>
      </c>
      <c r="AZ119" s="3">
        <f t="shared" si="118"/>
        <v>4</v>
      </c>
      <c r="BA119" s="3">
        <f t="shared" si="119"/>
        <v>4</v>
      </c>
      <c r="BB119" s="4" t="str">
        <f t="shared" si="120"/>
        <v>0.1</v>
      </c>
      <c r="BC119" s="3" t="str">
        <f t="shared" si="121"/>
        <v>-</v>
      </c>
      <c r="BD119" s="3">
        <f t="shared" si="122"/>
        <v>1</v>
      </c>
      <c r="BE119" s="3">
        <f t="shared" si="123"/>
        <v>1</v>
      </c>
      <c r="BF119" s="4" t="str">
        <f t="shared" si="124"/>
        <v/>
      </c>
      <c r="BG119" s="3" t="str">
        <f t="shared" si="125"/>
        <v>-</v>
      </c>
      <c r="BH119" s="3">
        <f t="shared" si="126"/>
        <v>1</v>
      </c>
      <c r="BI119" s="3">
        <f t="shared" si="127"/>
        <v>1</v>
      </c>
      <c r="BJ119" s="4" t="str">
        <f t="shared" si="128"/>
        <v/>
      </c>
      <c r="BK119" s="3" t="str">
        <f t="shared" si="129"/>
        <v>-</v>
      </c>
      <c r="BL119" s="3">
        <f t="shared" si="130"/>
        <v>1</v>
      </c>
      <c r="BM119" s="3">
        <f t="shared" si="131"/>
        <v>1</v>
      </c>
      <c r="BN119" s="4" t="str">
        <f t="shared" si="132"/>
        <v/>
      </c>
      <c r="BO119" s="3" t="str">
        <f t="shared" si="133"/>
        <v>-</v>
      </c>
      <c r="BP119" s="3">
        <f t="shared" si="134"/>
        <v>1</v>
      </c>
      <c r="BQ119" s="3">
        <f t="shared" si="135"/>
        <v>1</v>
      </c>
      <c r="BR119" s="4" t="str">
        <f t="shared" si="136"/>
        <v/>
      </c>
      <c r="BS119" s="3" t="str">
        <f t="shared" si="137"/>
        <v>-</v>
      </c>
    </row>
    <row r="120" spans="1:71">
      <c r="A120" s="3" t="s">
        <v>965</v>
      </c>
      <c r="B120" s="3" t="s">
        <v>192</v>
      </c>
      <c r="C120" s="3">
        <v>1.5</v>
      </c>
      <c r="D120" s="3" t="s">
        <v>903</v>
      </c>
      <c r="E120" s="3" t="s">
        <v>1035</v>
      </c>
      <c r="F120" s="3" t="s">
        <v>903</v>
      </c>
      <c r="G120" s="3" t="s">
        <v>1035</v>
      </c>
      <c r="H120" s="3" t="s">
        <v>477</v>
      </c>
      <c r="I120" s="3" t="s">
        <v>1035</v>
      </c>
      <c r="J120" s="3" t="s">
        <v>1040</v>
      </c>
      <c r="K120" s="3" t="s">
        <v>1040</v>
      </c>
      <c r="L120" s="3" t="s">
        <v>1040</v>
      </c>
      <c r="M120" t="s">
        <v>1040</v>
      </c>
      <c r="N120" s="3"/>
      <c r="O120" s="3"/>
      <c r="P120" s="3">
        <v>3.3</v>
      </c>
      <c r="Q120" s="3">
        <v>149</v>
      </c>
      <c r="R120" s="3">
        <v>3.5</v>
      </c>
      <c r="S120" s="16">
        <v>0</v>
      </c>
      <c r="T120" s="12">
        <v>6.14</v>
      </c>
      <c r="U120" s="12" t="s">
        <v>273</v>
      </c>
      <c r="V120" s="3" t="str">
        <f t="shared" si="88"/>
        <v>s316-ptfe-s316-</v>
      </c>
      <c r="W120" s="3">
        <f t="shared" si="89"/>
        <v>5</v>
      </c>
      <c r="X120" s="3">
        <f t="shared" si="95"/>
        <v>15</v>
      </c>
      <c r="Y120" s="4" t="str">
        <f t="shared" si="96"/>
        <v>s316</v>
      </c>
      <c r="Z120" s="3" t="str">
        <f t="shared" si="97"/>
        <v>ptfe-s316-</v>
      </c>
      <c r="AA120" s="3">
        <f t="shared" si="90"/>
        <v>5</v>
      </c>
      <c r="AB120" s="3">
        <f t="shared" si="98"/>
        <v>10</v>
      </c>
      <c r="AC120" s="4" t="str">
        <f t="shared" si="99"/>
        <v>ptfe</v>
      </c>
      <c r="AD120" s="3" t="str">
        <f t="shared" si="100"/>
        <v>s316-</v>
      </c>
      <c r="AE120" s="3">
        <f t="shared" si="91"/>
        <v>5</v>
      </c>
      <c r="AF120" s="3">
        <f t="shared" si="101"/>
        <v>5</v>
      </c>
      <c r="AG120" s="4" t="str">
        <f t="shared" si="102"/>
        <v>s316</v>
      </c>
      <c r="AH120" s="3" t="str">
        <f t="shared" si="103"/>
        <v>-</v>
      </c>
      <c r="AI120" s="3">
        <f t="shared" si="92"/>
        <v>1</v>
      </c>
      <c r="AJ120" s="3">
        <f t="shared" si="104"/>
        <v>1</v>
      </c>
      <c r="AK120" s="4" t="str">
        <f t="shared" si="105"/>
        <v/>
      </c>
      <c r="AL120" s="3" t="str">
        <f t="shared" si="106"/>
        <v>-</v>
      </c>
      <c r="AM120" s="3">
        <f t="shared" si="93"/>
        <v>1</v>
      </c>
      <c r="AN120" s="3">
        <f t="shared" si="107"/>
        <v>1</v>
      </c>
      <c r="AO120" s="4" t="str">
        <f t="shared" si="108"/>
        <v/>
      </c>
      <c r="AP120" s="3" t="str">
        <f t="shared" si="109"/>
        <v>-</v>
      </c>
      <c r="AQ120" s="3" t="str">
        <f t="shared" si="94"/>
        <v>0.1-0.1-0.1-</v>
      </c>
      <c r="AR120" s="3">
        <f t="shared" si="110"/>
        <v>4</v>
      </c>
      <c r="AS120" s="3">
        <f t="shared" si="111"/>
        <v>12</v>
      </c>
      <c r="AT120" s="4" t="str">
        <f t="shared" si="112"/>
        <v>0.1</v>
      </c>
      <c r="AU120" s="3" t="str">
        <f t="shared" si="113"/>
        <v>0.1-0.1-</v>
      </c>
      <c r="AV120" s="3">
        <f t="shared" si="114"/>
        <v>4</v>
      </c>
      <c r="AW120" s="3">
        <f t="shared" si="115"/>
        <v>8</v>
      </c>
      <c r="AX120" s="4" t="str">
        <f t="shared" si="116"/>
        <v>0.1</v>
      </c>
      <c r="AY120" s="3" t="str">
        <f t="shared" si="117"/>
        <v>0.1-</v>
      </c>
      <c r="AZ120" s="3">
        <f t="shared" si="118"/>
        <v>4</v>
      </c>
      <c r="BA120" s="3">
        <f t="shared" si="119"/>
        <v>4</v>
      </c>
      <c r="BB120" s="4" t="str">
        <f t="shared" si="120"/>
        <v>0.1</v>
      </c>
      <c r="BC120" s="3" t="str">
        <f t="shared" si="121"/>
        <v>-</v>
      </c>
      <c r="BD120" s="3">
        <f t="shared" si="122"/>
        <v>1</v>
      </c>
      <c r="BE120" s="3">
        <f t="shared" si="123"/>
        <v>1</v>
      </c>
      <c r="BF120" s="4" t="str">
        <f t="shared" si="124"/>
        <v/>
      </c>
      <c r="BG120" s="3" t="str">
        <f t="shared" si="125"/>
        <v>-</v>
      </c>
      <c r="BH120" s="3">
        <f t="shared" si="126"/>
        <v>1</v>
      </c>
      <c r="BI120" s="3">
        <f t="shared" si="127"/>
        <v>1</v>
      </c>
      <c r="BJ120" s="4" t="str">
        <f t="shared" si="128"/>
        <v/>
      </c>
      <c r="BK120" s="3" t="str">
        <f t="shared" si="129"/>
        <v>-</v>
      </c>
      <c r="BL120" s="3">
        <f t="shared" si="130"/>
        <v>1</v>
      </c>
      <c r="BM120" s="3">
        <f t="shared" si="131"/>
        <v>1</v>
      </c>
      <c r="BN120" s="4" t="str">
        <f t="shared" si="132"/>
        <v/>
      </c>
      <c r="BO120" s="3" t="str">
        <f t="shared" si="133"/>
        <v>-</v>
      </c>
      <c r="BP120" s="3">
        <f t="shared" si="134"/>
        <v>1</v>
      </c>
      <c r="BQ120" s="3">
        <f t="shared" si="135"/>
        <v>1</v>
      </c>
      <c r="BR120" s="4" t="str">
        <f t="shared" si="136"/>
        <v/>
      </c>
      <c r="BS120" s="3" t="str">
        <f t="shared" si="137"/>
        <v>-</v>
      </c>
    </row>
    <row r="121" spans="1:71">
      <c r="A121" s="4" t="s">
        <v>965</v>
      </c>
      <c r="B121" s="4" t="s">
        <v>192</v>
      </c>
      <c r="C121" s="4">
        <v>1.5</v>
      </c>
      <c r="D121" s="4" t="s">
        <v>903</v>
      </c>
      <c r="E121" s="4" t="s">
        <v>1035</v>
      </c>
      <c r="F121" s="4" t="s">
        <v>903</v>
      </c>
      <c r="G121" s="4" t="s">
        <v>1035</v>
      </c>
      <c r="H121" s="4" t="s">
        <v>477</v>
      </c>
      <c r="I121" s="4" t="s">
        <v>1035</v>
      </c>
      <c r="J121" s="4" t="s">
        <v>1040</v>
      </c>
      <c r="K121" s="4" t="s">
        <v>1040</v>
      </c>
      <c r="L121" s="4" t="s">
        <v>1040</v>
      </c>
      <c r="M121" t="s">
        <v>1040</v>
      </c>
      <c r="N121" s="4"/>
      <c r="O121" s="4"/>
      <c r="P121" s="4">
        <v>3.3</v>
      </c>
      <c r="Q121" s="4">
        <v>149</v>
      </c>
      <c r="R121" s="4">
        <v>3.13</v>
      </c>
      <c r="S121" s="16">
        <v>0</v>
      </c>
      <c r="T121" s="13">
        <v>6.14</v>
      </c>
      <c r="U121" s="13" t="s">
        <v>273</v>
      </c>
      <c r="V121" s="3" t="str">
        <f t="shared" si="88"/>
        <v>s316-ptfe-s316-</v>
      </c>
      <c r="W121" s="3">
        <f t="shared" si="89"/>
        <v>5</v>
      </c>
      <c r="X121" s="3">
        <f t="shared" si="95"/>
        <v>15</v>
      </c>
      <c r="Y121" s="4" t="str">
        <f t="shared" si="96"/>
        <v>s316</v>
      </c>
      <c r="Z121" s="3" t="str">
        <f t="shared" si="97"/>
        <v>ptfe-s316-</v>
      </c>
      <c r="AA121" s="3">
        <f t="shared" si="90"/>
        <v>5</v>
      </c>
      <c r="AB121" s="3">
        <f t="shared" si="98"/>
        <v>10</v>
      </c>
      <c r="AC121" s="4" t="str">
        <f t="shared" si="99"/>
        <v>ptfe</v>
      </c>
      <c r="AD121" s="3" t="str">
        <f t="shared" si="100"/>
        <v>s316-</v>
      </c>
      <c r="AE121" s="3">
        <f t="shared" si="91"/>
        <v>5</v>
      </c>
      <c r="AF121" s="3">
        <f t="shared" si="101"/>
        <v>5</v>
      </c>
      <c r="AG121" s="4" t="str">
        <f t="shared" si="102"/>
        <v>s316</v>
      </c>
      <c r="AH121" s="3" t="str">
        <f t="shared" si="103"/>
        <v>-</v>
      </c>
      <c r="AI121" s="3">
        <f t="shared" si="92"/>
        <v>1</v>
      </c>
      <c r="AJ121" s="3">
        <f t="shared" si="104"/>
        <v>1</v>
      </c>
      <c r="AK121" s="4" t="str">
        <f t="shared" si="105"/>
        <v/>
      </c>
      <c r="AL121" s="3" t="str">
        <f t="shared" si="106"/>
        <v>-</v>
      </c>
      <c r="AM121" s="3">
        <f t="shared" si="93"/>
        <v>1</v>
      </c>
      <c r="AN121" s="3">
        <f t="shared" si="107"/>
        <v>1</v>
      </c>
      <c r="AO121" s="4" t="str">
        <f t="shared" si="108"/>
        <v/>
      </c>
      <c r="AP121" s="3" t="str">
        <f t="shared" si="109"/>
        <v>-</v>
      </c>
      <c r="AQ121" s="3" t="str">
        <f t="shared" si="94"/>
        <v>0.1-0.1-0.1-</v>
      </c>
      <c r="AR121" s="3">
        <f t="shared" si="110"/>
        <v>4</v>
      </c>
      <c r="AS121" s="3">
        <f t="shared" si="111"/>
        <v>12</v>
      </c>
      <c r="AT121" s="4" t="str">
        <f t="shared" si="112"/>
        <v>0.1</v>
      </c>
      <c r="AU121" s="3" t="str">
        <f t="shared" si="113"/>
        <v>0.1-0.1-</v>
      </c>
      <c r="AV121" s="3">
        <f t="shared" si="114"/>
        <v>4</v>
      </c>
      <c r="AW121" s="3">
        <f t="shared" si="115"/>
        <v>8</v>
      </c>
      <c r="AX121" s="4" t="str">
        <f t="shared" si="116"/>
        <v>0.1</v>
      </c>
      <c r="AY121" s="3" t="str">
        <f t="shared" si="117"/>
        <v>0.1-</v>
      </c>
      <c r="AZ121" s="3">
        <f t="shared" si="118"/>
        <v>4</v>
      </c>
      <c r="BA121" s="3">
        <f t="shared" si="119"/>
        <v>4</v>
      </c>
      <c r="BB121" s="4" t="str">
        <f t="shared" si="120"/>
        <v>0.1</v>
      </c>
      <c r="BC121" s="3" t="str">
        <f t="shared" si="121"/>
        <v>-</v>
      </c>
      <c r="BD121" s="3">
        <f t="shared" si="122"/>
        <v>1</v>
      </c>
      <c r="BE121" s="3">
        <f t="shared" si="123"/>
        <v>1</v>
      </c>
      <c r="BF121" s="4" t="str">
        <f t="shared" si="124"/>
        <v/>
      </c>
      <c r="BG121" s="3" t="str">
        <f t="shared" si="125"/>
        <v>-</v>
      </c>
      <c r="BH121" s="3">
        <f t="shared" si="126"/>
        <v>1</v>
      </c>
      <c r="BI121" s="3">
        <f t="shared" si="127"/>
        <v>1</v>
      </c>
      <c r="BJ121" s="4" t="str">
        <f t="shared" si="128"/>
        <v/>
      </c>
      <c r="BK121" s="3" t="str">
        <f t="shared" si="129"/>
        <v>-</v>
      </c>
      <c r="BL121" s="3">
        <f t="shared" si="130"/>
        <v>1</v>
      </c>
      <c r="BM121" s="3">
        <f t="shared" si="131"/>
        <v>1</v>
      </c>
      <c r="BN121" s="4" t="str">
        <f t="shared" si="132"/>
        <v/>
      </c>
      <c r="BO121" s="3" t="str">
        <f t="shared" si="133"/>
        <v>-</v>
      </c>
      <c r="BP121" s="3">
        <f t="shared" si="134"/>
        <v>1</v>
      </c>
      <c r="BQ121" s="3">
        <f t="shared" si="135"/>
        <v>1</v>
      </c>
      <c r="BR121" s="4" t="str">
        <f t="shared" si="136"/>
        <v/>
      </c>
      <c r="BS121" s="3" t="str">
        <f t="shared" si="137"/>
        <v>-</v>
      </c>
    </row>
    <row r="122" spans="1:71">
      <c r="A122" s="3" t="s">
        <v>965</v>
      </c>
      <c r="B122" s="3" t="s">
        <v>192</v>
      </c>
      <c r="C122" s="3">
        <v>1.5</v>
      </c>
      <c r="D122" s="3" t="s">
        <v>903</v>
      </c>
      <c r="E122" s="3" t="s">
        <v>1035</v>
      </c>
      <c r="F122" s="3" t="s">
        <v>903</v>
      </c>
      <c r="G122" s="3" t="s">
        <v>1035</v>
      </c>
      <c r="H122" s="3" t="s">
        <v>477</v>
      </c>
      <c r="I122" s="3" t="s">
        <v>1035</v>
      </c>
      <c r="J122" s="3" t="s">
        <v>1040</v>
      </c>
      <c r="K122" s="3" t="s">
        <v>1040</v>
      </c>
      <c r="L122" s="3" t="s">
        <v>1040</v>
      </c>
      <c r="M122" t="s">
        <v>1040</v>
      </c>
      <c r="N122" s="3"/>
      <c r="O122" s="3"/>
      <c r="P122" s="3">
        <v>3.3</v>
      </c>
      <c r="Q122" s="3">
        <v>149</v>
      </c>
      <c r="R122" s="3">
        <v>3.85</v>
      </c>
      <c r="S122" s="16">
        <v>0</v>
      </c>
      <c r="T122" s="12">
        <v>6.14</v>
      </c>
      <c r="U122" s="12" t="s">
        <v>273</v>
      </c>
      <c r="V122" s="3" t="str">
        <f t="shared" si="88"/>
        <v>s316-ptfe-s316-</v>
      </c>
      <c r="W122" s="3">
        <f t="shared" si="89"/>
        <v>5</v>
      </c>
      <c r="X122" s="3">
        <f t="shared" si="95"/>
        <v>15</v>
      </c>
      <c r="Y122" s="4" t="str">
        <f t="shared" si="96"/>
        <v>s316</v>
      </c>
      <c r="Z122" s="3" t="str">
        <f t="shared" si="97"/>
        <v>ptfe-s316-</v>
      </c>
      <c r="AA122" s="3">
        <f t="shared" si="90"/>
        <v>5</v>
      </c>
      <c r="AB122" s="3">
        <f t="shared" si="98"/>
        <v>10</v>
      </c>
      <c r="AC122" s="4" t="str">
        <f t="shared" si="99"/>
        <v>ptfe</v>
      </c>
      <c r="AD122" s="3" t="str">
        <f t="shared" si="100"/>
        <v>s316-</v>
      </c>
      <c r="AE122" s="3">
        <f t="shared" si="91"/>
        <v>5</v>
      </c>
      <c r="AF122" s="3">
        <f t="shared" si="101"/>
        <v>5</v>
      </c>
      <c r="AG122" s="4" t="str">
        <f t="shared" si="102"/>
        <v>s316</v>
      </c>
      <c r="AH122" s="3" t="str">
        <f t="shared" si="103"/>
        <v>-</v>
      </c>
      <c r="AI122" s="3">
        <f t="shared" si="92"/>
        <v>1</v>
      </c>
      <c r="AJ122" s="3">
        <f t="shared" si="104"/>
        <v>1</v>
      </c>
      <c r="AK122" s="4" t="str">
        <f t="shared" si="105"/>
        <v/>
      </c>
      <c r="AL122" s="3" t="str">
        <f t="shared" si="106"/>
        <v>-</v>
      </c>
      <c r="AM122" s="3">
        <f t="shared" si="93"/>
        <v>1</v>
      </c>
      <c r="AN122" s="3">
        <f t="shared" si="107"/>
        <v>1</v>
      </c>
      <c r="AO122" s="4" t="str">
        <f t="shared" si="108"/>
        <v/>
      </c>
      <c r="AP122" s="3" t="str">
        <f t="shared" si="109"/>
        <v>-</v>
      </c>
      <c r="AQ122" s="3" t="str">
        <f t="shared" si="94"/>
        <v>0.1-0.1-0.1-</v>
      </c>
      <c r="AR122" s="3">
        <f t="shared" si="110"/>
        <v>4</v>
      </c>
      <c r="AS122" s="3">
        <f t="shared" si="111"/>
        <v>12</v>
      </c>
      <c r="AT122" s="4" t="str">
        <f t="shared" si="112"/>
        <v>0.1</v>
      </c>
      <c r="AU122" s="3" t="str">
        <f t="shared" si="113"/>
        <v>0.1-0.1-</v>
      </c>
      <c r="AV122" s="3">
        <f t="shared" si="114"/>
        <v>4</v>
      </c>
      <c r="AW122" s="3">
        <f t="shared" si="115"/>
        <v>8</v>
      </c>
      <c r="AX122" s="4" t="str">
        <f t="shared" si="116"/>
        <v>0.1</v>
      </c>
      <c r="AY122" s="3" t="str">
        <f t="shared" si="117"/>
        <v>0.1-</v>
      </c>
      <c r="AZ122" s="3">
        <f t="shared" si="118"/>
        <v>4</v>
      </c>
      <c r="BA122" s="3">
        <f t="shared" si="119"/>
        <v>4</v>
      </c>
      <c r="BB122" s="4" t="str">
        <f t="shared" si="120"/>
        <v>0.1</v>
      </c>
      <c r="BC122" s="3" t="str">
        <f t="shared" si="121"/>
        <v>-</v>
      </c>
      <c r="BD122" s="3">
        <f t="shared" si="122"/>
        <v>1</v>
      </c>
      <c r="BE122" s="3">
        <f t="shared" si="123"/>
        <v>1</v>
      </c>
      <c r="BF122" s="4" t="str">
        <f t="shared" si="124"/>
        <v/>
      </c>
      <c r="BG122" s="3" t="str">
        <f t="shared" si="125"/>
        <v>-</v>
      </c>
      <c r="BH122" s="3">
        <f t="shared" si="126"/>
        <v>1</v>
      </c>
      <c r="BI122" s="3">
        <f t="shared" si="127"/>
        <v>1</v>
      </c>
      <c r="BJ122" s="4" t="str">
        <f t="shared" si="128"/>
        <v/>
      </c>
      <c r="BK122" s="3" t="str">
        <f t="shared" si="129"/>
        <v>-</v>
      </c>
      <c r="BL122" s="3">
        <f t="shared" si="130"/>
        <v>1</v>
      </c>
      <c r="BM122" s="3">
        <f t="shared" si="131"/>
        <v>1</v>
      </c>
      <c r="BN122" s="4" t="str">
        <f t="shared" si="132"/>
        <v/>
      </c>
      <c r="BO122" s="3" t="str">
        <f t="shared" si="133"/>
        <v>-</v>
      </c>
      <c r="BP122" s="3">
        <f t="shared" si="134"/>
        <v>1</v>
      </c>
      <c r="BQ122" s="3">
        <f t="shared" si="135"/>
        <v>1</v>
      </c>
      <c r="BR122" s="4" t="str">
        <f t="shared" si="136"/>
        <v/>
      </c>
      <c r="BS122" s="3" t="str">
        <f t="shared" si="137"/>
        <v>-</v>
      </c>
    </row>
    <row r="123" spans="1:71">
      <c r="A123" s="4" t="s">
        <v>965</v>
      </c>
      <c r="B123" s="4" t="s">
        <v>192</v>
      </c>
      <c r="C123" s="4">
        <v>1.5</v>
      </c>
      <c r="D123" s="4" t="s">
        <v>903</v>
      </c>
      <c r="E123" s="4" t="s">
        <v>1035</v>
      </c>
      <c r="F123" s="4" t="s">
        <v>903</v>
      </c>
      <c r="G123" s="4" t="s">
        <v>1035</v>
      </c>
      <c r="H123" s="4" t="s">
        <v>477</v>
      </c>
      <c r="I123" s="4" t="s">
        <v>1035</v>
      </c>
      <c r="J123" s="4" t="s">
        <v>1040</v>
      </c>
      <c r="K123" s="4" t="s">
        <v>1040</v>
      </c>
      <c r="L123" s="4" t="s">
        <v>1040</v>
      </c>
      <c r="M123" t="s">
        <v>1040</v>
      </c>
      <c r="N123" s="4"/>
      <c r="O123" s="4"/>
      <c r="P123" s="4">
        <v>3.3</v>
      </c>
      <c r="Q123" s="4">
        <v>149</v>
      </c>
      <c r="R123" s="4">
        <v>3.1</v>
      </c>
      <c r="S123" s="16">
        <v>0</v>
      </c>
      <c r="T123" s="13">
        <v>6.14</v>
      </c>
      <c r="U123" s="13" t="s">
        <v>274</v>
      </c>
      <c r="V123" s="3" t="str">
        <f t="shared" si="88"/>
        <v>s316-ptfe-s316-</v>
      </c>
      <c r="W123" s="3">
        <f t="shared" si="89"/>
        <v>5</v>
      </c>
      <c r="X123" s="3">
        <f t="shared" si="95"/>
        <v>15</v>
      </c>
      <c r="Y123" s="4" t="str">
        <f t="shared" si="96"/>
        <v>s316</v>
      </c>
      <c r="Z123" s="3" t="str">
        <f t="shared" si="97"/>
        <v>ptfe-s316-</v>
      </c>
      <c r="AA123" s="3">
        <f t="shared" si="90"/>
        <v>5</v>
      </c>
      <c r="AB123" s="3">
        <f t="shared" si="98"/>
        <v>10</v>
      </c>
      <c r="AC123" s="4" t="str">
        <f t="shared" si="99"/>
        <v>ptfe</v>
      </c>
      <c r="AD123" s="3" t="str">
        <f t="shared" si="100"/>
        <v>s316-</v>
      </c>
      <c r="AE123" s="3">
        <f t="shared" si="91"/>
        <v>5</v>
      </c>
      <c r="AF123" s="3">
        <f t="shared" si="101"/>
        <v>5</v>
      </c>
      <c r="AG123" s="4" t="str">
        <f t="shared" si="102"/>
        <v>s316</v>
      </c>
      <c r="AH123" s="3" t="str">
        <f t="shared" si="103"/>
        <v>-</v>
      </c>
      <c r="AI123" s="3">
        <f t="shared" si="92"/>
        <v>1</v>
      </c>
      <c r="AJ123" s="3">
        <f t="shared" si="104"/>
        <v>1</v>
      </c>
      <c r="AK123" s="4" t="str">
        <f t="shared" si="105"/>
        <v/>
      </c>
      <c r="AL123" s="3" t="str">
        <f t="shared" si="106"/>
        <v>-</v>
      </c>
      <c r="AM123" s="3">
        <f t="shared" si="93"/>
        <v>1</v>
      </c>
      <c r="AN123" s="3">
        <f t="shared" si="107"/>
        <v>1</v>
      </c>
      <c r="AO123" s="4" t="str">
        <f t="shared" si="108"/>
        <v/>
      </c>
      <c r="AP123" s="3" t="str">
        <f t="shared" si="109"/>
        <v>-</v>
      </c>
      <c r="AQ123" s="3" t="str">
        <f t="shared" si="94"/>
        <v>0.1-0.1-0.1-</v>
      </c>
      <c r="AR123" s="3">
        <f t="shared" si="110"/>
        <v>4</v>
      </c>
      <c r="AS123" s="3">
        <f t="shared" si="111"/>
        <v>12</v>
      </c>
      <c r="AT123" s="4" t="str">
        <f t="shared" si="112"/>
        <v>0.1</v>
      </c>
      <c r="AU123" s="3" t="str">
        <f t="shared" si="113"/>
        <v>0.1-0.1-</v>
      </c>
      <c r="AV123" s="3">
        <f t="shared" si="114"/>
        <v>4</v>
      </c>
      <c r="AW123" s="3">
        <f t="shared" si="115"/>
        <v>8</v>
      </c>
      <c r="AX123" s="4" t="str">
        <f t="shared" si="116"/>
        <v>0.1</v>
      </c>
      <c r="AY123" s="3" t="str">
        <f t="shared" si="117"/>
        <v>0.1-</v>
      </c>
      <c r="AZ123" s="3">
        <f t="shared" si="118"/>
        <v>4</v>
      </c>
      <c r="BA123" s="3">
        <f t="shared" si="119"/>
        <v>4</v>
      </c>
      <c r="BB123" s="4" t="str">
        <f t="shared" si="120"/>
        <v>0.1</v>
      </c>
      <c r="BC123" s="3" t="str">
        <f t="shared" si="121"/>
        <v>-</v>
      </c>
      <c r="BD123" s="3">
        <f t="shared" si="122"/>
        <v>1</v>
      </c>
      <c r="BE123" s="3">
        <f t="shared" si="123"/>
        <v>1</v>
      </c>
      <c r="BF123" s="4" t="str">
        <f t="shared" si="124"/>
        <v/>
      </c>
      <c r="BG123" s="3" t="str">
        <f t="shared" si="125"/>
        <v>-</v>
      </c>
      <c r="BH123" s="3">
        <f t="shared" si="126"/>
        <v>1</v>
      </c>
      <c r="BI123" s="3">
        <f t="shared" si="127"/>
        <v>1</v>
      </c>
      <c r="BJ123" s="4" t="str">
        <f t="shared" si="128"/>
        <v/>
      </c>
      <c r="BK123" s="3" t="str">
        <f t="shared" si="129"/>
        <v>-</v>
      </c>
      <c r="BL123" s="3">
        <f t="shared" si="130"/>
        <v>1</v>
      </c>
      <c r="BM123" s="3">
        <f t="shared" si="131"/>
        <v>1</v>
      </c>
      <c r="BN123" s="4" t="str">
        <f t="shared" si="132"/>
        <v/>
      </c>
      <c r="BO123" s="3" t="str">
        <f t="shared" si="133"/>
        <v>-</v>
      </c>
      <c r="BP123" s="3">
        <f t="shared" si="134"/>
        <v>1</v>
      </c>
      <c r="BQ123" s="3">
        <f t="shared" si="135"/>
        <v>1</v>
      </c>
      <c r="BR123" s="4" t="str">
        <f t="shared" si="136"/>
        <v/>
      </c>
      <c r="BS123" s="3" t="str">
        <f t="shared" si="137"/>
        <v>-</v>
      </c>
    </row>
    <row r="124" spans="1:71">
      <c r="A124" s="3" t="s">
        <v>965</v>
      </c>
      <c r="B124" s="3" t="s">
        <v>192</v>
      </c>
      <c r="C124" s="3">
        <v>1.5</v>
      </c>
      <c r="D124" s="3" t="s">
        <v>903</v>
      </c>
      <c r="E124" s="3" t="s">
        <v>1035</v>
      </c>
      <c r="F124" s="3" t="s">
        <v>903</v>
      </c>
      <c r="G124" s="3" t="s">
        <v>1035</v>
      </c>
      <c r="H124" s="3" t="s">
        <v>477</v>
      </c>
      <c r="I124" s="3" t="s">
        <v>1035</v>
      </c>
      <c r="J124" s="3" t="s">
        <v>1040</v>
      </c>
      <c r="K124" s="3" t="s">
        <v>1040</v>
      </c>
      <c r="L124" s="3" t="s">
        <v>1040</v>
      </c>
      <c r="M124" t="s">
        <v>1040</v>
      </c>
      <c r="N124" s="3"/>
      <c r="O124" s="3"/>
      <c r="P124" s="3">
        <v>3.3</v>
      </c>
      <c r="Q124" s="3">
        <v>149</v>
      </c>
      <c r="R124" s="3">
        <v>2.65</v>
      </c>
      <c r="S124" s="16">
        <v>0</v>
      </c>
      <c r="T124" s="12">
        <v>6.14</v>
      </c>
      <c r="U124" s="12" t="s">
        <v>275</v>
      </c>
      <c r="V124" s="3" t="str">
        <f t="shared" si="88"/>
        <v>s316-ptfe-s316-</v>
      </c>
      <c r="W124" s="3">
        <f t="shared" si="89"/>
        <v>5</v>
      </c>
      <c r="X124" s="3">
        <f t="shared" si="95"/>
        <v>15</v>
      </c>
      <c r="Y124" s="4" t="str">
        <f t="shared" si="96"/>
        <v>s316</v>
      </c>
      <c r="Z124" s="3" t="str">
        <f t="shared" si="97"/>
        <v>ptfe-s316-</v>
      </c>
      <c r="AA124" s="3">
        <f t="shared" si="90"/>
        <v>5</v>
      </c>
      <c r="AB124" s="3">
        <f t="shared" si="98"/>
        <v>10</v>
      </c>
      <c r="AC124" s="4" t="str">
        <f t="shared" si="99"/>
        <v>ptfe</v>
      </c>
      <c r="AD124" s="3" t="str">
        <f t="shared" si="100"/>
        <v>s316-</v>
      </c>
      <c r="AE124" s="3">
        <f t="shared" si="91"/>
        <v>5</v>
      </c>
      <c r="AF124" s="3">
        <f t="shared" si="101"/>
        <v>5</v>
      </c>
      <c r="AG124" s="4" t="str">
        <f t="shared" si="102"/>
        <v>s316</v>
      </c>
      <c r="AH124" s="3" t="str">
        <f t="shared" si="103"/>
        <v>-</v>
      </c>
      <c r="AI124" s="3">
        <f t="shared" si="92"/>
        <v>1</v>
      </c>
      <c r="AJ124" s="3">
        <f t="shared" si="104"/>
        <v>1</v>
      </c>
      <c r="AK124" s="4" t="str">
        <f t="shared" si="105"/>
        <v/>
      </c>
      <c r="AL124" s="3" t="str">
        <f t="shared" si="106"/>
        <v>-</v>
      </c>
      <c r="AM124" s="3">
        <f t="shared" si="93"/>
        <v>1</v>
      </c>
      <c r="AN124" s="3">
        <f t="shared" si="107"/>
        <v>1</v>
      </c>
      <c r="AO124" s="4" t="str">
        <f t="shared" si="108"/>
        <v/>
      </c>
      <c r="AP124" s="3" t="str">
        <f t="shared" si="109"/>
        <v>-</v>
      </c>
      <c r="AQ124" s="3" t="str">
        <f t="shared" si="94"/>
        <v>0.1-0.1-0.1-</v>
      </c>
      <c r="AR124" s="3">
        <f t="shared" si="110"/>
        <v>4</v>
      </c>
      <c r="AS124" s="3">
        <f t="shared" si="111"/>
        <v>12</v>
      </c>
      <c r="AT124" s="4" t="str">
        <f t="shared" si="112"/>
        <v>0.1</v>
      </c>
      <c r="AU124" s="3" t="str">
        <f t="shared" si="113"/>
        <v>0.1-0.1-</v>
      </c>
      <c r="AV124" s="3">
        <f t="shared" si="114"/>
        <v>4</v>
      </c>
      <c r="AW124" s="3">
        <f t="shared" si="115"/>
        <v>8</v>
      </c>
      <c r="AX124" s="4" t="str">
        <f t="shared" si="116"/>
        <v>0.1</v>
      </c>
      <c r="AY124" s="3" t="str">
        <f t="shared" si="117"/>
        <v>0.1-</v>
      </c>
      <c r="AZ124" s="3">
        <f t="shared" si="118"/>
        <v>4</v>
      </c>
      <c r="BA124" s="3">
        <f t="shared" si="119"/>
        <v>4</v>
      </c>
      <c r="BB124" s="4" t="str">
        <f t="shared" si="120"/>
        <v>0.1</v>
      </c>
      <c r="BC124" s="3" t="str">
        <f t="shared" si="121"/>
        <v>-</v>
      </c>
      <c r="BD124" s="3">
        <f t="shared" si="122"/>
        <v>1</v>
      </c>
      <c r="BE124" s="3">
        <f t="shared" si="123"/>
        <v>1</v>
      </c>
      <c r="BF124" s="4" t="str">
        <f t="shared" si="124"/>
        <v/>
      </c>
      <c r="BG124" s="3" t="str">
        <f t="shared" si="125"/>
        <v>-</v>
      </c>
      <c r="BH124" s="3">
        <f t="shared" si="126"/>
        <v>1</v>
      </c>
      <c r="BI124" s="3">
        <f t="shared" si="127"/>
        <v>1</v>
      </c>
      <c r="BJ124" s="4" t="str">
        <f t="shared" si="128"/>
        <v/>
      </c>
      <c r="BK124" s="3" t="str">
        <f t="shared" si="129"/>
        <v>-</v>
      </c>
      <c r="BL124" s="3">
        <f t="shared" si="130"/>
        <v>1</v>
      </c>
      <c r="BM124" s="3">
        <f t="shared" si="131"/>
        <v>1</v>
      </c>
      <c r="BN124" s="4" t="str">
        <f t="shared" si="132"/>
        <v/>
      </c>
      <c r="BO124" s="3" t="str">
        <f t="shared" si="133"/>
        <v>-</v>
      </c>
      <c r="BP124" s="3">
        <f t="shared" si="134"/>
        <v>1</v>
      </c>
      <c r="BQ124" s="3">
        <f t="shared" si="135"/>
        <v>1</v>
      </c>
      <c r="BR124" s="4" t="str">
        <f t="shared" si="136"/>
        <v/>
      </c>
      <c r="BS124" s="3" t="str">
        <f t="shared" si="137"/>
        <v>-</v>
      </c>
    </row>
    <row r="125" spans="1:71">
      <c r="A125" s="4" t="s">
        <v>965</v>
      </c>
      <c r="B125" s="4" t="s">
        <v>192</v>
      </c>
      <c r="C125" s="4">
        <v>1.5</v>
      </c>
      <c r="D125" s="4" t="s">
        <v>903</v>
      </c>
      <c r="E125" s="4" t="s">
        <v>1035</v>
      </c>
      <c r="F125" s="4" t="s">
        <v>903</v>
      </c>
      <c r="G125" s="4" t="s">
        <v>1035</v>
      </c>
      <c r="H125" s="4" t="s">
        <v>477</v>
      </c>
      <c r="I125" s="4" t="s">
        <v>1035</v>
      </c>
      <c r="J125" s="4" t="s">
        <v>1040</v>
      </c>
      <c r="K125" s="4" t="s">
        <v>1040</v>
      </c>
      <c r="L125" s="4" t="s">
        <v>1040</v>
      </c>
      <c r="M125" t="s">
        <v>1040</v>
      </c>
      <c r="N125" s="4"/>
      <c r="O125" s="4"/>
      <c r="P125" s="4">
        <v>3.3</v>
      </c>
      <c r="Q125" s="4">
        <v>149</v>
      </c>
      <c r="R125" s="4">
        <v>3.7</v>
      </c>
      <c r="S125" s="16">
        <v>0</v>
      </c>
      <c r="T125" s="13">
        <v>6.14</v>
      </c>
      <c r="U125" s="13" t="s">
        <v>274</v>
      </c>
      <c r="V125" s="3" t="str">
        <f t="shared" si="88"/>
        <v>s316-ptfe-s316-</v>
      </c>
      <c r="W125" s="3">
        <f t="shared" si="89"/>
        <v>5</v>
      </c>
      <c r="X125" s="3">
        <f t="shared" si="95"/>
        <v>15</v>
      </c>
      <c r="Y125" s="4" t="str">
        <f t="shared" si="96"/>
        <v>s316</v>
      </c>
      <c r="Z125" s="3" t="str">
        <f t="shared" si="97"/>
        <v>ptfe-s316-</v>
      </c>
      <c r="AA125" s="3">
        <f t="shared" si="90"/>
        <v>5</v>
      </c>
      <c r="AB125" s="3">
        <f t="shared" si="98"/>
        <v>10</v>
      </c>
      <c r="AC125" s="4" t="str">
        <f t="shared" si="99"/>
        <v>ptfe</v>
      </c>
      <c r="AD125" s="3" t="str">
        <f t="shared" si="100"/>
        <v>s316-</v>
      </c>
      <c r="AE125" s="3">
        <f t="shared" si="91"/>
        <v>5</v>
      </c>
      <c r="AF125" s="3">
        <f t="shared" si="101"/>
        <v>5</v>
      </c>
      <c r="AG125" s="4" t="str">
        <f t="shared" si="102"/>
        <v>s316</v>
      </c>
      <c r="AH125" s="3" t="str">
        <f t="shared" si="103"/>
        <v>-</v>
      </c>
      <c r="AI125" s="3">
        <f t="shared" si="92"/>
        <v>1</v>
      </c>
      <c r="AJ125" s="3">
        <f t="shared" si="104"/>
        <v>1</v>
      </c>
      <c r="AK125" s="4" t="str">
        <f t="shared" si="105"/>
        <v/>
      </c>
      <c r="AL125" s="3" t="str">
        <f t="shared" si="106"/>
        <v>-</v>
      </c>
      <c r="AM125" s="3">
        <f t="shared" si="93"/>
        <v>1</v>
      </c>
      <c r="AN125" s="3">
        <f t="shared" si="107"/>
        <v>1</v>
      </c>
      <c r="AO125" s="4" t="str">
        <f t="shared" si="108"/>
        <v/>
      </c>
      <c r="AP125" s="3" t="str">
        <f t="shared" si="109"/>
        <v>-</v>
      </c>
      <c r="AQ125" s="3" t="str">
        <f t="shared" si="94"/>
        <v>0.1-0.1-0.1-</v>
      </c>
      <c r="AR125" s="3">
        <f t="shared" si="110"/>
        <v>4</v>
      </c>
      <c r="AS125" s="3">
        <f t="shared" si="111"/>
        <v>12</v>
      </c>
      <c r="AT125" s="4" t="str">
        <f t="shared" si="112"/>
        <v>0.1</v>
      </c>
      <c r="AU125" s="3" t="str">
        <f t="shared" si="113"/>
        <v>0.1-0.1-</v>
      </c>
      <c r="AV125" s="3">
        <f t="shared" si="114"/>
        <v>4</v>
      </c>
      <c r="AW125" s="3">
        <f t="shared" si="115"/>
        <v>8</v>
      </c>
      <c r="AX125" s="4" t="str">
        <f t="shared" si="116"/>
        <v>0.1</v>
      </c>
      <c r="AY125" s="3" t="str">
        <f t="shared" si="117"/>
        <v>0.1-</v>
      </c>
      <c r="AZ125" s="3">
        <f t="shared" si="118"/>
        <v>4</v>
      </c>
      <c r="BA125" s="3">
        <f t="shared" si="119"/>
        <v>4</v>
      </c>
      <c r="BB125" s="4" t="str">
        <f t="shared" si="120"/>
        <v>0.1</v>
      </c>
      <c r="BC125" s="3" t="str">
        <f t="shared" si="121"/>
        <v>-</v>
      </c>
      <c r="BD125" s="3">
        <f t="shared" si="122"/>
        <v>1</v>
      </c>
      <c r="BE125" s="3">
        <f t="shared" si="123"/>
        <v>1</v>
      </c>
      <c r="BF125" s="4" t="str">
        <f t="shared" si="124"/>
        <v/>
      </c>
      <c r="BG125" s="3" t="str">
        <f t="shared" si="125"/>
        <v>-</v>
      </c>
      <c r="BH125" s="3">
        <f t="shared" si="126"/>
        <v>1</v>
      </c>
      <c r="BI125" s="3">
        <f t="shared" si="127"/>
        <v>1</v>
      </c>
      <c r="BJ125" s="4" t="str">
        <f t="shared" si="128"/>
        <v/>
      </c>
      <c r="BK125" s="3" t="str">
        <f t="shared" si="129"/>
        <v>-</v>
      </c>
      <c r="BL125" s="3">
        <f t="shared" si="130"/>
        <v>1</v>
      </c>
      <c r="BM125" s="3">
        <f t="shared" si="131"/>
        <v>1</v>
      </c>
      <c r="BN125" s="4" t="str">
        <f t="shared" si="132"/>
        <v/>
      </c>
      <c r="BO125" s="3" t="str">
        <f t="shared" si="133"/>
        <v>-</v>
      </c>
      <c r="BP125" s="3">
        <f t="shared" si="134"/>
        <v>1</v>
      </c>
      <c r="BQ125" s="3">
        <f t="shared" si="135"/>
        <v>1</v>
      </c>
      <c r="BR125" s="4" t="str">
        <f t="shared" si="136"/>
        <v/>
      </c>
      <c r="BS125" s="3" t="str">
        <f t="shared" si="137"/>
        <v>-</v>
      </c>
    </row>
    <row r="126" spans="1:71">
      <c r="A126" s="3" t="s">
        <v>965</v>
      </c>
      <c r="B126" s="3" t="s">
        <v>276</v>
      </c>
      <c r="C126" s="3">
        <v>1.5</v>
      </c>
      <c r="D126" s="3" t="s">
        <v>903</v>
      </c>
      <c r="E126" s="3" t="s">
        <v>1035</v>
      </c>
      <c r="F126" s="3" t="s">
        <v>903</v>
      </c>
      <c r="G126" s="3" t="s">
        <v>1053</v>
      </c>
      <c r="H126" s="3" t="s">
        <v>477</v>
      </c>
      <c r="I126" s="3" t="s">
        <v>1035</v>
      </c>
      <c r="J126" s="3" t="s">
        <v>1040</v>
      </c>
      <c r="K126" s="3" t="s">
        <v>1040</v>
      </c>
      <c r="L126" s="3" t="s">
        <v>1040</v>
      </c>
      <c r="M126" t="s">
        <v>1040</v>
      </c>
      <c r="N126" s="3"/>
      <c r="O126" s="3"/>
      <c r="P126" s="3">
        <v>3.3</v>
      </c>
      <c r="Q126" s="3">
        <v>149</v>
      </c>
      <c r="R126" s="3">
        <v>3.1</v>
      </c>
      <c r="S126" s="16">
        <v>0</v>
      </c>
      <c r="T126" s="12">
        <v>6.14</v>
      </c>
      <c r="U126" s="12" t="s">
        <v>277</v>
      </c>
      <c r="V126" s="3" t="str">
        <f t="shared" si="88"/>
        <v>s316-ptfe-s316-</v>
      </c>
      <c r="W126" s="3">
        <f t="shared" si="89"/>
        <v>5</v>
      </c>
      <c r="X126" s="3">
        <f t="shared" si="95"/>
        <v>15</v>
      </c>
      <c r="Y126" s="4" t="str">
        <f t="shared" si="96"/>
        <v>s316</v>
      </c>
      <c r="Z126" s="3" t="str">
        <f t="shared" si="97"/>
        <v>ptfe-s316-</v>
      </c>
      <c r="AA126" s="3">
        <f t="shared" si="90"/>
        <v>5</v>
      </c>
      <c r="AB126" s="3">
        <f t="shared" si="98"/>
        <v>10</v>
      </c>
      <c r="AC126" s="4" t="str">
        <f t="shared" si="99"/>
        <v>ptfe</v>
      </c>
      <c r="AD126" s="3" t="str">
        <f t="shared" si="100"/>
        <v>s316-</v>
      </c>
      <c r="AE126" s="3">
        <f t="shared" si="91"/>
        <v>5</v>
      </c>
      <c r="AF126" s="3">
        <f t="shared" si="101"/>
        <v>5</v>
      </c>
      <c r="AG126" s="4" t="str">
        <f t="shared" si="102"/>
        <v>s316</v>
      </c>
      <c r="AH126" s="3" t="str">
        <f t="shared" si="103"/>
        <v>-</v>
      </c>
      <c r="AI126" s="3">
        <f t="shared" si="92"/>
        <v>1</v>
      </c>
      <c r="AJ126" s="3">
        <f t="shared" si="104"/>
        <v>1</v>
      </c>
      <c r="AK126" s="4" t="str">
        <f t="shared" si="105"/>
        <v/>
      </c>
      <c r="AL126" s="3" t="str">
        <f t="shared" si="106"/>
        <v>-</v>
      </c>
      <c r="AM126" s="3">
        <f t="shared" si="93"/>
        <v>1</v>
      </c>
      <c r="AN126" s="3">
        <f t="shared" si="107"/>
        <v>1</v>
      </c>
      <c r="AO126" s="4" t="str">
        <f t="shared" si="108"/>
        <v/>
      </c>
      <c r="AP126" s="3" t="str">
        <f t="shared" si="109"/>
        <v>-</v>
      </c>
      <c r="AQ126" s="3" t="str">
        <f t="shared" si="94"/>
        <v>0.1-0.1-0.2-</v>
      </c>
      <c r="AR126" s="3">
        <f t="shared" si="110"/>
        <v>4</v>
      </c>
      <c r="AS126" s="3">
        <f t="shared" si="111"/>
        <v>12</v>
      </c>
      <c r="AT126" s="4" t="str">
        <f t="shared" si="112"/>
        <v>0.1</v>
      </c>
      <c r="AU126" s="3" t="str">
        <f t="shared" si="113"/>
        <v>0.1-0.2-</v>
      </c>
      <c r="AV126" s="3">
        <f t="shared" si="114"/>
        <v>4</v>
      </c>
      <c r="AW126" s="3">
        <f t="shared" si="115"/>
        <v>8</v>
      </c>
      <c r="AX126" s="4" t="str">
        <f t="shared" si="116"/>
        <v>0.1</v>
      </c>
      <c r="AY126" s="3" t="str">
        <f t="shared" si="117"/>
        <v>0.2-</v>
      </c>
      <c r="AZ126" s="3">
        <f t="shared" si="118"/>
        <v>4</v>
      </c>
      <c r="BA126" s="3">
        <f t="shared" si="119"/>
        <v>4</v>
      </c>
      <c r="BB126" s="4" t="str">
        <f t="shared" si="120"/>
        <v>0.2</v>
      </c>
      <c r="BC126" s="3" t="str">
        <f t="shared" si="121"/>
        <v>-</v>
      </c>
      <c r="BD126" s="3">
        <f t="shared" si="122"/>
        <v>1</v>
      </c>
      <c r="BE126" s="3">
        <f t="shared" si="123"/>
        <v>1</v>
      </c>
      <c r="BF126" s="4" t="str">
        <f t="shared" si="124"/>
        <v/>
      </c>
      <c r="BG126" s="3" t="str">
        <f t="shared" si="125"/>
        <v>-</v>
      </c>
      <c r="BH126" s="3">
        <f t="shared" si="126"/>
        <v>1</v>
      </c>
      <c r="BI126" s="3">
        <f t="shared" si="127"/>
        <v>1</v>
      </c>
      <c r="BJ126" s="4" t="str">
        <f t="shared" si="128"/>
        <v/>
      </c>
      <c r="BK126" s="3" t="str">
        <f t="shared" si="129"/>
        <v>-</v>
      </c>
      <c r="BL126" s="3">
        <f t="shared" si="130"/>
        <v>1</v>
      </c>
      <c r="BM126" s="3">
        <f t="shared" si="131"/>
        <v>1</v>
      </c>
      <c r="BN126" s="4" t="str">
        <f t="shared" si="132"/>
        <v/>
      </c>
      <c r="BO126" s="3" t="str">
        <f t="shared" si="133"/>
        <v>-</v>
      </c>
      <c r="BP126" s="3">
        <f t="shared" si="134"/>
        <v>1</v>
      </c>
      <c r="BQ126" s="3">
        <f t="shared" si="135"/>
        <v>1</v>
      </c>
      <c r="BR126" s="4" t="str">
        <f t="shared" si="136"/>
        <v/>
      </c>
      <c r="BS126" s="3" t="str">
        <f t="shared" si="137"/>
        <v>-</v>
      </c>
    </row>
    <row r="127" spans="1:71">
      <c r="A127" s="4" t="s">
        <v>965</v>
      </c>
      <c r="B127" s="4" t="s">
        <v>276</v>
      </c>
      <c r="C127" s="4">
        <v>1.5</v>
      </c>
      <c r="D127" s="4" t="s">
        <v>903</v>
      </c>
      <c r="E127" s="4" t="s">
        <v>1035</v>
      </c>
      <c r="F127" s="4" t="s">
        <v>903</v>
      </c>
      <c r="G127" s="4" t="s">
        <v>1053</v>
      </c>
      <c r="H127" s="4" t="s">
        <v>477</v>
      </c>
      <c r="I127" s="4" t="s">
        <v>1035</v>
      </c>
      <c r="J127" s="4" t="s">
        <v>1040</v>
      </c>
      <c r="K127" s="4" t="s">
        <v>1040</v>
      </c>
      <c r="L127" s="4" t="s">
        <v>1040</v>
      </c>
      <c r="M127" t="s">
        <v>1040</v>
      </c>
      <c r="N127" s="4"/>
      <c r="O127" s="4"/>
      <c r="P127" s="4">
        <v>3.3</v>
      </c>
      <c r="Q127" s="4">
        <v>149</v>
      </c>
      <c r="R127" s="4">
        <v>3.03</v>
      </c>
      <c r="S127" s="16">
        <v>0</v>
      </c>
      <c r="T127" s="13">
        <v>6.14</v>
      </c>
      <c r="U127" s="13" t="s">
        <v>277</v>
      </c>
      <c r="V127" s="3" t="str">
        <f t="shared" si="88"/>
        <v>s316-ptfe-s316-</v>
      </c>
      <c r="W127" s="3">
        <f t="shared" si="89"/>
        <v>5</v>
      </c>
      <c r="X127" s="3">
        <f t="shared" si="95"/>
        <v>15</v>
      </c>
      <c r="Y127" s="4" t="str">
        <f t="shared" si="96"/>
        <v>s316</v>
      </c>
      <c r="Z127" s="3" t="str">
        <f t="shared" si="97"/>
        <v>ptfe-s316-</v>
      </c>
      <c r="AA127" s="3">
        <f t="shared" si="90"/>
        <v>5</v>
      </c>
      <c r="AB127" s="3">
        <f t="shared" si="98"/>
        <v>10</v>
      </c>
      <c r="AC127" s="4" t="str">
        <f t="shared" si="99"/>
        <v>ptfe</v>
      </c>
      <c r="AD127" s="3" t="str">
        <f t="shared" si="100"/>
        <v>s316-</v>
      </c>
      <c r="AE127" s="3">
        <f t="shared" si="91"/>
        <v>5</v>
      </c>
      <c r="AF127" s="3">
        <f t="shared" si="101"/>
        <v>5</v>
      </c>
      <c r="AG127" s="4" t="str">
        <f t="shared" si="102"/>
        <v>s316</v>
      </c>
      <c r="AH127" s="3" t="str">
        <f t="shared" si="103"/>
        <v>-</v>
      </c>
      <c r="AI127" s="3">
        <f t="shared" si="92"/>
        <v>1</v>
      </c>
      <c r="AJ127" s="3">
        <f t="shared" si="104"/>
        <v>1</v>
      </c>
      <c r="AK127" s="4" t="str">
        <f t="shared" si="105"/>
        <v/>
      </c>
      <c r="AL127" s="3" t="str">
        <f t="shared" si="106"/>
        <v>-</v>
      </c>
      <c r="AM127" s="3">
        <f t="shared" si="93"/>
        <v>1</v>
      </c>
      <c r="AN127" s="3">
        <f t="shared" si="107"/>
        <v>1</v>
      </c>
      <c r="AO127" s="4" t="str">
        <f t="shared" si="108"/>
        <v/>
      </c>
      <c r="AP127" s="3" t="str">
        <f t="shared" si="109"/>
        <v>-</v>
      </c>
      <c r="AQ127" s="3" t="str">
        <f t="shared" si="94"/>
        <v>0.1-0.1-0.2-</v>
      </c>
      <c r="AR127" s="3">
        <f t="shared" si="110"/>
        <v>4</v>
      </c>
      <c r="AS127" s="3">
        <f t="shared" si="111"/>
        <v>12</v>
      </c>
      <c r="AT127" s="4" t="str">
        <f t="shared" si="112"/>
        <v>0.1</v>
      </c>
      <c r="AU127" s="3" t="str">
        <f t="shared" si="113"/>
        <v>0.1-0.2-</v>
      </c>
      <c r="AV127" s="3">
        <f t="shared" si="114"/>
        <v>4</v>
      </c>
      <c r="AW127" s="3">
        <f t="shared" si="115"/>
        <v>8</v>
      </c>
      <c r="AX127" s="4" t="str">
        <f t="shared" si="116"/>
        <v>0.1</v>
      </c>
      <c r="AY127" s="3" t="str">
        <f t="shared" si="117"/>
        <v>0.2-</v>
      </c>
      <c r="AZ127" s="3">
        <f t="shared" si="118"/>
        <v>4</v>
      </c>
      <c r="BA127" s="3">
        <f t="shared" si="119"/>
        <v>4</v>
      </c>
      <c r="BB127" s="4" t="str">
        <f t="shared" si="120"/>
        <v>0.2</v>
      </c>
      <c r="BC127" s="3" t="str">
        <f t="shared" si="121"/>
        <v>-</v>
      </c>
      <c r="BD127" s="3">
        <f t="shared" si="122"/>
        <v>1</v>
      </c>
      <c r="BE127" s="3">
        <f t="shared" si="123"/>
        <v>1</v>
      </c>
      <c r="BF127" s="4" t="str">
        <f t="shared" si="124"/>
        <v/>
      </c>
      <c r="BG127" s="3" t="str">
        <f t="shared" si="125"/>
        <v>-</v>
      </c>
      <c r="BH127" s="3">
        <f t="shared" si="126"/>
        <v>1</v>
      </c>
      <c r="BI127" s="3">
        <f t="shared" si="127"/>
        <v>1</v>
      </c>
      <c r="BJ127" s="4" t="str">
        <f t="shared" si="128"/>
        <v/>
      </c>
      <c r="BK127" s="3" t="str">
        <f t="shared" si="129"/>
        <v>-</v>
      </c>
      <c r="BL127" s="3">
        <f t="shared" si="130"/>
        <v>1</v>
      </c>
      <c r="BM127" s="3">
        <f t="shared" si="131"/>
        <v>1</v>
      </c>
      <c r="BN127" s="4" t="str">
        <f t="shared" si="132"/>
        <v/>
      </c>
      <c r="BO127" s="3" t="str">
        <f t="shared" si="133"/>
        <v>-</v>
      </c>
      <c r="BP127" s="3">
        <f t="shared" si="134"/>
        <v>1</v>
      </c>
      <c r="BQ127" s="3">
        <f t="shared" si="135"/>
        <v>1</v>
      </c>
      <c r="BR127" s="4" t="str">
        <f t="shared" si="136"/>
        <v/>
      </c>
      <c r="BS127" s="3" t="str">
        <f t="shared" si="137"/>
        <v>-</v>
      </c>
    </row>
    <row r="128" spans="1:71">
      <c r="A128" s="3" t="s">
        <v>984</v>
      </c>
      <c r="B128" s="3" t="s">
        <v>278</v>
      </c>
      <c r="C128" s="3">
        <v>1.5</v>
      </c>
      <c r="D128" s="3" t="s">
        <v>903</v>
      </c>
      <c r="E128" s="3" t="s">
        <v>1024</v>
      </c>
      <c r="F128" s="3" t="s">
        <v>1042</v>
      </c>
      <c r="G128" s="3" t="s">
        <v>1056</v>
      </c>
      <c r="H128" s="3" t="s">
        <v>477</v>
      </c>
      <c r="I128" s="3" t="s">
        <v>1034</v>
      </c>
      <c r="J128" s="3" t="s">
        <v>1040</v>
      </c>
      <c r="K128" s="3" t="s">
        <v>1040</v>
      </c>
      <c r="L128" s="3" t="s">
        <v>1040</v>
      </c>
      <c r="M128" t="s">
        <v>1040</v>
      </c>
      <c r="N128" s="3"/>
      <c r="O128" s="3"/>
      <c r="P128" s="3">
        <v>204</v>
      </c>
      <c r="Q128" s="3">
        <v>20</v>
      </c>
      <c r="R128" s="3">
        <v>24.46</v>
      </c>
      <c r="S128" s="16">
        <v>0</v>
      </c>
      <c r="T128" s="12">
        <v>7.05</v>
      </c>
      <c r="U128" s="12" t="s">
        <v>100</v>
      </c>
      <c r="V128" s="3" t="str">
        <f t="shared" si="88"/>
        <v>s316-ptfe-inconel600-</v>
      </c>
      <c r="W128" s="3">
        <f t="shared" si="89"/>
        <v>5</v>
      </c>
      <c r="X128" s="3">
        <f t="shared" si="95"/>
        <v>21</v>
      </c>
      <c r="Y128" s="4" t="str">
        <f t="shared" si="96"/>
        <v>s316</v>
      </c>
      <c r="Z128" s="3" t="str">
        <f t="shared" si="97"/>
        <v>ptfe-inconel600-</v>
      </c>
      <c r="AA128" s="3">
        <f t="shared" si="90"/>
        <v>5</v>
      </c>
      <c r="AB128" s="3">
        <f t="shared" si="98"/>
        <v>16</v>
      </c>
      <c r="AC128" s="4" t="str">
        <f t="shared" si="99"/>
        <v>ptfe</v>
      </c>
      <c r="AD128" s="3" t="str">
        <f t="shared" si="100"/>
        <v>inconel600-</v>
      </c>
      <c r="AE128" s="3">
        <f t="shared" si="91"/>
        <v>11</v>
      </c>
      <c r="AF128" s="3">
        <f t="shared" si="101"/>
        <v>11</v>
      </c>
      <c r="AG128" s="4" t="str">
        <f t="shared" si="102"/>
        <v>inconel600</v>
      </c>
      <c r="AH128" s="3" t="str">
        <f t="shared" si="103"/>
        <v>-</v>
      </c>
      <c r="AI128" s="3">
        <f t="shared" si="92"/>
        <v>1</v>
      </c>
      <c r="AJ128" s="3">
        <f t="shared" si="104"/>
        <v>1</v>
      </c>
      <c r="AK128" s="4" t="str">
        <f t="shared" si="105"/>
        <v/>
      </c>
      <c r="AL128" s="3" t="str">
        <f t="shared" si="106"/>
        <v>-</v>
      </c>
      <c r="AM128" s="3">
        <f t="shared" si="93"/>
        <v>1</v>
      </c>
      <c r="AN128" s="3">
        <f t="shared" si="107"/>
        <v>1</v>
      </c>
      <c r="AO128" s="4" t="str">
        <f t="shared" si="108"/>
        <v/>
      </c>
      <c r="AP128" s="3" t="str">
        <f t="shared" si="109"/>
        <v>-</v>
      </c>
      <c r="AQ128" s="3" t="str">
        <f t="shared" si="94"/>
        <v>0.4-0.3-0.42-</v>
      </c>
      <c r="AR128" s="3">
        <f t="shared" si="110"/>
        <v>4</v>
      </c>
      <c r="AS128" s="3">
        <f t="shared" si="111"/>
        <v>13</v>
      </c>
      <c r="AT128" s="4" t="str">
        <f t="shared" si="112"/>
        <v>0.4</v>
      </c>
      <c r="AU128" s="3" t="str">
        <f t="shared" si="113"/>
        <v>0.3-0.42-</v>
      </c>
      <c r="AV128" s="3">
        <f t="shared" si="114"/>
        <v>4</v>
      </c>
      <c r="AW128" s="3">
        <f t="shared" si="115"/>
        <v>9</v>
      </c>
      <c r="AX128" s="4" t="str">
        <f t="shared" si="116"/>
        <v>0.3</v>
      </c>
      <c r="AY128" s="3" t="str">
        <f t="shared" si="117"/>
        <v>0.42-</v>
      </c>
      <c r="AZ128" s="3">
        <f t="shared" si="118"/>
        <v>5</v>
      </c>
      <c r="BA128" s="3">
        <f t="shared" si="119"/>
        <v>5</v>
      </c>
      <c r="BB128" s="4" t="str">
        <f t="shared" si="120"/>
        <v>0.42</v>
      </c>
      <c r="BC128" s="3" t="str">
        <f t="shared" si="121"/>
        <v>-</v>
      </c>
      <c r="BD128" s="3">
        <f t="shared" si="122"/>
        <v>1</v>
      </c>
      <c r="BE128" s="3">
        <f t="shared" si="123"/>
        <v>1</v>
      </c>
      <c r="BF128" s="4" t="str">
        <f t="shared" si="124"/>
        <v/>
      </c>
      <c r="BG128" s="3" t="str">
        <f t="shared" si="125"/>
        <v>-</v>
      </c>
      <c r="BH128" s="3">
        <f t="shared" si="126"/>
        <v>1</v>
      </c>
      <c r="BI128" s="3">
        <f t="shared" si="127"/>
        <v>1</v>
      </c>
      <c r="BJ128" s="4" t="str">
        <f t="shared" si="128"/>
        <v/>
      </c>
      <c r="BK128" s="3" t="str">
        <f t="shared" si="129"/>
        <v>-</v>
      </c>
      <c r="BL128" s="3">
        <f t="shared" si="130"/>
        <v>1</v>
      </c>
      <c r="BM128" s="3">
        <f t="shared" si="131"/>
        <v>1</v>
      </c>
      <c r="BN128" s="4" t="str">
        <f t="shared" si="132"/>
        <v/>
      </c>
      <c r="BO128" s="3" t="str">
        <f t="shared" si="133"/>
        <v>-</v>
      </c>
      <c r="BP128" s="3">
        <f t="shared" si="134"/>
        <v>1</v>
      </c>
      <c r="BQ128" s="3">
        <f t="shared" si="135"/>
        <v>1</v>
      </c>
      <c r="BR128" s="4" t="str">
        <f t="shared" si="136"/>
        <v/>
      </c>
      <c r="BS128" s="3" t="str">
        <f t="shared" si="137"/>
        <v>-</v>
      </c>
    </row>
    <row r="129" spans="1:71">
      <c r="A129" s="4" t="s">
        <v>984</v>
      </c>
      <c r="B129" s="4" t="s">
        <v>278</v>
      </c>
      <c r="C129" s="4">
        <v>1.5</v>
      </c>
      <c r="D129" s="4" t="s">
        <v>903</v>
      </c>
      <c r="E129" s="4" t="s">
        <v>1024</v>
      </c>
      <c r="F129" s="4" t="s">
        <v>1042</v>
      </c>
      <c r="G129" s="4" t="s">
        <v>1056</v>
      </c>
      <c r="H129" s="4" t="s">
        <v>477</v>
      </c>
      <c r="I129" s="4" t="s">
        <v>1034</v>
      </c>
      <c r="J129" s="4" t="s">
        <v>1040</v>
      </c>
      <c r="K129" s="4" t="s">
        <v>1040</v>
      </c>
      <c r="L129" s="4" t="s">
        <v>1040</v>
      </c>
      <c r="M129" t="s">
        <v>1040</v>
      </c>
      <c r="N129" s="4"/>
      <c r="O129" s="4"/>
      <c r="P129" s="4">
        <v>204</v>
      </c>
      <c r="Q129" s="4">
        <v>20</v>
      </c>
      <c r="R129" s="4">
        <v>17.79</v>
      </c>
      <c r="S129" s="16">
        <v>0</v>
      </c>
      <c r="T129" s="13">
        <v>7.05</v>
      </c>
      <c r="U129" s="13" t="s">
        <v>279</v>
      </c>
      <c r="V129" s="3" t="str">
        <f t="shared" si="88"/>
        <v>s316-ptfe-inconel600-</v>
      </c>
      <c r="W129" s="3">
        <f t="shared" si="89"/>
        <v>5</v>
      </c>
      <c r="X129" s="3">
        <f t="shared" si="95"/>
        <v>21</v>
      </c>
      <c r="Y129" s="4" t="str">
        <f t="shared" si="96"/>
        <v>s316</v>
      </c>
      <c r="Z129" s="3" t="str">
        <f t="shared" si="97"/>
        <v>ptfe-inconel600-</v>
      </c>
      <c r="AA129" s="3">
        <f t="shared" si="90"/>
        <v>5</v>
      </c>
      <c r="AB129" s="3">
        <f t="shared" si="98"/>
        <v>16</v>
      </c>
      <c r="AC129" s="4" t="str">
        <f t="shared" si="99"/>
        <v>ptfe</v>
      </c>
      <c r="AD129" s="3" t="str">
        <f t="shared" si="100"/>
        <v>inconel600-</v>
      </c>
      <c r="AE129" s="3">
        <f t="shared" si="91"/>
        <v>11</v>
      </c>
      <c r="AF129" s="3">
        <f t="shared" si="101"/>
        <v>11</v>
      </c>
      <c r="AG129" s="4" t="str">
        <f t="shared" si="102"/>
        <v>inconel600</v>
      </c>
      <c r="AH129" s="3" t="str">
        <f t="shared" si="103"/>
        <v>-</v>
      </c>
      <c r="AI129" s="3">
        <f t="shared" si="92"/>
        <v>1</v>
      </c>
      <c r="AJ129" s="3">
        <f t="shared" si="104"/>
        <v>1</v>
      </c>
      <c r="AK129" s="4" t="str">
        <f t="shared" si="105"/>
        <v/>
      </c>
      <c r="AL129" s="3" t="str">
        <f t="shared" si="106"/>
        <v>-</v>
      </c>
      <c r="AM129" s="3">
        <f t="shared" si="93"/>
        <v>1</v>
      </c>
      <c r="AN129" s="3">
        <f t="shared" si="107"/>
        <v>1</v>
      </c>
      <c r="AO129" s="4" t="str">
        <f t="shared" si="108"/>
        <v/>
      </c>
      <c r="AP129" s="3" t="str">
        <f t="shared" si="109"/>
        <v>-</v>
      </c>
      <c r="AQ129" s="3" t="str">
        <f t="shared" si="94"/>
        <v>0.4-0.3-0.42-</v>
      </c>
      <c r="AR129" s="3">
        <f t="shared" si="110"/>
        <v>4</v>
      </c>
      <c r="AS129" s="3">
        <f t="shared" si="111"/>
        <v>13</v>
      </c>
      <c r="AT129" s="4" t="str">
        <f t="shared" si="112"/>
        <v>0.4</v>
      </c>
      <c r="AU129" s="3" t="str">
        <f t="shared" si="113"/>
        <v>0.3-0.42-</v>
      </c>
      <c r="AV129" s="3">
        <f t="shared" si="114"/>
        <v>4</v>
      </c>
      <c r="AW129" s="3">
        <f t="shared" si="115"/>
        <v>9</v>
      </c>
      <c r="AX129" s="4" t="str">
        <f t="shared" si="116"/>
        <v>0.3</v>
      </c>
      <c r="AY129" s="3" t="str">
        <f t="shared" si="117"/>
        <v>0.42-</v>
      </c>
      <c r="AZ129" s="3">
        <f t="shared" si="118"/>
        <v>5</v>
      </c>
      <c r="BA129" s="3">
        <f t="shared" si="119"/>
        <v>5</v>
      </c>
      <c r="BB129" s="4" t="str">
        <f t="shared" si="120"/>
        <v>0.42</v>
      </c>
      <c r="BC129" s="3" t="str">
        <f t="shared" si="121"/>
        <v>-</v>
      </c>
      <c r="BD129" s="3">
        <f t="shared" si="122"/>
        <v>1</v>
      </c>
      <c r="BE129" s="3">
        <f t="shared" si="123"/>
        <v>1</v>
      </c>
      <c r="BF129" s="4" t="str">
        <f t="shared" si="124"/>
        <v/>
      </c>
      <c r="BG129" s="3" t="str">
        <f t="shared" si="125"/>
        <v>-</v>
      </c>
      <c r="BH129" s="3">
        <f t="shared" si="126"/>
        <v>1</v>
      </c>
      <c r="BI129" s="3">
        <f t="shared" si="127"/>
        <v>1</v>
      </c>
      <c r="BJ129" s="4" t="str">
        <f t="shared" si="128"/>
        <v/>
      </c>
      <c r="BK129" s="3" t="str">
        <f t="shared" si="129"/>
        <v>-</v>
      </c>
      <c r="BL129" s="3">
        <f t="shared" si="130"/>
        <v>1</v>
      </c>
      <c r="BM129" s="3">
        <f t="shared" si="131"/>
        <v>1</v>
      </c>
      <c r="BN129" s="4" t="str">
        <f t="shared" si="132"/>
        <v/>
      </c>
      <c r="BO129" s="3" t="str">
        <f t="shared" si="133"/>
        <v>-</v>
      </c>
      <c r="BP129" s="3">
        <f t="shared" si="134"/>
        <v>1</v>
      </c>
      <c r="BQ129" s="3">
        <f t="shared" si="135"/>
        <v>1</v>
      </c>
      <c r="BR129" s="4" t="str">
        <f t="shared" si="136"/>
        <v/>
      </c>
      <c r="BS129" s="3" t="str">
        <f t="shared" si="137"/>
        <v>-</v>
      </c>
    </row>
    <row r="130" spans="1:71">
      <c r="A130" s="3" t="s">
        <v>984</v>
      </c>
      <c r="B130" s="3" t="s">
        <v>278</v>
      </c>
      <c r="C130" s="3">
        <v>1.5</v>
      </c>
      <c r="D130" s="3" t="s">
        <v>903</v>
      </c>
      <c r="E130" s="3" t="s">
        <v>1024</v>
      </c>
      <c r="F130" s="3" t="s">
        <v>1042</v>
      </c>
      <c r="G130" s="3" t="s">
        <v>1056</v>
      </c>
      <c r="H130" s="3" t="s">
        <v>477</v>
      </c>
      <c r="I130" s="3" t="s">
        <v>1034</v>
      </c>
      <c r="J130" s="3" t="s">
        <v>1040</v>
      </c>
      <c r="K130" s="3" t="s">
        <v>1040</v>
      </c>
      <c r="L130" s="3" t="s">
        <v>1040</v>
      </c>
      <c r="M130" t="s">
        <v>1040</v>
      </c>
      <c r="N130" s="3"/>
      <c r="O130" s="3"/>
      <c r="P130" s="3">
        <v>204</v>
      </c>
      <c r="Q130" s="3">
        <v>20</v>
      </c>
      <c r="R130" s="3">
        <v>19.059999999999999</v>
      </c>
      <c r="S130" s="16">
        <v>0</v>
      </c>
      <c r="T130" s="12">
        <v>7.05</v>
      </c>
      <c r="U130" s="12" t="s">
        <v>280</v>
      </c>
      <c r="V130" s="3" t="str">
        <f t="shared" ref="V130:V193" si="138">_xlfn.CONCAT(A130,"-")</f>
        <v>s316-ptfe-inconel600-</v>
      </c>
      <c r="W130" s="3">
        <f t="shared" ref="W130:W193" si="139">FIND("-",V130,1)</f>
        <v>5</v>
      </c>
      <c r="X130" s="3">
        <f t="shared" si="95"/>
        <v>21</v>
      </c>
      <c r="Y130" s="4" t="str">
        <f t="shared" si="96"/>
        <v>s316</v>
      </c>
      <c r="Z130" s="3" t="str">
        <f t="shared" si="97"/>
        <v>ptfe-inconel600-</v>
      </c>
      <c r="AA130" s="3">
        <f t="shared" ref="AA130:AA193" si="140">FIND("-",Z130,1)</f>
        <v>5</v>
      </c>
      <c r="AB130" s="3">
        <f t="shared" si="98"/>
        <v>16</v>
      </c>
      <c r="AC130" s="4" t="str">
        <f t="shared" si="99"/>
        <v>ptfe</v>
      </c>
      <c r="AD130" s="3" t="str">
        <f t="shared" si="100"/>
        <v>inconel600-</v>
      </c>
      <c r="AE130" s="3">
        <f t="shared" ref="AE130:AE193" si="141">FIND("-",AD130,1)</f>
        <v>11</v>
      </c>
      <c r="AF130" s="3">
        <f t="shared" si="101"/>
        <v>11</v>
      </c>
      <c r="AG130" s="4" t="str">
        <f t="shared" si="102"/>
        <v>inconel600</v>
      </c>
      <c r="AH130" s="3" t="str">
        <f t="shared" si="103"/>
        <v>-</v>
      </c>
      <c r="AI130" s="3">
        <f t="shared" ref="AI130:AI193" si="142">FIND("-",AH130,1)</f>
        <v>1</v>
      </c>
      <c r="AJ130" s="3">
        <f t="shared" si="104"/>
        <v>1</v>
      </c>
      <c r="AK130" s="4" t="str">
        <f t="shared" si="105"/>
        <v/>
      </c>
      <c r="AL130" s="3" t="str">
        <f t="shared" si="106"/>
        <v>-</v>
      </c>
      <c r="AM130" s="3">
        <f t="shared" ref="AM130:AM193" si="143">FIND("-",AL130,1)</f>
        <v>1</v>
      </c>
      <c r="AN130" s="3">
        <f t="shared" si="107"/>
        <v>1</v>
      </c>
      <c r="AO130" s="4" t="str">
        <f t="shared" si="108"/>
        <v/>
      </c>
      <c r="AP130" s="3" t="str">
        <f t="shared" si="109"/>
        <v>-</v>
      </c>
      <c r="AQ130" s="3" t="str">
        <f t="shared" ref="AQ130:AQ193" si="144">_xlfn.CONCAT(B130,"-")</f>
        <v>0.4-0.3-0.42-</v>
      </c>
      <c r="AR130" s="3">
        <f t="shared" si="110"/>
        <v>4</v>
      </c>
      <c r="AS130" s="3">
        <f t="shared" si="111"/>
        <v>13</v>
      </c>
      <c r="AT130" s="4" t="str">
        <f t="shared" si="112"/>
        <v>0.4</v>
      </c>
      <c r="AU130" s="3" t="str">
        <f t="shared" si="113"/>
        <v>0.3-0.42-</v>
      </c>
      <c r="AV130" s="3">
        <f t="shared" si="114"/>
        <v>4</v>
      </c>
      <c r="AW130" s="3">
        <f t="shared" si="115"/>
        <v>9</v>
      </c>
      <c r="AX130" s="4" t="str">
        <f t="shared" si="116"/>
        <v>0.3</v>
      </c>
      <c r="AY130" s="3" t="str">
        <f t="shared" si="117"/>
        <v>0.42-</v>
      </c>
      <c r="AZ130" s="3">
        <f t="shared" si="118"/>
        <v>5</v>
      </c>
      <c r="BA130" s="3">
        <f t="shared" si="119"/>
        <v>5</v>
      </c>
      <c r="BB130" s="4" t="str">
        <f t="shared" si="120"/>
        <v>0.42</v>
      </c>
      <c r="BC130" s="3" t="str">
        <f t="shared" si="121"/>
        <v>-</v>
      </c>
      <c r="BD130" s="3">
        <f t="shared" si="122"/>
        <v>1</v>
      </c>
      <c r="BE130" s="3">
        <f t="shared" si="123"/>
        <v>1</v>
      </c>
      <c r="BF130" s="4" t="str">
        <f t="shared" si="124"/>
        <v/>
      </c>
      <c r="BG130" s="3" t="str">
        <f t="shared" si="125"/>
        <v>-</v>
      </c>
      <c r="BH130" s="3">
        <f t="shared" si="126"/>
        <v>1</v>
      </c>
      <c r="BI130" s="3">
        <f t="shared" si="127"/>
        <v>1</v>
      </c>
      <c r="BJ130" s="4" t="str">
        <f t="shared" si="128"/>
        <v/>
      </c>
      <c r="BK130" s="3" t="str">
        <f t="shared" si="129"/>
        <v>-</v>
      </c>
      <c r="BL130" s="3">
        <f t="shared" si="130"/>
        <v>1</v>
      </c>
      <c r="BM130" s="3">
        <f t="shared" si="131"/>
        <v>1</v>
      </c>
      <c r="BN130" s="4" t="str">
        <f t="shared" si="132"/>
        <v/>
      </c>
      <c r="BO130" s="3" t="str">
        <f t="shared" si="133"/>
        <v>-</v>
      </c>
      <c r="BP130" s="3">
        <f t="shared" si="134"/>
        <v>1</v>
      </c>
      <c r="BQ130" s="3">
        <f t="shared" si="135"/>
        <v>1</v>
      </c>
      <c r="BR130" s="4" t="str">
        <f t="shared" si="136"/>
        <v/>
      </c>
      <c r="BS130" s="3" t="str">
        <f t="shared" si="137"/>
        <v>-</v>
      </c>
    </row>
    <row r="131" spans="1:71">
      <c r="A131" s="4" t="s">
        <v>984</v>
      </c>
      <c r="B131" s="4" t="s">
        <v>278</v>
      </c>
      <c r="C131" s="4">
        <v>1.5</v>
      </c>
      <c r="D131" s="4" t="s">
        <v>903</v>
      </c>
      <c r="E131" s="4" t="s">
        <v>1024</v>
      </c>
      <c r="F131" s="4" t="s">
        <v>1042</v>
      </c>
      <c r="G131" s="4" t="s">
        <v>1056</v>
      </c>
      <c r="H131" s="4" t="s">
        <v>477</v>
      </c>
      <c r="I131" s="4" t="s">
        <v>1034</v>
      </c>
      <c r="J131" s="4" t="s">
        <v>1040</v>
      </c>
      <c r="K131" s="4" t="s">
        <v>1040</v>
      </c>
      <c r="L131" s="4" t="s">
        <v>1040</v>
      </c>
      <c r="M131" t="s">
        <v>1040</v>
      </c>
      <c r="N131" s="4"/>
      <c r="O131" s="4"/>
      <c r="P131" s="4">
        <v>204</v>
      </c>
      <c r="Q131" s="4">
        <v>20</v>
      </c>
      <c r="R131" s="4">
        <v>19.86</v>
      </c>
      <c r="S131" s="16">
        <v>0</v>
      </c>
      <c r="T131" s="13">
        <v>7.05</v>
      </c>
      <c r="U131" s="13" t="s">
        <v>280</v>
      </c>
      <c r="V131" s="3" t="str">
        <f t="shared" si="138"/>
        <v>s316-ptfe-inconel600-</v>
      </c>
      <c r="W131" s="3">
        <f t="shared" si="139"/>
        <v>5</v>
      </c>
      <c r="X131" s="3">
        <f t="shared" ref="X131:X194" si="145">LEN(V131)</f>
        <v>21</v>
      </c>
      <c r="Y131" s="4" t="str">
        <f t="shared" ref="Y131:Y194" si="146">LEFT(V131,W131-1)</f>
        <v>s316</v>
      </c>
      <c r="Z131" s="3" t="str">
        <f t="shared" ref="Z131:Z194" si="147">IF(X131&gt;W131,RIGHT(V131,X131-W131),"-")</f>
        <v>ptfe-inconel600-</v>
      </c>
      <c r="AA131" s="3">
        <f t="shared" si="140"/>
        <v>5</v>
      </c>
      <c r="AB131" s="3">
        <f t="shared" ref="AB131:AB194" si="148">LEN(Z131)</f>
        <v>16</v>
      </c>
      <c r="AC131" s="4" t="str">
        <f t="shared" ref="AC131:AC194" si="149">LEFT(Z131,AA131-1)</f>
        <v>ptfe</v>
      </c>
      <c r="AD131" s="3" t="str">
        <f t="shared" ref="AD131:AD194" si="150">IF(AB131&gt;AA131,RIGHT(Z131,AB131-AA131),"-")</f>
        <v>inconel600-</v>
      </c>
      <c r="AE131" s="3">
        <f t="shared" si="141"/>
        <v>11</v>
      </c>
      <c r="AF131" s="3">
        <f t="shared" ref="AF131:AF194" si="151">LEN(AD131)</f>
        <v>11</v>
      </c>
      <c r="AG131" s="4" t="str">
        <f t="shared" ref="AG131:AG194" si="152">LEFT(AD131,AE131-1)</f>
        <v>inconel600</v>
      </c>
      <c r="AH131" s="3" t="str">
        <f t="shared" ref="AH131:AH194" si="153">IF(AF131&gt;AE131,RIGHT(AD131,AF131-AE131),"-")</f>
        <v>-</v>
      </c>
      <c r="AI131" s="3">
        <f t="shared" si="142"/>
        <v>1</v>
      </c>
      <c r="AJ131" s="3">
        <f t="shared" ref="AJ131:AJ194" si="154">LEN(AH131)</f>
        <v>1</v>
      </c>
      <c r="AK131" s="4" t="str">
        <f t="shared" ref="AK131:AK194" si="155">LEFT(AH131,AI131-1)</f>
        <v/>
      </c>
      <c r="AL131" s="3" t="str">
        <f t="shared" ref="AL131:AL194" si="156">IF(AJ131&gt;AI131,RIGHT(AH131,AJ131-AI131),"-")</f>
        <v>-</v>
      </c>
      <c r="AM131" s="3">
        <f t="shared" si="143"/>
        <v>1</v>
      </c>
      <c r="AN131" s="3">
        <f t="shared" ref="AN131:AN194" si="157">LEN(AL131)</f>
        <v>1</v>
      </c>
      <c r="AO131" s="4" t="str">
        <f t="shared" ref="AO131:AO194" si="158">LEFT(AL131,AM131-1)</f>
        <v/>
      </c>
      <c r="AP131" s="3" t="str">
        <f t="shared" ref="AP131:AP194" si="159">IF(AN131&gt;AM131,RIGHT(AL131,AN131-AM131),"-")</f>
        <v>-</v>
      </c>
      <c r="AQ131" s="3" t="str">
        <f t="shared" si="144"/>
        <v>0.4-0.3-0.42-</v>
      </c>
      <c r="AR131" s="3">
        <f t="shared" ref="AR131:AR194" si="160">FIND("-",AQ131,1)</f>
        <v>4</v>
      </c>
      <c r="AS131" s="3">
        <f t="shared" ref="AS131:AS194" si="161">LEN(AQ131)</f>
        <v>13</v>
      </c>
      <c r="AT131" s="4" t="str">
        <f t="shared" ref="AT131:AT194" si="162">LEFT(AQ131,AR131-1)</f>
        <v>0.4</v>
      </c>
      <c r="AU131" s="3" t="str">
        <f t="shared" ref="AU131:AU194" si="163">IF(AS131&gt;AR131,RIGHT(AQ131,AS131-AR131),"-")</f>
        <v>0.3-0.42-</v>
      </c>
      <c r="AV131" s="3">
        <f t="shared" ref="AV131:AV194" si="164">FIND("-",AU131,1)</f>
        <v>4</v>
      </c>
      <c r="AW131" s="3">
        <f t="shared" ref="AW131:AW194" si="165">LEN(AU131)</f>
        <v>9</v>
      </c>
      <c r="AX131" s="4" t="str">
        <f t="shared" ref="AX131:AX194" si="166">LEFT(AU131,AV131-1)</f>
        <v>0.3</v>
      </c>
      <c r="AY131" s="3" t="str">
        <f t="shared" ref="AY131:AY194" si="167">IF(AW131&gt;AV131,RIGHT(AU131,AW131-AV131),"-")</f>
        <v>0.42-</v>
      </c>
      <c r="AZ131" s="3">
        <f t="shared" ref="AZ131:AZ194" si="168">FIND("-",AY131,1)</f>
        <v>5</v>
      </c>
      <c r="BA131" s="3">
        <f t="shared" ref="BA131:BA194" si="169">LEN(AY131)</f>
        <v>5</v>
      </c>
      <c r="BB131" s="4" t="str">
        <f t="shared" ref="BB131:BB194" si="170">LEFT(AY131,AZ131-1)</f>
        <v>0.42</v>
      </c>
      <c r="BC131" s="3" t="str">
        <f t="shared" ref="BC131:BC194" si="171">IF(BA131&gt;AZ131,RIGHT(AY131,BA131-AZ131),"-")</f>
        <v>-</v>
      </c>
      <c r="BD131" s="3">
        <f t="shared" ref="BD131:BD194" si="172">FIND("-",BC131,1)</f>
        <v>1</v>
      </c>
      <c r="BE131" s="3">
        <f t="shared" ref="BE131:BE194" si="173">LEN(BC131)</f>
        <v>1</v>
      </c>
      <c r="BF131" s="4" t="str">
        <f t="shared" ref="BF131:BF194" si="174">LEFT(BC131,BD131-1)</f>
        <v/>
      </c>
      <c r="BG131" s="3" t="str">
        <f t="shared" ref="BG131:BG194" si="175">IF(BE131&gt;BD131,RIGHT(BC131,BE131-BD131),"-")</f>
        <v>-</v>
      </c>
      <c r="BH131" s="3">
        <f t="shared" ref="BH131:BH194" si="176">FIND("-",BG131,1)</f>
        <v>1</v>
      </c>
      <c r="BI131" s="3">
        <f t="shared" ref="BI131:BI194" si="177">LEN(BG131)</f>
        <v>1</v>
      </c>
      <c r="BJ131" s="4" t="str">
        <f t="shared" ref="BJ131:BJ194" si="178">LEFT(BG131,BH131-1)</f>
        <v/>
      </c>
      <c r="BK131" s="3" t="str">
        <f t="shared" ref="BK131:BK194" si="179">IF(BI131&gt;BH131,RIGHT(BG131,BI131-BH131),"-")</f>
        <v>-</v>
      </c>
      <c r="BL131" s="3">
        <f t="shared" ref="BL131:BL194" si="180">FIND("-",BK131,1)</f>
        <v>1</v>
      </c>
      <c r="BM131" s="3">
        <f t="shared" ref="BM131:BM194" si="181">LEN(BK131)</f>
        <v>1</v>
      </c>
      <c r="BN131" s="4" t="str">
        <f t="shared" ref="BN131:BN194" si="182">LEFT(BK131,BL131-1)</f>
        <v/>
      </c>
      <c r="BO131" s="3" t="str">
        <f t="shared" ref="BO131:BO194" si="183">IF(BM131&gt;BL131,RIGHT(BK131,BM131-BL131),"-")</f>
        <v>-</v>
      </c>
      <c r="BP131" s="3">
        <f t="shared" ref="BP131:BP194" si="184">FIND("-",BO131,1)</f>
        <v>1</v>
      </c>
      <c r="BQ131" s="3">
        <f t="shared" ref="BQ131:BQ194" si="185">LEN(BO131)</f>
        <v>1</v>
      </c>
      <c r="BR131" s="4" t="str">
        <f t="shared" ref="BR131:BR194" si="186">LEFT(BO131,BP131-1)</f>
        <v/>
      </c>
      <c r="BS131" s="3" t="str">
        <f t="shared" ref="BS131:BS194" si="187">IF(BQ131&gt;BP131,RIGHT(BO131,BQ131-BP131),"-")</f>
        <v>-</v>
      </c>
    </row>
    <row r="132" spans="1:71">
      <c r="A132" s="3" t="s">
        <v>984</v>
      </c>
      <c r="B132" s="3" t="s">
        <v>278</v>
      </c>
      <c r="C132" s="3">
        <v>1.5</v>
      </c>
      <c r="D132" s="3" t="s">
        <v>903</v>
      </c>
      <c r="E132" s="3" t="s">
        <v>1024</v>
      </c>
      <c r="F132" s="3" t="s">
        <v>1042</v>
      </c>
      <c r="G132" s="3" t="s">
        <v>1056</v>
      </c>
      <c r="H132" s="3" t="s">
        <v>477</v>
      </c>
      <c r="I132" s="3" t="s">
        <v>1034</v>
      </c>
      <c r="J132" s="3" t="s">
        <v>1040</v>
      </c>
      <c r="K132" s="3" t="s">
        <v>1040</v>
      </c>
      <c r="L132" s="3" t="s">
        <v>1040</v>
      </c>
      <c r="M132" t="s">
        <v>1040</v>
      </c>
      <c r="N132" s="3"/>
      <c r="O132" s="3"/>
      <c r="P132" s="3">
        <v>204</v>
      </c>
      <c r="Q132" s="3">
        <v>20</v>
      </c>
      <c r="R132" s="3">
        <v>19.02</v>
      </c>
      <c r="S132" s="16">
        <v>0</v>
      </c>
      <c r="T132" s="12">
        <v>7.05</v>
      </c>
      <c r="U132" s="12" t="s">
        <v>281</v>
      </c>
      <c r="V132" s="3" t="str">
        <f t="shared" si="138"/>
        <v>s316-ptfe-inconel600-</v>
      </c>
      <c r="W132" s="3">
        <f t="shared" si="139"/>
        <v>5</v>
      </c>
      <c r="X132" s="3">
        <f t="shared" si="145"/>
        <v>21</v>
      </c>
      <c r="Y132" s="4" t="str">
        <f t="shared" si="146"/>
        <v>s316</v>
      </c>
      <c r="Z132" s="3" t="str">
        <f t="shared" si="147"/>
        <v>ptfe-inconel600-</v>
      </c>
      <c r="AA132" s="3">
        <f t="shared" si="140"/>
        <v>5</v>
      </c>
      <c r="AB132" s="3">
        <f t="shared" si="148"/>
        <v>16</v>
      </c>
      <c r="AC132" s="4" t="str">
        <f t="shared" si="149"/>
        <v>ptfe</v>
      </c>
      <c r="AD132" s="3" t="str">
        <f t="shared" si="150"/>
        <v>inconel600-</v>
      </c>
      <c r="AE132" s="3">
        <f t="shared" si="141"/>
        <v>11</v>
      </c>
      <c r="AF132" s="3">
        <f t="shared" si="151"/>
        <v>11</v>
      </c>
      <c r="AG132" s="4" t="str">
        <f t="shared" si="152"/>
        <v>inconel600</v>
      </c>
      <c r="AH132" s="3" t="str">
        <f t="shared" si="153"/>
        <v>-</v>
      </c>
      <c r="AI132" s="3">
        <f t="shared" si="142"/>
        <v>1</v>
      </c>
      <c r="AJ132" s="3">
        <f t="shared" si="154"/>
        <v>1</v>
      </c>
      <c r="AK132" s="4" t="str">
        <f t="shared" si="155"/>
        <v/>
      </c>
      <c r="AL132" s="3" t="str">
        <f t="shared" si="156"/>
        <v>-</v>
      </c>
      <c r="AM132" s="3">
        <f t="shared" si="143"/>
        <v>1</v>
      </c>
      <c r="AN132" s="3">
        <f t="shared" si="157"/>
        <v>1</v>
      </c>
      <c r="AO132" s="4" t="str">
        <f t="shared" si="158"/>
        <v/>
      </c>
      <c r="AP132" s="3" t="str">
        <f t="shared" si="159"/>
        <v>-</v>
      </c>
      <c r="AQ132" s="3" t="str">
        <f t="shared" si="144"/>
        <v>0.4-0.3-0.42-</v>
      </c>
      <c r="AR132" s="3">
        <f t="shared" si="160"/>
        <v>4</v>
      </c>
      <c r="AS132" s="3">
        <f t="shared" si="161"/>
        <v>13</v>
      </c>
      <c r="AT132" s="4" t="str">
        <f t="shared" si="162"/>
        <v>0.4</v>
      </c>
      <c r="AU132" s="3" t="str">
        <f t="shared" si="163"/>
        <v>0.3-0.42-</v>
      </c>
      <c r="AV132" s="3">
        <f t="shared" si="164"/>
        <v>4</v>
      </c>
      <c r="AW132" s="3">
        <f t="shared" si="165"/>
        <v>9</v>
      </c>
      <c r="AX132" s="4" t="str">
        <f t="shared" si="166"/>
        <v>0.3</v>
      </c>
      <c r="AY132" s="3" t="str">
        <f t="shared" si="167"/>
        <v>0.42-</v>
      </c>
      <c r="AZ132" s="3">
        <f t="shared" si="168"/>
        <v>5</v>
      </c>
      <c r="BA132" s="3">
        <f t="shared" si="169"/>
        <v>5</v>
      </c>
      <c r="BB132" s="4" t="str">
        <f t="shared" si="170"/>
        <v>0.42</v>
      </c>
      <c r="BC132" s="3" t="str">
        <f t="shared" si="171"/>
        <v>-</v>
      </c>
      <c r="BD132" s="3">
        <f t="shared" si="172"/>
        <v>1</v>
      </c>
      <c r="BE132" s="3">
        <f t="shared" si="173"/>
        <v>1</v>
      </c>
      <c r="BF132" s="4" t="str">
        <f t="shared" si="174"/>
        <v/>
      </c>
      <c r="BG132" s="3" t="str">
        <f t="shared" si="175"/>
        <v>-</v>
      </c>
      <c r="BH132" s="3">
        <f t="shared" si="176"/>
        <v>1</v>
      </c>
      <c r="BI132" s="3">
        <f t="shared" si="177"/>
        <v>1</v>
      </c>
      <c r="BJ132" s="4" t="str">
        <f t="shared" si="178"/>
        <v/>
      </c>
      <c r="BK132" s="3" t="str">
        <f t="shared" si="179"/>
        <v>-</v>
      </c>
      <c r="BL132" s="3">
        <f t="shared" si="180"/>
        <v>1</v>
      </c>
      <c r="BM132" s="3">
        <f t="shared" si="181"/>
        <v>1</v>
      </c>
      <c r="BN132" s="4" t="str">
        <f t="shared" si="182"/>
        <v/>
      </c>
      <c r="BO132" s="3" t="str">
        <f t="shared" si="183"/>
        <v>-</v>
      </c>
      <c r="BP132" s="3">
        <f t="shared" si="184"/>
        <v>1</v>
      </c>
      <c r="BQ132" s="3">
        <f t="shared" si="185"/>
        <v>1</v>
      </c>
      <c r="BR132" s="4" t="str">
        <f t="shared" si="186"/>
        <v/>
      </c>
      <c r="BS132" s="3" t="str">
        <f t="shared" si="187"/>
        <v>-</v>
      </c>
    </row>
    <row r="133" spans="1:71">
      <c r="A133" s="4" t="s">
        <v>984</v>
      </c>
      <c r="B133" s="4" t="s">
        <v>278</v>
      </c>
      <c r="C133" s="4">
        <v>1.5</v>
      </c>
      <c r="D133" s="4" t="s">
        <v>903</v>
      </c>
      <c r="E133" s="4" t="s">
        <v>1024</v>
      </c>
      <c r="F133" s="4" t="s">
        <v>1042</v>
      </c>
      <c r="G133" s="4" t="s">
        <v>1056</v>
      </c>
      <c r="H133" s="4" t="s">
        <v>477</v>
      </c>
      <c r="I133" s="4" t="s">
        <v>1034</v>
      </c>
      <c r="J133" s="4" t="s">
        <v>1040</v>
      </c>
      <c r="K133" s="4" t="s">
        <v>1040</v>
      </c>
      <c r="L133" s="4" t="s">
        <v>1040</v>
      </c>
      <c r="M133" t="s">
        <v>1040</v>
      </c>
      <c r="N133" s="4"/>
      <c r="O133" s="4"/>
      <c r="P133" s="4">
        <v>204</v>
      </c>
      <c r="Q133" s="4">
        <v>20</v>
      </c>
      <c r="R133" s="4">
        <v>21.78</v>
      </c>
      <c r="S133" s="16">
        <v>0</v>
      </c>
      <c r="T133" s="13">
        <v>7.05</v>
      </c>
      <c r="U133" s="13" t="s">
        <v>282</v>
      </c>
      <c r="V133" s="3" t="str">
        <f t="shared" si="138"/>
        <v>s316-ptfe-inconel600-</v>
      </c>
      <c r="W133" s="3">
        <f t="shared" si="139"/>
        <v>5</v>
      </c>
      <c r="X133" s="3">
        <f t="shared" si="145"/>
        <v>21</v>
      </c>
      <c r="Y133" s="4" t="str">
        <f t="shared" si="146"/>
        <v>s316</v>
      </c>
      <c r="Z133" s="3" t="str">
        <f t="shared" si="147"/>
        <v>ptfe-inconel600-</v>
      </c>
      <c r="AA133" s="3">
        <f t="shared" si="140"/>
        <v>5</v>
      </c>
      <c r="AB133" s="3">
        <f t="shared" si="148"/>
        <v>16</v>
      </c>
      <c r="AC133" s="4" t="str">
        <f t="shared" si="149"/>
        <v>ptfe</v>
      </c>
      <c r="AD133" s="3" t="str">
        <f t="shared" si="150"/>
        <v>inconel600-</v>
      </c>
      <c r="AE133" s="3">
        <f t="shared" si="141"/>
        <v>11</v>
      </c>
      <c r="AF133" s="3">
        <f t="shared" si="151"/>
        <v>11</v>
      </c>
      <c r="AG133" s="4" t="str">
        <f t="shared" si="152"/>
        <v>inconel600</v>
      </c>
      <c r="AH133" s="3" t="str">
        <f t="shared" si="153"/>
        <v>-</v>
      </c>
      <c r="AI133" s="3">
        <f t="shared" si="142"/>
        <v>1</v>
      </c>
      <c r="AJ133" s="3">
        <f t="shared" si="154"/>
        <v>1</v>
      </c>
      <c r="AK133" s="4" t="str">
        <f t="shared" si="155"/>
        <v/>
      </c>
      <c r="AL133" s="3" t="str">
        <f t="shared" si="156"/>
        <v>-</v>
      </c>
      <c r="AM133" s="3">
        <f t="shared" si="143"/>
        <v>1</v>
      </c>
      <c r="AN133" s="3">
        <f t="shared" si="157"/>
        <v>1</v>
      </c>
      <c r="AO133" s="4" t="str">
        <f t="shared" si="158"/>
        <v/>
      </c>
      <c r="AP133" s="3" t="str">
        <f t="shared" si="159"/>
        <v>-</v>
      </c>
      <c r="AQ133" s="3" t="str">
        <f t="shared" si="144"/>
        <v>0.4-0.3-0.42-</v>
      </c>
      <c r="AR133" s="3">
        <f t="shared" si="160"/>
        <v>4</v>
      </c>
      <c r="AS133" s="3">
        <f t="shared" si="161"/>
        <v>13</v>
      </c>
      <c r="AT133" s="4" t="str">
        <f t="shared" si="162"/>
        <v>0.4</v>
      </c>
      <c r="AU133" s="3" t="str">
        <f t="shared" si="163"/>
        <v>0.3-0.42-</v>
      </c>
      <c r="AV133" s="3">
        <f t="shared" si="164"/>
        <v>4</v>
      </c>
      <c r="AW133" s="3">
        <f t="shared" si="165"/>
        <v>9</v>
      </c>
      <c r="AX133" s="4" t="str">
        <f t="shared" si="166"/>
        <v>0.3</v>
      </c>
      <c r="AY133" s="3" t="str">
        <f t="shared" si="167"/>
        <v>0.42-</v>
      </c>
      <c r="AZ133" s="3">
        <f t="shared" si="168"/>
        <v>5</v>
      </c>
      <c r="BA133" s="3">
        <f t="shared" si="169"/>
        <v>5</v>
      </c>
      <c r="BB133" s="4" t="str">
        <f t="shared" si="170"/>
        <v>0.42</v>
      </c>
      <c r="BC133" s="3" t="str">
        <f t="shared" si="171"/>
        <v>-</v>
      </c>
      <c r="BD133" s="3">
        <f t="shared" si="172"/>
        <v>1</v>
      </c>
      <c r="BE133" s="3">
        <f t="shared" si="173"/>
        <v>1</v>
      </c>
      <c r="BF133" s="4" t="str">
        <f t="shared" si="174"/>
        <v/>
      </c>
      <c r="BG133" s="3" t="str">
        <f t="shared" si="175"/>
        <v>-</v>
      </c>
      <c r="BH133" s="3">
        <f t="shared" si="176"/>
        <v>1</v>
      </c>
      <c r="BI133" s="3">
        <f t="shared" si="177"/>
        <v>1</v>
      </c>
      <c r="BJ133" s="4" t="str">
        <f t="shared" si="178"/>
        <v/>
      </c>
      <c r="BK133" s="3" t="str">
        <f t="shared" si="179"/>
        <v>-</v>
      </c>
      <c r="BL133" s="3">
        <f t="shared" si="180"/>
        <v>1</v>
      </c>
      <c r="BM133" s="3">
        <f t="shared" si="181"/>
        <v>1</v>
      </c>
      <c r="BN133" s="4" t="str">
        <f t="shared" si="182"/>
        <v/>
      </c>
      <c r="BO133" s="3" t="str">
        <f t="shared" si="183"/>
        <v>-</v>
      </c>
      <c r="BP133" s="3">
        <f t="shared" si="184"/>
        <v>1</v>
      </c>
      <c r="BQ133" s="3">
        <f t="shared" si="185"/>
        <v>1</v>
      </c>
      <c r="BR133" s="4" t="str">
        <f t="shared" si="186"/>
        <v/>
      </c>
      <c r="BS133" s="3" t="str">
        <f t="shared" si="187"/>
        <v>-</v>
      </c>
    </row>
    <row r="134" spans="1:71">
      <c r="A134" s="3" t="s">
        <v>984</v>
      </c>
      <c r="B134" s="3" t="s">
        <v>278</v>
      </c>
      <c r="C134" s="3">
        <v>1.5</v>
      </c>
      <c r="D134" s="3" t="s">
        <v>903</v>
      </c>
      <c r="E134" s="3" t="s">
        <v>1024</v>
      </c>
      <c r="F134" s="3" t="s">
        <v>1042</v>
      </c>
      <c r="G134" s="3" t="s">
        <v>1056</v>
      </c>
      <c r="H134" s="3" t="s">
        <v>477</v>
      </c>
      <c r="I134" s="3" t="s">
        <v>1034</v>
      </c>
      <c r="J134" s="3" t="s">
        <v>1040</v>
      </c>
      <c r="K134" s="3" t="s">
        <v>1040</v>
      </c>
      <c r="L134" s="3" t="s">
        <v>1040</v>
      </c>
      <c r="M134" t="s">
        <v>1040</v>
      </c>
      <c r="N134" s="3"/>
      <c r="O134" s="3"/>
      <c r="P134" s="3">
        <v>204</v>
      </c>
      <c r="Q134" s="3">
        <v>20</v>
      </c>
      <c r="R134" s="3">
        <v>19.11</v>
      </c>
      <c r="S134" s="16">
        <v>0</v>
      </c>
      <c r="T134" s="12">
        <v>7.05</v>
      </c>
      <c r="U134" s="12" t="s">
        <v>282</v>
      </c>
      <c r="V134" s="3" t="str">
        <f t="shared" si="138"/>
        <v>s316-ptfe-inconel600-</v>
      </c>
      <c r="W134" s="3">
        <f t="shared" si="139"/>
        <v>5</v>
      </c>
      <c r="X134" s="3">
        <f t="shared" si="145"/>
        <v>21</v>
      </c>
      <c r="Y134" s="4" t="str">
        <f t="shared" si="146"/>
        <v>s316</v>
      </c>
      <c r="Z134" s="3" t="str">
        <f t="shared" si="147"/>
        <v>ptfe-inconel600-</v>
      </c>
      <c r="AA134" s="3">
        <f t="shared" si="140"/>
        <v>5</v>
      </c>
      <c r="AB134" s="3">
        <f t="shared" si="148"/>
        <v>16</v>
      </c>
      <c r="AC134" s="4" t="str">
        <f t="shared" si="149"/>
        <v>ptfe</v>
      </c>
      <c r="AD134" s="3" t="str">
        <f t="shared" si="150"/>
        <v>inconel600-</v>
      </c>
      <c r="AE134" s="3">
        <f t="shared" si="141"/>
        <v>11</v>
      </c>
      <c r="AF134" s="3">
        <f t="shared" si="151"/>
        <v>11</v>
      </c>
      <c r="AG134" s="4" t="str">
        <f t="shared" si="152"/>
        <v>inconel600</v>
      </c>
      <c r="AH134" s="3" t="str">
        <f t="shared" si="153"/>
        <v>-</v>
      </c>
      <c r="AI134" s="3">
        <f t="shared" si="142"/>
        <v>1</v>
      </c>
      <c r="AJ134" s="3">
        <f t="shared" si="154"/>
        <v>1</v>
      </c>
      <c r="AK134" s="4" t="str">
        <f t="shared" si="155"/>
        <v/>
      </c>
      <c r="AL134" s="3" t="str">
        <f t="shared" si="156"/>
        <v>-</v>
      </c>
      <c r="AM134" s="3">
        <f t="shared" si="143"/>
        <v>1</v>
      </c>
      <c r="AN134" s="3">
        <f t="shared" si="157"/>
        <v>1</v>
      </c>
      <c r="AO134" s="4" t="str">
        <f t="shared" si="158"/>
        <v/>
      </c>
      <c r="AP134" s="3" t="str">
        <f t="shared" si="159"/>
        <v>-</v>
      </c>
      <c r="AQ134" s="3" t="str">
        <f t="shared" si="144"/>
        <v>0.4-0.3-0.42-</v>
      </c>
      <c r="AR134" s="3">
        <f t="shared" si="160"/>
        <v>4</v>
      </c>
      <c r="AS134" s="3">
        <f t="shared" si="161"/>
        <v>13</v>
      </c>
      <c r="AT134" s="4" t="str">
        <f t="shared" si="162"/>
        <v>0.4</v>
      </c>
      <c r="AU134" s="3" t="str">
        <f t="shared" si="163"/>
        <v>0.3-0.42-</v>
      </c>
      <c r="AV134" s="3">
        <f t="shared" si="164"/>
        <v>4</v>
      </c>
      <c r="AW134" s="3">
        <f t="shared" si="165"/>
        <v>9</v>
      </c>
      <c r="AX134" s="4" t="str">
        <f t="shared" si="166"/>
        <v>0.3</v>
      </c>
      <c r="AY134" s="3" t="str">
        <f t="shared" si="167"/>
        <v>0.42-</v>
      </c>
      <c r="AZ134" s="3">
        <f t="shared" si="168"/>
        <v>5</v>
      </c>
      <c r="BA134" s="3">
        <f t="shared" si="169"/>
        <v>5</v>
      </c>
      <c r="BB134" s="4" t="str">
        <f t="shared" si="170"/>
        <v>0.42</v>
      </c>
      <c r="BC134" s="3" t="str">
        <f t="shared" si="171"/>
        <v>-</v>
      </c>
      <c r="BD134" s="3">
        <f t="shared" si="172"/>
        <v>1</v>
      </c>
      <c r="BE134" s="3">
        <f t="shared" si="173"/>
        <v>1</v>
      </c>
      <c r="BF134" s="4" t="str">
        <f t="shared" si="174"/>
        <v/>
      </c>
      <c r="BG134" s="3" t="str">
        <f t="shared" si="175"/>
        <v>-</v>
      </c>
      <c r="BH134" s="3">
        <f t="shared" si="176"/>
        <v>1</v>
      </c>
      <c r="BI134" s="3">
        <f t="shared" si="177"/>
        <v>1</v>
      </c>
      <c r="BJ134" s="4" t="str">
        <f t="shared" si="178"/>
        <v/>
      </c>
      <c r="BK134" s="3" t="str">
        <f t="shared" si="179"/>
        <v>-</v>
      </c>
      <c r="BL134" s="3">
        <f t="shared" si="180"/>
        <v>1</v>
      </c>
      <c r="BM134" s="3">
        <f t="shared" si="181"/>
        <v>1</v>
      </c>
      <c r="BN134" s="4" t="str">
        <f t="shared" si="182"/>
        <v/>
      </c>
      <c r="BO134" s="3" t="str">
        <f t="shared" si="183"/>
        <v>-</v>
      </c>
      <c r="BP134" s="3">
        <f t="shared" si="184"/>
        <v>1</v>
      </c>
      <c r="BQ134" s="3">
        <f t="shared" si="185"/>
        <v>1</v>
      </c>
      <c r="BR134" s="4" t="str">
        <f t="shared" si="186"/>
        <v/>
      </c>
      <c r="BS134" s="3" t="str">
        <f t="shared" si="187"/>
        <v>-</v>
      </c>
    </row>
    <row r="135" spans="1:71">
      <c r="A135" s="4" t="s">
        <v>984</v>
      </c>
      <c r="B135" s="4" t="s">
        <v>278</v>
      </c>
      <c r="C135" s="4">
        <v>1.5</v>
      </c>
      <c r="D135" s="4" t="s">
        <v>903</v>
      </c>
      <c r="E135" s="4" t="s">
        <v>1024</v>
      </c>
      <c r="F135" s="4" t="s">
        <v>1042</v>
      </c>
      <c r="G135" s="4" t="s">
        <v>1056</v>
      </c>
      <c r="H135" s="4" t="s">
        <v>477</v>
      </c>
      <c r="I135" s="4" t="s">
        <v>1034</v>
      </c>
      <c r="J135" s="4" t="s">
        <v>1040</v>
      </c>
      <c r="K135" s="4" t="s">
        <v>1040</v>
      </c>
      <c r="L135" s="4" t="s">
        <v>1040</v>
      </c>
      <c r="M135" t="s">
        <v>1040</v>
      </c>
      <c r="N135" s="4"/>
      <c r="O135" s="4"/>
      <c r="P135" s="4">
        <v>204</v>
      </c>
      <c r="Q135" s="4">
        <v>20</v>
      </c>
      <c r="R135" s="4">
        <v>19.57</v>
      </c>
      <c r="S135" s="16">
        <v>0</v>
      </c>
      <c r="T135" s="13">
        <v>7.05</v>
      </c>
      <c r="U135" s="13" t="s">
        <v>282</v>
      </c>
      <c r="V135" s="3" t="str">
        <f t="shared" si="138"/>
        <v>s316-ptfe-inconel600-</v>
      </c>
      <c r="W135" s="3">
        <f t="shared" si="139"/>
        <v>5</v>
      </c>
      <c r="X135" s="3">
        <f t="shared" si="145"/>
        <v>21</v>
      </c>
      <c r="Y135" s="4" t="str">
        <f t="shared" si="146"/>
        <v>s316</v>
      </c>
      <c r="Z135" s="3" t="str">
        <f t="shared" si="147"/>
        <v>ptfe-inconel600-</v>
      </c>
      <c r="AA135" s="3">
        <f t="shared" si="140"/>
        <v>5</v>
      </c>
      <c r="AB135" s="3">
        <f t="shared" si="148"/>
        <v>16</v>
      </c>
      <c r="AC135" s="4" t="str">
        <f t="shared" si="149"/>
        <v>ptfe</v>
      </c>
      <c r="AD135" s="3" t="str">
        <f t="shared" si="150"/>
        <v>inconel600-</v>
      </c>
      <c r="AE135" s="3">
        <f t="shared" si="141"/>
        <v>11</v>
      </c>
      <c r="AF135" s="3">
        <f t="shared" si="151"/>
        <v>11</v>
      </c>
      <c r="AG135" s="4" t="str">
        <f t="shared" si="152"/>
        <v>inconel600</v>
      </c>
      <c r="AH135" s="3" t="str">
        <f t="shared" si="153"/>
        <v>-</v>
      </c>
      <c r="AI135" s="3">
        <f t="shared" si="142"/>
        <v>1</v>
      </c>
      <c r="AJ135" s="3">
        <f t="shared" si="154"/>
        <v>1</v>
      </c>
      <c r="AK135" s="4" t="str">
        <f t="shared" si="155"/>
        <v/>
      </c>
      <c r="AL135" s="3" t="str">
        <f t="shared" si="156"/>
        <v>-</v>
      </c>
      <c r="AM135" s="3">
        <f t="shared" si="143"/>
        <v>1</v>
      </c>
      <c r="AN135" s="3">
        <f t="shared" si="157"/>
        <v>1</v>
      </c>
      <c r="AO135" s="4" t="str">
        <f t="shared" si="158"/>
        <v/>
      </c>
      <c r="AP135" s="3" t="str">
        <f t="shared" si="159"/>
        <v>-</v>
      </c>
      <c r="AQ135" s="3" t="str">
        <f t="shared" si="144"/>
        <v>0.4-0.3-0.42-</v>
      </c>
      <c r="AR135" s="3">
        <f t="shared" si="160"/>
        <v>4</v>
      </c>
      <c r="AS135" s="3">
        <f t="shared" si="161"/>
        <v>13</v>
      </c>
      <c r="AT135" s="4" t="str">
        <f t="shared" si="162"/>
        <v>0.4</v>
      </c>
      <c r="AU135" s="3" t="str">
        <f t="shared" si="163"/>
        <v>0.3-0.42-</v>
      </c>
      <c r="AV135" s="3">
        <f t="shared" si="164"/>
        <v>4</v>
      </c>
      <c r="AW135" s="3">
        <f t="shared" si="165"/>
        <v>9</v>
      </c>
      <c r="AX135" s="4" t="str">
        <f t="shared" si="166"/>
        <v>0.3</v>
      </c>
      <c r="AY135" s="3" t="str">
        <f t="shared" si="167"/>
        <v>0.42-</v>
      </c>
      <c r="AZ135" s="3">
        <f t="shared" si="168"/>
        <v>5</v>
      </c>
      <c r="BA135" s="3">
        <f t="shared" si="169"/>
        <v>5</v>
      </c>
      <c r="BB135" s="4" t="str">
        <f t="shared" si="170"/>
        <v>0.42</v>
      </c>
      <c r="BC135" s="3" t="str">
        <f t="shared" si="171"/>
        <v>-</v>
      </c>
      <c r="BD135" s="3">
        <f t="shared" si="172"/>
        <v>1</v>
      </c>
      <c r="BE135" s="3">
        <f t="shared" si="173"/>
        <v>1</v>
      </c>
      <c r="BF135" s="4" t="str">
        <f t="shared" si="174"/>
        <v/>
      </c>
      <c r="BG135" s="3" t="str">
        <f t="shared" si="175"/>
        <v>-</v>
      </c>
      <c r="BH135" s="3">
        <f t="shared" si="176"/>
        <v>1</v>
      </c>
      <c r="BI135" s="3">
        <f t="shared" si="177"/>
        <v>1</v>
      </c>
      <c r="BJ135" s="4" t="str">
        <f t="shared" si="178"/>
        <v/>
      </c>
      <c r="BK135" s="3" t="str">
        <f t="shared" si="179"/>
        <v>-</v>
      </c>
      <c r="BL135" s="3">
        <f t="shared" si="180"/>
        <v>1</v>
      </c>
      <c r="BM135" s="3">
        <f t="shared" si="181"/>
        <v>1</v>
      </c>
      <c r="BN135" s="4" t="str">
        <f t="shared" si="182"/>
        <v/>
      </c>
      <c r="BO135" s="3" t="str">
        <f t="shared" si="183"/>
        <v>-</v>
      </c>
      <c r="BP135" s="3">
        <f t="shared" si="184"/>
        <v>1</v>
      </c>
      <c r="BQ135" s="3">
        <f t="shared" si="185"/>
        <v>1</v>
      </c>
      <c r="BR135" s="4" t="str">
        <f t="shared" si="186"/>
        <v/>
      </c>
      <c r="BS135" s="3" t="str">
        <f t="shared" si="187"/>
        <v>-</v>
      </c>
    </row>
    <row r="136" spans="1:71">
      <c r="A136" s="3" t="s">
        <v>989</v>
      </c>
      <c r="B136" s="3" t="s">
        <v>283</v>
      </c>
      <c r="C136" s="3">
        <v>3</v>
      </c>
      <c r="D136" s="3" t="s">
        <v>903</v>
      </c>
      <c r="E136" s="3" t="s">
        <v>1027</v>
      </c>
      <c r="F136" s="3" t="s">
        <v>903</v>
      </c>
      <c r="G136" s="3" t="s">
        <v>1027</v>
      </c>
      <c r="H136" s="3" t="s">
        <v>476</v>
      </c>
      <c r="I136" s="3" t="s">
        <v>1061</v>
      </c>
      <c r="J136" s="3" t="s">
        <v>1040</v>
      </c>
      <c r="K136" s="3" t="s">
        <v>1040</v>
      </c>
      <c r="L136" s="3" t="s">
        <v>1040</v>
      </c>
      <c r="M136" t="s">
        <v>1040</v>
      </c>
      <c r="N136" s="3"/>
      <c r="O136" s="3"/>
      <c r="P136" s="3">
        <v>3.25</v>
      </c>
      <c r="Q136" s="3">
        <v>48</v>
      </c>
      <c r="R136" s="3">
        <v>3.12</v>
      </c>
      <c r="S136" s="16">
        <v>0</v>
      </c>
      <c r="T136" s="12">
        <v>11.75</v>
      </c>
      <c r="U136" s="12" t="s">
        <v>284</v>
      </c>
      <c r="V136" s="3" t="str">
        <f t="shared" si="138"/>
        <v>s316-fep-s316-</v>
      </c>
      <c r="W136" s="3">
        <f t="shared" si="139"/>
        <v>5</v>
      </c>
      <c r="X136" s="3">
        <f t="shared" si="145"/>
        <v>14</v>
      </c>
      <c r="Y136" s="4" t="str">
        <f t="shared" si="146"/>
        <v>s316</v>
      </c>
      <c r="Z136" s="3" t="str">
        <f t="shared" si="147"/>
        <v>fep-s316-</v>
      </c>
      <c r="AA136" s="3">
        <f t="shared" si="140"/>
        <v>4</v>
      </c>
      <c r="AB136" s="3">
        <f t="shared" si="148"/>
        <v>9</v>
      </c>
      <c r="AC136" s="4" t="str">
        <f t="shared" si="149"/>
        <v>fep</v>
      </c>
      <c r="AD136" s="3" t="str">
        <f t="shared" si="150"/>
        <v>s316-</v>
      </c>
      <c r="AE136" s="3">
        <f t="shared" si="141"/>
        <v>5</v>
      </c>
      <c r="AF136" s="3">
        <f t="shared" si="151"/>
        <v>5</v>
      </c>
      <c r="AG136" s="4" t="str">
        <f t="shared" si="152"/>
        <v>s316</v>
      </c>
      <c r="AH136" s="3" t="str">
        <f t="shared" si="153"/>
        <v>-</v>
      </c>
      <c r="AI136" s="3">
        <f t="shared" si="142"/>
        <v>1</v>
      </c>
      <c r="AJ136" s="3">
        <f t="shared" si="154"/>
        <v>1</v>
      </c>
      <c r="AK136" s="4" t="str">
        <f t="shared" si="155"/>
        <v/>
      </c>
      <c r="AL136" s="3" t="str">
        <f t="shared" si="156"/>
        <v>-</v>
      </c>
      <c r="AM136" s="3">
        <f t="shared" si="143"/>
        <v>1</v>
      </c>
      <c r="AN136" s="3">
        <f t="shared" si="157"/>
        <v>1</v>
      </c>
      <c r="AO136" s="4" t="str">
        <f t="shared" si="158"/>
        <v/>
      </c>
      <c r="AP136" s="3" t="str">
        <f t="shared" si="159"/>
        <v>-</v>
      </c>
      <c r="AQ136" s="3" t="str">
        <f t="shared" si="144"/>
        <v>0.5-0.15-0.5-</v>
      </c>
      <c r="AR136" s="3">
        <f t="shared" si="160"/>
        <v>4</v>
      </c>
      <c r="AS136" s="3">
        <f t="shared" si="161"/>
        <v>13</v>
      </c>
      <c r="AT136" s="4" t="str">
        <f t="shared" si="162"/>
        <v>0.5</v>
      </c>
      <c r="AU136" s="3" t="str">
        <f t="shared" si="163"/>
        <v>0.15-0.5-</v>
      </c>
      <c r="AV136" s="3">
        <f t="shared" si="164"/>
        <v>5</v>
      </c>
      <c r="AW136" s="3">
        <f t="shared" si="165"/>
        <v>9</v>
      </c>
      <c r="AX136" s="4" t="str">
        <f t="shared" si="166"/>
        <v>0.15</v>
      </c>
      <c r="AY136" s="3" t="str">
        <f t="shared" si="167"/>
        <v>0.5-</v>
      </c>
      <c r="AZ136" s="3">
        <f t="shared" si="168"/>
        <v>4</v>
      </c>
      <c r="BA136" s="3">
        <f t="shared" si="169"/>
        <v>4</v>
      </c>
      <c r="BB136" s="4" t="str">
        <f t="shared" si="170"/>
        <v>0.5</v>
      </c>
      <c r="BC136" s="3" t="str">
        <f t="shared" si="171"/>
        <v>-</v>
      </c>
      <c r="BD136" s="3">
        <f t="shared" si="172"/>
        <v>1</v>
      </c>
      <c r="BE136" s="3">
        <f t="shared" si="173"/>
        <v>1</v>
      </c>
      <c r="BF136" s="4" t="str">
        <f t="shared" si="174"/>
        <v/>
      </c>
      <c r="BG136" s="3" t="str">
        <f t="shared" si="175"/>
        <v>-</v>
      </c>
      <c r="BH136" s="3">
        <f t="shared" si="176"/>
        <v>1</v>
      </c>
      <c r="BI136" s="3">
        <f t="shared" si="177"/>
        <v>1</v>
      </c>
      <c r="BJ136" s="4" t="str">
        <f t="shared" si="178"/>
        <v/>
      </c>
      <c r="BK136" s="3" t="str">
        <f t="shared" si="179"/>
        <v>-</v>
      </c>
      <c r="BL136" s="3">
        <f t="shared" si="180"/>
        <v>1</v>
      </c>
      <c r="BM136" s="3">
        <f t="shared" si="181"/>
        <v>1</v>
      </c>
      <c r="BN136" s="4" t="str">
        <f t="shared" si="182"/>
        <v/>
      </c>
      <c r="BO136" s="3" t="str">
        <f t="shared" si="183"/>
        <v>-</v>
      </c>
      <c r="BP136" s="3">
        <f t="shared" si="184"/>
        <v>1</v>
      </c>
      <c r="BQ136" s="3">
        <f t="shared" si="185"/>
        <v>1</v>
      </c>
      <c r="BR136" s="4" t="str">
        <f t="shared" si="186"/>
        <v/>
      </c>
      <c r="BS136" s="3" t="str">
        <f t="shared" si="187"/>
        <v>-</v>
      </c>
    </row>
    <row r="137" spans="1:71">
      <c r="A137" s="4" t="s">
        <v>989</v>
      </c>
      <c r="B137" s="4" t="s">
        <v>283</v>
      </c>
      <c r="C137" s="4">
        <v>3</v>
      </c>
      <c r="D137" s="4" t="s">
        <v>903</v>
      </c>
      <c r="E137" s="4" t="s">
        <v>1027</v>
      </c>
      <c r="F137" s="4" t="s">
        <v>903</v>
      </c>
      <c r="G137" s="4" t="s">
        <v>1027</v>
      </c>
      <c r="H137" s="4" t="s">
        <v>476</v>
      </c>
      <c r="I137" s="4" t="s">
        <v>1061</v>
      </c>
      <c r="J137" s="4" t="s">
        <v>1040</v>
      </c>
      <c r="K137" s="4" t="s">
        <v>1040</v>
      </c>
      <c r="L137" s="4" t="s">
        <v>1040</v>
      </c>
      <c r="M137" t="s">
        <v>1040</v>
      </c>
      <c r="N137" s="4"/>
      <c r="O137" s="4"/>
      <c r="P137" s="4">
        <v>3.25</v>
      </c>
      <c r="Q137" s="4">
        <v>48</v>
      </c>
      <c r="R137" s="4">
        <v>2.97</v>
      </c>
      <c r="S137" s="16">
        <v>0</v>
      </c>
      <c r="T137" s="13">
        <v>11.75</v>
      </c>
      <c r="U137" s="13" t="s">
        <v>285</v>
      </c>
      <c r="V137" s="3" t="str">
        <f t="shared" si="138"/>
        <v>s316-fep-s316-</v>
      </c>
      <c r="W137" s="3">
        <f t="shared" si="139"/>
        <v>5</v>
      </c>
      <c r="X137" s="3">
        <f t="shared" si="145"/>
        <v>14</v>
      </c>
      <c r="Y137" s="4" t="str">
        <f t="shared" si="146"/>
        <v>s316</v>
      </c>
      <c r="Z137" s="3" t="str">
        <f t="shared" si="147"/>
        <v>fep-s316-</v>
      </c>
      <c r="AA137" s="3">
        <f t="shared" si="140"/>
        <v>4</v>
      </c>
      <c r="AB137" s="3">
        <f t="shared" si="148"/>
        <v>9</v>
      </c>
      <c r="AC137" s="4" t="str">
        <f t="shared" si="149"/>
        <v>fep</v>
      </c>
      <c r="AD137" s="3" t="str">
        <f t="shared" si="150"/>
        <v>s316-</v>
      </c>
      <c r="AE137" s="3">
        <f t="shared" si="141"/>
        <v>5</v>
      </c>
      <c r="AF137" s="3">
        <f t="shared" si="151"/>
        <v>5</v>
      </c>
      <c r="AG137" s="4" t="str">
        <f t="shared" si="152"/>
        <v>s316</v>
      </c>
      <c r="AH137" s="3" t="str">
        <f t="shared" si="153"/>
        <v>-</v>
      </c>
      <c r="AI137" s="3">
        <f t="shared" si="142"/>
        <v>1</v>
      </c>
      <c r="AJ137" s="3">
        <f t="shared" si="154"/>
        <v>1</v>
      </c>
      <c r="AK137" s="4" t="str">
        <f t="shared" si="155"/>
        <v/>
      </c>
      <c r="AL137" s="3" t="str">
        <f t="shared" si="156"/>
        <v>-</v>
      </c>
      <c r="AM137" s="3">
        <f t="shared" si="143"/>
        <v>1</v>
      </c>
      <c r="AN137" s="3">
        <f t="shared" si="157"/>
        <v>1</v>
      </c>
      <c r="AO137" s="4" t="str">
        <f t="shared" si="158"/>
        <v/>
      </c>
      <c r="AP137" s="3" t="str">
        <f t="shared" si="159"/>
        <v>-</v>
      </c>
      <c r="AQ137" s="3" t="str">
        <f t="shared" si="144"/>
        <v>0.5-0.15-0.5-</v>
      </c>
      <c r="AR137" s="3">
        <f t="shared" si="160"/>
        <v>4</v>
      </c>
      <c r="AS137" s="3">
        <f t="shared" si="161"/>
        <v>13</v>
      </c>
      <c r="AT137" s="4" t="str">
        <f t="shared" si="162"/>
        <v>0.5</v>
      </c>
      <c r="AU137" s="3" t="str">
        <f t="shared" si="163"/>
        <v>0.15-0.5-</v>
      </c>
      <c r="AV137" s="3">
        <f t="shared" si="164"/>
        <v>5</v>
      </c>
      <c r="AW137" s="3">
        <f t="shared" si="165"/>
        <v>9</v>
      </c>
      <c r="AX137" s="4" t="str">
        <f t="shared" si="166"/>
        <v>0.15</v>
      </c>
      <c r="AY137" s="3" t="str">
        <f t="shared" si="167"/>
        <v>0.5-</v>
      </c>
      <c r="AZ137" s="3">
        <f t="shared" si="168"/>
        <v>4</v>
      </c>
      <c r="BA137" s="3">
        <f t="shared" si="169"/>
        <v>4</v>
      </c>
      <c r="BB137" s="4" t="str">
        <f t="shared" si="170"/>
        <v>0.5</v>
      </c>
      <c r="BC137" s="3" t="str">
        <f t="shared" si="171"/>
        <v>-</v>
      </c>
      <c r="BD137" s="3">
        <f t="shared" si="172"/>
        <v>1</v>
      </c>
      <c r="BE137" s="3">
        <f t="shared" si="173"/>
        <v>1</v>
      </c>
      <c r="BF137" s="4" t="str">
        <f t="shared" si="174"/>
        <v/>
      </c>
      <c r="BG137" s="3" t="str">
        <f t="shared" si="175"/>
        <v>-</v>
      </c>
      <c r="BH137" s="3">
        <f t="shared" si="176"/>
        <v>1</v>
      </c>
      <c r="BI137" s="3">
        <f t="shared" si="177"/>
        <v>1</v>
      </c>
      <c r="BJ137" s="4" t="str">
        <f t="shared" si="178"/>
        <v/>
      </c>
      <c r="BK137" s="3" t="str">
        <f t="shared" si="179"/>
        <v>-</v>
      </c>
      <c r="BL137" s="3">
        <f t="shared" si="180"/>
        <v>1</v>
      </c>
      <c r="BM137" s="3">
        <f t="shared" si="181"/>
        <v>1</v>
      </c>
      <c r="BN137" s="4" t="str">
        <f t="shared" si="182"/>
        <v/>
      </c>
      <c r="BO137" s="3" t="str">
        <f t="shared" si="183"/>
        <v>-</v>
      </c>
      <c r="BP137" s="3">
        <f t="shared" si="184"/>
        <v>1</v>
      </c>
      <c r="BQ137" s="3">
        <f t="shared" si="185"/>
        <v>1</v>
      </c>
      <c r="BR137" s="4" t="str">
        <f t="shared" si="186"/>
        <v/>
      </c>
      <c r="BS137" s="3" t="str">
        <f t="shared" si="187"/>
        <v>-</v>
      </c>
    </row>
    <row r="138" spans="1:71">
      <c r="A138" s="3" t="s">
        <v>989</v>
      </c>
      <c r="B138" s="3" t="s">
        <v>283</v>
      </c>
      <c r="C138" s="3">
        <v>3</v>
      </c>
      <c r="D138" s="3" t="s">
        <v>903</v>
      </c>
      <c r="E138" s="3" t="s">
        <v>1027</v>
      </c>
      <c r="F138" s="3" t="s">
        <v>903</v>
      </c>
      <c r="G138" s="3" t="s">
        <v>1027</v>
      </c>
      <c r="H138" s="3" t="s">
        <v>476</v>
      </c>
      <c r="I138" s="3" t="s">
        <v>1061</v>
      </c>
      <c r="J138" s="3" t="s">
        <v>1040</v>
      </c>
      <c r="K138" s="3" t="s">
        <v>1040</v>
      </c>
      <c r="L138" s="3" t="s">
        <v>1040</v>
      </c>
      <c r="M138" t="s">
        <v>1040</v>
      </c>
      <c r="N138" s="3"/>
      <c r="O138" s="3"/>
      <c r="P138" s="3">
        <v>3.25</v>
      </c>
      <c r="Q138" s="3">
        <v>48</v>
      </c>
      <c r="R138" s="3">
        <v>3.09</v>
      </c>
      <c r="S138" s="16">
        <v>0</v>
      </c>
      <c r="T138" s="12">
        <v>11.75</v>
      </c>
      <c r="U138" s="12" t="s">
        <v>284</v>
      </c>
      <c r="V138" s="3" t="str">
        <f t="shared" si="138"/>
        <v>s316-fep-s316-</v>
      </c>
      <c r="W138" s="3">
        <f t="shared" si="139"/>
        <v>5</v>
      </c>
      <c r="X138" s="3">
        <f t="shared" si="145"/>
        <v>14</v>
      </c>
      <c r="Y138" s="4" t="str">
        <f t="shared" si="146"/>
        <v>s316</v>
      </c>
      <c r="Z138" s="3" t="str">
        <f t="shared" si="147"/>
        <v>fep-s316-</v>
      </c>
      <c r="AA138" s="3">
        <f t="shared" si="140"/>
        <v>4</v>
      </c>
      <c r="AB138" s="3">
        <f t="shared" si="148"/>
        <v>9</v>
      </c>
      <c r="AC138" s="4" t="str">
        <f t="shared" si="149"/>
        <v>fep</v>
      </c>
      <c r="AD138" s="3" t="str">
        <f t="shared" si="150"/>
        <v>s316-</v>
      </c>
      <c r="AE138" s="3">
        <f t="shared" si="141"/>
        <v>5</v>
      </c>
      <c r="AF138" s="3">
        <f t="shared" si="151"/>
        <v>5</v>
      </c>
      <c r="AG138" s="4" t="str">
        <f t="shared" si="152"/>
        <v>s316</v>
      </c>
      <c r="AH138" s="3" t="str">
        <f t="shared" si="153"/>
        <v>-</v>
      </c>
      <c r="AI138" s="3">
        <f t="shared" si="142"/>
        <v>1</v>
      </c>
      <c r="AJ138" s="3">
        <f t="shared" si="154"/>
        <v>1</v>
      </c>
      <c r="AK138" s="4" t="str">
        <f t="shared" si="155"/>
        <v/>
      </c>
      <c r="AL138" s="3" t="str">
        <f t="shared" si="156"/>
        <v>-</v>
      </c>
      <c r="AM138" s="3">
        <f t="shared" si="143"/>
        <v>1</v>
      </c>
      <c r="AN138" s="3">
        <f t="shared" si="157"/>
        <v>1</v>
      </c>
      <c r="AO138" s="4" t="str">
        <f t="shared" si="158"/>
        <v/>
      </c>
      <c r="AP138" s="3" t="str">
        <f t="shared" si="159"/>
        <v>-</v>
      </c>
      <c r="AQ138" s="3" t="str">
        <f t="shared" si="144"/>
        <v>0.5-0.15-0.5-</v>
      </c>
      <c r="AR138" s="3">
        <f t="shared" si="160"/>
        <v>4</v>
      </c>
      <c r="AS138" s="3">
        <f t="shared" si="161"/>
        <v>13</v>
      </c>
      <c r="AT138" s="4" t="str">
        <f t="shared" si="162"/>
        <v>0.5</v>
      </c>
      <c r="AU138" s="3" t="str">
        <f t="shared" si="163"/>
        <v>0.15-0.5-</v>
      </c>
      <c r="AV138" s="3">
        <f t="shared" si="164"/>
        <v>5</v>
      </c>
      <c r="AW138" s="3">
        <f t="shared" si="165"/>
        <v>9</v>
      </c>
      <c r="AX138" s="4" t="str">
        <f t="shared" si="166"/>
        <v>0.15</v>
      </c>
      <c r="AY138" s="3" t="str">
        <f t="shared" si="167"/>
        <v>0.5-</v>
      </c>
      <c r="AZ138" s="3">
        <f t="shared" si="168"/>
        <v>4</v>
      </c>
      <c r="BA138" s="3">
        <f t="shared" si="169"/>
        <v>4</v>
      </c>
      <c r="BB138" s="4" t="str">
        <f t="shared" si="170"/>
        <v>0.5</v>
      </c>
      <c r="BC138" s="3" t="str">
        <f t="shared" si="171"/>
        <v>-</v>
      </c>
      <c r="BD138" s="3">
        <f t="shared" si="172"/>
        <v>1</v>
      </c>
      <c r="BE138" s="3">
        <f t="shared" si="173"/>
        <v>1</v>
      </c>
      <c r="BF138" s="4" t="str">
        <f t="shared" si="174"/>
        <v/>
      </c>
      <c r="BG138" s="3" t="str">
        <f t="shared" si="175"/>
        <v>-</v>
      </c>
      <c r="BH138" s="3">
        <f t="shared" si="176"/>
        <v>1</v>
      </c>
      <c r="BI138" s="3">
        <f t="shared" si="177"/>
        <v>1</v>
      </c>
      <c r="BJ138" s="4" t="str">
        <f t="shared" si="178"/>
        <v/>
      </c>
      <c r="BK138" s="3" t="str">
        <f t="shared" si="179"/>
        <v>-</v>
      </c>
      <c r="BL138" s="3">
        <f t="shared" si="180"/>
        <v>1</v>
      </c>
      <c r="BM138" s="3">
        <f t="shared" si="181"/>
        <v>1</v>
      </c>
      <c r="BN138" s="4" t="str">
        <f t="shared" si="182"/>
        <v/>
      </c>
      <c r="BO138" s="3" t="str">
        <f t="shared" si="183"/>
        <v>-</v>
      </c>
      <c r="BP138" s="3">
        <f t="shared" si="184"/>
        <v>1</v>
      </c>
      <c r="BQ138" s="3">
        <f t="shared" si="185"/>
        <v>1</v>
      </c>
      <c r="BR138" s="4" t="str">
        <f t="shared" si="186"/>
        <v/>
      </c>
      <c r="BS138" s="3" t="str">
        <f t="shared" si="187"/>
        <v>-</v>
      </c>
    </row>
    <row r="139" spans="1:71">
      <c r="A139" s="4" t="s">
        <v>989</v>
      </c>
      <c r="B139" s="4" t="s">
        <v>283</v>
      </c>
      <c r="C139" s="4">
        <v>3</v>
      </c>
      <c r="D139" s="4" t="s">
        <v>903</v>
      </c>
      <c r="E139" s="4" t="s">
        <v>1027</v>
      </c>
      <c r="F139" s="4" t="s">
        <v>903</v>
      </c>
      <c r="G139" s="4" t="s">
        <v>1027</v>
      </c>
      <c r="H139" s="4" t="s">
        <v>476</v>
      </c>
      <c r="I139" s="4" t="s">
        <v>1061</v>
      </c>
      <c r="J139" s="4" t="s">
        <v>1040</v>
      </c>
      <c r="K139" s="4" t="s">
        <v>1040</v>
      </c>
      <c r="L139" s="4" t="s">
        <v>1040</v>
      </c>
      <c r="M139" t="s">
        <v>1040</v>
      </c>
      <c r="N139" s="4"/>
      <c r="O139" s="4"/>
      <c r="P139" s="4">
        <v>3.25</v>
      </c>
      <c r="Q139" s="4">
        <v>48</v>
      </c>
      <c r="R139" s="4">
        <v>3.17</v>
      </c>
      <c r="S139" s="16">
        <v>0</v>
      </c>
      <c r="T139" s="13">
        <v>11.75</v>
      </c>
      <c r="U139" s="13" t="s">
        <v>286</v>
      </c>
      <c r="V139" s="3" t="str">
        <f t="shared" si="138"/>
        <v>s316-fep-s316-</v>
      </c>
      <c r="W139" s="3">
        <f t="shared" si="139"/>
        <v>5</v>
      </c>
      <c r="X139" s="3">
        <f t="shared" si="145"/>
        <v>14</v>
      </c>
      <c r="Y139" s="4" t="str">
        <f t="shared" si="146"/>
        <v>s316</v>
      </c>
      <c r="Z139" s="3" t="str">
        <f t="shared" si="147"/>
        <v>fep-s316-</v>
      </c>
      <c r="AA139" s="3">
        <f t="shared" si="140"/>
        <v>4</v>
      </c>
      <c r="AB139" s="3">
        <f t="shared" si="148"/>
        <v>9</v>
      </c>
      <c r="AC139" s="4" t="str">
        <f t="shared" si="149"/>
        <v>fep</v>
      </c>
      <c r="AD139" s="3" t="str">
        <f t="shared" si="150"/>
        <v>s316-</v>
      </c>
      <c r="AE139" s="3">
        <f t="shared" si="141"/>
        <v>5</v>
      </c>
      <c r="AF139" s="3">
        <f t="shared" si="151"/>
        <v>5</v>
      </c>
      <c r="AG139" s="4" t="str">
        <f t="shared" si="152"/>
        <v>s316</v>
      </c>
      <c r="AH139" s="3" t="str">
        <f t="shared" si="153"/>
        <v>-</v>
      </c>
      <c r="AI139" s="3">
        <f t="shared" si="142"/>
        <v>1</v>
      </c>
      <c r="AJ139" s="3">
        <f t="shared" si="154"/>
        <v>1</v>
      </c>
      <c r="AK139" s="4" t="str">
        <f t="shared" si="155"/>
        <v/>
      </c>
      <c r="AL139" s="3" t="str">
        <f t="shared" si="156"/>
        <v>-</v>
      </c>
      <c r="AM139" s="3">
        <f t="shared" si="143"/>
        <v>1</v>
      </c>
      <c r="AN139" s="3">
        <f t="shared" si="157"/>
        <v>1</v>
      </c>
      <c r="AO139" s="4" t="str">
        <f t="shared" si="158"/>
        <v/>
      </c>
      <c r="AP139" s="3" t="str">
        <f t="shared" si="159"/>
        <v>-</v>
      </c>
      <c r="AQ139" s="3" t="str">
        <f t="shared" si="144"/>
        <v>0.5-0.15-0.5-</v>
      </c>
      <c r="AR139" s="3">
        <f t="shared" si="160"/>
        <v>4</v>
      </c>
      <c r="AS139" s="3">
        <f t="shared" si="161"/>
        <v>13</v>
      </c>
      <c r="AT139" s="4" t="str">
        <f t="shared" si="162"/>
        <v>0.5</v>
      </c>
      <c r="AU139" s="3" t="str">
        <f t="shared" si="163"/>
        <v>0.15-0.5-</v>
      </c>
      <c r="AV139" s="3">
        <f t="shared" si="164"/>
        <v>5</v>
      </c>
      <c r="AW139" s="3">
        <f t="shared" si="165"/>
        <v>9</v>
      </c>
      <c r="AX139" s="4" t="str">
        <f t="shared" si="166"/>
        <v>0.15</v>
      </c>
      <c r="AY139" s="3" t="str">
        <f t="shared" si="167"/>
        <v>0.5-</v>
      </c>
      <c r="AZ139" s="3">
        <f t="shared" si="168"/>
        <v>4</v>
      </c>
      <c r="BA139" s="3">
        <f t="shared" si="169"/>
        <v>4</v>
      </c>
      <c r="BB139" s="4" t="str">
        <f t="shared" si="170"/>
        <v>0.5</v>
      </c>
      <c r="BC139" s="3" t="str">
        <f t="shared" si="171"/>
        <v>-</v>
      </c>
      <c r="BD139" s="3">
        <f t="shared" si="172"/>
        <v>1</v>
      </c>
      <c r="BE139" s="3">
        <f t="shared" si="173"/>
        <v>1</v>
      </c>
      <c r="BF139" s="4" t="str">
        <f t="shared" si="174"/>
        <v/>
      </c>
      <c r="BG139" s="3" t="str">
        <f t="shared" si="175"/>
        <v>-</v>
      </c>
      <c r="BH139" s="3">
        <f t="shared" si="176"/>
        <v>1</v>
      </c>
      <c r="BI139" s="3">
        <f t="shared" si="177"/>
        <v>1</v>
      </c>
      <c r="BJ139" s="4" t="str">
        <f t="shared" si="178"/>
        <v/>
      </c>
      <c r="BK139" s="3" t="str">
        <f t="shared" si="179"/>
        <v>-</v>
      </c>
      <c r="BL139" s="3">
        <f t="shared" si="180"/>
        <v>1</v>
      </c>
      <c r="BM139" s="3">
        <f t="shared" si="181"/>
        <v>1</v>
      </c>
      <c r="BN139" s="4" t="str">
        <f t="shared" si="182"/>
        <v/>
      </c>
      <c r="BO139" s="3" t="str">
        <f t="shared" si="183"/>
        <v>-</v>
      </c>
      <c r="BP139" s="3">
        <f t="shared" si="184"/>
        <v>1</v>
      </c>
      <c r="BQ139" s="3">
        <f t="shared" si="185"/>
        <v>1</v>
      </c>
      <c r="BR139" s="4" t="str">
        <f t="shared" si="186"/>
        <v/>
      </c>
      <c r="BS139" s="3" t="str">
        <f t="shared" si="187"/>
        <v>-</v>
      </c>
    </row>
    <row r="140" spans="1:71">
      <c r="A140" s="3" t="s">
        <v>965</v>
      </c>
      <c r="B140" s="3" t="s">
        <v>287</v>
      </c>
      <c r="C140" s="3">
        <v>14</v>
      </c>
      <c r="D140" s="3" t="s">
        <v>903</v>
      </c>
      <c r="E140" s="3" t="s">
        <v>1028</v>
      </c>
      <c r="F140" s="3" t="s">
        <v>903</v>
      </c>
      <c r="G140" s="3" t="s">
        <v>1029</v>
      </c>
      <c r="H140" s="3" t="s">
        <v>477</v>
      </c>
      <c r="I140" s="3" t="s">
        <v>1027</v>
      </c>
      <c r="J140" s="3" t="s">
        <v>1040</v>
      </c>
      <c r="K140" s="3" t="s">
        <v>1040</v>
      </c>
      <c r="L140" s="3" t="s">
        <v>1040</v>
      </c>
      <c r="M140" t="s">
        <v>1040</v>
      </c>
      <c r="N140" s="3"/>
      <c r="O140" s="3"/>
      <c r="P140" s="3">
        <v>8.81</v>
      </c>
      <c r="Q140" s="3">
        <v>180</v>
      </c>
      <c r="R140" s="3">
        <v>7.83</v>
      </c>
      <c r="S140" s="16">
        <v>0</v>
      </c>
      <c r="T140" s="12">
        <v>62.55</v>
      </c>
      <c r="U140" s="12" t="s">
        <v>288</v>
      </c>
      <c r="V140" s="3" t="str">
        <f t="shared" si="138"/>
        <v>s316-ptfe-s316-</v>
      </c>
      <c r="W140" s="3">
        <f t="shared" si="139"/>
        <v>5</v>
      </c>
      <c r="X140" s="3">
        <f t="shared" si="145"/>
        <v>15</v>
      </c>
      <c r="Y140" s="4" t="str">
        <f t="shared" si="146"/>
        <v>s316</v>
      </c>
      <c r="Z140" s="3" t="str">
        <f t="shared" si="147"/>
        <v>ptfe-s316-</v>
      </c>
      <c r="AA140" s="3">
        <f t="shared" si="140"/>
        <v>5</v>
      </c>
      <c r="AB140" s="3">
        <f t="shared" si="148"/>
        <v>10</v>
      </c>
      <c r="AC140" s="4" t="str">
        <f t="shared" si="149"/>
        <v>ptfe</v>
      </c>
      <c r="AD140" s="3" t="str">
        <f t="shared" si="150"/>
        <v>s316-</v>
      </c>
      <c r="AE140" s="3">
        <f t="shared" si="141"/>
        <v>5</v>
      </c>
      <c r="AF140" s="3">
        <f t="shared" si="151"/>
        <v>5</v>
      </c>
      <c r="AG140" s="4" t="str">
        <f t="shared" si="152"/>
        <v>s316</v>
      </c>
      <c r="AH140" s="3" t="str">
        <f t="shared" si="153"/>
        <v>-</v>
      </c>
      <c r="AI140" s="3">
        <f t="shared" si="142"/>
        <v>1</v>
      </c>
      <c r="AJ140" s="3">
        <f t="shared" si="154"/>
        <v>1</v>
      </c>
      <c r="AK140" s="4" t="str">
        <f t="shared" si="155"/>
        <v/>
      </c>
      <c r="AL140" s="3" t="str">
        <f t="shared" si="156"/>
        <v>-</v>
      </c>
      <c r="AM140" s="3">
        <f t="shared" si="143"/>
        <v>1</v>
      </c>
      <c r="AN140" s="3">
        <f t="shared" si="157"/>
        <v>1</v>
      </c>
      <c r="AO140" s="4" t="str">
        <f t="shared" si="158"/>
        <v/>
      </c>
      <c r="AP140" s="3" t="str">
        <f t="shared" si="159"/>
        <v>-</v>
      </c>
      <c r="AQ140" s="3" t="str">
        <f t="shared" si="144"/>
        <v>1.5-0.5-1-</v>
      </c>
      <c r="AR140" s="3">
        <f t="shared" si="160"/>
        <v>4</v>
      </c>
      <c r="AS140" s="3">
        <f t="shared" si="161"/>
        <v>10</v>
      </c>
      <c r="AT140" s="4" t="str">
        <f t="shared" si="162"/>
        <v>1.5</v>
      </c>
      <c r="AU140" s="3" t="str">
        <f t="shared" si="163"/>
        <v>0.5-1-</v>
      </c>
      <c r="AV140" s="3">
        <f t="shared" si="164"/>
        <v>4</v>
      </c>
      <c r="AW140" s="3">
        <f t="shared" si="165"/>
        <v>6</v>
      </c>
      <c r="AX140" s="4" t="str">
        <f t="shared" si="166"/>
        <v>0.5</v>
      </c>
      <c r="AY140" s="3" t="str">
        <f t="shared" si="167"/>
        <v>1-</v>
      </c>
      <c r="AZ140" s="3">
        <f t="shared" si="168"/>
        <v>2</v>
      </c>
      <c r="BA140" s="3">
        <f t="shared" si="169"/>
        <v>2</v>
      </c>
      <c r="BB140" s="4" t="str">
        <f t="shared" si="170"/>
        <v>1</v>
      </c>
      <c r="BC140" s="3" t="str">
        <f t="shared" si="171"/>
        <v>-</v>
      </c>
      <c r="BD140" s="3">
        <f t="shared" si="172"/>
        <v>1</v>
      </c>
      <c r="BE140" s="3">
        <f t="shared" si="173"/>
        <v>1</v>
      </c>
      <c r="BF140" s="4" t="str">
        <f t="shared" si="174"/>
        <v/>
      </c>
      <c r="BG140" s="3" t="str">
        <f t="shared" si="175"/>
        <v>-</v>
      </c>
      <c r="BH140" s="3">
        <f t="shared" si="176"/>
        <v>1</v>
      </c>
      <c r="BI140" s="3">
        <f t="shared" si="177"/>
        <v>1</v>
      </c>
      <c r="BJ140" s="4" t="str">
        <f t="shared" si="178"/>
        <v/>
      </c>
      <c r="BK140" s="3" t="str">
        <f t="shared" si="179"/>
        <v>-</v>
      </c>
      <c r="BL140" s="3">
        <f t="shared" si="180"/>
        <v>1</v>
      </c>
      <c r="BM140" s="3">
        <f t="shared" si="181"/>
        <v>1</v>
      </c>
      <c r="BN140" s="4" t="str">
        <f t="shared" si="182"/>
        <v/>
      </c>
      <c r="BO140" s="3" t="str">
        <f t="shared" si="183"/>
        <v>-</v>
      </c>
      <c r="BP140" s="3">
        <f t="shared" si="184"/>
        <v>1</v>
      </c>
      <c r="BQ140" s="3">
        <f t="shared" si="185"/>
        <v>1</v>
      </c>
      <c r="BR140" s="4" t="str">
        <f t="shared" si="186"/>
        <v/>
      </c>
      <c r="BS140" s="3" t="str">
        <f t="shared" si="187"/>
        <v>-</v>
      </c>
    </row>
    <row r="141" spans="1:71">
      <c r="A141" s="4" t="s">
        <v>958</v>
      </c>
      <c r="B141" s="4" t="s">
        <v>289</v>
      </c>
      <c r="C141" s="4">
        <v>6</v>
      </c>
      <c r="D141" s="4" t="s">
        <v>903</v>
      </c>
      <c r="E141" s="4" t="s">
        <v>1027</v>
      </c>
      <c r="F141" s="4" t="s">
        <v>903</v>
      </c>
      <c r="G141" s="4" t="s">
        <v>1034</v>
      </c>
      <c r="H141" s="4" t="s">
        <v>479</v>
      </c>
      <c r="I141" s="4" t="s">
        <v>1027</v>
      </c>
      <c r="J141" s="4" t="s">
        <v>1040</v>
      </c>
      <c r="K141" s="4" t="s">
        <v>1040</v>
      </c>
      <c r="L141" s="4" t="s">
        <v>1040</v>
      </c>
      <c r="M141" t="s">
        <v>1040</v>
      </c>
      <c r="N141" s="4"/>
      <c r="O141" s="4"/>
      <c r="P141" s="4">
        <v>5.49</v>
      </c>
      <c r="Q141" s="4">
        <v>82</v>
      </c>
      <c r="R141" s="4">
        <v>5.61</v>
      </c>
      <c r="S141" s="16">
        <v>0</v>
      </c>
      <c r="T141" s="13">
        <v>15.76</v>
      </c>
      <c r="V141" s="3" t="str">
        <f t="shared" si="138"/>
        <v>s316-tef-s316-</v>
      </c>
      <c r="W141" s="3">
        <f t="shared" si="139"/>
        <v>5</v>
      </c>
      <c r="X141" s="3">
        <f t="shared" si="145"/>
        <v>14</v>
      </c>
      <c r="Y141" s="4" t="str">
        <f t="shared" si="146"/>
        <v>s316</v>
      </c>
      <c r="Z141" s="3" t="str">
        <f t="shared" si="147"/>
        <v>tef-s316-</v>
      </c>
      <c r="AA141" s="3">
        <f t="shared" si="140"/>
        <v>4</v>
      </c>
      <c r="AB141" s="3">
        <f t="shared" si="148"/>
        <v>9</v>
      </c>
      <c r="AC141" s="4" t="str">
        <f t="shared" si="149"/>
        <v>tef</v>
      </c>
      <c r="AD141" s="3" t="str">
        <f t="shared" si="150"/>
        <v>s316-</v>
      </c>
      <c r="AE141" s="3">
        <f t="shared" si="141"/>
        <v>5</v>
      </c>
      <c r="AF141" s="3">
        <f t="shared" si="151"/>
        <v>5</v>
      </c>
      <c r="AG141" s="4" t="str">
        <f t="shared" si="152"/>
        <v>s316</v>
      </c>
      <c r="AH141" s="3" t="str">
        <f t="shared" si="153"/>
        <v>-</v>
      </c>
      <c r="AI141" s="3">
        <f t="shared" si="142"/>
        <v>1</v>
      </c>
      <c r="AJ141" s="3">
        <f t="shared" si="154"/>
        <v>1</v>
      </c>
      <c r="AK141" s="4" t="str">
        <f t="shared" si="155"/>
        <v/>
      </c>
      <c r="AL141" s="3" t="str">
        <f t="shared" si="156"/>
        <v>-</v>
      </c>
      <c r="AM141" s="3">
        <f t="shared" si="143"/>
        <v>1</v>
      </c>
      <c r="AN141" s="3">
        <f t="shared" si="157"/>
        <v>1</v>
      </c>
      <c r="AO141" s="4" t="str">
        <f t="shared" si="158"/>
        <v/>
      </c>
      <c r="AP141" s="3" t="str">
        <f t="shared" si="159"/>
        <v>-</v>
      </c>
      <c r="AQ141" s="3" t="str">
        <f t="shared" si="144"/>
        <v>0.5-0.5-0.3-</v>
      </c>
      <c r="AR141" s="3">
        <f t="shared" si="160"/>
        <v>4</v>
      </c>
      <c r="AS141" s="3">
        <f t="shared" si="161"/>
        <v>12</v>
      </c>
      <c r="AT141" s="4" t="str">
        <f t="shared" si="162"/>
        <v>0.5</v>
      </c>
      <c r="AU141" s="3" t="str">
        <f t="shared" si="163"/>
        <v>0.5-0.3-</v>
      </c>
      <c r="AV141" s="3">
        <f t="shared" si="164"/>
        <v>4</v>
      </c>
      <c r="AW141" s="3">
        <f t="shared" si="165"/>
        <v>8</v>
      </c>
      <c r="AX141" s="4" t="str">
        <f t="shared" si="166"/>
        <v>0.5</v>
      </c>
      <c r="AY141" s="3" t="str">
        <f t="shared" si="167"/>
        <v>0.3-</v>
      </c>
      <c r="AZ141" s="3">
        <f t="shared" si="168"/>
        <v>4</v>
      </c>
      <c r="BA141" s="3">
        <f t="shared" si="169"/>
        <v>4</v>
      </c>
      <c r="BB141" s="4" t="str">
        <f t="shared" si="170"/>
        <v>0.3</v>
      </c>
      <c r="BC141" s="3" t="str">
        <f t="shared" si="171"/>
        <v>-</v>
      </c>
      <c r="BD141" s="3">
        <f t="shared" si="172"/>
        <v>1</v>
      </c>
      <c r="BE141" s="3">
        <f t="shared" si="173"/>
        <v>1</v>
      </c>
      <c r="BF141" s="4" t="str">
        <f t="shared" si="174"/>
        <v/>
      </c>
      <c r="BG141" s="3" t="str">
        <f t="shared" si="175"/>
        <v>-</v>
      </c>
      <c r="BH141" s="3">
        <f t="shared" si="176"/>
        <v>1</v>
      </c>
      <c r="BI141" s="3">
        <f t="shared" si="177"/>
        <v>1</v>
      </c>
      <c r="BJ141" s="4" t="str">
        <f t="shared" si="178"/>
        <v/>
      </c>
      <c r="BK141" s="3" t="str">
        <f t="shared" si="179"/>
        <v>-</v>
      </c>
      <c r="BL141" s="3">
        <f t="shared" si="180"/>
        <v>1</v>
      </c>
      <c r="BM141" s="3">
        <f t="shared" si="181"/>
        <v>1</v>
      </c>
      <c r="BN141" s="4" t="str">
        <f t="shared" si="182"/>
        <v/>
      </c>
      <c r="BO141" s="3" t="str">
        <f t="shared" si="183"/>
        <v>-</v>
      </c>
      <c r="BP141" s="3">
        <f t="shared" si="184"/>
        <v>1</v>
      </c>
      <c r="BQ141" s="3">
        <f t="shared" si="185"/>
        <v>1</v>
      </c>
      <c r="BR141" s="4" t="str">
        <f t="shared" si="186"/>
        <v/>
      </c>
      <c r="BS141" s="3" t="str">
        <f t="shared" si="187"/>
        <v>-</v>
      </c>
    </row>
    <row r="142" spans="1:71">
      <c r="A142" s="3" t="s">
        <v>958</v>
      </c>
      <c r="B142" s="3" t="s">
        <v>289</v>
      </c>
      <c r="C142" s="3">
        <v>6</v>
      </c>
      <c r="D142" s="3" t="s">
        <v>903</v>
      </c>
      <c r="E142" s="3" t="s">
        <v>1027</v>
      </c>
      <c r="F142" s="3" t="s">
        <v>903</v>
      </c>
      <c r="G142" s="3" t="s">
        <v>1034</v>
      </c>
      <c r="H142" s="3" t="s">
        <v>479</v>
      </c>
      <c r="I142" s="3" t="s">
        <v>1027</v>
      </c>
      <c r="J142" s="3" t="s">
        <v>1040</v>
      </c>
      <c r="K142" s="3" t="s">
        <v>1040</v>
      </c>
      <c r="L142" s="3" t="s">
        <v>1040</v>
      </c>
      <c r="M142" t="s">
        <v>1040</v>
      </c>
      <c r="N142" s="3"/>
      <c r="O142" s="3"/>
      <c r="P142" s="3">
        <v>5.49</v>
      </c>
      <c r="Q142" s="3">
        <v>82</v>
      </c>
      <c r="R142" s="3">
        <v>5.57</v>
      </c>
      <c r="S142" s="16">
        <v>0</v>
      </c>
      <c r="T142" s="12">
        <v>15.76</v>
      </c>
      <c r="V142" s="3" t="str">
        <f t="shared" si="138"/>
        <v>s316-tef-s316-</v>
      </c>
      <c r="W142" s="3">
        <f t="shared" si="139"/>
        <v>5</v>
      </c>
      <c r="X142" s="3">
        <f t="shared" si="145"/>
        <v>14</v>
      </c>
      <c r="Y142" s="4" t="str">
        <f t="shared" si="146"/>
        <v>s316</v>
      </c>
      <c r="Z142" s="3" t="str">
        <f t="shared" si="147"/>
        <v>tef-s316-</v>
      </c>
      <c r="AA142" s="3">
        <f t="shared" si="140"/>
        <v>4</v>
      </c>
      <c r="AB142" s="3">
        <f t="shared" si="148"/>
        <v>9</v>
      </c>
      <c r="AC142" s="4" t="str">
        <f t="shared" si="149"/>
        <v>tef</v>
      </c>
      <c r="AD142" s="3" t="str">
        <f t="shared" si="150"/>
        <v>s316-</v>
      </c>
      <c r="AE142" s="3">
        <f t="shared" si="141"/>
        <v>5</v>
      </c>
      <c r="AF142" s="3">
        <f t="shared" si="151"/>
        <v>5</v>
      </c>
      <c r="AG142" s="4" t="str">
        <f t="shared" si="152"/>
        <v>s316</v>
      </c>
      <c r="AH142" s="3" t="str">
        <f t="shared" si="153"/>
        <v>-</v>
      </c>
      <c r="AI142" s="3">
        <f t="shared" si="142"/>
        <v>1</v>
      </c>
      <c r="AJ142" s="3">
        <f t="shared" si="154"/>
        <v>1</v>
      </c>
      <c r="AK142" s="4" t="str">
        <f t="shared" si="155"/>
        <v/>
      </c>
      <c r="AL142" s="3" t="str">
        <f t="shared" si="156"/>
        <v>-</v>
      </c>
      <c r="AM142" s="3">
        <f t="shared" si="143"/>
        <v>1</v>
      </c>
      <c r="AN142" s="3">
        <f t="shared" si="157"/>
        <v>1</v>
      </c>
      <c r="AO142" s="4" t="str">
        <f t="shared" si="158"/>
        <v/>
      </c>
      <c r="AP142" s="3" t="str">
        <f t="shared" si="159"/>
        <v>-</v>
      </c>
      <c r="AQ142" s="3" t="str">
        <f t="shared" si="144"/>
        <v>0.5-0.5-0.3-</v>
      </c>
      <c r="AR142" s="3">
        <f t="shared" si="160"/>
        <v>4</v>
      </c>
      <c r="AS142" s="3">
        <f t="shared" si="161"/>
        <v>12</v>
      </c>
      <c r="AT142" s="4" t="str">
        <f t="shared" si="162"/>
        <v>0.5</v>
      </c>
      <c r="AU142" s="3" t="str">
        <f t="shared" si="163"/>
        <v>0.5-0.3-</v>
      </c>
      <c r="AV142" s="3">
        <f t="shared" si="164"/>
        <v>4</v>
      </c>
      <c r="AW142" s="3">
        <f t="shared" si="165"/>
        <v>8</v>
      </c>
      <c r="AX142" s="4" t="str">
        <f t="shared" si="166"/>
        <v>0.5</v>
      </c>
      <c r="AY142" s="3" t="str">
        <f t="shared" si="167"/>
        <v>0.3-</v>
      </c>
      <c r="AZ142" s="3">
        <f t="shared" si="168"/>
        <v>4</v>
      </c>
      <c r="BA142" s="3">
        <f t="shared" si="169"/>
        <v>4</v>
      </c>
      <c r="BB142" s="4" t="str">
        <f t="shared" si="170"/>
        <v>0.3</v>
      </c>
      <c r="BC142" s="3" t="str">
        <f t="shared" si="171"/>
        <v>-</v>
      </c>
      <c r="BD142" s="3">
        <f t="shared" si="172"/>
        <v>1</v>
      </c>
      <c r="BE142" s="3">
        <f t="shared" si="173"/>
        <v>1</v>
      </c>
      <c r="BF142" s="4" t="str">
        <f t="shared" si="174"/>
        <v/>
      </c>
      <c r="BG142" s="3" t="str">
        <f t="shared" si="175"/>
        <v>-</v>
      </c>
      <c r="BH142" s="3">
        <f t="shared" si="176"/>
        <v>1</v>
      </c>
      <c r="BI142" s="3">
        <f t="shared" si="177"/>
        <v>1</v>
      </c>
      <c r="BJ142" s="4" t="str">
        <f t="shared" si="178"/>
        <v/>
      </c>
      <c r="BK142" s="3" t="str">
        <f t="shared" si="179"/>
        <v>-</v>
      </c>
      <c r="BL142" s="3">
        <f t="shared" si="180"/>
        <v>1</v>
      </c>
      <c r="BM142" s="3">
        <f t="shared" si="181"/>
        <v>1</v>
      </c>
      <c r="BN142" s="4" t="str">
        <f t="shared" si="182"/>
        <v/>
      </c>
      <c r="BO142" s="3" t="str">
        <f t="shared" si="183"/>
        <v>-</v>
      </c>
      <c r="BP142" s="3">
        <f t="shared" si="184"/>
        <v>1</v>
      </c>
      <c r="BQ142" s="3">
        <f t="shared" si="185"/>
        <v>1</v>
      </c>
      <c r="BR142" s="4" t="str">
        <f t="shared" si="186"/>
        <v/>
      </c>
      <c r="BS142" s="3" t="str">
        <f t="shared" si="187"/>
        <v>-</v>
      </c>
    </row>
    <row r="143" spans="1:71">
      <c r="A143" s="4" t="s">
        <v>958</v>
      </c>
      <c r="B143" s="4" t="s">
        <v>289</v>
      </c>
      <c r="C143" s="4">
        <v>6</v>
      </c>
      <c r="D143" s="4" t="s">
        <v>903</v>
      </c>
      <c r="E143" s="4" t="s">
        <v>1027</v>
      </c>
      <c r="F143" s="4" t="s">
        <v>903</v>
      </c>
      <c r="G143" s="4" t="s">
        <v>1034</v>
      </c>
      <c r="H143" s="4" t="s">
        <v>479</v>
      </c>
      <c r="I143" s="4" t="s">
        <v>1027</v>
      </c>
      <c r="J143" s="4" t="s">
        <v>1040</v>
      </c>
      <c r="K143" s="4" t="s">
        <v>1040</v>
      </c>
      <c r="L143" s="4" t="s">
        <v>1040</v>
      </c>
      <c r="M143" t="s">
        <v>1040</v>
      </c>
      <c r="N143" s="4"/>
      <c r="O143" s="4"/>
      <c r="P143" s="4">
        <v>5.49</v>
      </c>
      <c r="Q143" s="4">
        <v>82</v>
      </c>
      <c r="R143" s="4">
        <v>5.13</v>
      </c>
      <c r="S143" s="16">
        <v>0</v>
      </c>
      <c r="T143" s="13">
        <v>15.76</v>
      </c>
      <c r="V143" s="3" t="str">
        <f t="shared" si="138"/>
        <v>s316-tef-s316-</v>
      </c>
      <c r="W143" s="3">
        <f t="shared" si="139"/>
        <v>5</v>
      </c>
      <c r="X143" s="3">
        <f t="shared" si="145"/>
        <v>14</v>
      </c>
      <c r="Y143" s="4" t="str">
        <f t="shared" si="146"/>
        <v>s316</v>
      </c>
      <c r="Z143" s="3" t="str">
        <f t="shared" si="147"/>
        <v>tef-s316-</v>
      </c>
      <c r="AA143" s="3">
        <f t="shared" si="140"/>
        <v>4</v>
      </c>
      <c r="AB143" s="3">
        <f t="shared" si="148"/>
        <v>9</v>
      </c>
      <c r="AC143" s="4" t="str">
        <f t="shared" si="149"/>
        <v>tef</v>
      </c>
      <c r="AD143" s="3" t="str">
        <f t="shared" si="150"/>
        <v>s316-</v>
      </c>
      <c r="AE143" s="3">
        <f t="shared" si="141"/>
        <v>5</v>
      </c>
      <c r="AF143" s="3">
        <f t="shared" si="151"/>
        <v>5</v>
      </c>
      <c r="AG143" s="4" t="str">
        <f t="shared" si="152"/>
        <v>s316</v>
      </c>
      <c r="AH143" s="3" t="str">
        <f t="shared" si="153"/>
        <v>-</v>
      </c>
      <c r="AI143" s="3">
        <f t="shared" si="142"/>
        <v>1</v>
      </c>
      <c r="AJ143" s="3">
        <f t="shared" si="154"/>
        <v>1</v>
      </c>
      <c r="AK143" s="4" t="str">
        <f t="shared" si="155"/>
        <v/>
      </c>
      <c r="AL143" s="3" t="str">
        <f t="shared" si="156"/>
        <v>-</v>
      </c>
      <c r="AM143" s="3">
        <f t="shared" si="143"/>
        <v>1</v>
      </c>
      <c r="AN143" s="3">
        <f t="shared" si="157"/>
        <v>1</v>
      </c>
      <c r="AO143" s="4" t="str">
        <f t="shared" si="158"/>
        <v/>
      </c>
      <c r="AP143" s="3" t="str">
        <f t="shared" si="159"/>
        <v>-</v>
      </c>
      <c r="AQ143" s="3" t="str">
        <f t="shared" si="144"/>
        <v>0.5-0.5-0.3-</v>
      </c>
      <c r="AR143" s="3">
        <f t="shared" si="160"/>
        <v>4</v>
      </c>
      <c r="AS143" s="3">
        <f t="shared" si="161"/>
        <v>12</v>
      </c>
      <c r="AT143" s="4" t="str">
        <f t="shared" si="162"/>
        <v>0.5</v>
      </c>
      <c r="AU143" s="3" t="str">
        <f t="shared" si="163"/>
        <v>0.5-0.3-</v>
      </c>
      <c r="AV143" s="3">
        <f t="shared" si="164"/>
        <v>4</v>
      </c>
      <c r="AW143" s="3">
        <f t="shared" si="165"/>
        <v>8</v>
      </c>
      <c r="AX143" s="4" t="str">
        <f t="shared" si="166"/>
        <v>0.5</v>
      </c>
      <c r="AY143" s="3" t="str">
        <f t="shared" si="167"/>
        <v>0.3-</v>
      </c>
      <c r="AZ143" s="3">
        <f t="shared" si="168"/>
        <v>4</v>
      </c>
      <c r="BA143" s="3">
        <f t="shared" si="169"/>
        <v>4</v>
      </c>
      <c r="BB143" s="4" t="str">
        <f t="shared" si="170"/>
        <v>0.3</v>
      </c>
      <c r="BC143" s="3" t="str">
        <f t="shared" si="171"/>
        <v>-</v>
      </c>
      <c r="BD143" s="3">
        <f t="shared" si="172"/>
        <v>1</v>
      </c>
      <c r="BE143" s="3">
        <f t="shared" si="173"/>
        <v>1</v>
      </c>
      <c r="BF143" s="4" t="str">
        <f t="shared" si="174"/>
        <v/>
      </c>
      <c r="BG143" s="3" t="str">
        <f t="shared" si="175"/>
        <v>-</v>
      </c>
      <c r="BH143" s="3">
        <f t="shared" si="176"/>
        <v>1</v>
      </c>
      <c r="BI143" s="3">
        <f t="shared" si="177"/>
        <v>1</v>
      </c>
      <c r="BJ143" s="4" t="str">
        <f t="shared" si="178"/>
        <v/>
      </c>
      <c r="BK143" s="3" t="str">
        <f t="shared" si="179"/>
        <v>-</v>
      </c>
      <c r="BL143" s="3">
        <f t="shared" si="180"/>
        <v>1</v>
      </c>
      <c r="BM143" s="3">
        <f t="shared" si="181"/>
        <v>1</v>
      </c>
      <c r="BN143" s="4" t="str">
        <f t="shared" si="182"/>
        <v/>
      </c>
      <c r="BO143" s="3" t="str">
        <f t="shared" si="183"/>
        <v>-</v>
      </c>
      <c r="BP143" s="3">
        <f t="shared" si="184"/>
        <v>1</v>
      </c>
      <c r="BQ143" s="3">
        <f t="shared" si="185"/>
        <v>1</v>
      </c>
      <c r="BR143" s="4" t="str">
        <f t="shared" si="186"/>
        <v/>
      </c>
      <c r="BS143" s="3" t="str">
        <f t="shared" si="187"/>
        <v>-</v>
      </c>
    </row>
    <row r="144" spans="1:71">
      <c r="A144" s="3" t="s">
        <v>958</v>
      </c>
      <c r="B144" s="3" t="s">
        <v>289</v>
      </c>
      <c r="C144" s="3">
        <v>6</v>
      </c>
      <c r="D144" s="3" t="s">
        <v>903</v>
      </c>
      <c r="E144" s="3" t="s">
        <v>1027</v>
      </c>
      <c r="F144" s="3" t="s">
        <v>903</v>
      </c>
      <c r="G144" s="3" t="s">
        <v>1034</v>
      </c>
      <c r="H144" s="3" t="s">
        <v>479</v>
      </c>
      <c r="I144" s="3" t="s">
        <v>1027</v>
      </c>
      <c r="J144" s="3" t="s">
        <v>1040</v>
      </c>
      <c r="K144" s="3" t="s">
        <v>1040</v>
      </c>
      <c r="L144" s="3" t="s">
        <v>1040</v>
      </c>
      <c r="M144" t="s">
        <v>1040</v>
      </c>
      <c r="N144" s="3"/>
      <c r="O144" s="3"/>
      <c r="P144" s="3">
        <v>5.49</v>
      </c>
      <c r="Q144" s="3">
        <v>82</v>
      </c>
      <c r="R144" s="3">
        <v>5.54</v>
      </c>
      <c r="S144" s="16">
        <v>0</v>
      </c>
      <c r="T144" s="12">
        <v>15.76</v>
      </c>
      <c r="V144" s="3" t="str">
        <f t="shared" si="138"/>
        <v>s316-tef-s316-</v>
      </c>
      <c r="W144" s="3">
        <f t="shared" si="139"/>
        <v>5</v>
      </c>
      <c r="X144" s="3">
        <f t="shared" si="145"/>
        <v>14</v>
      </c>
      <c r="Y144" s="4" t="str">
        <f t="shared" si="146"/>
        <v>s316</v>
      </c>
      <c r="Z144" s="3" t="str">
        <f t="shared" si="147"/>
        <v>tef-s316-</v>
      </c>
      <c r="AA144" s="3">
        <f t="shared" si="140"/>
        <v>4</v>
      </c>
      <c r="AB144" s="3">
        <f t="shared" si="148"/>
        <v>9</v>
      </c>
      <c r="AC144" s="4" t="str">
        <f t="shared" si="149"/>
        <v>tef</v>
      </c>
      <c r="AD144" s="3" t="str">
        <f t="shared" si="150"/>
        <v>s316-</v>
      </c>
      <c r="AE144" s="3">
        <f t="shared" si="141"/>
        <v>5</v>
      </c>
      <c r="AF144" s="3">
        <f t="shared" si="151"/>
        <v>5</v>
      </c>
      <c r="AG144" s="4" t="str">
        <f t="shared" si="152"/>
        <v>s316</v>
      </c>
      <c r="AH144" s="3" t="str">
        <f t="shared" si="153"/>
        <v>-</v>
      </c>
      <c r="AI144" s="3">
        <f t="shared" si="142"/>
        <v>1</v>
      </c>
      <c r="AJ144" s="3">
        <f t="shared" si="154"/>
        <v>1</v>
      </c>
      <c r="AK144" s="4" t="str">
        <f t="shared" si="155"/>
        <v/>
      </c>
      <c r="AL144" s="3" t="str">
        <f t="shared" si="156"/>
        <v>-</v>
      </c>
      <c r="AM144" s="3">
        <f t="shared" si="143"/>
        <v>1</v>
      </c>
      <c r="AN144" s="3">
        <f t="shared" si="157"/>
        <v>1</v>
      </c>
      <c r="AO144" s="4" t="str">
        <f t="shared" si="158"/>
        <v/>
      </c>
      <c r="AP144" s="3" t="str">
        <f t="shared" si="159"/>
        <v>-</v>
      </c>
      <c r="AQ144" s="3" t="str">
        <f t="shared" si="144"/>
        <v>0.5-0.5-0.3-</v>
      </c>
      <c r="AR144" s="3">
        <f t="shared" si="160"/>
        <v>4</v>
      </c>
      <c r="AS144" s="3">
        <f t="shared" si="161"/>
        <v>12</v>
      </c>
      <c r="AT144" s="4" t="str">
        <f t="shared" si="162"/>
        <v>0.5</v>
      </c>
      <c r="AU144" s="3" t="str">
        <f t="shared" si="163"/>
        <v>0.5-0.3-</v>
      </c>
      <c r="AV144" s="3">
        <f t="shared" si="164"/>
        <v>4</v>
      </c>
      <c r="AW144" s="3">
        <f t="shared" si="165"/>
        <v>8</v>
      </c>
      <c r="AX144" s="4" t="str">
        <f t="shared" si="166"/>
        <v>0.5</v>
      </c>
      <c r="AY144" s="3" t="str">
        <f t="shared" si="167"/>
        <v>0.3-</v>
      </c>
      <c r="AZ144" s="3">
        <f t="shared" si="168"/>
        <v>4</v>
      </c>
      <c r="BA144" s="3">
        <f t="shared" si="169"/>
        <v>4</v>
      </c>
      <c r="BB144" s="4" t="str">
        <f t="shared" si="170"/>
        <v>0.3</v>
      </c>
      <c r="BC144" s="3" t="str">
        <f t="shared" si="171"/>
        <v>-</v>
      </c>
      <c r="BD144" s="3">
        <f t="shared" si="172"/>
        <v>1</v>
      </c>
      <c r="BE144" s="3">
        <f t="shared" si="173"/>
        <v>1</v>
      </c>
      <c r="BF144" s="4" t="str">
        <f t="shared" si="174"/>
        <v/>
      </c>
      <c r="BG144" s="3" t="str">
        <f t="shared" si="175"/>
        <v>-</v>
      </c>
      <c r="BH144" s="3">
        <f t="shared" si="176"/>
        <v>1</v>
      </c>
      <c r="BI144" s="3">
        <f t="shared" si="177"/>
        <v>1</v>
      </c>
      <c r="BJ144" s="4" t="str">
        <f t="shared" si="178"/>
        <v/>
      </c>
      <c r="BK144" s="3" t="str">
        <f t="shared" si="179"/>
        <v>-</v>
      </c>
      <c r="BL144" s="3">
        <f t="shared" si="180"/>
        <v>1</v>
      </c>
      <c r="BM144" s="3">
        <f t="shared" si="181"/>
        <v>1</v>
      </c>
      <c r="BN144" s="4" t="str">
        <f t="shared" si="182"/>
        <v/>
      </c>
      <c r="BO144" s="3" t="str">
        <f t="shared" si="183"/>
        <v>-</v>
      </c>
      <c r="BP144" s="3">
        <f t="shared" si="184"/>
        <v>1</v>
      </c>
      <c r="BQ144" s="3">
        <f t="shared" si="185"/>
        <v>1</v>
      </c>
      <c r="BR144" s="4" t="str">
        <f t="shared" si="186"/>
        <v/>
      </c>
      <c r="BS144" s="3" t="str">
        <f t="shared" si="187"/>
        <v>-</v>
      </c>
    </row>
    <row r="145" spans="1:71">
      <c r="A145" s="4" t="s">
        <v>958</v>
      </c>
      <c r="B145" s="4" t="s">
        <v>289</v>
      </c>
      <c r="C145" s="4">
        <v>6</v>
      </c>
      <c r="D145" s="4" t="s">
        <v>903</v>
      </c>
      <c r="E145" s="4" t="s">
        <v>1027</v>
      </c>
      <c r="F145" s="4" t="s">
        <v>903</v>
      </c>
      <c r="G145" s="4" t="s">
        <v>1034</v>
      </c>
      <c r="H145" s="4" t="s">
        <v>479</v>
      </c>
      <c r="I145" s="4" t="s">
        <v>1027</v>
      </c>
      <c r="J145" s="4" t="s">
        <v>1040</v>
      </c>
      <c r="K145" s="4" t="s">
        <v>1040</v>
      </c>
      <c r="L145" s="4" t="s">
        <v>1040</v>
      </c>
      <c r="M145" t="s">
        <v>1040</v>
      </c>
      <c r="N145" s="4"/>
      <c r="O145" s="4"/>
      <c r="P145" s="4">
        <v>5.49</v>
      </c>
      <c r="Q145" s="4">
        <v>82</v>
      </c>
      <c r="R145" s="4">
        <v>5.6</v>
      </c>
      <c r="S145" s="16">
        <v>0</v>
      </c>
      <c r="T145" s="13">
        <v>15.76</v>
      </c>
      <c r="V145" s="3" t="str">
        <f t="shared" si="138"/>
        <v>s316-tef-s316-</v>
      </c>
      <c r="W145" s="3">
        <f t="shared" si="139"/>
        <v>5</v>
      </c>
      <c r="X145" s="3">
        <f t="shared" si="145"/>
        <v>14</v>
      </c>
      <c r="Y145" s="4" t="str">
        <f t="shared" si="146"/>
        <v>s316</v>
      </c>
      <c r="Z145" s="3" t="str">
        <f t="shared" si="147"/>
        <v>tef-s316-</v>
      </c>
      <c r="AA145" s="3">
        <f t="shared" si="140"/>
        <v>4</v>
      </c>
      <c r="AB145" s="3">
        <f t="shared" si="148"/>
        <v>9</v>
      </c>
      <c r="AC145" s="4" t="str">
        <f t="shared" si="149"/>
        <v>tef</v>
      </c>
      <c r="AD145" s="3" t="str">
        <f t="shared" si="150"/>
        <v>s316-</v>
      </c>
      <c r="AE145" s="3">
        <f t="shared" si="141"/>
        <v>5</v>
      </c>
      <c r="AF145" s="3">
        <f t="shared" si="151"/>
        <v>5</v>
      </c>
      <c r="AG145" s="4" t="str">
        <f t="shared" si="152"/>
        <v>s316</v>
      </c>
      <c r="AH145" s="3" t="str">
        <f t="shared" si="153"/>
        <v>-</v>
      </c>
      <c r="AI145" s="3">
        <f t="shared" si="142"/>
        <v>1</v>
      </c>
      <c r="AJ145" s="3">
        <f t="shared" si="154"/>
        <v>1</v>
      </c>
      <c r="AK145" s="4" t="str">
        <f t="shared" si="155"/>
        <v/>
      </c>
      <c r="AL145" s="3" t="str">
        <f t="shared" si="156"/>
        <v>-</v>
      </c>
      <c r="AM145" s="3">
        <f t="shared" si="143"/>
        <v>1</v>
      </c>
      <c r="AN145" s="3">
        <f t="shared" si="157"/>
        <v>1</v>
      </c>
      <c r="AO145" s="4" t="str">
        <f t="shared" si="158"/>
        <v/>
      </c>
      <c r="AP145" s="3" t="str">
        <f t="shared" si="159"/>
        <v>-</v>
      </c>
      <c r="AQ145" s="3" t="str">
        <f t="shared" si="144"/>
        <v>0.5-0.5-0.3-</v>
      </c>
      <c r="AR145" s="3">
        <f t="shared" si="160"/>
        <v>4</v>
      </c>
      <c r="AS145" s="3">
        <f t="shared" si="161"/>
        <v>12</v>
      </c>
      <c r="AT145" s="4" t="str">
        <f t="shared" si="162"/>
        <v>0.5</v>
      </c>
      <c r="AU145" s="3" t="str">
        <f t="shared" si="163"/>
        <v>0.5-0.3-</v>
      </c>
      <c r="AV145" s="3">
        <f t="shared" si="164"/>
        <v>4</v>
      </c>
      <c r="AW145" s="3">
        <f t="shared" si="165"/>
        <v>8</v>
      </c>
      <c r="AX145" s="4" t="str">
        <f t="shared" si="166"/>
        <v>0.5</v>
      </c>
      <c r="AY145" s="3" t="str">
        <f t="shared" si="167"/>
        <v>0.3-</v>
      </c>
      <c r="AZ145" s="3">
        <f t="shared" si="168"/>
        <v>4</v>
      </c>
      <c r="BA145" s="3">
        <f t="shared" si="169"/>
        <v>4</v>
      </c>
      <c r="BB145" s="4" t="str">
        <f t="shared" si="170"/>
        <v>0.3</v>
      </c>
      <c r="BC145" s="3" t="str">
        <f t="shared" si="171"/>
        <v>-</v>
      </c>
      <c r="BD145" s="3">
        <f t="shared" si="172"/>
        <v>1</v>
      </c>
      <c r="BE145" s="3">
        <f t="shared" si="173"/>
        <v>1</v>
      </c>
      <c r="BF145" s="4" t="str">
        <f t="shared" si="174"/>
        <v/>
      </c>
      <c r="BG145" s="3" t="str">
        <f t="shared" si="175"/>
        <v>-</v>
      </c>
      <c r="BH145" s="3">
        <f t="shared" si="176"/>
        <v>1</v>
      </c>
      <c r="BI145" s="3">
        <f t="shared" si="177"/>
        <v>1</v>
      </c>
      <c r="BJ145" s="4" t="str">
        <f t="shared" si="178"/>
        <v/>
      </c>
      <c r="BK145" s="3" t="str">
        <f t="shared" si="179"/>
        <v>-</v>
      </c>
      <c r="BL145" s="3">
        <f t="shared" si="180"/>
        <v>1</v>
      </c>
      <c r="BM145" s="3">
        <f t="shared" si="181"/>
        <v>1</v>
      </c>
      <c r="BN145" s="4" t="str">
        <f t="shared" si="182"/>
        <v/>
      </c>
      <c r="BO145" s="3" t="str">
        <f t="shared" si="183"/>
        <v>-</v>
      </c>
      <c r="BP145" s="3">
        <f t="shared" si="184"/>
        <v>1</v>
      </c>
      <c r="BQ145" s="3">
        <f t="shared" si="185"/>
        <v>1</v>
      </c>
      <c r="BR145" s="4" t="str">
        <f t="shared" si="186"/>
        <v/>
      </c>
      <c r="BS145" s="3" t="str">
        <f t="shared" si="187"/>
        <v>-</v>
      </c>
    </row>
    <row r="146" spans="1:71">
      <c r="A146" s="3" t="s">
        <v>958</v>
      </c>
      <c r="B146" s="3" t="s">
        <v>289</v>
      </c>
      <c r="C146" s="3">
        <v>3</v>
      </c>
      <c r="D146" s="3" t="s">
        <v>903</v>
      </c>
      <c r="E146" s="3" t="s">
        <v>1027</v>
      </c>
      <c r="F146" s="3" t="s">
        <v>903</v>
      </c>
      <c r="G146" s="3" t="s">
        <v>1034</v>
      </c>
      <c r="H146" s="3" t="s">
        <v>479</v>
      </c>
      <c r="I146" s="3" t="s">
        <v>1027</v>
      </c>
      <c r="J146" s="3" t="s">
        <v>1040</v>
      </c>
      <c r="K146" s="3" t="s">
        <v>1040</v>
      </c>
      <c r="L146" s="3" t="s">
        <v>1040</v>
      </c>
      <c r="M146" t="s">
        <v>1040</v>
      </c>
      <c r="N146" s="3"/>
      <c r="O146" s="3"/>
      <c r="P146" s="3">
        <v>5.49</v>
      </c>
      <c r="Q146" s="3">
        <v>82</v>
      </c>
      <c r="R146" s="3">
        <v>5.8</v>
      </c>
      <c r="S146" s="16">
        <v>0</v>
      </c>
      <c r="T146" s="12">
        <v>29.59</v>
      </c>
      <c r="V146" s="3" t="str">
        <f t="shared" si="138"/>
        <v>s316-tef-s316-</v>
      </c>
      <c r="W146" s="3">
        <f t="shared" si="139"/>
        <v>5</v>
      </c>
      <c r="X146" s="3">
        <f t="shared" si="145"/>
        <v>14</v>
      </c>
      <c r="Y146" s="4" t="str">
        <f t="shared" si="146"/>
        <v>s316</v>
      </c>
      <c r="Z146" s="3" t="str">
        <f t="shared" si="147"/>
        <v>tef-s316-</v>
      </c>
      <c r="AA146" s="3">
        <f t="shared" si="140"/>
        <v>4</v>
      </c>
      <c r="AB146" s="3">
        <f t="shared" si="148"/>
        <v>9</v>
      </c>
      <c r="AC146" s="4" t="str">
        <f t="shared" si="149"/>
        <v>tef</v>
      </c>
      <c r="AD146" s="3" t="str">
        <f t="shared" si="150"/>
        <v>s316-</v>
      </c>
      <c r="AE146" s="3">
        <f t="shared" si="141"/>
        <v>5</v>
      </c>
      <c r="AF146" s="3">
        <f t="shared" si="151"/>
        <v>5</v>
      </c>
      <c r="AG146" s="4" t="str">
        <f t="shared" si="152"/>
        <v>s316</v>
      </c>
      <c r="AH146" s="3" t="str">
        <f t="shared" si="153"/>
        <v>-</v>
      </c>
      <c r="AI146" s="3">
        <f t="shared" si="142"/>
        <v>1</v>
      </c>
      <c r="AJ146" s="3">
        <f t="shared" si="154"/>
        <v>1</v>
      </c>
      <c r="AK146" s="4" t="str">
        <f t="shared" si="155"/>
        <v/>
      </c>
      <c r="AL146" s="3" t="str">
        <f t="shared" si="156"/>
        <v>-</v>
      </c>
      <c r="AM146" s="3">
        <f t="shared" si="143"/>
        <v>1</v>
      </c>
      <c r="AN146" s="3">
        <f t="shared" si="157"/>
        <v>1</v>
      </c>
      <c r="AO146" s="4" t="str">
        <f t="shared" si="158"/>
        <v/>
      </c>
      <c r="AP146" s="3" t="str">
        <f t="shared" si="159"/>
        <v>-</v>
      </c>
      <c r="AQ146" s="3" t="str">
        <f t="shared" si="144"/>
        <v>0.5-0.5-0.3-</v>
      </c>
      <c r="AR146" s="3">
        <f t="shared" si="160"/>
        <v>4</v>
      </c>
      <c r="AS146" s="3">
        <f t="shared" si="161"/>
        <v>12</v>
      </c>
      <c r="AT146" s="4" t="str">
        <f t="shared" si="162"/>
        <v>0.5</v>
      </c>
      <c r="AU146" s="3" t="str">
        <f t="shared" si="163"/>
        <v>0.5-0.3-</v>
      </c>
      <c r="AV146" s="3">
        <f t="shared" si="164"/>
        <v>4</v>
      </c>
      <c r="AW146" s="3">
        <f t="shared" si="165"/>
        <v>8</v>
      </c>
      <c r="AX146" s="4" t="str">
        <f t="shared" si="166"/>
        <v>0.5</v>
      </c>
      <c r="AY146" s="3" t="str">
        <f t="shared" si="167"/>
        <v>0.3-</v>
      </c>
      <c r="AZ146" s="3">
        <f t="shared" si="168"/>
        <v>4</v>
      </c>
      <c r="BA146" s="3">
        <f t="shared" si="169"/>
        <v>4</v>
      </c>
      <c r="BB146" s="4" t="str">
        <f t="shared" si="170"/>
        <v>0.3</v>
      </c>
      <c r="BC146" s="3" t="str">
        <f t="shared" si="171"/>
        <v>-</v>
      </c>
      <c r="BD146" s="3">
        <f t="shared" si="172"/>
        <v>1</v>
      </c>
      <c r="BE146" s="3">
        <f t="shared" si="173"/>
        <v>1</v>
      </c>
      <c r="BF146" s="4" t="str">
        <f t="shared" si="174"/>
        <v/>
      </c>
      <c r="BG146" s="3" t="str">
        <f t="shared" si="175"/>
        <v>-</v>
      </c>
      <c r="BH146" s="3">
        <f t="shared" si="176"/>
        <v>1</v>
      </c>
      <c r="BI146" s="3">
        <f t="shared" si="177"/>
        <v>1</v>
      </c>
      <c r="BJ146" s="4" t="str">
        <f t="shared" si="178"/>
        <v/>
      </c>
      <c r="BK146" s="3" t="str">
        <f t="shared" si="179"/>
        <v>-</v>
      </c>
      <c r="BL146" s="3">
        <f t="shared" si="180"/>
        <v>1</v>
      </c>
      <c r="BM146" s="3">
        <f t="shared" si="181"/>
        <v>1</v>
      </c>
      <c r="BN146" s="4" t="str">
        <f t="shared" si="182"/>
        <v/>
      </c>
      <c r="BO146" s="3" t="str">
        <f t="shared" si="183"/>
        <v>-</v>
      </c>
      <c r="BP146" s="3">
        <f t="shared" si="184"/>
        <v>1</v>
      </c>
      <c r="BQ146" s="3">
        <f t="shared" si="185"/>
        <v>1</v>
      </c>
      <c r="BR146" s="4" t="str">
        <f t="shared" si="186"/>
        <v/>
      </c>
      <c r="BS146" s="3" t="str">
        <f t="shared" si="187"/>
        <v>-</v>
      </c>
    </row>
    <row r="147" spans="1:71">
      <c r="A147" s="4" t="s">
        <v>958</v>
      </c>
      <c r="B147" s="4" t="s">
        <v>289</v>
      </c>
      <c r="C147" s="4">
        <v>3</v>
      </c>
      <c r="D147" s="4" t="s">
        <v>903</v>
      </c>
      <c r="E147" s="4" t="s">
        <v>1027</v>
      </c>
      <c r="F147" s="4" t="s">
        <v>903</v>
      </c>
      <c r="G147" s="4" t="s">
        <v>1034</v>
      </c>
      <c r="H147" s="4" t="s">
        <v>479</v>
      </c>
      <c r="I147" s="4" t="s">
        <v>1027</v>
      </c>
      <c r="J147" s="4" t="s">
        <v>1040</v>
      </c>
      <c r="K147" s="4" t="s">
        <v>1040</v>
      </c>
      <c r="L147" s="4" t="s">
        <v>1040</v>
      </c>
      <c r="M147" t="s">
        <v>1040</v>
      </c>
      <c r="N147" s="4"/>
      <c r="O147" s="4"/>
      <c r="P147" s="4">
        <v>5.49</v>
      </c>
      <c r="Q147" s="4">
        <v>82</v>
      </c>
      <c r="R147" s="4">
        <v>5.84</v>
      </c>
      <c r="S147" s="16">
        <v>0</v>
      </c>
      <c r="T147" s="13">
        <v>29.59</v>
      </c>
      <c r="V147" s="3" t="str">
        <f t="shared" si="138"/>
        <v>s316-tef-s316-</v>
      </c>
      <c r="W147" s="3">
        <f t="shared" si="139"/>
        <v>5</v>
      </c>
      <c r="X147" s="3">
        <f t="shared" si="145"/>
        <v>14</v>
      </c>
      <c r="Y147" s="4" t="str">
        <f t="shared" si="146"/>
        <v>s316</v>
      </c>
      <c r="Z147" s="3" t="str">
        <f t="shared" si="147"/>
        <v>tef-s316-</v>
      </c>
      <c r="AA147" s="3">
        <f t="shared" si="140"/>
        <v>4</v>
      </c>
      <c r="AB147" s="3">
        <f t="shared" si="148"/>
        <v>9</v>
      </c>
      <c r="AC147" s="4" t="str">
        <f t="shared" si="149"/>
        <v>tef</v>
      </c>
      <c r="AD147" s="3" t="str">
        <f t="shared" si="150"/>
        <v>s316-</v>
      </c>
      <c r="AE147" s="3">
        <f t="shared" si="141"/>
        <v>5</v>
      </c>
      <c r="AF147" s="3">
        <f t="shared" si="151"/>
        <v>5</v>
      </c>
      <c r="AG147" s="4" t="str">
        <f t="shared" si="152"/>
        <v>s316</v>
      </c>
      <c r="AH147" s="3" t="str">
        <f t="shared" si="153"/>
        <v>-</v>
      </c>
      <c r="AI147" s="3">
        <f t="shared" si="142"/>
        <v>1</v>
      </c>
      <c r="AJ147" s="3">
        <f t="shared" si="154"/>
        <v>1</v>
      </c>
      <c r="AK147" s="4" t="str">
        <f t="shared" si="155"/>
        <v/>
      </c>
      <c r="AL147" s="3" t="str">
        <f t="shared" si="156"/>
        <v>-</v>
      </c>
      <c r="AM147" s="3">
        <f t="shared" si="143"/>
        <v>1</v>
      </c>
      <c r="AN147" s="3">
        <f t="shared" si="157"/>
        <v>1</v>
      </c>
      <c r="AO147" s="4" t="str">
        <f t="shared" si="158"/>
        <v/>
      </c>
      <c r="AP147" s="3" t="str">
        <f t="shared" si="159"/>
        <v>-</v>
      </c>
      <c r="AQ147" s="3" t="str">
        <f t="shared" si="144"/>
        <v>0.5-0.5-0.3-</v>
      </c>
      <c r="AR147" s="3">
        <f t="shared" si="160"/>
        <v>4</v>
      </c>
      <c r="AS147" s="3">
        <f t="shared" si="161"/>
        <v>12</v>
      </c>
      <c r="AT147" s="4" t="str">
        <f t="shared" si="162"/>
        <v>0.5</v>
      </c>
      <c r="AU147" s="3" t="str">
        <f t="shared" si="163"/>
        <v>0.5-0.3-</v>
      </c>
      <c r="AV147" s="3">
        <f t="shared" si="164"/>
        <v>4</v>
      </c>
      <c r="AW147" s="3">
        <f t="shared" si="165"/>
        <v>8</v>
      </c>
      <c r="AX147" s="4" t="str">
        <f t="shared" si="166"/>
        <v>0.5</v>
      </c>
      <c r="AY147" s="3" t="str">
        <f t="shared" si="167"/>
        <v>0.3-</v>
      </c>
      <c r="AZ147" s="3">
        <f t="shared" si="168"/>
        <v>4</v>
      </c>
      <c r="BA147" s="3">
        <f t="shared" si="169"/>
        <v>4</v>
      </c>
      <c r="BB147" s="4" t="str">
        <f t="shared" si="170"/>
        <v>0.3</v>
      </c>
      <c r="BC147" s="3" t="str">
        <f t="shared" si="171"/>
        <v>-</v>
      </c>
      <c r="BD147" s="3">
        <f t="shared" si="172"/>
        <v>1</v>
      </c>
      <c r="BE147" s="3">
        <f t="shared" si="173"/>
        <v>1</v>
      </c>
      <c r="BF147" s="4" t="str">
        <f t="shared" si="174"/>
        <v/>
      </c>
      <c r="BG147" s="3" t="str">
        <f t="shared" si="175"/>
        <v>-</v>
      </c>
      <c r="BH147" s="3">
        <f t="shared" si="176"/>
        <v>1</v>
      </c>
      <c r="BI147" s="3">
        <f t="shared" si="177"/>
        <v>1</v>
      </c>
      <c r="BJ147" s="4" t="str">
        <f t="shared" si="178"/>
        <v/>
      </c>
      <c r="BK147" s="3" t="str">
        <f t="shared" si="179"/>
        <v>-</v>
      </c>
      <c r="BL147" s="3">
        <f t="shared" si="180"/>
        <v>1</v>
      </c>
      <c r="BM147" s="3">
        <f t="shared" si="181"/>
        <v>1</v>
      </c>
      <c r="BN147" s="4" t="str">
        <f t="shared" si="182"/>
        <v/>
      </c>
      <c r="BO147" s="3" t="str">
        <f t="shared" si="183"/>
        <v>-</v>
      </c>
      <c r="BP147" s="3">
        <f t="shared" si="184"/>
        <v>1</v>
      </c>
      <c r="BQ147" s="3">
        <f t="shared" si="185"/>
        <v>1</v>
      </c>
      <c r="BR147" s="4" t="str">
        <f t="shared" si="186"/>
        <v/>
      </c>
      <c r="BS147" s="3" t="str">
        <f t="shared" si="187"/>
        <v>-</v>
      </c>
    </row>
    <row r="148" spans="1:71">
      <c r="A148" s="3" t="s">
        <v>958</v>
      </c>
      <c r="B148" s="3" t="s">
        <v>289</v>
      </c>
      <c r="C148" s="3">
        <v>3</v>
      </c>
      <c r="D148" s="3" t="s">
        <v>903</v>
      </c>
      <c r="E148" s="3" t="s">
        <v>1027</v>
      </c>
      <c r="F148" s="3" t="s">
        <v>903</v>
      </c>
      <c r="G148" s="3" t="s">
        <v>1034</v>
      </c>
      <c r="H148" s="3" t="s">
        <v>479</v>
      </c>
      <c r="I148" s="3" t="s">
        <v>1027</v>
      </c>
      <c r="J148" s="3" t="s">
        <v>1040</v>
      </c>
      <c r="K148" s="3" t="s">
        <v>1040</v>
      </c>
      <c r="L148" s="3" t="s">
        <v>1040</v>
      </c>
      <c r="M148" t="s">
        <v>1040</v>
      </c>
      <c r="N148" s="3"/>
      <c r="O148" s="3"/>
      <c r="P148" s="3">
        <v>5.49</v>
      </c>
      <c r="Q148" s="3">
        <v>82</v>
      </c>
      <c r="R148" s="3">
        <v>5.72</v>
      </c>
      <c r="S148" s="16">
        <v>0</v>
      </c>
      <c r="T148" s="12">
        <v>29.59</v>
      </c>
      <c r="V148" s="3" t="str">
        <f t="shared" si="138"/>
        <v>s316-tef-s316-</v>
      </c>
      <c r="W148" s="3">
        <f t="shared" si="139"/>
        <v>5</v>
      </c>
      <c r="X148" s="3">
        <f t="shared" si="145"/>
        <v>14</v>
      </c>
      <c r="Y148" s="4" t="str">
        <f t="shared" si="146"/>
        <v>s316</v>
      </c>
      <c r="Z148" s="3" t="str">
        <f t="shared" si="147"/>
        <v>tef-s316-</v>
      </c>
      <c r="AA148" s="3">
        <f t="shared" si="140"/>
        <v>4</v>
      </c>
      <c r="AB148" s="3">
        <f t="shared" si="148"/>
        <v>9</v>
      </c>
      <c r="AC148" s="4" t="str">
        <f t="shared" si="149"/>
        <v>tef</v>
      </c>
      <c r="AD148" s="3" t="str">
        <f t="shared" si="150"/>
        <v>s316-</v>
      </c>
      <c r="AE148" s="3">
        <f t="shared" si="141"/>
        <v>5</v>
      </c>
      <c r="AF148" s="3">
        <f t="shared" si="151"/>
        <v>5</v>
      </c>
      <c r="AG148" s="4" t="str">
        <f t="shared" si="152"/>
        <v>s316</v>
      </c>
      <c r="AH148" s="3" t="str">
        <f t="shared" si="153"/>
        <v>-</v>
      </c>
      <c r="AI148" s="3">
        <f t="shared" si="142"/>
        <v>1</v>
      </c>
      <c r="AJ148" s="3">
        <f t="shared" si="154"/>
        <v>1</v>
      </c>
      <c r="AK148" s="4" t="str">
        <f t="shared" si="155"/>
        <v/>
      </c>
      <c r="AL148" s="3" t="str">
        <f t="shared" si="156"/>
        <v>-</v>
      </c>
      <c r="AM148" s="3">
        <f t="shared" si="143"/>
        <v>1</v>
      </c>
      <c r="AN148" s="3">
        <f t="shared" si="157"/>
        <v>1</v>
      </c>
      <c r="AO148" s="4" t="str">
        <f t="shared" si="158"/>
        <v/>
      </c>
      <c r="AP148" s="3" t="str">
        <f t="shared" si="159"/>
        <v>-</v>
      </c>
      <c r="AQ148" s="3" t="str">
        <f t="shared" si="144"/>
        <v>0.5-0.5-0.3-</v>
      </c>
      <c r="AR148" s="3">
        <f t="shared" si="160"/>
        <v>4</v>
      </c>
      <c r="AS148" s="3">
        <f t="shared" si="161"/>
        <v>12</v>
      </c>
      <c r="AT148" s="4" t="str">
        <f t="shared" si="162"/>
        <v>0.5</v>
      </c>
      <c r="AU148" s="3" t="str">
        <f t="shared" si="163"/>
        <v>0.5-0.3-</v>
      </c>
      <c r="AV148" s="3">
        <f t="shared" si="164"/>
        <v>4</v>
      </c>
      <c r="AW148" s="3">
        <f t="shared" si="165"/>
        <v>8</v>
      </c>
      <c r="AX148" s="4" t="str">
        <f t="shared" si="166"/>
        <v>0.5</v>
      </c>
      <c r="AY148" s="3" t="str">
        <f t="shared" si="167"/>
        <v>0.3-</v>
      </c>
      <c r="AZ148" s="3">
        <f t="shared" si="168"/>
        <v>4</v>
      </c>
      <c r="BA148" s="3">
        <f t="shared" si="169"/>
        <v>4</v>
      </c>
      <c r="BB148" s="4" t="str">
        <f t="shared" si="170"/>
        <v>0.3</v>
      </c>
      <c r="BC148" s="3" t="str">
        <f t="shared" si="171"/>
        <v>-</v>
      </c>
      <c r="BD148" s="3">
        <f t="shared" si="172"/>
        <v>1</v>
      </c>
      <c r="BE148" s="3">
        <f t="shared" si="173"/>
        <v>1</v>
      </c>
      <c r="BF148" s="4" t="str">
        <f t="shared" si="174"/>
        <v/>
      </c>
      <c r="BG148" s="3" t="str">
        <f t="shared" si="175"/>
        <v>-</v>
      </c>
      <c r="BH148" s="3">
        <f t="shared" si="176"/>
        <v>1</v>
      </c>
      <c r="BI148" s="3">
        <f t="shared" si="177"/>
        <v>1</v>
      </c>
      <c r="BJ148" s="4" t="str">
        <f t="shared" si="178"/>
        <v/>
      </c>
      <c r="BK148" s="3" t="str">
        <f t="shared" si="179"/>
        <v>-</v>
      </c>
      <c r="BL148" s="3">
        <f t="shared" si="180"/>
        <v>1</v>
      </c>
      <c r="BM148" s="3">
        <f t="shared" si="181"/>
        <v>1</v>
      </c>
      <c r="BN148" s="4" t="str">
        <f t="shared" si="182"/>
        <v/>
      </c>
      <c r="BO148" s="3" t="str">
        <f t="shared" si="183"/>
        <v>-</v>
      </c>
      <c r="BP148" s="3">
        <f t="shared" si="184"/>
        <v>1</v>
      </c>
      <c r="BQ148" s="3">
        <f t="shared" si="185"/>
        <v>1</v>
      </c>
      <c r="BR148" s="4" t="str">
        <f t="shared" si="186"/>
        <v/>
      </c>
      <c r="BS148" s="3" t="str">
        <f t="shared" si="187"/>
        <v>-</v>
      </c>
    </row>
    <row r="149" spans="1:71">
      <c r="A149" s="4" t="s">
        <v>958</v>
      </c>
      <c r="B149" s="4" t="s">
        <v>289</v>
      </c>
      <c r="C149" s="4">
        <v>3</v>
      </c>
      <c r="D149" s="4" t="s">
        <v>903</v>
      </c>
      <c r="E149" s="4" t="s">
        <v>1027</v>
      </c>
      <c r="F149" s="4" t="s">
        <v>903</v>
      </c>
      <c r="G149" s="4" t="s">
        <v>1034</v>
      </c>
      <c r="H149" s="4" t="s">
        <v>479</v>
      </c>
      <c r="I149" s="4" t="s">
        <v>1027</v>
      </c>
      <c r="J149" s="4" t="s">
        <v>1040</v>
      </c>
      <c r="K149" s="4" t="s">
        <v>1040</v>
      </c>
      <c r="L149" s="4" t="s">
        <v>1040</v>
      </c>
      <c r="M149" t="s">
        <v>1040</v>
      </c>
      <c r="N149" s="4"/>
      <c r="O149" s="4"/>
      <c r="P149" s="4">
        <v>5.49</v>
      </c>
      <c r="Q149" s="4">
        <v>82</v>
      </c>
      <c r="R149" s="4">
        <v>5.78</v>
      </c>
      <c r="S149" s="16">
        <v>0</v>
      </c>
      <c r="T149" s="13">
        <v>29.59</v>
      </c>
      <c r="V149" s="3" t="str">
        <f t="shared" si="138"/>
        <v>s316-tef-s316-</v>
      </c>
      <c r="W149" s="3">
        <f t="shared" si="139"/>
        <v>5</v>
      </c>
      <c r="X149" s="3">
        <f t="shared" si="145"/>
        <v>14</v>
      </c>
      <c r="Y149" s="4" t="str">
        <f t="shared" si="146"/>
        <v>s316</v>
      </c>
      <c r="Z149" s="3" t="str">
        <f t="shared" si="147"/>
        <v>tef-s316-</v>
      </c>
      <c r="AA149" s="3">
        <f t="shared" si="140"/>
        <v>4</v>
      </c>
      <c r="AB149" s="3">
        <f t="shared" si="148"/>
        <v>9</v>
      </c>
      <c r="AC149" s="4" t="str">
        <f t="shared" si="149"/>
        <v>tef</v>
      </c>
      <c r="AD149" s="3" t="str">
        <f t="shared" si="150"/>
        <v>s316-</v>
      </c>
      <c r="AE149" s="3">
        <f t="shared" si="141"/>
        <v>5</v>
      </c>
      <c r="AF149" s="3">
        <f t="shared" si="151"/>
        <v>5</v>
      </c>
      <c r="AG149" s="4" t="str">
        <f t="shared" si="152"/>
        <v>s316</v>
      </c>
      <c r="AH149" s="3" t="str">
        <f t="shared" si="153"/>
        <v>-</v>
      </c>
      <c r="AI149" s="3">
        <f t="shared" si="142"/>
        <v>1</v>
      </c>
      <c r="AJ149" s="3">
        <f t="shared" si="154"/>
        <v>1</v>
      </c>
      <c r="AK149" s="4" t="str">
        <f t="shared" si="155"/>
        <v/>
      </c>
      <c r="AL149" s="3" t="str">
        <f t="shared" si="156"/>
        <v>-</v>
      </c>
      <c r="AM149" s="3">
        <f t="shared" si="143"/>
        <v>1</v>
      </c>
      <c r="AN149" s="3">
        <f t="shared" si="157"/>
        <v>1</v>
      </c>
      <c r="AO149" s="4" t="str">
        <f t="shared" si="158"/>
        <v/>
      </c>
      <c r="AP149" s="3" t="str">
        <f t="shared" si="159"/>
        <v>-</v>
      </c>
      <c r="AQ149" s="3" t="str">
        <f t="shared" si="144"/>
        <v>0.5-0.5-0.3-</v>
      </c>
      <c r="AR149" s="3">
        <f t="shared" si="160"/>
        <v>4</v>
      </c>
      <c r="AS149" s="3">
        <f t="shared" si="161"/>
        <v>12</v>
      </c>
      <c r="AT149" s="4" t="str">
        <f t="shared" si="162"/>
        <v>0.5</v>
      </c>
      <c r="AU149" s="3" t="str">
        <f t="shared" si="163"/>
        <v>0.5-0.3-</v>
      </c>
      <c r="AV149" s="3">
        <f t="shared" si="164"/>
        <v>4</v>
      </c>
      <c r="AW149" s="3">
        <f t="shared" si="165"/>
        <v>8</v>
      </c>
      <c r="AX149" s="4" t="str">
        <f t="shared" si="166"/>
        <v>0.5</v>
      </c>
      <c r="AY149" s="3" t="str">
        <f t="shared" si="167"/>
        <v>0.3-</v>
      </c>
      <c r="AZ149" s="3">
        <f t="shared" si="168"/>
        <v>4</v>
      </c>
      <c r="BA149" s="3">
        <f t="shared" si="169"/>
        <v>4</v>
      </c>
      <c r="BB149" s="4" t="str">
        <f t="shared" si="170"/>
        <v>0.3</v>
      </c>
      <c r="BC149" s="3" t="str">
        <f t="shared" si="171"/>
        <v>-</v>
      </c>
      <c r="BD149" s="3">
        <f t="shared" si="172"/>
        <v>1</v>
      </c>
      <c r="BE149" s="3">
        <f t="shared" si="173"/>
        <v>1</v>
      </c>
      <c r="BF149" s="4" t="str">
        <f t="shared" si="174"/>
        <v/>
      </c>
      <c r="BG149" s="3" t="str">
        <f t="shared" si="175"/>
        <v>-</v>
      </c>
      <c r="BH149" s="3">
        <f t="shared" si="176"/>
        <v>1</v>
      </c>
      <c r="BI149" s="3">
        <f t="shared" si="177"/>
        <v>1</v>
      </c>
      <c r="BJ149" s="4" t="str">
        <f t="shared" si="178"/>
        <v/>
      </c>
      <c r="BK149" s="3" t="str">
        <f t="shared" si="179"/>
        <v>-</v>
      </c>
      <c r="BL149" s="3">
        <f t="shared" si="180"/>
        <v>1</v>
      </c>
      <c r="BM149" s="3">
        <f t="shared" si="181"/>
        <v>1</v>
      </c>
      <c r="BN149" s="4" t="str">
        <f t="shared" si="182"/>
        <v/>
      </c>
      <c r="BO149" s="3" t="str">
        <f t="shared" si="183"/>
        <v>-</v>
      </c>
      <c r="BP149" s="3">
        <f t="shared" si="184"/>
        <v>1</v>
      </c>
      <c r="BQ149" s="3">
        <f t="shared" si="185"/>
        <v>1</v>
      </c>
      <c r="BR149" s="4" t="str">
        <f t="shared" si="186"/>
        <v/>
      </c>
      <c r="BS149" s="3" t="str">
        <f t="shared" si="187"/>
        <v>-</v>
      </c>
    </row>
    <row r="150" spans="1:71">
      <c r="A150" s="3" t="s">
        <v>958</v>
      </c>
      <c r="B150" s="3" t="s">
        <v>289</v>
      </c>
      <c r="C150" s="3">
        <v>3</v>
      </c>
      <c r="D150" s="3" t="s">
        <v>903</v>
      </c>
      <c r="E150" s="3" t="s">
        <v>1027</v>
      </c>
      <c r="F150" s="3" t="s">
        <v>903</v>
      </c>
      <c r="G150" s="3" t="s">
        <v>1034</v>
      </c>
      <c r="H150" s="3" t="s">
        <v>479</v>
      </c>
      <c r="I150" s="3" t="s">
        <v>1027</v>
      </c>
      <c r="J150" s="3" t="s">
        <v>1040</v>
      </c>
      <c r="K150" s="3" t="s">
        <v>1040</v>
      </c>
      <c r="L150" s="3" t="s">
        <v>1040</v>
      </c>
      <c r="M150" t="s">
        <v>1040</v>
      </c>
      <c r="N150" s="3"/>
      <c r="O150" s="3"/>
      <c r="P150" s="3">
        <v>5.49</v>
      </c>
      <c r="Q150" s="3">
        <v>82</v>
      </c>
      <c r="R150" s="3">
        <v>5.66</v>
      </c>
      <c r="S150" s="16">
        <v>0</v>
      </c>
      <c r="T150" s="12">
        <v>29.59</v>
      </c>
      <c r="V150" s="3" t="str">
        <f t="shared" si="138"/>
        <v>s316-tef-s316-</v>
      </c>
      <c r="W150" s="3">
        <f t="shared" si="139"/>
        <v>5</v>
      </c>
      <c r="X150" s="3">
        <f t="shared" si="145"/>
        <v>14</v>
      </c>
      <c r="Y150" s="4" t="str">
        <f t="shared" si="146"/>
        <v>s316</v>
      </c>
      <c r="Z150" s="3" t="str">
        <f t="shared" si="147"/>
        <v>tef-s316-</v>
      </c>
      <c r="AA150" s="3">
        <f t="shared" si="140"/>
        <v>4</v>
      </c>
      <c r="AB150" s="3">
        <f t="shared" si="148"/>
        <v>9</v>
      </c>
      <c r="AC150" s="4" t="str">
        <f t="shared" si="149"/>
        <v>tef</v>
      </c>
      <c r="AD150" s="3" t="str">
        <f t="shared" si="150"/>
        <v>s316-</v>
      </c>
      <c r="AE150" s="3">
        <f t="shared" si="141"/>
        <v>5</v>
      </c>
      <c r="AF150" s="3">
        <f t="shared" si="151"/>
        <v>5</v>
      </c>
      <c r="AG150" s="4" t="str">
        <f t="shared" si="152"/>
        <v>s316</v>
      </c>
      <c r="AH150" s="3" t="str">
        <f t="shared" si="153"/>
        <v>-</v>
      </c>
      <c r="AI150" s="3">
        <f t="shared" si="142"/>
        <v>1</v>
      </c>
      <c r="AJ150" s="3">
        <f t="shared" si="154"/>
        <v>1</v>
      </c>
      <c r="AK150" s="4" t="str">
        <f t="shared" si="155"/>
        <v/>
      </c>
      <c r="AL150" s="3" t="str">
        <f t="shared" si="156"/>
        <v>-</v>
      </c>
      <c r="AM150" s="3">
        <f t="shared" si="143"/>
        <v>1</v>
      </c>
      <c r="AN150" s="3">
        <f t="shared" si="157"/>
        <v>1</v>
      </c>
      <c r="AO150" s="4" t="str">
        <f t="shared" si="158"/>
        <v/>
      </c>
      <c r="AP150" s="3" t="str">
        <f t="shared" si="159"/>
        <v>-</v>
      </c>
      <c r="AQ150" s="3" t="str">
        <f t="shared" si="144"/>
        <v>0.5-0.5-0.3-</v>
      </c>
      <c r="AR150" s="3">
        <f t="shared" si="160"/>
        <v>4</v>
      </c>
      <c r="AS150" s="3">
        <f t="shared" si="161"/>
        <v>12</v>
      </c>
      <c r="AT150" s="4" t="str">
        <f t="shared" si="162"/>
        <v>0.5</v>
      </c>
      <c r="AU150" s="3" t="str">
        <f t="shared" si="163"/>
        <v>0.5-0.3-</v>
      </c>
      <c r="AV150" s="3">
        <f t="shared" si="164"/>
        <v>4</v>
      </c>
      <c r="AW150" s="3">
        <f t="shared" si="165"/>
        <v>8</v>
      </c>
      <c r="AX150" s="4" t="str">
        <f t="shared" si="166"/>
        <v>0.5</v>
      </c>
      <c r="AY150" s="3" t="str">
        <f t="shared" si="167"/>
        <v>0.3-</v>
      </c>
      <c r="AZ150" s="3">
        <f t="shared" si="168"/>
        <v>4</v>
      </c>
      <c r="BA150" s="3">
        <f t="shared" si="169"/>
        <v>4</v>
      </c>
      <c r="BB150" s="4" t="str">
        <f t="shared" si="170"/>
        <v>0.3</v>
      </c>
      <c r="BC150" s="3" t="str">
        <f t="shared" si="171"/>
        <v>-</v>
      </c>
      <c r="BD150" s="3">
        <f t="shared" si="172"/>
        <v>1</v>
      </c>
      <c r="BE150" s="3">
        <f t="shared" si="173"/>
        <v>1</v>
      </c>
      <c r="BF150" s="4" t="str">
        <f t="shared" si="174"/>
        <v/>
      </c>
      <c r="BG150" s="3" t="str">
        <f t="shared" si="175"/>
        <v>-</v>
      </c>
      <c r="BH150" s="3">
        <f t="shared" si="176"/>
        <v>1</v>
      </c>
      <c r="BI150" s="3">
        <f t="shared" si="177"/>
        <v>1</v>
      </c>
      <c r="BJ150" s="4" t="str">
        <f t="shared" si="178"/>
        <v/>
      </c>
      <c r="BK150" s="3" t="str">
        <f t="shared" si="179"/>
        <v>-</v>
      </c>
      <c r="BL150" s="3">
        <f t="shared" si="180"/>
        <v>1</v>
      </c>
      <c r="BM150" s="3">
        <f t="shared" si="181"/>
        <v>1</v>
      </c>
      <c r="BN150" s="4" t="str">
        <f t="shared" si="182"/>
        <v/>
      </c>
      <c r="BO150" s="3" t="str">
        <f t="shared" si="183"/>
        <v>-</v>
      </c>
      <c r="BP150" s="3">
        <f t="shared" si="184"/>
        <v>1</v>
      </c>
      <c r="BQ150" s="3">
        <f t="shared" si="185"/>
        <v>1</v>
      </c>
      <c r="BR150" s="4" t="str">
        <f t="shared" si="186"/>
        <v/>
      </c>
      <c r="BS150" s="3" t="str">
        <f t="shared" si="187"/>
        <v>-</v>
      </c>
    </row>
    <row r="151" spans="1:71">
      <c r="A151" s="4" t="s">
        <v>904</v>
      </c>
      <c r="B151" s="4" t="s">
        <v>20</v>
      </c>
      <c r="C151" s="4">
        <v>10</v>
      </c>
      <c r="D151" s="4" t="s">
        <v>903</v>
      </c>
      <c r="E151" s="4" t="s">
        <v>1028</v>
      </c>
      <c r="F151" s="4" t="s">
        <v>903</v>
      </c>
      <c r="G151" s="4" t="s">
        <v>1035</v>
      </c>
      <c r="H151" s="4" t="s">
        <v>479</v>
      </c>
      <c r="I151" s="4" t="s">
        <v>1027</v>
      </c>
      <c r="J151" s="4" t="s">
        <v>1040</v>
      </c>
      <c r="K151" s="4" t="s">
        <v>1040</v>
      </c>
      <c r="L151" s="4" t="s">
        <v>1040</v>
      </c>
      <c r="M151" t="s">
        <v>1040</v>
      </c>
      <c r="N151" s="4"/>
      <c r="O151" s="4"/>
      <c r="P151" s="4">
        <v>3</v>
      </c>
      <c r="Q151" s="4">
        <v>200</v>
      </c>
      <c r="R151" s="4">
        <v>3.42</v>
      </c>
      <c r="S151" s="16">
        <v>0</v>
      </c>
      <c r="T151" s="13">
        <v>39.71</v>
      </c>
      <c r="V151" s="3" t="str">
        <f t="shared" si="138"/>
        <v>s316-s316-</v>
      </c>
      <c r="W151" s="3">
        <f t="shared" si="139"/>
        <v>5</v>
      </c>
      <c r="X151" s="3">
        <f t="shared" si="145"/>
        <v>10</v>
      </c>
      <c r="Y151" s="4" t="str">
        <f t="shared" si="146"/>
        <v>s316</v>
      </c>
      <c r="Z151" s="3" t="str">
        <f t="shared" si="147"/>
        <v>s316-</v>
      </c>
      <c r="AA151" s="3">
        <f t="shared" si="140"/>
        <v>5</v>
      </c>
      <c r="AB151" s="3">
        <f t="shared" si="148"/>
        <v>5</v>
      </c>
      <c r="AC151" s="4" t="str">
        <f t="shared" si="149"/>
        <v>s316</v>
      </c>
      <c r="AD151" s="3" t="str">
        <f t="shared" si="150"/>
        <v>-</v>
      </c>
      <c r="AE151" s="3">
        <f t="shared" si="141"/>
        <v>1</v>
      </c>
      <c r="AF151" s="3">
        <f t="shared" si="151"/>
        <v>1</v>
      </c>
      <c r="AG151" s="4" t="str">
        <f t="shared" si="152"/>
        <v/>
      </c>
      <c r="AH151" s="3" t="str">
        <f t="shared" si="153"/>
        <v>-</v>
      </c>
      <c r="AI151" s="3">
        <f t="shared" si="142"/>
        <v>1</v>
      </c>
      <c r="AJ151" s="3">
        <f t="shared" si="154"/>
        <v>1</v>
      </c>
      <c r="AK151" s="4" t="str">
        <f t="shared" si="155"/>
        <v/>
      </c>
      <c r="AL151" s="3" t="str">
        <f t="shared" si="156"/>
        <v>-</v>
      </c>
      <c r="AM151" s="3">
        <f t="shared" si="143"/>
        <v>1</v>
      </c>
      <c r="AN151" s="3">
        <f t="shared" si="157"/>
        <v>1</v>
      </c>
      <c r="AO151" s="4" t="str">
        <f t="shared" si="158"/>
        <v/>
      </c>
      <c r="AP151" s="3" t="str">
        <f t="shared" si="159"/>
        <v>-</v>
      </c>
      <c r="AQ151" s="3" t="str">
        <f t="shared" si="144"/>
        <v>1.5-0.1-</v>
      </c>
      <c r="AR151" s="3">
        <f t="shared" si="160"/>
        <v>4</v>
      </c>
      <c r="AS151" s="3">
        <f t="shared" si="161"/>
        <v>8</v>
      </c>
      <c r="AT151" s="4" t="str">
        <f t="shared" si="162"/>
        <v>1.5</v>
      </c>
      <c r="AU151" s="3" t="str">
        <f t="shared" si="163"/>
        <v>0.1-</v>
      </c>
      <c r="AV151" s="3">
        <f t="shared" si="164"/>
        <v>4</v>
      </c>
      <c r="AW151" s="3">
        <f t="shared" si="165"/>
        <v>4</v>
      </c>
      <c r="AX151" s="4" t="str">
        <f t="shared" si="166"/>
        <v>0.1</v>
      </c>
      <c r="AY151" s="3" t="str">
        <f t="shared" si="167"/>
        <v>-</v>
      </c>
      <c r="AZ151" s="3">
        <f t="shared" si="168"/>
        <v>1</v>
      </c>
      <c r="BA151" s="3">
        <f t="shared" si="169"/>
        <v>1</v>
      </c>
      <c r="BB151" s="4" t="str">
        <f t="shared" si="170"/>
        <v/>
      </c>
      <c r="BC151" s="3" t="str">
        <f t="shared" si="171"/>
        <v>-</v>
      </c>
      <c r="BD151" s="3">
        <f t="shared" si="172"/>
        <v>1</v>
      </c>
      <c r="BE151" s="3">
        <f t="shared" si="173"/>
        <v>1</v>
      </c>
      <c r="BF151" s="4" t="str">
        <f t="shared" si="174"/>
        <v/>
      </c>
      <c r="BG151" s="3" t="str">
        <f t="shared" si="175"/>
        <v>-</v>
      </c>
      <c r="BH151" s="3">
        <f t="shared" si="176"/>
        <v>1</v>
      </c>
      <c r="BI151" s="3">
        <f t="shared" si="177"/>
        <v>1</v>
      </c>
      <c r="BJ151" s="4" t="str">
        <f t="shared" si="178"/>
        <v/>
      </c>
      <c r="BK151" s="3" t="str">
        <f t="shared" si="179"/>
        <v>-</v>
      </c>
      <c r="BL151" s="3">
        <f t="shared" si="180"/>
        <v>1</v>
      </c>
      <c r="BM151" s="3">
        <f t="shared" si="181"/>
        <v>1</v>
      </c>
      <c r="BN151" s="4" t="str">
        <f t="shared" si="182"/>
        <v/>
      </c>
      <c r="BO151" s="3" t="str">
        <f t="shared" si="183"/>
        <v>-</v>
      </c>
      <c r="BP151" s="3">
        <f t="shared" si="184"/>
        <v>1</v>
      </c>
      <c r="BQ151" s="3">
        <f t="shared" si="185"/>
        <v>1</v>
      </c>
      <c r="BR151" s="4" t="str">
        <f t="shared" si="186"/>
        <v/>
      </c>
      <c r="BS151" s="3" t="str">
        <f t="shared" si="187"/>
        <v>-</v>
      </c>
    </row>
    <row r="152" spans="1:71">
      <c r="A152" s="3" t="s">
        <v>904</v>
      </c>
      <c r="B152" s="3" t="s">
        <v>20</v>
      </c>
      <c r="C152" s="3">
        <v>10</v>
      </c>
      <c r="D152" s="3" t="s">
        <v>903</v>
      </c>
      <c r="E152" s="3" t="s">
        <v>1028</v>
      </c>
      <c r="F152" s="3" t="s">
        <v>903</v>
      </c>
      <c r="G152" s="3" t="s">
        <v>1035</v>
      </c>
      <c r="H152" s="3" t="s">
        <v>479</v>
      </c>
      <c r="I152" s="3" t="s">
        <v>1027</v>
      </c>
      <c r="J152" s="3" t="s">
        <v>1040</v>
      </c>
      <c r="K152" s="3" t="s">
        <v>1040</v>
      </c>
      <c r="L152" s="3" t="s">
        <v>1040</v>
      </c>
      <c r="M152" t="s">
        <v>1040</v>
      </c>
      <c r="N152" s="3"/>
      <c r="O152" s="3"/>
      <c r="P152" s="3">
        <v>3</v>
      </c>
      <c r="Q152" s="3">
        <v>200</v>
      </c>
      <c r="R152" s="3">
        <v>4</v>
      </c>
      <c r="S152" s="16">
        <v>0</v>
      </c>
      <c r="T152" s="12">
        <v>39.71</v>
      </c>
      <c r="V152" s="3" t="str">
        <f t="shared" si="138"/>
        <v>s316-s316-</v>
      </c>
      <c r="W152" s="3">
        <f t="shared" si="139"/>
        <v>5</v>
      </c>
      <c r="X152" s="3">
        <f t="shared" si="145"/>
        <v>10</v>
      </c>
      <c r="Y152" s="4" t="str">
        <f t="shared" si="146"/>
        <v>s316</v>
      </c>
      <c r="Z152" s="3" t="str">
        <f t="shared" si="147"/>
        <v>s316-</v>
      </c>
      <c r="AA152" s="3">
        <f t="shared" si="140"/>
        <v>5</v>
      </c>
      <c r="AB152" s="3">
        <f t="shared" si="148"/>
        <v>5</v>
      </c>
      <c r="AC152" s="4" t="str">
        <f t="shared" si="149"/>
        <v>s316</v>
      </c>
      <c r="AD152" s="3" t="str">
        <f t="shared" si="150"/>
        <v>-</v>
      </c>
      <c r="AE152" s="3">
        <f t="shared" si="141"/>
        <v>1</v>
      </c>
      <c r="AF152" s="3">
        <f t="shared" si="151"/>
        <v>1</v>
      </c>
      <c r="AG152" s="4" t="str">
        <f t="shared" si="152"/>
        <v/>
      </c>
      <c r="AH152" s="3" t="str">
        <f t="shared" si="153"/>
        <v>-</v>
      </c>
      <c r="AI152" s="3">
        <f t="shared" si="142"/>
        <v>1</v>
      </c>
      <c r="AJ152" s="3">
        <f t="shared" si="154"/>
        <v>1</v>
      </c>
      <c r="AK152" s="4" t="str">
        <f t="shared" si="155"/>
        <v/>
      </c>
      <c r="AL152" s="3" t="str">
        <f t="shared" si="156"/>
        <v>-</v>
      </c>
      <c r="AM152" s="3">
        <f t="shared" si="143"/>
        <v>1</v>
      </c>
      <c r="AN152" s="3">
        <f t="shared" si="157"/>
        <v>1</v>
      </c>
      <c r="AO152" s="4" t="str">
        <f t="shared" si="158"/>
        <v/>
      </c>
      <c r="AP152" s="3" t="str">
        <f t="shared" si="159"/>
        <v>-</v>
      </c>
      <c r="AQ152" s="3" t="str">
        <f t="shared" si="144"/>
        <v>1.5-0.1-</v>
      </c>
      <c r="AR152" s="3">
        <f t="shared" si="160"/>
        <v>4</v>
      </c>
      <c r="AS152" s="3">
        <f t="shared" si="161"/>
        <v>8</v>
      </c>
      <c r="AT152" s="4" t="str">
        <f t="shared" si="162"/>
        <v>1.5</v>
      </c>
      <c r="AU152" s="3" t="str">
        <f t="shared" si="163"/>
        <v>0.1-</v>
      </c>
      <c r="AV152" s="3">
        <f t="shared" si="164"/>
        <v>4</v>
      </c>
      <c r="AW152" s="3">
        <f t="shared" si="165"/>
        <v>4</v>
      </c>
      <c r="AX152" s="4" t="str">
        <f t="shared" si="166"/>
        <v>0.1</v>
      </c>
      <c r="AY152" s="3" t="str">
        <f t="shared" si="167"/>
        <v>-</v>
      </c>
      <c r="AZ152" s="3">
        <f t="shared" si="168"/>
        <v>1</v>
      </c>
      <c r="BA152" s="3">
        <f t="shared" si="169"/>
        <v>1</v>
      </c>
      <c r="BB152" s="4" t="str">
        <f t="shared" si="170"/>
        <v/>
      </c>
      <c r="BC152" s="3" t="str">
        <f t="shared" si="171"/>
        <v>-</v>
      </c>
      <c r="BD152" s="3">
        <f t="shared" si="172"/>
        <v>1</v>
      </c>
      <c r="BE152" s="3">
        <f t="shared" si="173"/>
        <v>1</v>
      </c>
      <c r="BF152" s="4" t="str">
        <f t="shared" si="174"/>
        <v/>
      </c>
      <c r="BG152" s="3" t="str">
        <f t="shared" si="175"/>
        <v>-</v>
      </c>
      <c r="BH152" s="3">
        <f t="shared" si="176"/>
        <v>1</v>
      </c>
      <c r="BI152" s="3">
        <f t="shared" si="177"/>
        <v>1</v>
      </c>
      <c r="BJ152" s="4" t="str">
        <f t="shared" si="178"/>
        <v/>
      </c>
      <c r="BK152" s="3" t="str">
        <f t="shared" si="179"/>
        <v>-</v>
      </c>
      <c r="BL152" s="3">
        <f t="shared" si="180"/>
        <v>1</v>
      </c>
      <c r="BM152" s="3">
        <f t="shared" si="181"/>
        <v>1</v>
      </c>
      <c r="BN152" s="4" t="str">
        <f t="shared" si="182"/>
        <v/>
      </c>
      <c r="BO152" s="3" t="str">
        <f t="shared" si="183"/>
        <v>-</v>
      </c>
      <c r="BP152" s="3">
        <f t="shared" si="184"/>
        <v>1</v>
      </c>
      <c r="BQ152" s="3">
        <f t="shared" si="185"/>
        <v>1</v>
      </c>
      <c r="BR152" s="4" t="str">
        <f t="shared" si="186"/>
        <v/>
      </c>
      <c r="BS152" s="3" t="str">
        <f t="shared" si="187"/>
        <v>-</v>
      </c>
    </row>
    <row r="153" spans="1:71">
      <c r="A153" s="4" t="s">
        <v>904</v>
      </c>
      <c r="B153" s="4" t="s">
        <v>20</v>
      </c>
      <c r="C153" s="4">
        <v>10</v>
      </c>
      <c r="D153" s="4" t="s">
        <v>903</v>
      </c>
      <c r="E153" s="4" t="s">
        <v>1028</v>
      </c>
      <c r="F153" s="4" t="s">
        <v>903</v>
      </c>
      <c r="G153" s="4" t="s">
        <v>1035</v>
      </c>
      <c r="H153" s="4" t="s">
        <v>479</v>
      </c>
      <c r="I153" s="4" t="s">
        <v>1027</v>
      </c>
      <c r="J153" s="4" t="s">
        <v>1040</v>
      </c>
      <c r="K153" s="4" t="s">
        <v>1040</v>
      </c>
      <c r="L153" s="4" t="s">
        <v>1040</v>
      </c>
      <c r="M153" t="s">
        <v>1040</v>
      </c>
      <c r="N153" s="4"/>
      <c r="O153" s="4"/>
      <c r="P153" s="4">
        <v>3</v>
      </c>
      <c r="Q153" s="4">
        <v>200</v>
      </c>
      <c r="R153" s="4">
        <v>2.94</v>
      </c>
      <c r="S153" s="16">
        <v>0</v>
      </c>
      <c r="T153" s="13">
        <v>39.71</v>
      </c>
      <c r="V153" s="3" t="str">
        <f t="shared" si="138"/>
        <v>s316-s316-</v>
      </c>
      <c r="W153" s="3">
        <f t="shared" si="139"/>
        <v>5</v>
      </c>
      <c r="X153" s="3">
        <f t="shared" si="145"/>
        <v>10</v>
      </c>
      <c r="Y153" s="4" t="str">
        <f t="shared" si="146"/>
        <v>s316</v>
      </c>
      <c r="Z153" s="3" t="str">
        <f t="shared" si="147"/>
        <v>s316-</v>
      </c>
      <c r="AA153" s="3">
        <f t="shared" si="140"/>
        <v>5</v>
      </c>
      <c r="AB153" s="3">
        <f t="shared" si="148"/>
        <v>5</v>
      </c>
      <c r="AC153" s="4" t="str">
        <f t="shared" si="149"/>
        <v>s316</v>
      </c>
      <c r="AD153" s="3" t="str">
        <f t="shared" si="150"/>
        <v>-</v>
      </c>
      <c r="AE153" s="3">
        <f t="shared" si="141"/>
        <v>1</v>
      </c>
      <c r="AF153" s="3">
        <f t="shared" si="151"/>
        <v>1</v>
      </c>
      <c r="AG153" s="4" t="str">
        <f t="shared" si="152"/>
        <v/>
      </c>
      <c r="AH153" s="3" t="str">
        <f t="shared" si="153"/>
        <v>-</v>
      </c>
      <c r="AI153" s="3">
        <f t="shared" si="142"/>
        <v>1</v>
      </c>
      <c r="AJ153" s="3">
        <f t="shared" si="154"/>
        <v>1</v>
      </c>
      <c r="AK153" s="4" t="str">
        <f t="shared" si="155"/>
        <v/>
      </c>
      <c r="AL153" s="3" t="str">
        <f t="shared" si="156"/>
        <v>-</v>
      </c>
      <c r="AM153" s="3">
        <f t="shared" si="143"/>
        <v>1</v>
      </c>
      <c r="AN153" s="3">
        <f t="shared" si="157"/>
        <v>1</v>
      </c>
      <c r="AO153" s="4" t="str">
        <f t="shared" si="158"/>
        <v/>
      </c>
      <c r="AP153" s="3" t="str">
        <f t="shared" si="159"/>
        <v>-</v>
      </c>
      <c r="AQ153" s="3" t="str">
        <f t="shared" si="144"/>
        <v>1.5-0.1-</v>
      </c>
      <c r="AR153" s="3">
        <f t="shared" si="160"/>
        <v>4</v>
      </c>
      <c r="AS153" s="3">
        <f t="shared" si="161"/>
        <v>8</v>
      </c>
      <c r="AT153" s="4" t="str">
        <f t="shared" si="162"/>
        <v>1.5</v>
      </c>
      <c r="AU153" s="3" t="str">
        <f t="shared" si="163"/>
        <v>0.1-</v>
      </c>
      <c r="AV153" s="3">
        <f t="shared" si="164"/>
        <v>4</v>
      </c>
      <c r="AW153" s="3">
        <f t="shared" si="165"/>
        <v>4</v>
      </c>
      <c r="AX153" s="4" t="str">
        <f t="shared" si="166"/>
        <v>0.1</v>
      </c>
      <c r="AY153" s="3" t="str">
        <f t="shared" si="167"/>
        <v>-</v>
      </c>
      <c r="AZ153" s="3">
        <f t="shared" si="168"/>
        <v>1</v>
      </c>
      <c r="BA153" s="3">
        <f t="shared" si="169"/>
        <v>1</v>
      </c>
      <c r="BB153" s="4" t="str">
        <f t="shared" si="170"/>
        <v/>
      </c>
      <c r="BC153" s="3" t="str">
        <f t="shared" si="171"/>
        <v>-</v>
      </c>
      <c r="BD153" s="3">
        <f t="shared" si="172"/>
        <v>1</v>
      </c>
      <c r="BE153" s="3">
        <f t="shared" si="173"/>
        <v>1</v>
      </c>
      <c r="BF153" s="4" t="str">
        <f t="shared" si="174"/>
        <v/>
      </c>
      <c r="BG153" s="3" t="str">
        <f t="shared" si="175"/>
        <v>-</v>
      </c>
      <c r="BH153" s="3">
        <f t="shared" si="176"/>
        <v>1</v>
      </c>
      <c r="BI153" s="3">
        <f t="shared" si="177"/>
        <v>1</v>
      </c>
      <c r="BJ153" s="4" t="str">
        <f t="shared" si="178"/>
        <v/>
      </c>
      <c r="BK153" s="3" t="str">
        <f t="shared" si="179"/>
        <v>-</v>
      </c>
      <c r="BL153" s="3">
        <f t="shared" si="180"/>
        <v>1</v>
      </c>
      <c r="BM153" s="3">
        <f t="shared" si="181"/>
        <v>1</v>
      </c>
      <c r="BN153" s="4" t="str">
        <f t="shared" si="182"/>
        <v/>
      </c>
      <c r="BO153" s="3" t="str">
        <f t="shared" si="183"/>
        <v>-</v>
      </c>
      <c r="BP153" s="3">
        <f t="shared" si="184"/>
        <v>1</v>
      </c>
      <c r="BQ153" s="3">
        <f t="shared" si="185"/>
        <v>1</v>
      </c>
      <c r="BR153" s="4" t="str">
        <f t="shared" si="186"/>
        <v/>
      </c>
      <c r="BS153" s="3" t="str">
        <f t="shared" si="187"/>
        <v>-</v>
      </c>
    </row>
    <row r="154" spans="1:71">
      <c r="A154" s="3" t="s">
        <v>904</v>
      </c>
      <c r="B154" s="3" t="s">
        <v>20</v>
      </c>
      <c r="C154" s="3">
        <v>10</v>
      </c>
      <c r="D154" s="3" t="s">
        <v>903</v>
      </c>
      <c r="E154" s="3" t="s">
        <v>1028</v>
      </c>
      <c r="F154" s="3" t="s">
        <v>903</v>
      </c>
      <c r="G154" s="3" t="s">
        <v>1035</v>
      </c>
      <c r="H154" s="3" t="s">
        <v>479</v>
      </c>
      <c r="I154" s="3" t="s">
        <v>1027</v>
      </c>
      <c r="J154" s="3" t="s">
        <v>1040</v>
      </c>
      <c r="K154" s="3" t="s">
        <v>1040</v>
      </c>
      <c r="L154" s="3" t="s">
        <v>1040</v>
      </c>
      <c r="M154" t="s">
        <v>1040</v>
      </c>
      <c r="N154" s="3"/>
      <c r="O154" s="3"/>
      <c r="P154" s="3">
        <v>3</v>
      </c>
      <c r="Q154" s="3">
        <v>200</v>
      </c>
      <c r="R154" s="3">
        <v>3.03</v>
      </c>
      <c r="S154" s="16">
        <v>0</v>
      </c>
      <c r="T154" s="12">
        <v>39.71</v>
      </c>
      <c r="V154" s="3" t="str">
        <f t="shared" si="138"/>
        <v>s316-s316-</v>
      </c>
      <c r="W154" s="3">
        <f t="shared" si="139"/>
        <v>5</v>
      </c>
      <c r="X154" s="3">
        <f t="shared" si="145"/>
        <v>10</v>
      </c>
      <c r="Y154" s="4" t="str">
        <f t="shared" si="146"/>
        <v>s316</v>
      </c>
      <c r="Z154" s="3" t="str">
        <f t="shared" si="147"/>
        <v>s316-</v>
      </c>
      <c r="AA154" s="3">
        <f t="shared" si="140"/>
        <v>5</v>
      </c>
      <c r="AB154" s="3">
        <f t="shared" si="148"/>
        <v>5</v>
      </c>
      <c r="AC154" s="4" t="str">
        <f t="shared" si="149"/>
        <v>s316</v>
      </c>
      <c r="AD154" s="3" t="str">
        <f t="shared" si="150"/>
        <v>-</v>
      </c>
      <c r="AE154" s="3">
        <f t="shared" si="141"/>
        <v>1</v>
      </c>
      <c r="AF154" s="3">
        <f t="shared" si="151"/>
        <v>1</v>
      </c>
      <c r="AG154" s="4" t="str">
        <f t="shared" si="152"/>
        <v/>
      </c>
      <c r="AH154" s="3" t="str">
        <f t="shared" si="153"/>
        <v>-</v>
      </c>
      <c r="AI154" s="3">
        <f t="shared" si="142"/>
        <v>1</v>
      </c>
      <c r="AJ154" s="3">
        <f t="shared" si="154"/>
        <v>1</v>
      </c>
      <c r="AK154" s="4" t="str">
        <f t="shared" si="155"/>
        <v/>
      </c>
      <c r="AL154" s="3" t="str">
        <f t="shared" si="156"/>
        <v>-</v>
      </c>
      <c r="AM154" s="3">
        <f t="shared" si="143"/>
        <v>1</v>
      </c>
      <c r="AN154" s="3">
        <f t="shared" si="157"/>
        <v>1</v>
      </c>
      <c r="AO154" s="4" t="str">
        <f t="shared" si="158"/>
        <v/>
      </c>
      <c r="AP154" s="3" t="str">
        <f t="shared" si="159"/>
        <v>-</v>
      </c>
      <c r="AQ154" s="3" t="str">
        <f t="shared" si="144"/>
        <v>1.5-0.1-</v>
      </c>
      <c r="AR154" s="3">
        <f t="shared" si="160"/>
        <v>4</v>
      </c>
      <c r="AS154" s="3">
        <f t="shared" si="161"/>
        <v>8</v>
      </c>
      <c r="AT154" s="4" t="str">
        <f t="shared" si="162"/>
        <v>1.5</v>
      </c>
      <c r="AU154" s="3" t="str">
        <f t="shared" si="163"/>
        <v>0.1-</v>
      </c>
      <c r="AV154" s="3">
        <f t="shared" si="164"/>
        <v>4</v>
      </c>
      <c r="AW154" s="3">
        <f t="shared" si="165"/>
        <v>4</v>
      </c>
      <c r="AX154" s="4" t="str">
        <f t="shared" si="166"/>
        <v>0.1</v>
      </c>
      <c r="AY154" s="3" t="str">
        <f t="shared" si="167"/>
        <v>-</v>
      </c>
      <c r="AZ154" s="3">
        <f t="shared" si="168"/>
        <v>1</v>
      </c>
      <c r="BA154" s="3">
        <f t="shared" si="169"/>
        <v>1</v>
      </c>
      <c r="BB154" s="4" t="str">
        <f t="shared" si="170"/>
        <v/>
      </c>
      <c r="BC154" s="3" t="str">
        <f t="shared" si="171"/>
        <v>-</v>
      </c>
      <c r="BD154" s="3">
        <f t="shared" si="172"/>
        <v>1</v>
      </c>
      <c r="BE154" s="3">
        <f t="shared" si="173"/>
        <v>1</v>
      </c>
      <c r="BF154" s="4" t="str">
        <f t="shared" si="174"/>
        <v/>
      </c>
      <c r="BG154" s="3" t="str">
        <f t="shared" si="175"/>
        <v>-</v>
      </c>
      <c r="BH154" s="3">
        <f t="shared" si="176"/>
        <v>1</v>
      </c>
      <c r="BI154" s="3">
        <f t="shared" si="177"/>
        <v>1</v>
      </c>
      <c r="BJ154" s="4" t="str">
        <f t="shared" si="178"/>
        <v/>
      </c>
      <c r="BK154" s="3" t="str">
        <f t="shared" si="179"/>
        <v>-</v>
      </c>
      <c r="BL154" s="3">
        <f t="shared" si="180"/>
        <v>1</v>
      </c>
      <c r="BM154" s="3">
        <f t="shared" si="181"/>
        <v>1</v>
      </c>
      <c r="BN154" s="4" t="str">
        <f t="shared" si="182"/>
        <v/>
      </c>
      <c r="BO154" s="3" t="str">
        <f t="shared" si="183"/>
        <v>-</v>
      </c>
      <c r="BP154" s="3">
        <f t="shared" si="184"/>
        <v>1</v>
      </c>
      <c r="BQ154" s="3">
        <f t="shared" si="185"/>
        <v>1</v>
      </c>
      <c r="BR154" s="4" t="str">
        <f t="shared" si="186"/>
        <v/>
      </c>
      <c r="BS154" s="3" t="str">
        <f t="shared" si="187"/>
        <v>-</v>
      </c>
    </row>
    <row r="155" spans="1:71">
      <c r="A155" s="4" t="s">
        <v>904</v>
      </c>
      <c r="B155" s="4" t="s">
        <v>20</v>
      </c>
      <c r="C155" s="4">
        <v>10</v>
      </c>
      <c r="D155" s="4" t="s">
        <v>903</v>
      </c>
      <c r="E155" s="4" t="s">
        <v>1028</v>
      </c>
      <c r="F155" s="4" t="s">
        <v>903</v>
      </c>
      <c r="G155" s="4" t="s">
        <v>1035</v>
      </c>
      <c r="H155" s="4" t="s">
        <v>479</v>
      </c>
      <c r="I155" s="4" t="s">
        <v>1027</v>
      </c>
      <c r="J155" s="4" t="s">
        <v>1040</v>
      </c>
      <c r="K155" s="4" t="s">
        <v>1040</v>
      </c>
      <c r="L155" s="4" t="s">
        <v>1040</v>
      </c>
      <c r="M155" t="s">
        <v>1040</v>
      </c>
      <c r="N155" s="4"/>
      <c r="O155" s="4"/>
      <c r="P155" s="4">
        <v>3</v>
      </c>
      <c r="Q155" s="4">
        <v>200</v>
      </c>
      <c r="R155" s="4">
        <v>2.8</v>
      </c>
      <c r="S155" s="16">
        <v>0</v>
      </c>
      <c r="T155" s="13">
        <v>39.71</v>
      </c>
      <c r="V155" s="3" t="str">
        <f t="shared" si="138"/>
        <v>s316-s316-</v>
      </c>
      <c r="W155" s="3">
        <f t="shared" si="139"/>
        <v>5</v>
      </c>
      <c r="X155" s="3">
        <f t="shared" si="145"/>
        <v>10</v>
      </c>
      <c r="Y155" s="4" t="str">
        <f t="shared" si="146"/>
        <v>s316</v>
      </c>
      <c r="Z155" s="3" t="str">
        <f t="shared" si="147"/>
        <v>s316-</v>
      </c>
      <c r="AA155" s="3">
        <f t="shared" si="140"/>
        <v>5</v>
      </c>
      <c r="AB155" s="3">
        <f t="shared" si="148"/>
        <v>5</v>
      </c>
      <c r="AC155" s="4" t="str">
        <f t="shared" si="149"/>
        <v>s316</v>
      </c>
      <c r="AD155" s="3" t="str">
        <f t="shared" si="150"/>
        <v>-</v>
      </c>
      <c r="AE155" s="3">
        <f t="shared" si="141"/>
        <v>1</v>
      </c>
      <c r="AF155" s="3">
        <f t="shared" si="151"/>
        <v>1</v>
      </c>
      <c r="AG155" s="4" t="str">
        <f t="shared" si="152"/>
        <v/>
      </c>
      <c r="AH155" s="3" t="str">
        <f t="shared" si="153"/>
        <v>-</v>
      </c>
      <c r="AI155" s="3">
        <f t="shared" si="142"/>
        <v>1</v>
      </c>
      <c r="AJ155" s="3">
        <f t="shared" si="154"/>
        <v>1</v>
      </c>
      <c r="AK155" s="4" t="str">
        <f t="shared" si="155"/>
        <v/>
      </c>
      <c r="AL155" s="3" t="str">
        <f t="shared" si="156"/>
        <v>-</v>
      </c>
      <c r="AM155" s="3">
        <f t="shared" si="143"/>
        <v>1</v>
      </c>
      <c r="AN155" s="3">
        <f t="shared" si="157"/>
        <v>1</v>
      </c>
      <c r="AO155" s="4" t="str">
        <f t="shared" si="158"/>
        <v/>
      </c>
      <c r="AP155" s="3" t="str">
        <f t="shared" si="159"/>
        <v>-</v>
      </c>
      <c r="AQ155" s="3" t="str">
        <f t="shared" si="144"/>
        <v>1.5-0.1-</v>
      </c>
      <c r="AR155" s="3">
        <f t="shared" si="160"/>
        <v>4</v>
      </c>
      <c r="AS155" s="3">
        <f t="shared" si="161"/>
        <v>8</v>
      </c>
      <c r="AT155" s="4" t="str">
        <f t="shared" si="162"/>
        <v>1.5</v>
      </c>
      <c r="AU155" s="3" t="str">
        <f t="shared" si="163"/>
        <v>0.1-</v>
      </c>
      <c r="AV155" s="3">
        <f t="shared" si="164"/>
        <v>4</v>
      </c>
      <c r="AW155" s="3">
        <f t="shared" si="165"/>
        <v>4</v>
      </c>
      <c r="AX155" s="4" t="str">
        <f t="shared" si="166"/>
        <v>0.1</v>
      </c>
      <c r="AY155" s="3" t="str">
        <f t="shared" si="167"/>
        <v>-</v>
      </c>
      <c r="AZ155" s="3">
        <f t="shared" si="168"/>
        <v>1</v>
      </c>
      <c r="BA155" s="3">
        <f t="shared" si="169"/>
        <v>1</v>
      </c>
      <c r="BB155" s="4" t="str">
        <f t="shared" si="170"/>
        <v/>
      </c>
      <c r="BC155" s="3" t="str">
        <f t="shared" si="171"/>
        <v>-</v>
      </c>
      <c r="BD155" s="3">
        <f t="shared" si="172"/>
        <v>1</v>
      </c>
      <c r="BE155" s="3">
        <f t="shared" si="173"/>
        <v>1</v>
      </c>
      <c r="BF155" s="4" t="str">
        <f t="shared" si="174"/>
        <v/>
      </c>
      <c r="BG155" s="3" t="str">
        <f t="shared" si="175"/>
        <v>-</v>
      </c>
      <c r="BH155" s="3">
        <f t="shared" si="176"/>
        <v>1</v>
      </c>
      <c r="BI155" s="3">
        <f t="shared" si="177"/>
        <v>1</v>
      </c>
      <c r="BJ155" s="4" t="str">
        <f t="shared" si="178"/>
        <v/>
      </c>
      <c r="BK155" s="3" t="str">
        <f t="shared" si="179"/>
        <v>-</v>
      </c>
      <c r="BL155" s="3">
        <f t="shared" si="180"/>
        <v>1</v>
      </c>
      <c r="BM155" s="3">
        <f t="shared" si="181"/>
        <v>1</v>
      </c>
      <c r="BN155" s="4" t="str">
        <f t="shared" si="182"/>
        <v/>
      </c>
      <c r="BO155" s="3" t="str">
        <f t="shared" si="183"/>
        <v>-</v>
      </c>
      <c r="BP155" s="3">
        <f t="shared" si="184"/>
        <v>1</v>
      </c>
      <c r="BQ155" s="3">
        <f t="shared" si="185"/>
        <v>1</v>
      </c>
      <c r="BR155" s="4" t="str">
        <f t="shared" si="186"/>
        <v/>
      </c>
      <c r="BS155" s="3" t="str">
        <f t="shared" si="187"/>
        <v>-</v>
      </c>
    </row>
    <row r="156" spans="1:71">
      <c r="A156" s="3" t="s">
        <v>904</v>
      </c>
      <c r="B156" s="3" t="s">
        <v>20</v>
      </c>
      <c r="C156" s="3">
        <v>10</v>
      </c>
      <c r="D156" s="3" t="s">
        <v>903</v>
      </c>
      <c r="E156" s="3" t="s">
        <v>1028</v>
      </c>
      <c r="F156" s="3" t="s">
        <v>903</v>
      </c>
      <c r="G156" s="3" t="s">
        <v>1035</v>
      </c>
      <c r="H156" s="3" t="s">
        <v>479</v>
      </c>
      <c r="I156" s="3" t="s">
        <v>1027</v>
      </c>
      <c r="J156" s="3" t="s">
        <v>1040</v>
      </c>
      <c r="K156" s="3" t="s">
        <v>1040</v>
      </c>
      <c r="L156" s="3" t="s">
        <v>1040</v>
      </c>
      <c r="M156" t="s">
        <v>1040</v>
      </c>
      <c r="N156" s="3"/>
      <c r="O156" s="3"/>
      <c r="P156" s="3">
        <v>3</v>
      </c>
      <c r="Q156" s="3">
        <v>200</v>
      </c>
      <c r="R156" s="3">
        <v>4.0999999999999996</v>
      </c>
      <c r="S156" s="16">
        <v>0</v>
      </c>
      <c r="T156" s="12">
        <v>39.71</v>
      </c>
      <c r="V156" s="3" t="str">
        <f t="shared" si="138"/>
        <v>s316-s316-</v>
      </c>
      <c r="W156" s="3">
        <f t="shared" si="139"/>
        <v>5</v>
      </c>
      <c r="X156" s="3">
        <f t="shared" si="145"/>
        <v>10</v>
      </c>
      <c r="Y156" s="4" t="str">
        <f t="shared" si="146"/>
        <v>s316</v>
      </c>
      <c r="Z156" s="3" t="str">
        <f t="shared" si="147"/>
        <v>s316-</v>
      </c>
      <c r="AA156" s="3">
        <f t="shared" si="140"/>
        <v>5</v>
      </c>
      <c r="AB156" s="3">
        <f t="shared" si="148"/>
        <v>5</v>
      </c>
      <c r="AC156" s="4" t="str">
        <f t="shared" si="149"/>
        <v>s316</v>
      </c>
      <c r="AD156" s="3" t="str">
        <f t="shared" si="150"/>
        <v>-</v>
      </c>
      <c r="AE156" s="3">
        <f t="shared" si="141"/>
        <v>1</v>
      </c>
      <c r="AF156" s="3">
        <f t="shared" si="151"/>
        <v>1</v>
      </c>
      <c r="AG156" s="4" t="str">
        <f t="shared" si="152"/>
        <v/>
      </c>
      <c r="AH156" s="3" t="str">
        <f t="shared" si="153"/>
        <v>-</v>
      </c>
      <c r="AI156" s="3">
        <f t="shared" si="142"/>
        <v>1</v>
      </c>
      <c r="AJ156" s="3">
        <f t="shared" si="154"/>
        <v>1</v>
      </c>
      <c r="AK156" s="4" t="str">
        <f t="shared" si="155"/>
        <v/>
      </c>
      <c r="AL156" s="3" t="str">
        <f t="shared" si="156"/>
        <v>-</v>
      </c>
      <c r="AM156" s="3">
        <f t="shared" si="143"/>
        <v>1</v>
      </c>
      <c r="AN156" s="3">
        <f t="shared" si="157"/>
        <v>1</v>
      </c>
      <c r="AO156" s="4" t="str">
        <f t="shared" si="158"/>
        <v/>
      </c>
      <c r="AP156" s="3" t="str">
        <f t="shared" si="159"/>
        <v>-</v>
      </c>
      <c r="AQ156" s="3" t="str">
        <f t="shared" si="144"/>
        <v>1.5-0.1-</v>
      </c>
      <c r="AR156" s="3">
        <f t="shared" si="160"/>
        <v>4</v>
      </c>
      <c r="AS156" s="3">
        <f t="shared" si="161"/>
        <v>8</v>
      </c>
      <c r="AT156" s="4" t="str">
        <f t="shared" si="162"/>
        <v>1.5</v>
      </c>
      <c r="AU156" s="3" t="str">
        <f t="shared" si="163"/>
        <v>0.1-</v>
      </c>
      <c r="AV156" s="3">
        <f t="shared" si="164"/>
        <v>4</v>
      </c>
      <c r="AW156" s="3">
        <f t="shared" si="165"/>
        <v>4</v>
      </c>
      <c r="AX156" s="4" t="str">
        <f t="shared" si="166"/>
        <v>0.1</v>
      </c>
      <c r="AY156" s="3" t="str">
        <f t="shared" si="167"/>
        <v>-</v>
      </c>
      <c r="AZ156" s="3">
        <f t="shared" si="168"/>
        <v>1</v>
      </c>
      <c r="BA156" s="3">
        <f t="shared" si="169"/>
        <v>1</v>
      </c>
      <c r="BB156" s="4" t="str">
        <f t="shared" si="170"/>
        <v/>
      </c>
      <c r="BC156" s="3" t="str">
        <f t="shared" si="171"/>
        <v>-</v>
      </c>
      <c r="BD156" s="3">
        <f t="shared" si="172"/>
        <v>1</v>
      </c>
      <c r="BE156" s="3">
        <f t="shared" si="173"/>
        <v>1</v>
      </c>
      <c r="BF156" s="4" t="str">
        <f t="shared" si="174"/>
        <v/>
      </c>
      <c r="BG156" s="3" t="str">
        <f t="shared" si="175"/>
        <v>-</v>
      </c>
      <c r="BH156" s="3">
        <f t="shared" si="176"/>
        <v>1</v>
      </c>
      <c r="BI156" s="3">
        <f t="shared" si="177"/>
        <v>1</v>
      </c>
      <c r="BJ156" s="4" t="str">
        <f t="shared" si="178"/>
        <v/>
      </c>
      <c r="BK156" s="3" t="str">
        <f t="shared" si="179"/>
        <v>-</v>
      </c>
      <c r="BL156" s="3">
        <f t="shared" si="180"/>
        <v>1</v>
      </c>
      <c r="BM156" s="3">
        <f t="shared" si="181"/>
        <v>1</v>
      </c>
      <c r="BN156" s="4" t="str">
        <f t="shared" si="182"/>
        <v/>
      </c>
      <c r="BO156" s="3" t="str">
        <f t="shared" si="183"/>
        <v>-</v>
      </c>
      <c r="BP156" s="3">
        <f t="shared" si="184"/>
        <v>1</v>
      </c>
      <c r="BQ156" s="3">
        <f t="shared" si="185"/>
        <v>1</v>
      </c>
      <c r="BR156" s="4" t="str">
        <f t="shared" si="186"/>
        <v/>
      </c>
      <c r="BS156" s="3" t="str">
        <f t="shared" si="187"/>
        <v>-</v>
      </c>
    </row>
    <row r="157" spans="1:71">
      <c r="A157" s="4" t="s">
        <v>904</v>
      </c>
      <c r="B157" s="4" t="s">
        <v>20</v>
      </c>
      <c r="C157" s="4">
        <v>10</v>
      </c>
      <c r="D157" s="4" t="s">
        <v>903</v>
      </c>
      <c r="E157" s="4" t="s">
        <v>1028</v>
      </c>
      <c r="F157" s="4" t="s">
        <v>903</v>
      </c>
      <c r="G157" s="4" t="s">
        <v>1035</v>
      </c>
      <c r="H157" s="4" t="s">
        <v>479</v>
      </c>
      <c r="I157" s="4" t="s">
        <v>1027</v>
      </c>
      <c r="J157" s="4" t="s">
        <v>1040</v>
      </c>
      <c r="K157" s="4" t="s">
        <v>1040</v>
      </c>
      <c r="L157" s="4" t="s">
        <v>1040</v>
      </c>
      <c r="M157" t="s">
        <v>1040</v>
      </c>
      <c r="N157" s="4"/>
      <c r="O157" s="4"/>
      <c r="P157" s="4">
        <v>3</v>
      </c>
      <c r="Q157" s="4">
        <v>200</v>
      </c>
      <c r="R157" s="4">
        <v>3.3</v>
      </c>
      <c r="S157" s="16">
        <v>0</v>
      </c>
      <c r="T157" s="13">
        <v>39.71</v>
      </c>
      <c r="V157" s="3" t="str">
        <f t="shared" si="138"/>
        <v>s316-s316-</v>
      </c>
      <c r="W157" s="3">
        <f t="shared" si="139"/>
        <v>5</v>
      </c>
      <c r="X157" s="3">
        <f t="shared" si="145"/>
        <v>10</v>
      </c>
      <c r="Y157" s="4" t="str">
        <f t="shared" si="146"/>
        <v>s316</v>
      </c>
      <c r="Z157" s="3" t="str">
        <f t="shared" si="147"/>
        <v>s316-</v>
      </c>
      <c r="AA157" s="3">
        <f t="shared" si="140"/>
        <v>5</v>
      </c>
      <c r="AB157" s="3">
        <f t="shared" si="148"/>
        <v>5</v>
      </c>
      <c r="AC157" s="4" t="str">
        <f t="shared" si="149"/>
        <v>s316</v>
      </c>
      <c r="AD157" s="3" t="str">
        <f t="shared" si="150"/>
        <v>-</v>
      </c>
      <c r="AE157" s="3">
        <f t="shared" si="141"/>
        <v>1</v>
      </c>
      <c r="AF157" s="3">
        <f t="shared" si="151"/>
        <v>1</v>
      </c>
      <c r="AG157" s="4" t="str">
        <f t="shared" si="152"/>
        <v/>
      </c>
      <c r="AH157" s="3" t="str">
        <f t="shared" si="153"/>
        <v>-</v>
      </c>
      <c r="AI157" s="3">
        <f t="shared" si="142"/>
        <v>1</v>
      </c>
      <c r="AJ157" s="3">
        <f t="shared" si="154"/>
        <v>1</v>
      </c>
      <c r="AK157" s="4" t="str">
        <f t="shared" si="155"/>
        <v/>
      </c>
      <c r="AL157" s="3" t="str">
        <f t="shared" si="156"/>
        <v>-</v>
      </c>
      <c r="AM157" s="3">
        <f t="shared" si="143"/>
        <v>1</v>
      </c>
      <c r="AN157" s="3">
        <f t="shared" si="157"/>
        <v>1</v>
      </c>
      <c r="AO157" s="4" t="str">
        <f t="shared" si="158"/>
        <v/>
      </c>
      <c r="AP157" s="3" t="str">
        <f t="shared" si="159"/>
        <v>-</v>
      </c>
      <c r="AQ157" s="3" t="str">
        <f t="shared" si="144"/>
        <v>1.5-0.1-</v>
      </c>
      <c r="AR157" s="3">
        <f t="shared" si="160"/>
        <v>4</v>
      </c>
      <c r="AS157" s="3">
        <f t="shared" si="161"/>
        <v>8</v>
      </c>
      <c r="AT157" s="4" t="str">
        <f t="shared" si="162"/>
        <v>1.5</v>
      </c>
      <c r="AU157" s="3" t="str">
        <f t="shared" si="163"/>
        <v>0.1-</v>
      </c>
      <c r="AV157" s="3">
        <f t="shared" si="164"/>
        <v>4</v>
      </c>
      <c r="AW157" s="3">
        <f t="shared" si="165"/>
        <v>4</v>
      </c>
      <c r="AX157" s="4" t="str">
        <f t="shared" si="166"/>
        <v>0.1</v>
      </c>
      <c r="AY157" s="3" t="str">
        <f t="shared" si="167"/>
        <v>-</v>
      </c>
      <c r="AZ157" s="3">
        <f t="shared" si="168"/>
        <v>1</v>
      </c>
      <c r="BA157" s="3">
        <f t="shared" si="169"/>
        <v>1</v>
      </c>
      <c r="BB157" s="4" t="str">
        <f t="shared" si="170"/>
        <v/>
      </c>
      <c r="BC157" s="3" t="str">
        <f t="shared" si="171"/>
        <v>-</v>
      </c>
      <c r="BD157" s="3">
        <f t="shared" si="172"/>
        <v>1</v>
      </c>
      <c r="BE157" s="3">
        <f t="shared" si="173"/>
        <v>1</v>
      </c>
      <c r="BF157" s="4" t="str">
        <f t="shared" si="174"/>
        <v/>
      </c>
      <c r="BG157" s="3" t="str">
        <f t="shared" si="175"/>
        <v>-</v>
      </c>
      <c r="BH157" s="3">
        <f t="shared" si="176"/>
        <v>1</v>
      </c>
      <c r="BI157" s="3">
        <f t="shared" si="177"/>
        <v>1</v>
      </c>
      <c r="BJ157" s="4" t="str">
        <f t="shared" si="178"/>
        <v/>
      </c>
      <c r="BK157" s="3" t="str">
        <f t="shared" si="179"/>
        <v>-</v>
      </c>
      <c r="BL157" s="3">
        <f t="shared" si="180"/>
        <v>1</v>
      </c>
      <c r="BM157" s="3">
        <f t="shared" si="181"/>
        <v>1</v>
      </c>
      <c r="BN157" s="4" t="str">
        <f t="shared" si="182"/>
        <v/>
      </c>
      <c r="BO157" s="3" t="str">
        <f t="shared" si="183"/>
        <v>-</v>
      </c>
      <c r="BP157" s="3">
        <f t="shared" si="184"/>
        <v>1</v>
      </c>
      <c r="BQ157" s="3">
        <f t="shared" si="185"/>
        <v>1</v>
      </c>
      <c r="BR157" s="4" t="str">
        <f t="shared" si="186"/>
        <v/>
      </c>
      <c r="BS157" s="3" t="str">
        <f t="shared" si="187"/>
        <v>-</v>
      </c>
    </row>
    <row r="158" spans="1:71">
      <c r="A158" s="3" t="s">
        <v>904</v>
      </c>
      <c r="B158" s="3" t="s">
        <v>20</v>
      </c>
      <c r="C158" s="3">
        <v>10</v>
      </c>
      <c r="D158" s="3" t="s">
        <v>903</v>
      </c>
      <c r="E158" s="3" t="s">
        <v>1028</v>
      </c>
      <c r="F158" s="3" t="s">
        <v>903</v>
      </c>
      <c r="G158" s="3" t="s">
        <v>1035</v>
      </c>
      <c r="H158" s="3" t="s">
        <v>479</v>
      </c>
      <c r="I158" s="3" t="s">
        <v>1027</v>
      </c>
      <c r="J158" s="3" t="s">
        <v>1040</v>
      </c>
      <c r="K158" s="3" t="s">
        <v>1040</v>
      </c>
      <c r="L158" s="3" t="s">
        <v>1040</v>
      </c>
      <c r="M158" t="s">
        <v>1040</v>
      </c>
      <c r="N158" s="3"/>
      <c r="O158" s="3"/>
      <c r="P158" s="3">
        <v>3</v>
      </c>
      <c r="Q158" s="3">
        <v>200</v>
      </c>
      <c r="R158" s="3">
        <v>2.88</v>
      </c>
      <c r="S158" s="16">
        <v>0</v>
      </c>
      <c r="T158" s="12">
        <v>39.71</v>
      </c>
      <c r="V158" s="3" t="str">
        <f t="shared" si="138"/>
        <v>s316-s316-</v>
      </c>
      <c r="W158" s="3">
        <f t="shared" si="139"/>
        <v>5</v>
      </c>
      <c r="X158" s="3">
        <f t="shared" si="145"/>
        <v>10</v>
      </c>
      <c r="Y158" s="4" t="str">
        <f t="shared" si="146"/>
        <v>s316</v>
      </c>
      <c r="Z158" s="3" t="str">
        <f t="shared" si="147"/>
        <v>s316-</v>
      </c>
      <c r="AA158" s="3">
        <f t="shared" si="140"/>
        <v>5</v>
      </c>
      <c r="AB158" s="3">
        <f t="shared" si="148"/>
        <v>5</v>
      </c>
      <c r="AC158" s="4" t="str">
        <f t="shared" si="149"/>
        <v>s316</v>
      </c>
      <c r="AD158" s="3" t="str">
        <f t="shared" si="150"/>
        <v>-</v>
      </c>
      <c r="AE158" s="3">
        <f t="shared" si="141"/>
        <v>1</v>
      </c>
      <c r="AF158" s="3">
        <f t="shared" si="151"/>
        <v>1</v>
      </c>
      <c r="AG158" s="4" t="str">
        <f t="shared" si="152"/>
        <v/>
      </c>
      <c r="AH158" s="3" t="str">
        <f t="shared" si="153"/>
        <v>-</v>
      </c>
      <c r="AI158" s="3">
        <f t="shared" si="142"/>
        <v>1</v>
      </c>
      <c r="AJ158" s="3">
        <f t="shared" si="154"/>
        <v>1</v>
      </c>
      <c r="AK158" s="4" t="str">
        <f t="shared" si="155"/>
        <v/>
      </c>
      <c r="AL158" s="3" t="str">
        <f t="shared" si="156"/>
        <v>-</v>
      </c>
      <c r="AM158" s="3">
        <f t="shared" si="143"/>
        <v>1</v>
      </c>
      <c r="AN158" s="3">
        <f t="shared" si="157"/>
        <v>1</v>
      </c>
      <c r="AO158" s="4" t="str">
        <f t="shared" si="158"/>
        <v/>
      </c>
      <c r="AP158" s="3" t="str">
        <f t="shared" si="159"/>
        <v>-</v>
      </c>
      <c r="AQ158" s="3" t="str">
        <f t="shared" si="144"/>
        <v>1.5-0.1-</v>
      </c>
      <c r="AR158" s="3">
        <f t="shared" si="160"/>
        <v>4</v>
      </c>
      <c r="AS158" s="3">
        <f t="shared" si="161"/>
        <v>8</v>
      </c>
      <c r="AT158" s="4" t="str">
        <f t="shared" si="162"/>
        <v>1.5</v>
      </c>
      <c r="AU158" s="3" t="str">
        <f t="shared" si="163"/>
        <v>0.1-</v>
      </c>
      <c r="AV158" s="3">
        <f t="shared" si="164"/>
        <v>4</v>
      </c>
      <c r="AW158" s="3">
        <f t="shared" si="165"/>
        <v>4</v>
      </c>
      <c r="AX158" s="4" t="str">
        <f t="shared" si="166"/>
        <v>0.1</v>
      </c>
      <c r="AY158" s="3" t="str">
        <f t="shared" si="167"/>
        <v>-</v>
      </c>
      <c r="AZ158" s="3">
        <f t="shared" si="168"/>
        <v>1</v>
      </c>
      <c r="BA158" s="3">
        <f t="shared" si="169"/>
        <v>1</v>
      </c>
      <c r="BB158" s="4" t="str">
        <f t="shared" si="170"/>
        <v/>
      </c>
      <c r="BC158" s="3" t="str">
        <f t="shared" si="171"/>
        <v>-</v>
      </c>
      <c r="BD158" s="3">
        <f t="shared" si="172"/>
        <v>1</v>
      </c>
      <c r="BE158" s="3">
        <f t="shared" si="173"/>
        <v>1</v>
      </c>
      <c r="BF158" s="4" t="str">
        <f t="shared" si="174"/>
        <v/>
      </c>
      <c r="BG158" s="3" t="str">
        <f t="shared" si="175"/>
        <v>-</v>
      </c>
      <c r="BH158" s="3">
        <f t="shared" si="176"/>
        <v>1</v>
      </c>
      <c r="BI158" s="3">
        <f t="shared" si="177"/>
        <v>1</v>
      </c>
      <c r="BJ158" s="4" t="str">
        <f t="shared" si="178"/>
        <v/>
      </c>
      <c r="BK158" s="3" t="str">
        <f t="shared" si="179"/>
        <v>-</v>
      </c>
      <c r="BL158" s="3">
        <f t="shared" si="180"/>
        <v>1</v>
      </c>
      <c r="BM158" s="3">
        <f t="shared" si="181"/>
        <v>1</v>
      </c>
      <c r="BN158" s="4" t="str">
        <f t="shared" si="182"/>
        <v/>
      </c>
      <c r="BO158" s="3" t="str">
        <f t="shared" si="183"/>
        <v>-</v>
      </c>
      <c r="BP158" s="3">
        <f t="shared" si="184"/>
        <v>1</v>
      </c>
      <c r="BQ158" s="3">
        <f t="shared" si="185"/>
        <v>1</v>
      </c>
      <c r="BR158" s="4" t="str">
        <f t="shared" si="186"/>
        <v/>
      </c>
      <c r="BS158" s="3" t="str">
        <f t="shared" si="187"/>
        <v>-</v>
      </c>
    </row>
    <row r="159" spans="1:71">
      <c r="A159" s="4" t="s">
        <v>904</v>
      </c>
      <c r="B159" s="4" t="s">
        <v>20</v>
      </c>
      <c r="C159" s="4">
        <v>10</v>
      </c>
      <c r="D159" s="4" t="s">
        <v>903</v>
      </c>
      <c r="E159" s="4" t="s">
        <v>1028</v>
      </c>
      <c r="F159" s="4" t="s">
        <v>903</v>
      </c>
      <c r="G159" s="4" t="s">
        <v>1035</v>
      </c>
      <c r="H159" s="4" t="s">
        <v>479</v>
      </c>
      <c r="I159" s="4" t="s">
        <v>1027</v>
      </c>
      <c r="J159" s="4" t="s">
        <v>1040</v>
      </c>
      <c r="K159" s="4" t="s">
        <v>1040</v>
      </c>
      <c r="L159" s="4" t="s">
        <v>1040</v>
      </c>
      <c r="M159" t="s">
        <v>1040</v>
      </c>
      <c r="N159" s="4"/>
      <c r="O159" s="4"/>
      <c r="P159" s="4">
        <v>3</v>
      </c>
      <c r="Q159" s="4">
        <v>200</v>
      </c>
      <c r="R159" s="4">
        <v>2.97</v>
      </c>
      <c r="S159" s="16">
        <v>0</v>
      </c>
      <c r="T159" s="13">
        <v>39.71</v>
      </c>
      <c r="V159" s="3" t="str">
        <f t="shared" si="138"/>
        <v>s316-s316-</v>
      </c>
      <c r="W159" s="3">
        <f t="shared" si="139"/>
        <v>5</v>
      </c>
      <c r="X159" s="3">
        <f t="shared" si="145"/>
        <v>10</v>
      </c>
      <c r="Y159" s="4" t="str">
        <f t="shared" si="146"/>
        <v>s316</v>
      </c>
      <c r="Z159" s="3" t="str">
        <f t="shared" si="147"/>
        <v>s316-</v>
      </c>
      <c r="AA159" s="3">
        <f t="shared" si="140"/>
        <v>5</v>
      </c>
      <c r="AB159" s="3">
        <f t="shared" si="148"/>
        <v>5</v>
      </c>
      <c r="AC159" s="4" t="str">
        <f t="shared" si="149"/>
        <v>s316</v>
      </c>
      <c r="AD159" s="3" t="str">
        <f t="shared" si="150"/>
        <v>-</v>
      </c>
      <c r="AE159" s="3">
        <f t="shared" si="141"/>
        <v>1</v>
      </c>
      <c r="AF159" s="3">
        <f t="shared" si="151"/>
        <v>1</v>
      </c>
      <c r="AG159" s="4" t="str">
        <f t="shared" si="152"/>
        <v/>
      </c>
      <c r="AH159" s="3" t="str">
        <f t="shared" si="153"/>
        <v>-</v>
      </c>
      <c r="AI159" s="3">
        <f t="shared" si="142"/>
        <v>1</v>
      </c>
      <c r="AJ159" s="3">
        <f t="shared" si="154"/>
        <v>1</v>
      </c>
      <c r="AK159" s="4" t="str">
        <f t="shared" si="155"/>
        <v/>
      </c>
      <c r="AL159" s="3" t="str">
        <f t="shared" si="156"/>
        <v>-</v>
      </c>
      <c r="AM159" s="3">
        <f t="shared" si="143"/>
        <v>1</v>
      </c>
      <c r="AN159" s="3">
        <f t="shared" si="157"/>
        <v>1</v>
      </c>
      <c r="AO159" s="4" t="str">
        <f t="shared" si="158"/>
        <v/>
      </c>
      <c r="AP159" s="3" t="str">
        <f t="shared" si="159"/>
        <v>-</v>
      </c>
      <c r="AQ159" s="3" t="str">
        <f t="shared" si="144"/>
        <v>1.5-0.1-</v>
      </c>
      <c r="AR159" s="3">
        <f t="shared" si="160"/>
        <v>4</v>
      </c>
      <c r="AS159" s="3">
        <f t="shared" si="161"/>
        <v>8</v>
      </c>
      <c r="AT159" s="4" t="str">
        <f t="shared" si="162"/>
        <v>1.5</v>
      </c>
      <c r="AU159" s="3" t="str">
        <f t="shared" si="163"/>
        <v>0.1-</v>
      </c>
      <c r="AV159" s="3">
        <f t="shared" si="164"/>
        <v>4</v>
      </c>
      <c r="AW159" s="3">
        <f t="shared" si="165"/>
        <v>4</v>
      </c>
      <c r="AX159" s="4" t="str">
        <f t="shared" si="166"/>
        <v>0.1</v>
      </c>
      <c r="AY159" s="3" t="str">
        <f t="shared" si="167"/>
        <v>-</v>
      </c>
      <c r="AZ159" s="3">
        <f t="shared" si="168"/>
        <v>1</v>
      </c>
      <c r="BA159" s="3">
        <f t="shared" si="169"/>
        <v>1</v>
      </c>
      <c r="BB159" s="4" t="str">
        <f t="shared" si="170"/>
        <v/>
      </c>
      <c r="BC159" s="3" t="str">
        <f t="shared" si="171"/>
        <v>-</v>
      </c>
      <c r="BD159" s="3">
        <f t="shared" si="172"/>
        <v>1</v>
      </c>
      <c r="BE159" s="3">
        <f t="shared" si="173"/>
        <v>1</v>
      </c>
      <c r="BF159" s="4" t="str">
        <f t="shared" si="174"/>
        <v/>
      </c>
      <c r="BG159" s="3" t="str">
        <f t="shared" si="175"/>
        <v>-</v>
      </c>
      <c r="BH159" s="3">
        <f t="shared" si="176"/>
        <v>1</v>
      </c>
      <c r="BI159" s="3">
        <f t="shared" si="177"/>
        <v>1</v>
      </c>
      <c r="BJ159" s="4" t="str">
        <f t="shared" si="178"/>
        <v/>
      </c>
      <c r="BK159" s="3" t="str">
        <f t="shared" si="179"/>
        <v>-</v>
      </c>
      <c r="BL159" s="3">
        <f t="shared" si="180"/>
        <v>1</v>
      </c>
      <c r="BM159" s="3">
        <f t="shared" si="181"/>
        <v>1</v>
      </c>
      <c r="BN159" s="4" t="str">
        <f t="shared" si="182"/>
        <v/>
      </c>
      <c r="BO159" s="3" t="str">
        <f t="shared" si="183"/>
        <v>-</v>
      </c>
      <c r="BP159" s="3">
        <f t="shared" si="184"/>
        <v>1</v>
      </c>
      <c r="BQ159" s="3">
        <f t="shared" si="185"/>
        <v>1</v>
      </c>
      <c r="BR159" s="4" t="str">
        <f t="shared" si="186"/>
        <v/>
      </c>
      <c r="BS159" s="3" t="str">
        <f t="shared" si="187"/>
        <v>-</v>
      </c>
    </row>
    <row r="160" spans="1:71">
      <c r="A160" s="3" t="s">
        <v>904</v>
      </c>
      <c r="B160" s="3" t="s">
        <v>20</v>
      </c>
      <c r="C160" s="3">
        <v>10</v>
      </c>
      <c r="D160" s="3" t="s">
        <v>903</v>
      </c>
      <c r="E160" s="3" t="s">
        <v>1028</v>
      </c>
      <c r="F160" s="3" t="s">
        <v>903</v>
      </c>
      <c r="G160" s="3" t="s">
        <v>1035</v>
      </c>
      <c r="H160" s="3" t="s">
        <v>479</v>
      </c>
      <c r="I160" s="3" t="s">
        <v>1027</v>
      </c>
      <c r="J160" s="3" t="s">
        <v>1040</v>
      </c>
      <c r="K160" s="3" t="s">
        <v>1040</v>
      </c>
      <c r="L160" s="3" t="s">
        <v>1040</v>
      </c>
      <c r="M160" t="s">
        <v>1040</v>
      </c>
      <c r="N160" s="3"/>
      <c r="O160" s="3"/>
      <c r="P160" s="3">
        <v>2.7</v>
      </c>
      <c r="Q160" s="3">
        <v>200</v>
      </c>
      <c r="R160" s="3">
        <v>2.63</v>
      </c>
      <c r="S160" s="16">
        <v>0</v>
      </c>
      <c r="T160" s="12">
        <v>36.58</v>
      </c>
      <c r="V160" s="3" t="str">
        <f t="shared" si="138"/>
        <v>s316-s316-</v>
      </c>
      <c r="W160" s="3">
        <f t="shared" si="139"/>
        <v>5</v>
      </c>
      <c r="X160" s="3">
        <f t="shared" si="145"/>
        <v>10</v>
      </c>
      <c r="Y160" s="4" t="str">
        <f t="shared" si="146"/>
        <v>s316</v>
      </c>
      <c r="Z160" s="3" t="str">
        <f t="shared" si="147"/>
        <v>s316-</v>
      </c>
      <c r="AA160" s="3">
        <f t="shared" si="140"/>
        <v>5</v>
      </c>
      <c r="AB160" s="3">
        <f t="shared" si="148"/>
        <v>5</v>
      </c>
      <c r="AC160" s="4" t="str">
        <f t="shared" si="149"/>
        <v>s316</v>
      </c>
      <c r="AD160" s="3" t="str">
        <f t="shared" si="150"/>
        <v>-</v>
      </c>
      <c r="AE160" s="3">
        <f t="shared" si="141"/>
        <v>1</v>
      </c>
      <c r="AF160" s="3">
        <f t="shared" si="151"/>
        <v>1</v>
      </c>
      <c r="AG160" s="4" t="str">
        <f t="shared" si="152"/>
        <v/>
      </c>
      <c r="AH160" s="3" t="str">
        <f t="shared" si="153"/>
        <v>-</v>
      </c>
      <c r="AI160" s="3">
        <f t="shared" si="142"/>
        <v>1</v>
      </c>
      <c r="AJ160" s="3">
        <f t="shared" si="154"/>
        <v>1</v>
      </c>
      <c r="AK160" s="4" t="str">
        <f t="shared" si="155"/>
        <v/>
      </c>
      <c r="AL160" s="3" t="str">
        <f t="shared" si="156"/>
        <v>-</v>
      </c>
      <c r="AM160" s="3">
        <f t="shared" si="143"/>
        <v>1</v>
      </c>
      <c r="AN160" s="3">
        <f t="shared" si="157"/>
        <v>1</v>
      </c>
      <c r="AO160" s="4" t="str">
        <f t="shared" si="158"/>
        <v/>
      </c>
      <c r="AP160" s="3" t="str">
        <f t="shared" si="159"/>
        <v>-</v>
      </c>
      <c r="AQ160" s="3" t="str">
        <f t="shared" si="144"/>
        <v>1.5-0.1-</v>
      </c>
      <c r="AR160" s="3">
        <f t="shared" si="160"/>
        <v>4</v>
      </c>
      <c r="AS160" s="3">
        <f t="shared" si="161"/>
        <v>8</v>
      </c>
      <c r="AT160" s="4" t="str">
        <f t="shared" si="162"/>
        <v>1.5</v>
      </c>
      <c r="AU160" s="3" t="str">
        <f t="shared" si="163"/>
        <v>0.1-</v>
      </c>
      <c r="AV160" s="3">
        <f t="shared" si="164"/>
        <v>4</v>
      </c>
      <c r="AW160" s="3">
        <f t="shared" si="165"/>
        <v>4</v>
      </c>
      <c r="AX160" s="4" t="str">
        <f t="shared" si="166"/>
        <v>0.1</v>
      </c>
      <c r="AY160" s="3" t="str">
        <f t="shared" si="167"/>
        <v>-</v>
      </c>
      <c r="AZ160" s="3">
        <f t="shared" si="168"/>
        <v>1</v>
      </c>
      <c r="BA160" s="3">
        <f t="shared" si="169"/>
        <v>1</v>
      </c>
      <c r="BB160" s="4" t="str">
        <f t="shared" si="170"/>
        <v/>
      </c>
      <c r="BC160" s="3" t="str">
        <f t="shared" si="171"/>
        <v>-</v>
      </c>
      <c r="BD160" s="3">
        <f t="shared" si="172"/>
        <v>1</v>
      </c>
      <c r="BE160" s="3">
        <f t="shared" si="173"/>
        <v>1</v>
      </c>
      <c r="BF160" s="4" t="str">
        <f t="shared" si="174"/>
        <v/>
      </c>
      <c r="BG160" s="3" t="str">
        <f t="shared" si="175"/>
        <v>-</v>
      </c>
      <c r="BH160" s="3">
        <f t="shared" si="176"/>
        <v>1</v>
      </c>
      <c r="BI160" s="3">
        <f t="shared" si="177"/>
        <v>1</v>
      </c>
      <c r="BJ160" s="4" t="str">
        <f t="shared" si="178"/>
        <v/>
      </c>
      <c r="BK160" s="3" t="str">
        <f t="shared" si="179"/>
        <v>-</v>
      </c>
      <c r="BL160" s="3">
        <f t="shared" si="180"/>
        <v>1</v>
      </c>
      <c r="BM160" s="3">
        <f t="shared" si="181"/>
        <v>1</v>
      </c>
      <c r="BN160" s="4" t="str">
        <f t="shared" si="182"/>
        <v/>
      </c>
      <c r="BO160" s="3" t="str">
        <f t="shared" si="183"/>
        <v>-</v>
      </c>
      <c r="BP160" s="3">
        <f t="shared" si="184"/>
        <v>1</v>
      </c>
      <c r="BQ160" s="3">
        <f t="shared" si="185"/>
        <v>1</v>
      </c>
      <c r="BR160" s="4" t="str">
        <f t="shared" si="186"/>
        <v/>
      </c>
      <c r="BS160" s="3" t="str">
        <f t="shared" si="187"/>
        <v>-</v>
      </c>
    </row>
    <row r="161" spans="1:71">
      <c r="A161" s="4" t="s">
        <v>904</v>
      </c>
      <c r="B161" s="4" t="s">
        <v>20</v>
      </c>
      <c r="C161" s="4">
        <v>10</v>
      </c>
      <c r="D161" s="4" t="s">
        <v>903</v>
      </c>
      <c r="E161" s="4" t="s">
        <v>1028</v>
      </c>
      <c r="F161" s="4" t="s">
        <v>903</v>
      </c>
      <c r="G161" s="4" t="s">
        <v>1035</v>
      </c>
      <c r="H161" s="4" t="s">
        <v>479</v>
      </c>
      <c r="I161" s="4" t="s">
        <v>1027</v>
      </c>
      <c r="J161" s="4" t="s">
        <v>1040</v>
      </c>
      <c r="K161" s="4" t="s">
        <v>1040</v>
      </c>
      <c r="L161" s="4" t="s">
        <v>1040</v>
      </c>
      <c r="M161" t="s">
        <v>1040</v>
      </c>
      <c r="N161" s="4"/>
      <c r="O161" s="4"/>
      <c r="P161" s="4">
        <v>2.7</v>
      </c>
      <c r="Q161" s="4">
        <v>200</v>
      </c>
      <c r="R161" s="4">
        <v>3.13</v>
      </c>
      <c r="S161" s="16">
        <v>0</v>
      </c>
      <c r="T161" s="13">
        <v>36.58</v>
      </c>
      <c r="V161" s="3" t="str">
        <f t="shared" si="138"/>
        <v>s316-s316-</v>
      </c>
      <c r="W161" s="3">
        <f t="shared" si="139"/>
        <v>5</v>
      </c>
      <c r="X161" s="3">
        <f t="shared" si="145"/>
        <v>10</v>
      </c>
      <c r="Y161" s="4" t="str">
        <f t="shared" si="146"/>
        <v>s316</v>
      </c>
      <c r="Z161" s="3" t="str">
        <f t="shared" si="147"/>
        <v>s316-</v>
      </c>
      <c r="AA161" s="3">
        <f t="shared" si="140"/>
        <v>5</v>
      </c>
      <c r="AB161" s="3">
        <f t="shared" si="148"/>
        <v>5</v>
      </c>
      <c r="AC161" s="4" t="str">
        <f t="shared" si="149"/>
        <v>s316</v>
      </c>
      <c r="AD161" s="3" t="str">
        <f t="shared" si="150"/>
        <v>-</v>
      </c>
      <c r="AE161" s="3">
        <f t="shared" si="141"/>
        <v>1</v>
      </c>
      <c r="AF161" s="3">
        <f t="shared" si="151"/>
        <v>1</v>
      </c>
      <c r="AG161" s="4" t="str">
        <f t="shared" si="152"/>
        <v/>
      </c>
      <c r="AH161" s="3" t="str">
        <f t="shared" si="153"/>
        <v>-</v>
      </c>
      <c r="AI161" s="3">
        <f t="shared" si="142"/>
        <v>1</v>
      </c>
      <c r="AJ161" s="3">
        <f t="shared" si="154"/>
        <v>1</v>
      </c>
      <c r="AK161" s="4" t="str">
        <f t="shared" si="155"/>
        <v/>
      </c>
      <c r="AL161" s="3" t="str">
        <f t="shared" si="156"/>
        <v>-</v>
      </c>
      <c r="AM161" s="3">
        <f t="shared" si="143"/>
        <v>1</v>
      </c>
      <c r="AN161" s="3">
        <f t="shared" si="157"/>
        <v>1</v>
      </c>
      <c r="AO161" s="4" t="str">
        <f t="shared" si="158"/>
        <v/>
      </c>
      <c r="AP161" s="3" t="str">
        <f t="shared" si="159"/>
        <v>-</v>
      </c>
      <c r="AQ161" s="3" t="str">
        <f t="shared" si="144"/>
        <v>1.5-0.1-</v>
      </c>
      <c r="AR161" s="3">
        <f t="shared" si="160"/>
        <v>4</v>
      </c>
      <c r="AS161" s="3">
        <f t="shared" si="161"/>
        <v>8</v>
      </c>
      <c r="AT161" s="4" t="str">
        <f t="shared" si="162"/>
        <v>1.5</v>
      </c>
      <c r="AU161" s="3" t="str">
        <f t="shared" si="163"/>
        <v>0.1-</v>
      </c>
      <c r="AV161" s="3">
        <f t="shared" si="164"/>
        <v>4</v>
      </c>
      <c r="AW161" s="3">
        <f t="shared" si="165"/>
        <v>4</v>
      </c>
      <c r="AX161" s="4" t="str">
        <f t="shared" si="166"/>
        <v>0.1</v>
      </c>
      <c r="AY161" s="3" t="str">
        <f t="shared" si="167"/>
        <v>-</v>
      </c>
      <c r="AZ161" s="3">
        <f t="shared" si="168"/>
        <v>1</v>
      </c>
      <c r="BA161" s="3">
        <f t="shared" si="169"/>
        <v>1</v>
      </c>
      <c r="BB161" s="4" t="str">
        <f t="shared" si="170"/>
        <v/>
      </c>
      <c r="BC161" s="3" t="str">
        <f t="shared" si="171"/>
        <v>-</v>
      </c>
      <c r="BD161" s="3">
        <f t="shared" si="172"/>
        <v>1</v>
      </c>
      <c r="BE161" s="3">
        <f t="shared" si="173"/>
        <v>1</v>
      </c>
      <c r="BF161" s="4" t="str">
        <f t="shared" si="174"/>
        <v/>
      </c>
      <c r="BG161" s="3" t="str">
        <f t="shared" si="175"/>
        <v>-</v>
      </c>
      <c r="BH161" s="3">
        <f t="shared" si="176"/>
        <v>1</v>
      </c>
      <c r="BI161" s="3">
        <f t="shared" si="177"/>
        <v>1</v>
      </c>
      <c r="BJ161" s="4" t="str">
        <f t="shared" si="178"/>
        <v/>
      </c>
      <c r="BK161" s="3" t="str">
        <f t="shared" si="179"/>
        <v>-</v>
      </c>
      <c r="BL161" s="3">
        <f t="shared" si="180"/>
        <v>1</v>
      </c>
      <c r="BM161" s="3">
        <f t="shared" si="181"/>
        <v>1</v>
      </c>
      <c r="BN161" s="4" t="str">
        <f t="shared" si="182"/>
        <v/>
      </c>
      <c r="BO161" s="3" t="str">
        <f t="shared" si="183"/>
        <v>-</v>
      </c>
      <c r="BP161" s="3">
        <f t="shared" si="184"/>
        <v>1</v>
      </c>
      <c r="BQ161" s="3">
        <f t="shared" si="185"/>
        <v>1</v>
      </c>
      <c r="BR161" s="4" t="str">
        <f t="shared" si="186"/>
        <v/>
      </c>
      <c r="BS161" s="3" t="str">
        <f t="shared" si="187"/>
        <v>-</v>
      </c>
    </row>
    <row r="162" spans="1:71">
      <c r="A162" s="3" t="s">
        <v>904</v>
      </c>
      <c r="B162" s="3" t="s">
        <v>20</v>
      </c>
      <c r="C162" s="3">
        <v>10</v>
      </c>
      <c r="D162" s="3" t="s">
        <v>903</v>
      </c>
      <c r="E162" s="3" t="s">
        <v>1028</v>
      </c>
      <c r="F162" s="3" t="s">
        <v>903</v>
      </c>
      <c r="G162" s="3" t="s">
        <v>1035</v>
      </c>
      <c r="H162" s="3" t="s">
        <v>479</v>
      </c>
      <c r="I162" s="3" t="s">
        <v>1027</v>
      </c>
      <c r="J162" s="3" t="s">
        <v>1040</v>
      </c>
      <c r="K162" s="3" t="s">
        <v>1040</v>
      </c>
      <c r="L162" s="3" t="s">
        <v>1040</v>
      </c>
      <c r="M162" t="s">
        <v>1040</v>
      </c>
      <c r="N162" s="3"/>
      <c r="O162" s="3"/>
      <c r="P162" s="3">
        <v>2.7</v>
      </c>
      <c r="Q162" s="3">
        <v>200</v>
      </c>
      <c r="R162" s="3">
        <v>2.88</v>
      </c>
      <c r="S162" s="16">
        <v>0</v>
      </c>
      <c r="T162" s="12">
        <v>36.58</v>
      </c>
      <c r="V162" s="3" t="str">
        <f t="shared" si="138"/>
        <v>s316-s316-</v>
      </c>
      <c r="W162" s="3">
        <f t="shared" si="139"/>
        <v>5</v>
      </c>
      <c r="X162" s="3">
        <f t="shared" si="145"/>
        <v>10</v>
      </c>
      <c r="Y162" s="4" t="str">
        <f t="shared" si="146"/>
        <v>s316</v>
      </c>
      <c r="Z162" s="3" t="str">
        <f t="shared" si="147"/>
        <v>s316-</v>
      </c>
      <c r="AA162" s="3">
        <f t="shared" si="140"/>
        <v>5</v>
      </c>
      <c r="AB162" s="3">
        <f t="shared" si="148"/>
        <v>5</v>
      </c>
      <c r="AC162" s="4" t="str">
        <f t="shared" si="149"/>
        <v>s316</v>
      </c>
      <c r="AD162" s="3" t="str">
        <f t="shared" si="150"/>
        <v>-</v>
      </c>
      <c r="AE162" s="3">
        <f t="shared" si="141"/>
        <v>1</v>
      </c>
      <c r="AF162" s="3">
        <f t="shared" si="151"/>
        <v>1</v>
      </c>
      <c r="AG162" s="4" t="str">
        <f t="shared" si="152"/>
        <v/>
      </c>
      <c r="AH162" s="3" t="str">
        <f t="shared" si="153"/>
        <v>-</v>
      </c>
      <c r="AI162" s="3">
        <f t="shared" si="142"/>
        <v>1</v>
      </c>
      <c r="AJ162" s="3">
        <f t="shared" si="154"/>
        <v>1</v>
      </c>
      <c r="AK162" s="4" t="str">
        <f t="shared" si="155"/>
        <v/>
      </c>
      <c r="AL162" s="3" t="str">
        <f t="shared" si="156"/>
        <v>-</v>
      </c>
      <c r="AM162" s="3">
        <f t="shared" si="143"/>
        <v>1</v>
      </c>
      <c r="AN162" s="3">
        <f t="shared" si="157"/>
        <v>1</v>
      </c>
      <c r="AO162" s="4" t="str">
        <f t="shared" si="158"/>
        <v/>
      </c>
      <c r="AP162" s="3" t="str">
        <f t="shared" si="159"/>
        <v>-</v>
      </c>
      <c r="AQ162" s="3" t="str">
        <f t="shared" si="144"/>
        <v>1.5-0.1-</v>
      </c>
      <c r="AR162" s="3">
        <f t="shared" si="160"/>
        <v>4</v>
      </c>
      <c r="AS162" s="3">
        <f t="shared" si="161"/>
        <v>8</v>
      </c>
      <c r="AT162" s="4" t="str">
        <f t="shared" si="162"/>
        <v>1.5</v>
      </c>
      <c r="AU162" s="3" t="str">
        <f t="shared" si="163"/>
        <v>0.1-</v>
      </c>
      <c r="AV162" s="3">
        <f t="shared" si="164"/>
        <v>4</v>
      </c>
      <c r="AW162" s="3">
        <f t="shared" si="165"/>
        <v>4</v>
      </c>
      <c r="AX162" s="4" t="str">
        <f t="shared" si="166"/>
        <v>0.1</v>
      </c>
      <c r="AY162" s="3" t="str">
        <f t="shared" si="167"/>
        <v>-</v>
      </c>
      <c r="AZ162" s="3">
        <f t="shared" si="168"/>
        <v>1</v>
      </c>
      <c r="BA162" s="3">
        <f t="shared" si="169"/>
        <v>1</v>
      </c>
      <c r="BB162" s="4" t="str">
        <f t="shared" si="170"/>
        <v/>
      </c>
      <c r="BC162" s="3" t="str">
        <f t="shared" si="171"/>
        <v>-</v>
      </c>
      <c r="BD162" s="3">
        <f t="shared" si="172"/>
        <v>1</v>
      </c>
      <c r="BE162" s="3">
        <f t="shared" si="173"/>
        <v>1</v>
      </c>
      <c r="BF162" s="4" t="str">
        <f t="shared" si="174"/>
        <v/>
      </c>
      <c r="BG162" s="3" t="str">
        <f t="shared" si="175"/>
        <v>-</v>
      </c>
      <c r="BH162" s="3">
        <f t="shared" si="176"/>
        <v>1</v>
      </c>
      <c r="BI162" s="3">
        <f t="shared" si="177"/>
        <v>1</v>
      </c>
      <c r="BJ162" s="4" t="str">
        <f t="shared" si="178"/>
        <v/>
      </c>
      <c r="BK162" s="3" t="str">
        <f t="shared" si="179"/>
        <v>-</v>
      </c>
      <c r="BL162" s="3">
        <f t="shared" si="180"/>
        <v>1</v>
      </c>
      <c r="BM162" s="3">
        <f t="shared" si="181"/>
        <v>1</v>
      </c>
      <c r="BN162" s="4" t="str">
        <f t="shared" si="182"/>
        <v/>
      </c>
      <c r="BO162" s="3" t="str">
        <f t="shared" si="183"/>
        <v>-</v>
      </c>
      <c r="BP162" s="3">
        <f t="shared" si="184"/>
        <v>1</v>
      </c>
      <c r="BQ162" s="3">
        <f t="shared" si="185"/>
        <v>1</v>
      </c>
      <c r="BR162" s="4" t="str">
        <f t="shared" si="186"/>
        <v/>
      </c>
      <c r="BS162" s="3" t="str">
        <f t="shared" si="187"/>
        <v>-</v>
      </c>
    </row>
    <row r="163" spans="1:71">
      <c r="A163" s="4" t="s">
        <v>904</v>
      </c>
      <c r="B163" s="4" t="s">
        <v>20</v>
      </c>
      <c r="C163" s="4">
        <v>10</v>
      </c>
      <c r="D163" s="4" t="s">
        <v>903</v>
      </c>
      <c r="E163" s="4" t="s">
        <v>1028</v>
      </c>
      <c r="F163" s="4" t="s">
        <v>903</v>
      </c>
      <c r="G163" s="4" t="s">
        <v>1035</v>
      </c>
      <c r="H163" s="4" t="s">
        <v>479</v>
      </c>
      <c r="I163" s="4" t="s">
        <v>1027</v>
      </c>
      <c r="J163" s="4" t="s">
        <v>1040</v>
      </c>
      <c r="K163" s="4" t="s">
        <v>1040</v>
      </c>
      <c r="L163" s="4" t="s">
        <v>1040</v>
      </c>
      <c r="M163" t="s">
        <v>1040</v>
      </c>
      <c r="N163" s="4"/>
      <c r="O163" s="4"/>
      <c r="P163" s="4">
        <v>2.7</v>
      </c>
      <c r="Q163" s="4">
        <v>200</v>
      </c>
      <c r="R163" s="4">
        <v>2.71</v>
      </c>
      <c r="S163" s="16">
        <v>0</v>
      </c>
      <c r="T163" s="13">
        <v>36.58</v>
      </c>
      <c r="V163" s="3" t="str">
        <f t="shared" si="138"/>
        <v>s316-s316-</v>
      </c>
      <c r="W163" s="3">
        <f t="shared" si="139"/>
        <v>5</v>
      </c>
      <c r="X163" s="3">
        <f t="shared" si="145"/>
        <v>10</v>
      </c>
      <c r="Y163" s="4" t="str">
        <f t="shared" si="146"/>
        <v>s316</v>
      </c>
      <c r="Z163" s="3" t="str">
        <f t="shared" si="147"/>
        <v>s316-</v>
      </c>
      <c r="AA163" s="3">
        <f t="shared" si="140"/>
        <v>5</v>
      </c>
      <c r="AB163" s="3">
        <f t="shared" si="148"/>
        <v>5</v>
      </c>
      <c r="AC163" s="4" t="str">
        <f t="shared" si="149"/>
        <v>s316</v>
      </c>
      <c r="AD163" s="3" t="str">
        <f t="shared" si="150"/>
        <v>-</v>
      </c>
      <c r="AE163" s="3">
        <f t="shared" si="141"/>
        <v>1</v>
      </c>
      <c r="AF163" s="3">
        <f t="shared" si="151"/>
        <v>1</v>
      </c>
      <c r="AG163" s="4" t="str">
        <f t="shared" si="152"/>
        <v/>
      </c>
      <c r="AH163" s="3" t="str">
        <f t="shared" si="153"/>
        <v>-</v>
      </c>
      <c r="AI163" s="3">
        <f t="shared" si="142"/>
        <v>1</v>
      </c>
      <c r="AJ163" s="3">
        <f t="shared" si="154"/>
        <v>1</v>
      </c>
      <c r="AK163" s="4" t="str">
        <f t="shared" si="155"/>
        <v/>
      </c>
      <c r="AL163" s="3" t="str">
        <f t="shared" si="156"/>
        <v>-</v>
      </c>
      <c r="AM163" s="3">
        <f t="shared" si="143"/>
        <v>1</v>
      </c>
      <c r="AN163" s="3">
        <f t="shared" si="157"/>
        <v>1</v>
      </c>
      <c r="AO163" s="4" t="str">
        <f t="shared" si="158"/>
        <v/>
      </c>
      <c r="AP163" s="3" t="str">
        <f t="shared" si="159"/>
        <v>-</v>
      </c>
      <c r="AQ163" s="3" t="str">
        <f t="shared" si="144"/>
        <v>1.5-0.1-</v>
      </c>
      <c r="AR163" s="3">
        <f t="shared" si="160"/>
        <v>4</v>
      </c>
      <c r="AS163" s="3">
        <f t="shared" si="161"/>
        <v>8</v>
      </c>
      <c r="AT163" s="4" t="str">
        <f t="shared" si="162"/>
        <v>1.5</v>
      </c>
      <c r="AU163" s="3" t="str">
        <f t="shared" si="163"/>
        <v>0.1-</v>
      </c>
      <c r="AV163" s="3">
        <f t="shared" si="164"/>
        <v>4</v>
      </c>
      <c r="AW163" s="3">
        <f t="shared" si="165"/>
        <v>4</v>
      </c>
      <c r="AX163" s="4" t="str">
        <f t="shared" si="166"/>
        <v>0.1</v>
      </c>
      <c r="AY163" s="3" t="str">
        <f t="shared" si="167"/>
        <v>-</v>
      </c>
      <c r="AZ163" s="3">
        <f t="shared" si="168"/>
        <v>1</v>
      </c>
      <c r="BA163" s="3">
        <f t="shared" si="169"/>
        <v>1</v>
      </c>
      <c r="BB163" s="4" t="str">
        <f t="shared" si="170"/>
        <v/>
      </c>
      <c r="BC163" s="3" t="str">
        <f t="shared" si="171"/>
        <v>-</v>
      </c>
      <c r="BD163" s="3">
        <f t="shared" si="172"/>
        <v>1</v>
      </c>
      <c r="BE163" s="3">
        <f t="shared" si="173"/>
        <v>1</v>
      </c>
      <c r="BF163" s="4" t="str">
        <f t="shared" si="174"/>
        <v/>
      </c>
      <c r="BG163" s="3" t="str">
        <f t="shared" si="175"/>
        <v>-</v>
      </c>
      <c r="BH163" s="3">
        <f t="shared" si="176"/>
        <v>1</v>
      </c>
      <c r="BI163" s="3">
        <f t="shared" si="177"/>
        <v>1</v>
      </c>
      <c r="BJ163" s="4" t="str">
        <f t="shared" si="178"/>
        <v/>
      </c>
      <c r="BK163" s="3" t="str">
        <f t="shared" si="179"/>
        <v>-</v>
      </c>
      <c r="BL163" s="3">
        <f t="shared" si="180"/>
        <v>1</v>
      </c>
      <c r="BM163" s="3">
        <f t="shared" si="181"/>
        <v>1</v>
      </c>
      <c r="BN163" s="4" t="str">
        <f t="shared" si="182"/>
        <v/>
      </c>
      <c r="BO163" s="3" t="str">
        <f t="shared" si="183"/>
        <v>-</v>
      </c>
      <c r="BP163" s="3">
        <f t="shared" si="184"/>
        <v>1</v>
      </c>
      <c r="BQ163" s="3">
        <f t="shared" si="185"/>
        <v>1</v>
      </c>
      <c r="BR163" s="4" t="str">
        <f t="shared" si="186"/>
        <v/>
      </c>
      <c r="BS163" s="3" t="str">
        <f t="shared" si="187"/>
        <v>-</v>
      </c>
    </row>
    <row r="164" spans="1:71">
      <c r="A164" s="3" t="s">
        <v>904</v>
      </c>
      <c r="B164" s="3" t="s">
        <v>20</v>
      </c>
      <c r="C164" s="3">
        <v>10</v>
      </c>
      <c r="D164" s="3" t="s">
        <v>903</v>
      </c>
      <c r="E164" s="3" t="s">
        <v>1028</v>
      </c>
      <c r="F164" s="3" t="s">
        <v>903</v>
      </c>
      <c r="G164" s="3" t="s">
        <v>1035</v>
      </c>
      <c r="H164" s="3" t="s">
        <v>479</v>
      </c>
      <c r="I164" s="3" t="s">
        <v>1027</v>
      </c>
      <c r="J164" s="3" t="s">
        <v>1040</v>
      </c>
      <c r="K164" s="3" t="s">
        <v>1040</v>
      </c>
      <c r="L164" s="3" t="s">
        <v>1040</v>
      </c>
      <c r="M164" t="s">
        <v>1040</v>
      </c>
      <c r="N164" s="3"/>
      <c r="O164" s="3"/>
      <c r="P164" s="3">
        <v>2.7</v>
      </c>
      <c r="Q164" s="3">
        <v>200</v>
      </c>
      <c r="R164" s="3">
        <v>2.6</v>
      </c>
      <c r="S164" s="16">
        <v>0</v>
      </c>
      <c r="T164" s="12">
        <v>36.58</v>
      </c>
      <c r="V164" s="3" t="str">
        <f t="shared" si="138"/>
        <v>s316-s316-</v>
      </c>
      <c r="W164" s="3">
        <f t="shared" si="139"/>
        <v>5</v>
      </c>
      <c r="X164" s="3">
        <f t="shared" si="145"/>
        <v>10</v>
      </c>
      <c r="Y164" s="4" t="str">
        <f t="shared" si="146"/>
        <v>s316</v>
      </c>
      <c r="Z164" s="3" t="str">
        <f t="shared" si="147"/>
        <v>s316-</v>
      </c>
      <c r="AA164" s="3">
        <f t="shared" si="140"/>
        <v>5</v>
      </c>
      <c r="AB164" s="3">
        <f t="shared" si="148"/>
        <v>5</v>
      </c>
      <c r="AC164" s="4" t="str">
        <f t="shared" si="149"/>
        <v>s316</v>
      </c>
      <c r="AD164" s="3" t="str">
        <f t="shared" si="150"/>
        <v>-</v>
      </c>
      <c r="AE164" s="3">
        <f t="shared" si="141"/>
        <v>1</v>
      </c>
      <c r="AF164" s="3">
        <f t="shared" si="151"/>
        <v>1</v>
      </c>
      <c r="AG164" s="4" t="str">
        <f t="shared" si="152"/>
        <v/>
      </c>
      <c r="AH164" s="3" t="str">
        <f t="shared" si="153"/>
        <v>-</v>
      </c>
      <c r="AI164" s="3">
        <f t="shared" si="142"/>
        <v>1</v>
      </c>
      <c r="AJ164" s="3">
        <f t="shared" si="154"/>
        <v>1</v>
      </c>
      <c r="AK164" s="4" t="str">
        <f t="shared" si="155"/>
        <v/>
      </c>
      <c r="AL164" s="3" t="str">
        <f t="shared" si="156"/>
        <v>-</v>
      </c>
      <c r="AM164" s="3">
        <f t="shared" si="143"/>
        <v>1</v>
      </c>
      <c r="AN164" s="3">
        <f t="shared" si="157"/>
        <v>1</v>
      </c>
      <c r="AO164" s="4" t="str">
        <f t="shared" si="158"/>
        <v/>
      </c>
      <c r="AP164" s="3" t="str">
        <f t="shared" si="159"/>
        <v>-</v>
      </c>
      <c r="AQ164" s="3" t="str">
        <f t="shared" si="144"/>
        <v>1.5-0.1-</v>
      </c>
      <c r="AR164" s="3">
        <f t="shared" si="160"/>
        <v>4</v>
      </c>
      <c r="AS164" s="3">
        <f t="shared" si="161"/>
        <v>8</v>
      </c>
      <c r="AT164" s="4" t="str">
        <f t="shared" si="162"/>
        <v>1.5</v>
      </c>
      <c r="AU164" s="3" t="str">
        <f t="shared" si="163"/>
        <v>0.1-</v>
      </c>
      <c r="AV164" s="3">
        <f t="shared" si="164"/>
        <v>4</v>
      </c>
      <c r="AW164" s="3">
        <f t="shared" si="165"/>
        <v>4</v>
      </c>
      <c r="AX164" s="4" t="str">
        <f t="shared" si="166"/>
        <v>0.1</v>
      </c>
      <c r="AY164" s="3" t="str">
        <f t="shared" si="167"/>
        <v>-</v>
      </c>
      <c r="AZ164" s="3">
        <f t="shared" si="168"/>
        <v>1</v>
      </c>
      <c r="BA164" s="3">
        <f t="shared" si="169"/>
        <v>1</v>
      </c>
      <c r="BB164" s="4" t="str">
        <f t="shared" si="170"/>
        <v/>
      </c>
      <c r="BC164" s="3" t="str">
        <f t="shared" si="171"/>
        <v>-</v>
      </c>
      <c r="BD164" s="3">
        <f t="shared" si="172"/>
        <v>1</v>
      </c>
      <c r="BE164" s="3">
        <f t="shared" si="173"/>
        <v>1</v>
      </c>
      <c r="BF164" s="4" t="str">
        <f t="shared" si="174"/>
        <v/>
      </c>
      <c r="BG164" s="3" t="str">
        <f t="shared" si="175"/>
        <v>-</v>
      </c>
      <c r="BH164" s="3">
        <f t="shared" si="176"/>
        <v>1</v>
      </c>
      <c r="BI164" s="3">
        <f t="shared" si="177"/>
        <v>1</v>
      </c>
      <c r="BJ164" s="4" t="str">
        <f t="shared" si="178"/>
        <v/>
      </c>
      <c r="BK164" s="3" t="str">
        <f t="shared" si="179"/>
        <v>-</v>
      </c>
      <c r="BL164" s="3">
        <f t="shared" si="180"/>
        <v>1</v>
      </c>
      <c r="BM164" s="3">
        <f t="shared" si="181"/>
        <v>1</v>
      </c>
      <c r="BN164" s="4" t="str">
        <f t="shared" si="182"/>
        <v/>
      </c>
      <c r="BO164" s="3" t="str">
        <f t="shared" si="183"/>
        <v>-</v>
      </c>
      <c r="BP164" s="3">
        <f t="shared" si="184"/>
        <v>1</v>
      </c>
      <c r="BQ164" s="3">
        <f t="shared" si="185"/>
        <v>1</v>
      </c>
      <c r="BR164" s="4" t="str">
        <f t="shared" si="186"/>
        <v/>
      </c>
      <c r="BS164" s="3" t="str">
        <f t="shared" si="187"/>
        <v>-</v>
      </c>
    </row>
    <row r="165" spans="1:71">
      <c r="A165" s="4" t="s">
        <v>904</v>
      </c>
      <c r="B165" s="4" t="s">
        <v>20</v>
      </c>
      <c r="C165" s="4">
        <v>10</v>
      </c>
      <c r="D165" s="4" t="s">
        <v>903</v>
      </c>
      <c r="E165" s="4" t="s">
        <v>1028</v>
      </c>
      <c r="F165" s="4" t="s">
        <v>903</v>
      </c>
      <c r="G165" s="4" t="s">
        <v>1035</v>
      </c>
      <c r="H165" s="4" t="s">
        <v>479</v>
      </c>
      <c r="I165" s="4" t="s">
        <v>1027</v>
      </c>
      <c r="J165" s="4" t="s">
        <v>1040</v>
      </c>
      <c r="K165" s="4" t="s">
        <v>1040</v>
      </c>
      <c r="L165" s="4" t="s">
        <v>1040</v>
      </c>
      <c r="M165" t="s">
        <v>1040</v>
      </c>
      <c r="N165" s="4"/>
      <c r="O165" s="4"/>
      <c r="P165" s="4">
        <v>2.7</v>
      </c>
      <c r="Q165" s="4">
        <v>200</v>
      </c>
      <c r="R165" s="4">
        <v>8</v>
      </c>
      <c r="S165" s="16">
        <v>0</v>
      </c>
      <c r="T165" s="13">
        <v>36.58</v>
      </c>
      <c r="V165" s="3" t="str">
        <f t="shared" si="138"/>
        <v>s316-s316-</v>
      </c>
      <c r="W165" s="3">
        <f t="shared" si="139"/>
        <v>5</v>
      </c>
      <c r="X165" s="3">
        <f t="shared" si="145"/>
        <v>10</v>
      </c>
      <c r="Y165" s="4" t="str">
        <f t="shared" si="146"/>
        <v>s316</v>
      </c>
      <c r="Z165" s="3" t="str">
        <f t="shared" si="147"/>
        <v>s316-</v>
      </c>
      <c r="AA165" s="3">
        <f t="shared" si="140"/>
        <v>5</v>
      </c>
      <c r="AB165" s="3">
        <f t="shared" si="148"/>
        <v>5</v>
      </c>
      <c r="AC165" s="4" t="str">
        <f t="shared" si="149"/>
        <v>s316</v>
      </c>
      <c r="AD165" s="3" t="str">
        <f t="shared" si="150"/>
        <v>-</v>
      </c>
      <c r="AE165" s="3">
        <f t="shared" si="141"/>
        <v>1</v>
      </c>
      <c r="AF165" s="3">
        <f t="shared" si="151"/>
        <v>1</v>
      </c>
      <c r="AG165" s="4" t="str">
        <f t="shared" si="152"/>
        <v/>
      </c>
      <c r="AH165" s="3" t="str">
        <f t="shared" si="153"/>
        <v>-</v>
      </c>
      <c r="AI165" s="3">
        <f t="shared" si="142"/>
        <v>1</v>
      </c>
      <c r="AJ165" s="3">
        <f t="shared" si="154"/>
        <v>1</v>
      </c>
      <c r="AK165" s="4" t="str">
        <f t="shared" si="155"/>
        <v/>
      </c>
      <c r="AL165" s="3" t="str">
        <f t="shared" si="156"/>
        <v>-</v>
      </c>
      <c r="AM165" s="3">
        <f t="shared" si="143"/>
        <v>1</v>
      </c>
      <c r="AN165" s="3">
        <f t="shared" si="157"/>
        <v>1</v>
      </c>
      <c r="AO165" s="4" t="str">
        <f t="shared" si="158"/>
        <v/>
      </c>
      <c r="AP165" s="3" t="str">
        <f t="shared" si="159"/>
        <v>-</v>
      </c>
      <c r="AQ165" s="3" t="str">
        <f t="shared" si="144"/>
        <v>1.5-0.1-</v>
      </c>
      <c r="AR165" s="3">
        <f t="shared" si="160"/>
        <v>4</v>
      </c>
      <c r="AS165" s="3">
        <f t="shared" si="161"/>
        <v>8</v>
      </c>
      <c r="AT165" s="4" t="str">
        <f t="shared" si="162"/>
        <v>1.5</v>
      </c>
      <c r="AU165" s="3" t="str">
        <f t="shared" si="163"/>
        <v>0.1-</v>
      </c>
      <c r="AV165" s="3">
        <f t="shared" si="164"/>
        <v>4</v>
      </c>
      <c r="AW165" s="3">
        <f t="shared" si="165"/>
        <v>4</v>
      </c>
      <c r="AX165" s="4" t="str">
        <f t="shared" si="166"/>
        <v>0.1</v>
      </c>
      <c r="AY165" s="3" t="str">
        <f t="shared" si="167"/>
        <v>-</v>
      </c>
      <c r="AZ165" s="3">
        <f t="shared" si="168"/>
        <v>1</v>
      </c>
      <c r="BA165" s="3">
        <f t="shared" si="169"/>
        <v>1</v>
      </c>
      <c r="BB165" s="4" t="str">
        <f t="shared" si="170"/>
        <v/>
      </c>
      <c r="BC165" s="3" t="str">
        <f t="shared" si="171"/>
        <v>-</v>
      </c>
      <c r="BD165" s="3">
        <f t="shared" si="172"/>
        <v>1</v>
      </c>
      <c r="BE165" s="3">
        <f t="shared" si="173"/>
        <v>1</v>
      </c>
      <c r="BF165" s="4" t="str">
        <f t="shared" si="174"/>
        <v/>
      </c>
      <c r="BG165" s="3" t="str">
        <f t="shared" si="175"/>
        <v>-</v>
      </c>
      <c r="BH165" s="3">
        <f t="shared" si="176"/>
        <v>1</v>
      </c>
      <c r="BI165" s="3">
        <f t="shared" si="177"/>
        <v>1</v>
      </c>
      <c r="BJ165" s="4" t="str">
        <f t="shared" si="178"/>
        <v/>
      </c>
      <c r="BK165" s="3" t="str">
        <f t="shared" si="179"/>
        <v>-</v>
      </c>
      <c r="BL165" s="3">
        <f t="shared" si="180"/>
        <v>1</v>
      </c>
      <c r="BM165" s="3">
        <f t="shared" si="181"/>
        <v>1</v>
      </c>
      <c r="BN165" s="4" t="str">
        <f t="shared" si="182"/>
        <v/>
      </c>
      <c r="BO165" s="3" t="str">
        <f t="shared" si="183"/>
        <v>-</v>
      </c>
      <c r="BP165" s="3">
        <f t="shared" si="184"/>
        <v>1</v>
      </c>
      <c r="BQ165" s="3">
        <f t="shared" si="185"/>
        <v>1</v>
      </c>
      <c r="BR165" s="4" t="str">
        <f t="shared" si="186"/>
        <v/>
      </c>
      <c r="BS165" s="3" t="str">
        <f t="shared" si="187"/>
        <v>-</v>
      </c>
    </row>
    <row r="166" spans="1:71">
      <c r="A166" s="3" t="s">
        <v>904</v>
      </c>
      <c r="B166" s="3" t="s">
        <v>20</v>
      </c>
      <c r="C166" s="3">
        <v>10</v>
      </c>
      <c r="D166" s="3" t="s">
        <v>903</v>
      </c>
      <c r="E166" s="3" t="s">
        <v>1028</v>
      </c>
      <c r="F166" s="3" t="s">
        <v>903</v>
      </c>
      <c r="G166" s="3" t="s">
        <v>1035</v>
      </c>
      <c r="H166" s="3" t="s">
        <v>479</v>
      </c>
      <c r="I166" s="3" t="s">
        <v>1027</v>
      </c>
      <c r="J166" s="3" t="s">
        <v>1040</v>
      </c>
      <c r="K166" s="3" t="s">
        <v>1040</v>
      </c>
      <c r="L166" s="3" t="s">
        <v>1040</v>
      </c>
      <c r="M166" t="s">
        <v>1040</v>
      </c>
      <c r="N166" s="3"/>
      <c r="O166" s="3"/>
      <c r="P166" s="3">
        <v>2.7</v>
      </c>
      <c r="Q166" s="3">
        <v>200</v>
      </c>
      <c r="R166" s="3">
        <v>5.57</v>
      </c>
      <c r="S166" s="16">
        <v>0</v>
      </c>
      <c r="T166" s="12">
        <v>36.58</v>
      </c>
      <c r="V166" s="3" t="str">
        <f t="shared" si="138"/>
        <v>s316-s316-</v>
      </c>
      <c r="W166" s="3">
        <f t="shared" si="139"/>
        <v>5</v>
      </c>
      <c r="X166" s="3">
        <f t="shared" si="145"/>
        <v>10</v>
      </c>
      <c r="Y166" s="4" t="str">
        <f t="shared" si="146"/>
        <v>s316</v>
      </c>
      <c r="Z166" s="3" t="str">
        <f t="shared" si="147"/>
        <v>s316-</v>
      </c>
      <c r="AA166" s="3">
        <f t="shared" si="140"/>
        <v>5</v>
      </c>
      <c r="AB166" s="3">
        <f t="shared" si="148"/>
        <v>5</v>
      </c>
      <c r="AC166" s="4" t="str">
        <f t="shared" si="149"/>
        <v>s316</v>
      </c>
      <c r="AD166" s="3" t="str">
        <f t="shared" si="150"/>
        <v>-</v>
      </c>
      <c r="AE166" s="3">
        <f t="shared" si="141"/>
        <v>1</v>
      </c>
      <c r="AF166" s="3">
        <f t="shared" si="151"/>
        <v>1</v>
      </c>
      <c r="AG166" s="4" t="str">
        <f t="shared" si="152"/>
        <v/>
      </c>
      <c r="AH166" s="3" t="str">
        <f t="shared" si="153"/>
        <v>-</v>
      </c>
      <c r="AI166" s="3">
        <f t="shared" si="142"/>
        <v>1</v>
      </c>
      <c r="AJ166" s="3">
        <f t="shared" si="154"/>
        <v>1</v>
      </c>
      <c r="AK166" s="4" t="str">
        <f t="shared" si="155"/>
        <v/>
      </c>
      <c r="AL166" s="3" t="str">
        <f t="shared" si="156"/>
        <v>-</v>
      </c>
      <c r="AM166" s="3">
        <f t="shared" si="143"/>
        <v>1</v>
      </c>
      <c r="AN166" s="3">
        <f t="shared" si="157"/>
        <v>1</v>
      </c>
      <c r="AO166" s="4" t="str">
        <f t="shared" si="158"/>
        <v/>
      </c>
      <c r="AP166" s="3" t="str">
        <f t="shared" si="159"/>
        <v>-</v>
      </c>
      <c r="AQ166" s="3" t="str">
        <f t="shared" si="144"/>
        <v>1.5-0.1-</v>
      </c>
      <c r="AR166" s="3">
        <f t="shared" si="160"/>
        <v>4</v>
      </c>
      <c r="AS166" s="3">
        <f t="shared" si="161"/>
        <v>8</v>
      </c>
      <c r="AT166" s="4" t="str">
        <f t="shared" si="162"/>
        <v>1.5</v>
      </c>
      <c r="AU166" s="3" t="str">
        <f t="shared" si="163"/>
        <v>0.1-</v>
      </c>
      <c r="AV166" s="3">
        <f t="shared" si="164"/>
        <v>4</v>
      </c>
      <c r="AW166" s="3">
        <f t="shared" si="165"/>
        <v>4</v>
      </c>
      <c r="AX166" s="4" t="str">
        <f t="shared" si="166"/>
        <v>0.1</v>
      </c>
      <c r="AY166" s="3" t="str">
        <f t="shared" si="167"/>
        <v>-</v>
      </c>
      <c r="AZ166" s="3">
        <f t="shared" si="168"/>
        <v>1</v>
      </c>
      <c r="BA166" s="3">
        <f t="shared" si="169"/>
        <v>1</v>
      </c>
      <c r="BB166" s="4" t="str">
        <f t="shared" si="170"/>
        <v/>
      </c>
      <c r="BC166" s="3" t="str">
        <f t="shared" si="171"/>
        <v>-</v>
      </c>
      <c r="BD166" s="3">
        <f t="shared" si="172"/>
        <v>1</v>
      </c>
      <c r="BE166" s="3">
        <f t="shared" si="173"/>
        <v>1</v>
      </c>
      <c r="BF166" s="4" t="str">
        <f t="shared" si="174"/>
        <v/>
      </c>
      <c r="BG166" s="3" t="str">
        <f t="shared" si="175"/>
        <v>-</v>
      </c>
      <c r="BH166" s="3">
        <f t="shared" si="176"/>
        <v>1</v>
      </c>
      <c r="BI166" s="3">
        <f t="shared" si="177"/>
        <v>1</v>
      </c>
      <c r="BJ166" s="4" t="str">
        <f t="shared" si="178"/>
        <v/>
      </c>
      <c r="BK166" s="3" t="str">
        <f t="shared" si="179"/>
        <v>-</v>
      </c>
      <c r="BL166" s="3">
        <f t="shared" si="180"/>
        <v>1</v>
      </c>
      <c r="BM166" s="3">
        <f t="shared" si="181"/>
        <v>1</v>
      </c>
      <c r="BN166" s="4" t="str">
        <f t="shared" si="182"/>
        <v/>
      </c>
      <c r="BO166" s="3" t="str">
        <f t="shared" si="183"/>
        <v>-</v>
      </c>
      <c r="BP166" s="3">
        <f t="shared" si="184"/>
        <v>1</v>
      </c>
      <c r="BQ166" s="3">
        <f t="shared" si="185"/>
        <v>1</v>
      </c>
      <c r="BR166" s="4" t="str">
        <f t="shared" si="186"/>
        <v/>
      </c>
      <c r="BS166" s="3" t="str">
        <f t="shared" si="187"/>
        <v>-</v>
      </c>
    </row>
    <row r="167" spans="1:71">
      <c r="A167" s="4" t="s">
        <v>904</v>
      </c>
      <c r="B167" s="4" t="s">
        <v>20</v>
      </c>
      <c r="C167" s="4">
        <v>10</v>
      </c>
      <c r="D167" s="4" t="s">
        <v>903</v>
      </c>
      <c r="E167" s="4" t="s">
        <v>1028</v>
      </c>
      <c r="F167" s="4" t="s">
        <v>903</v>
      </c>
      <c r="G167" s="4" t="s">
        <v>1035</v>
      </c>
      <c r="H167" s="4" t="s">
        <v>479</v>
      </c>
      <c r="I167" s="4" t="s">
        <v>1027</v>
      </c>
      <c r="J167" s="4" t="s">
        <v>1040</v>
      </c>
      <c r="K167" s="4" t="s">
        <v>1040</v>
      </c>
      <c r="L167" s="4" t="s">
        <v>1040</v>
      </c>
      <c r="M167" t="s">
        <v>1040</v>
      </c>
      <c r="N167" s="4"/>
      <c r="O167" s="4"/>
      <c r="P167" s="4">
        <v>2.7</v>
      </c>
      <c r="Q167" s="4">
        <v>200</v>
      </c>
      <c r="R167" s="4">
        <v>2.58</v>
      </c>
      <c r="S167" s="16">
        <v>0</v>
      </c>
      <c r="T167" s="13">
        <v>36.58</v>
      </c>
      <c r="V167" s="3" t="str">
        <f t="shared" si="138"/>
        <v>s316-s316-</v>
      </c>
      <c r="W167" s="3">
        <f t="shared" si="139"/>
        <v>5</v>
      </c>
      <c r="X167" s="3">
        <f t="shared" si="145"/>
        <v>10</v>
      </c>
      <c r="Y167" s="4" t="str">
        <f t="shared" si="146"/>
        <v>s316</v>
      </c>
      <c r="Z167" s="3" t="str">
        <f t="shared" si="147"/>
        <v>s316-</v>
      </c>
      <c r="AA167" s="3">
        <f t="shared" si="140"/>
        <v>5</v>
      </c>
      <c r="AB167" s="3">
        <f t="shared" si="148"/>
        <v>5</v>
      </c>
      <c r="AC167" s="4" t="str">
        <f t="shared" si="149"/>
        <v>s316</v>
      </c>
      <c r="AD167" s="3" t="str">
        <f t="shared" si="150"/>
        <v>-</v>
      </c>
      <c r="AE167" s="3">
        <f t="shared" si="141"/>
        <v>1</v>
      </c>
      <c r="AF167" s="3">
        <f t="shared" si="151"/>
        <v>1</v>
      </c>
      <c r="AG167" s="4" t="str">
        <f t="shared" si="152"/>
        <v/>
      </c>
      <c r="AH167" s="3" t="str">
        <f t="shared" si="153"/>
        <v>-</v>
      </c>
      <c r="AI167" s="3">
        <f t="shared" si="142"/>
        <v>1</v>
      </c>
      <c r="AJ167" s="3">
        <f t="shared" si="154"/>
        <v>1</v>
      </c>
      <c r="AK167" s="4" t="str">
        <f t="shared" si="155"/>
        <v/>
      </c>
      <c r="AL167" s="3" t="str">
        <f t="shared" si="156"/>
        <v>-</v>
      </c>
      <c r="AM167" s="3">
        <f t="shared" si="143"/>
        <v>1</v>
      </c>
      <c r="AN167" s="3">
        <f t="shared" si="157"/>
        <v>1</v>
      </c>
      <c r="AO167" s="4" t="str">
        <f t="shared" si="158"/>
        <v/>
      </c>
      <c r="AP167" s="3" t="str">
        <f t="shared" si="159"/>
        <v>-</v>
      </c>
      <c r="AQ167" s="3" t="str">
        <f t="shared" si="144"/>
        <v>1.5-0.1-</v>
      </c>
      <c r="AR167" s="3">
        <f t="shared" si="160"/>
        <v>4</v>
      </c>
      <c r="AS167" s="3">
        <f t="shared" si="161"/>
        <v>8</v>
      </c>
      <c r="AT167" s="4" t="str">
        <f t="shared" si="162"/>
        <v>1.5</v>
      </c>
      <c r="AU167" s="3" t="str">
        <f t="shared" si="163"/>
        <v>0.1-</v>
      </c>
      <c r="AV167" s="3">
        <f t="shared" si="164"/>
        <v>4</v>
      </c>
      <c r="AW167" s="3">
        <f t="shared" si="165"/>
        <v>4</v>
      </c>
      <c r="AX167" s="4" t="str">
        <f t="shared" si="166"/>
        <v>0.1</v>
      </c>
      <c r="AY167" s="3" t="str">
        <f t="shared" si="167"/>
        <v>-</v>
      </c>
      <c r="AZ167" s="3">
        <f t="shared" si="168"/>
        <v>1</v>
      </c>
      <c r="BA167" s="3">
        <f t="shared" si="169"/>
        <v>1</v>
      </c>
      <c r="BB167" s="4" t="str">
        <f t="shared" si="170"/>
        <v/>
      </c>
      <c r="BC167" s="3" t="str">
        <f t="shared" si="171"/>
        <v>-</v>
      </c>
      <c r="BD167" s="3">
        <f t="shared" si="172"/>
        <v>1</v>
      </c>
      <c r="BE167" s="3">
        <f t="shared" si="173"/>
        <v>1</v>
      </c>
      <c r="BF167" s="4" t="str">
        <f t="shared" si="174"/>
        <v/>
      </c>
      <c r="BG167" s="3" t="str">
        <f t="shared" si="175"/>
        <v>-</v>
      </c>
      <c r="BH167" s="3">
        <f t="shared" si="176"/>
        <v>1</v>
      </c>
      <c r="BI167" s="3">
        <f t="shared" si="177"/>
        <v>1</v>
      </c>
      <c r="BJ167" s="4" t="str">
        <f t="shared" si="178"/>
        <v/>
      </c>
      <c r="BK167" s="3" t="str">
        <f t="shared" si="179"/>
        <v>-</v>
      </c>
      <c r="BL167" s="3">
        <f t="shared" si="180"/>
        <v>1</v>
      </c>
      <c r="BM167" s="3">
        <f t="shared" si="181"/>
        <v>1</v>
      </c>
      <c r="BN167" s="4" t="str">
        <f t="shared" si="182"/>
        <v/>
      </c>
      <c r="BO167" s="3" t="str">
        <f t="shared" si="183"/>
        <v>-</v>
      </c>
      <c r="BP167" s="3">
        <f t="shared" si="184"/>
        <v>1</v>
      </c>
      <c r="BQ167" s="3">
        <f t="shared" si="185"/>
        <v>1</v>
      </c>
      <c r="BR167" s="4" t="str">
        <f t="shared" si="186"/>
        <v/>
      </c>
      <c r="BS167" s="3" t="str">
        <f t="shared" si="187"/>
        <v>-</v>
      </c>
    </row>
    <row r="168" spans="1:71">
      <c r="A168" s="3" t="s">
        <v>904</v>
      </c>
      <c r="B168" s="3" t="s">
        <v>20</v>
      </c>
      <c r="C168" s="3">
        <v>10</v>
      </c>
      <c r="D168" s="3" t="s">
        <v>903</v>
      </c>
      <c r="E168" s="3" t="s">
        <v>1028</v>
      </c>
      <c r="F168" s="3" t="s">
        <v>903</v>
      </c>
      <c r="G168" s="3" t="s">
        <v>1035</v>
      </c>
      <c r="H168" s="3" t="s">
        <v>479</v>
      </c>
      <c r="I168" s="3" t="s">
        <v>1027</v>
      </c>
      <c r="J168" s="3" t="s">
        <v>1040</v>
      </c>
      <c r="K168" s="3" t="s">
        <v>1040</v>
      </c>
      <c r="L168" s="3" t="s">
        <v>1040</v>
      </c>
      <c r="M168" t="s">
        <v>1040</v>
      </c>
      <c r="N168" s="3"/>
      <c r="O168" s="3"/>
      <c r="P168" s="3">
        <v>2.7</v>
      </c>
      <c r="Q168" s="3">
        <v>200</v>
      </c>
      <c r="R168" s="3">
        <v>3.65</v>
      </c>
      <c r="S168" s="16">
        <v>0</v>
      </c>
      <c r="T168" s="12">
        <v>36.58</v>
      </c>
      <c r="V168" s="3" t="str">
        <f t="shared" si="138"/>
        <v>s316-s316-</v>
      </c>
      <c r="W168" s="3">
        <f t="shared" si="139"/>
        <v>5</v>
      </c>
      <c r="X168" s="3">
        <f t="shared" si="145"/>
        <v>10</v>
      </c>
      <c r="Y168" s="4" t="str">
        <f t="shared" si="146"/>
        <v>s316</v>
      </c>
      <c r="Z168" s="3" t="str">
        <f t="shared" si="147"/>
        <v>s316-</v>
      </c>
      <c r="AA168" s="3">
        <f t="shared" si="140"/>
        <v>5</v>
      </c>
      <c r="AB168" s="3">
        <f t="shared" si="148"/>
        <v>5</v>
      </c>
      <c r="AC168" s="4" t="str">
        <f t="shared" si="149"/>
        <v>s316</v>
      </c>
      <c r="AD168" s="3" t="str">
        <f t="shared" si="150"/>
        <v>-</v>
      </c>
      <c r="AE168" s="3">
        <f t="shared" si="141"/>
        <v>1</v>
      </c>
      <c r="AF168" s="3">
        <f t="shared" si="151"/>
        <v>1</v>
      </c>
      <c r="AG168" s="4" t="str">
        <f t="shared" si="152"/>
        <v/>
      </c>
      <c r="AH168" s="3" t="str">
        <f t="shared" si="153"/>
        <v>-</v>
      </c>
      <c r="AI168" s="3">
        <f t="shared" si="142"/>
        <v>1</v>
      </c>
      <c r="AJ168" s="3">
        <f t="shared" si="154"/>
        <v>1</v>
      </c>
      <c r="AK168" s="4" t="str">
        <f t="shared" si="155"/>
        <v/>
      </c>
      <c r="AL168" s="3" t="str">
        <f t="shared" si="156"/>
        <v>-</v>
      </c>
      <c r="AM168" s="3">
        <f t="shared" si="143"/>
        <v>1</v>
      </c>
      <c r="AN168" s="3">
        <f t="shared" si="157"/>
        <v>1</v>
      </c>
      <c r="AO168" s="4" t="str">
        <f t="shared" si="158"/>
        <v/>
      </c>
      <c r="AP168" s="3" t="str">
        <f t="shared" si="159"/>
        <v>-</v>
      </c>
      <c r="AQ168" s="3" t="str">
        <f t="shared" si="144"/>
        <v>1.5-0.1-</v>
      </c>
      <c r="AR168" s="3">
        <f t="shared" si="160"/>
        <v>4</v>
      </c>
      <c r="AS168" s="3">
        <f t="shared" si="161"/>
        <v>8</v>
      </c>
      <c r="AT168" s="4" t="str">
        <f t="shared" si="162"/>
        <v>1.5</v>
      </c>
      <c r="AU168" s="3" t="str">
        <f t="shared" si="163"/>
        <v>0.1-</v>
      </c>
      <c r="AV168" s="3">
        <f t="shared" si="164"/>
        <v>4</v>
      </c>
      <c r="AW168" s="3">
        <f t="shared" si="165"/>
        <v>4</v>
      </c>
      <c r="AX168" s="4" t="str">
        <f t="shared" si="166"/>
        <v>0.1</v>
      </c>
      <c r="AY168" s="3" t="str">
        <f t="shared" si="167"/>
        <v>-</v>
      </c>
      <c r="AZ168" s="3">
        <f t="shared" si="168"/>
        <v>1</v>
      </c>
      <c r="BA168" s="3">
        <f t="shared" si="169"/>
        <v>1</v>
      </c>
      <c r="BB168" s="4" t="str">
        <f t="shared" si="170"/>
        <v/>
      </c>
      <c r="BC168" s="3" t="str">
        <f t="shared" si="171"/>
        <v>-</v>
      </c>
      <c r="BD168" s="3">
        <f t="shared" si="172"/>
        <v>1</v>
      </c>
      <c r="BE168" s="3">
        <f t="shared" si="173"/>
        <v>1</v>
      </c>
      <c r="BF168" s="4" t="str">
        <f t="shared" si="174"/>
        <v/>
      </c>
      <c r="BG168" s="3" t="str">
        <f t="shared" si="175"/>
        <v>-</v>
      </c>
      <c r="BH168" s="3">
        <f t="shared" si="176"/>
        <v>1</v>
      </c>
      <c r="BI168" s="3">
        <f t="shared" si="177"/>
        <v>1</v>
      </c>
      <c r="BJ168" s="4" t="str">
        <f t="shared" si="178"/>
        <v/>
      </c>
      <c r="BK168" s="3" t="str">
        <f t="shared" si="179"/>
        <v>-</v>
      </c>
      <c r="BL168" s="3">
        <f t="shared" si="180"/>
        <v>1</v>
      </c>
      <c r="BM168" s="3">
        <f t="shared" si="181"/>
        <v>1</v>
      </c>
      <c r="BN168" s="4" t="str">
        <f t="shared" si="182"/>
        <v/>
      </c>
      <c r="BO168" s="3" t="str">
        <f t="shared" si="183"/>
        <v>-</v>
      </c>
      <c r="BP168" s="3">
        <f t="shared" si="184"/>
        <v>1</v>
      </c>
      <c r="BQ168" s="3">
        <f t="shared" si="185"/>
        <v>1</v>
      </c>
      <c r="BR168" s="4" t="str">
        <f t="shared" si="186"/>
        <v/>
      </c>
      <c r="BS168" s="3" t="str">
        <f t="shared" si="187"/>
        <v>-</v>
      </c>
    </row>
    <row r="169" spans="1:71">
      <c r="A169" s="4" t="s">
        <v>904</v>
      </c>
      <c r="B169" s="4" t="s">
        <v>20</v>
      </c>
      <c r="C169" s="4">
        <v>10</v>
      </c>
      <c r="D169" s="4" t="s">
        <v>903</v>
      </c>
      <c r="E169" s="4" t="s">
        <v>1028</v>
      </c>
      <c r="F169" s="4" t="s">
        <v>903</v>
      </c>
      <c r="G169" s="4" t="s">
        <v>1035</v>
      </c>
      <c r="H169" s="4" t="s">
        <v>479</v>
      </c>
      <c r="I169" s="4" t="s">
        <v>1027</v>
      </c>
      <c r="J169" s="4" t="s">
        <v>1040</v>
      </c>
      <c r="K169" s="4" t="s">
        <v>1040</v>
      </c>
      <c r="L169" s="4" t="s">
        <v>1040</v>
      </c>
      <c r="M169" t="s">
        <v>1040</v>
      </c>
      <c r="N169" s="4"/>
      <c r="O169" s="4"/>
      <c r="P169" s="4">
        <v>2.7</v>
      </c>
      <c r="Q169" s="4">
        <v>200</v>
      </c>
      <c r="R169" s="4">
        <v>3.85</v>
      </c>
      <c r="S169" s="16">
        <v>0</v>
      </c>
      <c r="T169" s="13">
        <v>36.58</v>
      </c>
      <c r="V169" s="3" t="str">
        <f t="shared" si="138"/>
        <v>s316-s316-</v>
      </c>
      <c r="W169" s="3">
        <f t="shared" si="139"/>
        <v>5</v>
      </c>
      <c r="X169" s="3">
        <f t="shared" si="145"/>
        <v>10</v>
      </c>
      <c r="Y169" s="4" t="str">
        <f t="shared" si="146"/>
        <v>s316</v>
      </c>
      <c r="Z169" s="3" t="str">
        <f t="shared" si="147"/>
        <v>s316-</v>
      </c>
      <c r="AA169" s="3">
        <f t="shared" si="140"/>
        <v>5</v>
      </c>
      <c r="AB169" s="3">
        <f t="shared" si="148"/>
        <v>5</v>
      </c>
      <c r="AC169" s="4" t="str">
        <f t="shared" si="149"/>
        <v>s316</v>
      </c>
      <c r="AD169" s="3" t="str">
        <f t="shared" si="150"/>
        <v>-</v>
      </c>
      <c r="AE169" s="3">
        <f t="shared" si="141"/>
        <v>1</v>
      </c>
      <c r="AF169" s="3">
        <f t="shared" si="151"/>
        <v>1</v>
      </c>
      <c r="AG169" s="4" t="str">
        <f t="shared" si="152"/>
        <v/>
      </c>
      <c r="AH169" s="3" t="str">
        <f t="shared" si="153"/>
        <v>-</v>
      </c>
      <c r="AI169" s="3">
        <f t="shared" si="142"/>
        <v>1</v>
      </c>
      <c r="AJ169" s="3">
        <f t="shared" si="154"/>
        <v>1</v>
      </c>
      <c r="AK169" s="4" t="str">
        <f t="shared" si="155"/>
        <v/>
      </c>
      <c r="AL169" s="3" t="str">
        <f t="shared" si="156"/>
        <v>-</v>
      </c>
      <c r="AM169" s="3">
        <f t="shared" si="143"/>
        <v>1</v>
      </c>
      <c r="AN169" s="3">
        <f t="shared" si="157"/>
        <v>1</v>
      </c>
      <c r="AO169" s="4" t="str">
        <f t="shared" si="158"/>
        <v/>
      </c>
      <c r="AP169" s="3" t="str">
        <f t="shared" si="159"/>
        <v>-</v>
      </c>
      <c r="AQ169" s="3" t="str">
        <f t="shared" si="144"/>
        <v>1.5-0.1-</v>
      </c>
      <c r="AR169" s="3">
        <f t="shared" si="160"/>
        <v>4</v>
      </c>
      <c r="AS169" s="3">
        <f t="shared" si="161"/>
        <v>8</v>
      </c>
      <c r="AT169" s="4" t="str">
        <f t="shared" si="162"/>
        <v>1.5</v>
      </c>
      <c r="AU169" s="3" t="str">
        <f t="shared" si="163"/>
        <v>0.1-</v>
      </c>
      <c r="AV169" s="3">
        <f t="shared" si="164"/>
        <v>4</v>
      </c>
      <c r="AW169" s="3">
        <f t="shared" si="165"/>
        <v>4</v>
      </c>
      <c r="AX169" s="4" t="str">
        <f t="shared" si="166"/>
        <v>0.1</v>
      </c>
      <c r="AY169" s="3" t="str">
        <f t="shared" si="167"/>
        <v>-</v>
      </c>
      <c r="AZ169" s="3">
        <f t="shared" si="168"/>
        <v>1</v>
      </c>
      <c r="BA169" s="3">
        <f t="shared" si="169"/>
        <v>1</v>
      </c>
      <c r="BB169" s="4" t="str">
        <f t="shared" si="170"/>
        <v/>
      </c>
      <c r="BC169" s="3" t="str">
        <f t="shared" si="171"/>
        <v>-</v>
      </c>
      <c r="BD169" s="3">
        <f t="shared" si="172"/>
        <v>1</v>
      </c>
      <c r="BE169" s="3">
        <f t="shared" si="173"/>
        <v>1</v>
      </c>
      <c r="BF169" s="4" t="str">
        <f t="shared" si="174"/>
        <v/>
      </c>
      <c r="BG169" s="3" t="str">
        <f t="shared" si="175"/>
        <v>-</v>
      </c>
      <c r="BH169" s="3">
        <f t="shared" si="176"/>
        <v>1</v>
      </c>
      <c r="BI169" s="3">
        <f t="shared" si="177"/>
        <v>1</v>
      </c>
      <c r="BJ169" s="4" t="str">
        <f t="shared" si="178"/>
        <v/>
      </c>
      <c r="BK169" s="3" t="str">
        <f t="shared" si="179"/>
        <v>-</v>
      </c>
      <c r="BL169" s="3">
        <f t="shared" si="180"/>
        <v>1</v>
      </c>
      <c r="BM169" s="3">
        <f t="shared" si="181"/>
        <v>1</v>
      </c>
      <c r="BN169" s="4" t="str">
        <f t="shared" si="182"/>
        <v/>
      </c>
      <c r="BO169" s="3" t="str">
        <f t="shared" si="183"/>
        <v>-</v>
      </c>
      <c r="BP169" s="3">
        <f t="shared" si="184"/>
        <v>1</v>
      </c>
      <c r="BQ169" s="3">
        <f t="shared" si="185"/>
        <v>1</v>
      </c>
      <c r="BR169" s="4" t="str">
        <f t="shared" si="186"/>
        <v/>
      </c>
      <c r="BS169" s="3" t="str">
        <f t="shared" si="187"/>
        <v>-</v>
      </c>
    </row>
    <row r="170" spans="1:71">
      <c r="A170" s="3" t="s">
        <v>958</v>
      </c>
      <c r="B170" s="3" t="s">
        <v>290</v>
      </c>
      <c r="C170" s="3">
        <v>8</v>
      </c>
      <c r="D170" s="3" t="s">
        <v>903</v>
      </c>
      <c r="E170" s="3" t="s">
        <v>1027</v>
      </c>
      <c r="F170" s="3" t="s">
        <v>903</v>
      </c>
      <c r="G170" s="3" t="s">
        <v>1024</v>
      </c>
      <c r="H170" s="3" t="s">
        <v>479</v>
      </c>
      <c r="I170" s="3" t="s">
        <v>1034</v>
      </c>
      <c r="J170" s="3" t="s">
        <v>1040</v>
      </c>
      <c r="K170" s="3" t="s">
        <v>1040</v>
      </c>
      <c r="L170" s="3" t="s">
        <v>1040</v>
      </c>
      <c r="M170" t="s">
        <v>1040</v>
      </c>
      <c r="N170" s="3"/>
      <c r="O170" s="3"/>
      <c r="P170" s="3">
        <v>2.6</v>
      </c>
      <c r="Q170" s="3">
        <v>140</v>
      </c>
      <c r="R170" s="3">
        <v>1.8</v>
      </c>
      <c r="S170" s="16">
        <v>0</v>
      </c>
      <c r="T170" s="12">
        <v>38.81</v>
      </c>
      <c r="V170" s="3" t="str">
        <f t="shared" si="138"/>
        <v>s316-tef-s316-</v>
      </c>
      <c r="W170" s="3">
        <f t="shared" si="139"/>
        <v>5</v>
      </c>
      <c r="X170" s="3">
        <f t="shared" si="145"/>
        <v>14</v>
      </c>
      <c r="Y170" s="4" t="str">
        <f t="shared" si="146"/>
        <v>s316</v>
      </c>
      <c r="Z170" s="3" t="str">
        <f t="shared" si="147"/>
        <v>tef-s316-</v>
      </c>
      <c r="AA170" s="3">
        <f t="shared" si="140"/>
        <v>4</v>
      </c>
      <c r="AB170" s="3">
        <f t="shared" si="148"/>
        <v>9</v>
      </c>
      <c r="AC170" s="4" t="str">
        <f t="shared" si="149"/>
        <v>tef</v>
      </c>
      <c r="AD170" s="3" t="str">
        <f t="shared" si="150"/>
        <v>s316-</v>
      </c>
      <c r="AE170" s="3">
        <f t="shared" si="141"/>
        <v>5</v>
      </c>
      <c r="AF170" s="3">
        <f t="shared" si="151"/>
        <v>5</v>
      </c>
      <c r="AG170" s="4" t="str">
        <f t="shared" si="152"/>
        <v>s316</v>
      </c>
      <c r="AH170" s="3" t="str">
        <f t="shared" si="153"/>
        <v>-</v>
      </c>
      <c r="AI170" s="3">
        <f t="shared" si="142"/>
        <v>1</v>
      </c>
      <c r="AJ170" s="3">
        <f t="shared" si="154"/>
        <v>1</v>
      </c>
      <c r="AK170" s="4" t="str">
        <f t="shared" si="155"/>
        <v/>
      </c>
      <c r="AL170" s="3" t="str">
        <f t="shared" si="156"/>
        <v>-</v>
      </c>
      <c r="AM170" s="3">
        <f t="shared" si="143"/>
        <v>1</v>
      </c>
      <c r="AN170" s="3">
        <f t="shared" si="157"/>
        <v>1</v>
      </c>
      <c r="AO170" s="4" t="str">
        <f t="shared" si="158"/>
        <v/>
      </c>
      <c r="AP170" s="3" t="str">
        <f t="shared" si="159"/>
        <v>-</v>
      </c>
      <c r="AQ170" s="3" t="str">
        <f t="shared" si="144"/>
        <v>0.5-0.3-0.4-</v>
      </c>
      <c r="AR170" s="3">
        <f t="shared" si="160"/>
        <v>4</v>
      </c>
      <c r="AS170" s="3">
        <f t="shared" si="161"/>
        <v>12</v>
      </c>
      <c r="AT170" s="4" t="str">
        <f t="shared" si="162"/>
        <v>0.5</v>
      </c>
      <c r="AU170" s="3" t="str">
        <f t="shared" si="163"/>
        <v>0.3-0.4-</v>
      </c>
      <c r="AV170" s="3">
        <f t="shared" si="164"/>
        <v>4</v>
      </c>
      <c r="AW170" s="3">
        <f t="shared" si="165"/>
        <v>8</v>
      </c>
      <c r="AX170" s="4" t="str">
        <f t="shared" si="166"/>
        <v>0.3</v>
      </c>
      <c r="AY170" s="3" t="str">
        <f t="shared" si="167"/>
        <v>0.4-</v>
      </c>
      <c r="AZ170" s="3">
        <f t="shared" si="168"/>
        <v>4</v>
      </c>
      <c r="BA170" s="3">
        <f t="shared" si="169"/>
        <v>4</v>
      </c>
      <c r="BB170" s="4" t="str">
        <f t="shared" si="170"/>
        <v>0.4</v>
      </c>
      <c r="BC170" s="3" t="str">
        <f t="shared" si="171"/>
        <v>-</v>
      </c>
      <c r="BD170" s="3">
        <f t="shared" si="172"/>
        <v>1</v>
      </c>
      <c r="BE170" s="3">
        <f t="shared" si="173"/>
        <v>1</v>
      </c>
      <c r="BF170" s="4" t="str">
        <f t="shared" si="174"/>
        <v/>
      </c>
      <c r="BG170" s="3" t="str">
        <f t="shared" si="175"/>
        <v>-</v>
      </c>
      <c r="BH170" s="3">
        <f t="shared" si="176"/>
        <v>1</v>
      </c>
      <c r="BI170" s="3">
        <f t="shared" si="177"/>
        <v>1</v>
      </c>
      <c r="BJ170" s="4" t="str">
        <f t="shared" si="178"/>
        <v/>
      </c>
      <c r="BK170" s="3" t="str">
        <f t="shared" si="179"/>
        <v>-</v>
      </c>
      <c r="BL170" s="3">
        <f t="shared" si="180"/>
        <v>1</v>
      </c>
      <c r="BM170" s="3">
        <f t="shared" si="181"/>
        <v>1</v>
      </c>
      <c r="BN170" s="4" t="str">
        <f t="shared" si="182"/>
        <v/>
      </c>
      <c r="BO170" s="3" t="str">
        <f t="shared" si="183"/>
        <v>-</v>
      </c>
      <c r="BP170" s="3">
        <f t="shared" si="184"/>
        <v>1</v>
      </c>
      <c r="BQ170" s="3">
        <f t="shared" si="185"/>
        <v>1</v>
      </c>
      <c r="BR170" s="4" t="str">
        <f t="shared" si="186"/>
        <v/>
      </c>
      <c r="BS170" s="3" t="str">
        <f t="shared" si="187"/>
        <v>-</v>
      </c>
    </row>
    <row r="171" spans="1:71">
      <c r="A171" s="4" t="s">
        <v>958</v>
      </c>
      <c r="B171" s="4" t="s">
        <v>290</v>
      </c>
      <c r="C171" s="4">
        <v>8</v>
      </c>
      <c r="D171" s="4" t="s">
        <v>903</v>
      </c>
      <c r="E171" s="4" t="s">
        <v>1027</v>
      </c>
      <c r="F171" s="4" t="s">
        <v>903</v>
      </c>
      <c r="G171" s="4" t="s">
        <v>1024</v>
      </c>
      <c r="H171" s="4" t="s">
        <v>479</v>
      </c>
      <c r="I171" s="4" t="s">
        <v>1034</v>
      </c>
      <c r="J171" s="4" t="s">
        <v>1040</v>
      </c>
      <c r="K171" s="4" t="s">
        <v>1040</v>
      </c>
      <c r="L171" s="4" t="s">
        <v>1040</v>
      </c>
      <c r="M171" t="s">
        <v>1040</v>
      </c>
      <c r="N171" s="4"/>
      <c r="O171" s="4"/>
      <c r="P171" s="4">
        <v>2.6</v>
      </c>
      <c r="Q171" s="4">
        <v>140</v>
      </c>
      <c r="R171" s="4">
        <v>3.8</v>
      </c>
      <c r="S171" s="16">
        <v>0</v>
      </c>
      <c r="T171" s="13">
        <v>38.81</v>
      </c>
      <c r="V171" s="3" t="str">
        <f t="shared" si="138"/>
        <v>s316-tef-s316-</v>
      </c>
      <c r="W171" s="3">
        <f t="shared" si="139"/>
        <v>5</v>
      </c>
      <c r="X171" s="3">
        <f t="shared" si="145"/>
        <v>14</v>
      </c>
      <c r="Y171" s="4" t="str">
        <f t="shared" si="146"/>
        <v>s316</v>
      </c>
      <c r="Z171" s="3" t="str">
        <f t="shared" si="147"/>
        <v>tef-s316-</v>
      </c>
      <c r="AA171" s="3">
        <f t="shared" si="140"/>
        <v>4</v>
      </c>
      <c r="AB171" s="3">
        <f t="shared" si="148"/>
        <v>9</v>
      </c>
      <c r="AC171" s="4" t="str">
        <f t="shared" si="149"/>
        <v>tef</v>
      </c>
      <c r="AD171" s="3" t="str">
        <f t="shared" si="150"/>
        <v>s316-</v>
      </c>
      <c r="AE171" s="3">
        <f t="shared" si="141"/>
        <v>5</v>
      </c>
      <c r="AF171" s="3">
        <f t="shared" si="151"/>
        <v>5</v>
      </c>
      <c r="AG171" s="4" t="str">
        <f t="shared" si="152"/>
        <v>s316</v>
      </c>
      <c r="AH171" s="3" t="str">
        <f t="shared" si="153"/>
        <v>-</v>
      </c>
      <c r="AI171" s="3">
        <f t="shared" si="142"/>
        <v>1</v>
      </c>
      <c r="AJ171" s="3">
        <f t="shared" si="154"/>
        <v>1</v>
      </c>
      <c r="AK171" s="4" t="str">
        <f t="shared" si="155"/>
        <v/>
      </c>
      <c r="AL171" s="3" t="str">
        <f t="shared" si="156"/>
        <v>-</v>
      </c>
      <c r="AM171" s="3">
        <f t="shared" si="143"/>
        <v>1</v>
      </c>
      <c r="AN171" s="3">
        <f t="shared" si="157"/>
        <v>1</v>
      </c>
      <c r="AO171" s="4" t="str">
        <f t="shared" si="158"/>
        <v/>
      </c>
      <c r="AP171" s="3" t="str">
        <f t="shared" si="159"/>
        <v>-</v>
      </c>
      <c r="AQ171" s="3" t="str">
        <f t="shared" si="144"/>
        <v>0.5-0.3-0.4-</v>
      </c>
      <c r="AR171" s="3">
        <f t="shared" si="160"/>
        <v>4</v>
      </c>
      <c r="AS171" s="3">
        <f t="shared" si="161"/>
        <v>12</v>
      </c>
      <c r="AT171" s="4" t="str">
        <f t="shared" si="162"/>
        <v>0.5</v>
      </c>
      <c r="AU171" s="3" t="str">
        <f t="shared" si="163"/>
        <v>0.3-0.4-</v>
      </c>
      <c r="AV171" s="3">
        <f t="shared" si="164"/>
        <v>4</v>
      </c>
      <c r="AW171" s="3">
        <f t="shared" si="165"/>
        <v>8</v>
      </c>
      <c r="AX171" s="4" t="str">
        <f t="shared" si="166"/>
        <v>0.3</v>
      </c>
      <c r="AY171" s="3" t="str">
        <f t="shared" si="167"/>
        <v>0.4-</v>
      </c>
      <c r="AZ171" s="3">
        <f t="shared" si="168"/>
        <v>4</v>
      </c>
      <c r="BA171" s="3">
        <f t="shared" si="169"/>
        <v>4</v>
      </c>
      <c r="BB171" s="4" t="str">
        <f t="shared" si="170"/>
        <v>0.4</v>
      </c>
      <c r="BC171" s="3" t="str">
        <f t="shared" si="171"/>
        <v>-</v>
      </c>
      <c r="BD171" s="3">
        <f t="shared" si="172"/>
        <v>1</v>
      </c>
      <c r="BE171" s="3">
        <f t="shared" si="173"/>
        <v>1</v>
      </c>
      <c r="BF171" s="4" t="str">
        <f t="shared" si="174"/>
        <v/>
      </c>
      <c r="BG171" s="3" t="str">
        <f t="shared" si="175"/>
        <v>-</v>
      </c>
      <c r="BH171" s="3">
        <f t="shared" si="176"/>
        <v>1</v>
      </c>
      <c r="BI171" s="3">
        <f t="shared" si="177"/>
        <v>1</v>
      </c>
      <c r="BJ171" s="4" t="str">
        <f t="shared" si="178"/>
        <v/>
      </c>
      <c r="BK171" s="3" t="str">
        <f t="shared" si="179"/>
        <v>-</v>
      </c>
      <c r="BL171" s="3">
        <f t="shared" si="180"/>
        <v>1</v>
      </c>
      <c r="BM171" s="3">
        <f t="shared" si="181"/>
        <v>1</v>
      </c>
      <c r="BN171" s="4" t="str">
        <f t="shared" si="182"/>
        <v/>
      </c>
      <c r="BO171" s="3" t="str">
        <f t="shared" si="183"/>
        <v>-</v>
      </c>
      <c r="BP171" s="3">
        <f t="shared" si="184"/>
        <v>1</v>
      </c>
      <c r="BQ171" s="3">
        <f t="shared" si="185"/>
        <v>1</v>
      </c>
      <c r="BR171" s="4" t="str">
        <f t="shared" si="186"/>
        <v/>
      </c>
      <c r="BS171" s="3" t="str">
        <f t="shared" si="187"/>
        <v>-</v>
      </c>
    </row>
    <row r="172" spans="1:71">
      <c r="A172" s="3" t="s">
        <v>958</v>
      </c>
      <c r="B172" s="3" t="s">
        <v>290</v>
      </c>
      <c r="C172" s="3">
        <v>8</v>
      </c>
      <c r="D172" s="3" t="s">
        <v>903</v>
      </c>
      <c r="E172" s="3" t="s">
        <v>1027</v>
      </c>
      <c r="F172" s="3" t="s">
        <v>903</v>
      </c>
      <c r="G172" s="3" t="s">
        <v>1024</v>
      </c>
      <c r="H172" s="3" t="s">
        <v>479</v>
      </c>
      <c r="I172" s="3" t="s">
        <v>1034</v>
      </c>
      <c r="J172" s="3" t="s">
        <v>1040</v>
      </c>
      <c r="K172" s="3" t="s">
        <v>1040</v>
      </c>
      <c r="L172" s="3" t="s">
        <v>1040</v>
      </c>
      <c r="M172" t="s">
        <v>1040</v>
      </c>
      <c r="N172" s="3"/>
      <c r="O172" s="3"/>
      <c r="P172" s="3">
        <v>2.6</v>
      </c>
      <c r="Q172" s="3">
        <v>140</v>
      </c>
      <c r="R172" s="3">
        <v>2.79</v>
      </c>
      <c r="S172" s="16">
        <v>0</v>
      </c>
      <c r="T172" s="12">
        <v>38.81</v>
      </c>
      <c r="V172" s="3" t="str">
        <f t="shared" si="138"/>
        <v>s316-tef-s316-</v>
      </c>
      <c r="W172" s="3">
        <f t="shared" si="139"/>
        <v>5</v>
      </c>
      <c r="X172" s="3">
        <f t="shared" si="145"/>
        <v>14</v>
      </c>
      <c r="Y172" s="4" t="str">
        <f t="shared" si="146"/>
        <v>s316</v>
      </c>
      <c r="Z172" s="3" t="str">
        <f t="shared" si="147"/>
        <v>tef-s316-</v>
      </c>
      <c r="AA172" s="3">
        <f t="shared" si="140"/>
        <v>4</v>
      </c>
      <c r="AB172" s="3">
        <f t="shared" si="148"/>
        <v>9</v>
      </c>
      <c r="AC172" s="4" t="str">
        <f t="shared" si="149"/>
        <v>tef</v>
      </c>
      <c r="AD172" s="3" t="str">
        <f t="shared" si="150"/>
        <v>s316-</v>
      </c>
      <c r="AE172" s="3">
        <f t="shared" si="141"/>
        <v>5</v>
      </c>
      <c r="AF172" s="3">
        <f t="shared" si="151"/>
        <v>5</v>
      </c>
      <c r="AG172" s="4" t="str">
        <f t="shared" si="152"/>
        <v>s316</v>
      </c>
      <c r="AH172" s="3" t="str">
        <f t="shared" si="153"/>
        <v>-</v>
      </c>
      <c r="AI172" s="3">
        <f t="shared" si="142"/>
        <v>1</v>
      </c>
      <c r="AJ172" s="3">
        <f t="shared" si="154"/>
        <v>1</v>
      </c>
      <c r="AK172" s="4" t="str">
        <f t="shared" si="155"/>
        <v/>
      </c>
      <c r="AL172" s="3" t="str">
        <f t="shared" si="156"/>
        <v>-</v>
      </c>
      <c r="AM172" s="3">
        <f t="shared" si="143"/>
        <v>1</v>
      </c>
      <c r="AN172" s="3">
        <f t="shared" si="157"/>
        <v>1</v>
      </c>
      <c r="AO172" s="4" t="str">
        <f t="shared" si="158"/>
        <v/>
      </c>
      <c r="AP172" s="3" t="str">
        <f t="shared" si="159"/>
        <v>-</v>
      </c>
      <c r="AQ172" s="3" t="str">
        <f t="shared" si="144"/>
        <v>0.5-0.3-0.4-</v>
      </c>
      <c r="AR172" s="3">
        <f t="shared" si="160"/>
        <v>4</v>
      </c>
      <c r="AS172" s="3">
        <f t="shared" si="161"/>
        <v>12</v>
      </c>
      <c r="AT172" s="4" t="str">
        <f t="shared" si="162"/>
        <v>0.5</v>
      </c>
      <c r="AU172" s="3" t="str">
        <f t="shared" si="163"/>
        <v>0.3-0.4-</v>
      </c>
      <c r="AV172" s="3">
        <f t="shared" si="164"/>
        <v>4</v>
      </c>
      <c r="AW172" s="3">
        <f t="shared" si="165"/>
        <v>8</v>
      </c>
      <c r="AX172" s="4" t="str">
        <f t="shared" si="166"/>
        <v>0.3</v>
      </c>
      <c r="AY172" s="3" t="str">
        <f t="shared" si="167"/>
        <v>0.4-</v>
      </c>
      <c r="AZ172" s="3">
        <f t="shared" si="168"/>
        <v>4</v>
      </c>
      <c r="BA172" s="3">
        <f t="shared" si="169"/>
        <v>4</v>
      </c>
      <c r="BB172" s="4" t="str">
        <f t="shared" si="170"/>
        <v>0.4</v>
      </c>
      <c r="BC172" s="3" t="str">
        <f t="shared" si="171"/>
        <v>-</v>
      </c>
      <c r="BD172" s="3">
        <f t="shared" si="172"/>
        <v>1</v>
      </c>
      <c r="BE172" s="3">
        <f t="shared" si="173"/>
        <v>1</v>
      </c>
      <c r="BF172" s="4" t="str">
        <f t="shared" si="174"/>
        <v/>
      </c>
      <c r="BG172" s="3" t="str">
        <f t="shared" si="175"/>
        <v>-</v>
      </c>
      <c r="BH172" s="3">
        <f t="shared" si="176"/>
        <v>1</v>
      </c>
      <c r="BI172" s="3">
        <f t="shared" si="177"/>
        <v>1</v>
      </c>
      <c r="BJ172" s="4" t="str">
        <f t="shared" si="178"/>
        <v/>
      </c>
      <c r="BK172" s="3" t="str">
        <f t="shared" si="179"/>
        <v>-</v>
      </c>
      <c r="BL172" s="3">
        <f t="shared" si="180"/>
        <v>1</v>
      </c>
      <c r="BM172" s="3">
        <f t="shared" si="181"/>
        <v>1</v>
      </c>
      <c r="BN172" s="4" t="str">
        <f t="shared" si="182"/>
        <v/>
      </c>
      <c r="BO172" s="3" t="str">
        <f t="shared" si="183"/>
        <v>-</v>
      </c>
      <c r="BP172" s="3">
        <f t="shared" si="184"/>
        <v>1</v>
      </c>
      <c r="BQ172" s="3">
        <f t="shared" si="185"/>
        <v>1</v>
      </c>
      <c r="BR172" s="4" t="str">
        <f t="shared" si="186"/>
        <v/>
      </c>
      <c r="BS172" s="3" t="str">
        <f t="shared" si="187"/>
        <v>-</v>
      </c>
    </row>
    <row r="173" spans="1:71">
      <c r="A173" s="4" t="s">
        <v>958</v>
      </c>
      <c r="B173" s="4" t="s">
        <v>290</v>
      </c>
      <c r="C173" s="4">
        <v>8</v>
      </c>
      <c r="D173" s="4" t="s">
        <v>903</v>
      </c>
      <c r="E173" s="4" t="s">
        <v>1027</v>
      </c>
      <c r="F173" s="4" t="s">
        <v>903</v>
      </c>
      <c r="G173" s="4" t="s">
        <v>1024</v>
      </c>
      <c r="H173" s="4" t="s">
        <v>479</v>
      </c>
      <c r="I173" s="4" t="s">
        <v>1034</v>
      </c>
      <c r="J173" s="4" t="s">
        <v>1040</v>
      </c>
      <c r="K173" s="4" t="s">
        <v>1040</v>
      </c>
      <c r="L173" s="4" t="s">
        <v>1040</v>
      </c>
      <c r="M173" t="s">
        <v>1040</v>
      </c>
      <c r="N173" s="4"/>
      <c r="O173" s="4"/>
      <c r="P173" s="4">
        <v>2.6</v>
      </c>
      <c r="Q173" s="4">
        <v>140</v>
      </c>
      <c r="R173" s="4">
        <v>2.57</v>
      </c>
      <c r="S173" s="16">
        <v>0</v>
      </c>
      <c r="T173" s="13">
        <v>38.81</v>
      </c>
      <c r="V173" s="3" t="str">
        <f t="shared" si="138"/>
        <v>s316-tef-s316-</v>
      </c>
      <c r="W173" s="3">
        <f t="shared" si="139"/>
        <v>5</v>
      </c>
      <c r="X173" s="3">
        <f t="shared" si="145"/>
        <v>14</v>
      </c>
      <c r="Y173" s="4" t="str">
        <f t="shared" si="146"/>
        <v>s316</v>
      </c>
      <c r="Z173" s="3" t="str">
        <f t="shared" si="147"/>
        <v>tef-s316-</v>
      </c>
      <c r="AA173" s="3">
        <f t="shared" si="140"/>
        <v>4</v>
      </c>
      <c r="AB173" s="3">
        <f t="shared" si="148"/>
        <v>9</v>
      </c>
      <c r="AC173" s="4" t="str">
        <f t="shared" si="149"/>
        <v>tef</v>
      </c>
      <c r="AD173" s="3" t="str">
        <f t="shared" si="150"/>
        <v>s316-</v>
      </c>
      <c r="AE173" s="3">
        <f t="shared" si="141"/>
        <v>5</v>
      </c>
      <c r="AF173" s="3">
        <f t="shared" si="151"/>
        <v>5</v>
      </c>
      <c r="AG173" s="4" t="str">
        <f t="shared" si="152"/>
        <v>s316</v>
      </c>
      <c r="AH173" s="3" t="str">
        <f t="shared" si="153"/>
        <v>-</v>
      </c>
      <c r="AI173" s="3">
        <f t="shared" si="142"/>
        <v>1</v>
      </c>
      <c r="AJ173" s="3">
        <f t="shared" si="154"/>
        <v>1</v>
      </c>
      <c r="AK173" s="4" t="str">
        <f t="shared" si="155"/>
        <v/>
      </c>
      <c r="AL173" s="3" t="str">
        <f t="shared" si="156"/>
        <v>-</v>
      </c>
      <c r="AM173" s="3">
        <f t="shared" si="143"/>
        <v>1</v>
      </c>
      <c r="AN173" s="3">
        <f t="shared" si="157"/>
        <v>1</v>
      </c>
      <c r="AO173" s="4" t="str">
        <f t="shared" si="158"/>
        <v/>
      </c>
      <c r="AP173" s="3" t="str">
        <f t="shared" si="159"/>
        <v>-</v>
      </c>
      <c r="AQ173" s="3" t="str">
        <f t="shared" si="144"/>
        <v>0.5-0.3-0.4-</v>
      </c>
      <c r="AR173" s="3">
        <f t="shared" si="160"/>
        <v>4</v>
      </c>
      <c r="AS173" s="3">
        <f t="shared" si="161"/>
        <v>12</v>
      </c>
      <c r="AT173" s="4" t="str">
        <f t="shared" si="162"/>
        <v>0.5</v>
      </c>
      <c r="AU173" s="3" t="str">
        <f t="shared" si="163"/>
        <v>0.3-0.4-</v>
      </c>
      <c r="AV173" s="3">
        <f t="shared" si="164"/>
        <v>4</v>
      </c>
      <c r="AW173" s="3">
        <f t="shared" si="165"/>
        <v>8</v>
      </c>
      <c r="AX173" s="4" t="str">
        <f t="shared" si="166"/>
        <v>0.3</v>
      </c>
      <c r="AY173" s="3" t="str">
        <f t="shared" si="167"/>
        <v>0.4-</v>
      </c>
      <c r="AZ173" s="3">
        <f t="shared" si="168"/>
        <v>4</v>
      </c>
      <c r="BA173" s="3">
        <f t="shared" si="169"/>
        <v>4</v>
      </c>
      <c r="BB173" s="4" t="str">
        <f t="shared" si="170"/>
        <v>0.4</v>
      </c>
      <c r="BC173" s="3" t="str">
        <f t="shared" si="171"/>
        <v>-</v>
      </c>
      <c r="BD173" s="3">
        <f t="shared" si="172"/>
        <v>1</v>
      </c>
      <c r="BE173" s="3">
        <f t="shared" si="173"/>
        <v>1</v>
      </c>
      <c r="BF173" s="4" t="str">
        <f t="shared" si="174"/>
        <v/>
      </c>
      <c r="BG173" s="3" t="str">
        <f t="shared" si="175"/>
        <v>-</v>
      </c>
      <c r="BH173" s="3">
        <f t="shared" si="176"/>
        <v>1</v>
      </c>
      <c r="BI173" s="3">
        <f t="shared" si="177"/>
        <v>1</v>
      </c>
      <c r="BJ173" s="4" t="str">
        <f t="shared" si="178"/>
        <v/>
      </c>
      <c r="BK173" s="3" t="str">
        <f t="shared" si="179"/>
        <v>-</v>
      </c>
      <c r="BL173" s="3">
        <f t="shared" si="180"/>
        <v>1</v>
      </c>
      <c r="BM173" s="3">
        <f t="shared" si="181"/>
        <v>1</v>
      </c>
      <c r="BN173" s="4" t="str">
        <f t="shared" si="182"/>
        <v/>
      </c>
      <c r="BO173" s="3" t="str">
        <f t="shared" si="183"/>
        <v>-</v>
      </c>
      <c r="BP173" s="3">
        <f t="shared" si="184"/>
        <v>1</v>
      </c>
      <c r="BQ173" s="3">
        <f t="shared" si="185"/>
        <v>1</v>
      </c>
      <c r="BR173" s="4" t="str">
        <f t="shared" si="186"/>
        <v/>
      </c>
      <c r="BS173" s="3" t="str">
        <f t="shared" si="187"/>
        <v>-</v>
      </c>
    </row>
    <row r="174" spans="1:71">
      <c r="A174" s="3" t="s">
        <v>958</v>
      </c>
      <c r="B174" s="3" t="s">
        <v>290</v>
      </c>
      <c r="C174" s="3">
        <v>8</v>
      </c>
      <c r="D174" s="3" t="s">
        <v>903</v>
      </c>
      <c r="E174" s="3" t="s">
        <v>1027</v>
      </c>
      <c r="F174" s="3" t="s">
        <v>903</v>
      </c>
      <c r="G174" s="3" t="s">
        <v>1024</v>
      </c>
      <c r="H174" s="3" t="s">
        <v>479</v>
      </c>
      <c r="I174" s="3" t="s">
        <v>1034</v>
      </c>
      <c r="J174" s="3" t="s">
        <v>1040</v>
      </c>
      <c r="K174" s="3" t="s">
        <v>1040</v>
      </c>
      <c r="L174" s="3" t="s">
        <v>1040</v>
      </c>
      <c r="M174" t="s">
        <v>1040</v>
      </c>
      <c r="N174" s="3"/>
      <c r="O174" s="3"/>
      <c r="P174" s="3">
        <v>2.6</v>
      </c>
      <c r="Q174" s="3">
        <v>140</v>
      </c>
      <c r="R174" s="3">
        <v>2.56</v>
      </c>
      <c r="S174" s="16">
        <v>0</v>
      </c>
      <c r="T174" s="12">
        <v>38.81</v>
      </c>
      <c r="V174" s="3" t="str">
        <f t="shared" si="138"/>
        <v>s316-tef-s316-</v>
      </c>
      <c r="W174" s="3">
        <f t="shared" si="139"/>
        <v>5</v>
      </c>
      <c r="X174" s="3">
        <f t="shared" si="145"/>
        <v>14</v>
      </c>
      <c r="Y174" s="4" t="str">
        <f t="shared" si="146"/>
        <v>s316</v>
      </c>
      <c r="Z174" s="3" t="str">
        <f t="shared" si="147"/>
        <v>tef-s316-</v>
      </c>
      <c r="AA174" s="3">
        <f t="shared" si="140"/>
        <v>4</v>
      </c>
      <c r="AB174" s="3">
        <f t="shared" si="148"/>
        <v>9</v>
      </c>
      <c r="AC174" s="4" t="str">
        <f t="shared" si="149"/>
        <v>tef</v>
      </c>
      <c r="AD174" s="3" t="str">
        <f t="shared" si="150"/>
        <v>s316-</v>
      </c>
      <c r="AE174" s="3">
        <f t="shared" si="141"/>
        <v>5</v>
      </c>
      <c r="AF174" s="3">
        <f t="shared" si="151"/>
        <v>5</v>
      </c>
      <c r="AG174" s="4" t="str">
        <f t="shared" si="152"/>
        <v>s316</v>
      </c>
      <c r="AH174" s="3" t="str">
        <f t="shared" si="153"/>
        <v>-</v>
      </c>
      <c r="AI174" s="3">
        <f t="shared" si="142"/>
        <v>1</v>
      </c>
      <c r="AJ174" s="3">
        <f t="shared" si="154"/>
        <v>1</v>
      </c>
      <c r="AK174" s="4" t="str">
        <f t="shared" si="155"/>
        <v/>
      </c>
      <c r="AL174" s="3" t="str">
        <f t="shared" si="156"/>
        <v>-</v>
      </c>
      <c r="AM174" s="3">
        <f t="shared" si="143"/>
        <v>1</v>
      </c>
      <c r="AN174" s="3">
        <f t="shared" si="157"/>
        <v>1</v>
      </c>
      <c r="AO174" s="4" t="str">
        <f t="shared" si="158"/>
        <v/>
      </c>
      <c r="AP174" s="3" t="str">
        <f t="shared" si="159"/>
        <v>-</v>
      </c>
      <c r="AQ174" s="3" t="str">
        <f t="shared" si="144"/>
        <v>0.5-0.3-0.4-</v>
      </c>
      <c r="AR174" s="3">
        <f t="shared" si="160"/>
        <v>4</v>
      </c>
      <c r="AS174" s="3">
        <f t="shared" si="161"/>
        <v>12</v>
      </c>
      <c r="AT174" s="4" t="str">
        <f t="shared" si="162"/>
        <v>0.5</v>
      </c>
      <c r="AU174" s="3" t="str">
        <f t="shared" si="163"/>
        <v>0.3-0.4-</v>
      </c>
      <c r="AV174" s="3">
        <f t="shared" si="164"/>
        <v>4</v>
      </c>
      <c r="AW174" s="3">
        <f t="shared" si="165"/>
        <v>8</v>
      </c>
      <c r="AX174" s="4" t="str">
        <f t="shared" si="166"/>
        <v>0.3</v>
      </c>
      <c r="AY174" s="3" t="str">
        <f t="shared" si="167"/>
        <v>0.4-</v>
      </c>
      <c r="AZ174" s="3">
        <f t="shared" si="168"/>
        <v>4</v>
      </c>
      <c r="BA174" s="3">
        <f t="shared" si="169"/>
        <v>4</v>
      </c>
      <c r="BB174" s="4" t="str">
        <f t="shared" si="170"/>
        <v>0.4</v>
      </c>
      <c r="BC174" s="3" t="str">
        <f t="shared" si="171"/>
        <v>-</v>
      </c>
      <c r="BD174" s="3">
        <f t="shared" si="172"/>
        <v>1</v>
      </c>
      <c r="BE174" s="3">
        <f t="shared" si="173"/>
        <v>1</v>
      </c>
      <c r="BF174" s="4" t="str">
        <f t="shared" si="174"/>
        <v/>
      </c>
      <c r="BG174" s="3" t="str">
        <f t="shared" si="175"/>
        <v>-</v>
      </c>
      <c r="BH174" s="3">
        <f t="shared" si="176"/>
        <v>1</v>
      </c>
      <c r="BI174" s="3">
        <f t="shared" si="177"/>
        <v>1</v>
      </c>
      <c r="BJ174" s="4" t="str">
        <f t="shared" si="178"/>
        <v/>
      </c>
      <c r="BK174" s="3" t="str">
        <f t="shared" si="179"/>
        <v>-</v>
      </c>
      <c r="BL174" s="3">
        <f t="shared" si="180"/>
        <v>1</v>
      </c>
      <c r="BM174" s="3">
        <f t="shared" si="181"/>
        <v>1</v>
      </c>
      <c r="BN174" s="4" t="str">
        <f t="shared" si="182"/>
        <v/>
      </c>
      <c r="BO174" s="3" t="str">
        <f t="shared" si="183"/>
        <v>-</v>
      </c>
      <c r="BP174" s="3">
        <f t="shared" si="184"/>
        <v>1</v>
      </c>
      <c r="BQ174" s="3">
        <f t="shared" si="185"/>
        <v>1</v>
      </c>
      <c r="BR174" s="4" t="str">
        <f t="shared" si="186"/>
        <v/>
      </c>
      <c r="BS174" s="3" t="str">
        <f t="shared" si="187"/>
        <v>-</v>
      </c>
    </row>
    <row r="175" spans="1:71">
      <c r="A175" s="4" t="s">
        <v>958</v>
      </c>
      <c r="B175" s="4" t="s">
        <v>290</v>
      </c>
      <c r="C175" s="4">
        <v>8</v>
      </c>
      <c r="D175" s="4" t="s">
        <v>903</v>
      </c>
      <c r="E175" s="4" t="s">
        <v>1027</v>
      </c>
      <c r="F175" s="4" t="s">
        <v>903</v>
      </c>
      <c r="G175" s="4" t="s">
        <v>1024</v>
      </c>
      <c r="H175" s="4" t="s">
        <v>479</v>
      </c>
      <c r="I175" s="4" t="s">
        <v>1034</v>
      </c>
      <c r="J175" s="4" t="s">
        <v>1040</v>
      </c>
      <c r="K175" s="4" t="s">
        <v>1040</v>
      </c>
      <c r="L175" s="4" t="s">
        <v>1040</v>
      </c>
      <c r="M175" t="s">
        <v>1040</v>
      </c>
      <c r="N175" s="4"/>
      <c r="O175" s="4"/>
      <c r="P175" s="4">
        <v>2.6</v>
      </c>
      <c r="Q175" s="4">
        <v>140</v>
      </c>
      <c r="R175" s="4">
        <v>2.46</v>
      </c>
      <c r="S175" s="16">
        <v>0</v>
      </c>
      <c r="T175" s="13">
        <v>38.81</v>
      </c>
      <c r="V175" s="3" t="str">
        <f t="shared" si="138"/>
        <v>s316-tef-s316-</v>
      </c>
      <c r="W175" s="3">
        <f t="shared" si="139"/>
        <v>5</v>
      </c>
      <c r="X175" s="3">
        <f t="shared" si="145"/>
        <v>14</v>
      </c>
      <c r="Y175" s="4" t="str">
        <f t="shared" si="146"/>
        <v>s316</v>
      </c>
      <c r="Z175" s="3" t="str">
        <f t="shared" si="147"/>
        <v>tef-s316-</v>
      </c>
      <c r="AA175" s="3">
        <f t="shared" si="140"/>
        <v>4</v>
      </c>
      <c r="AB175" s="3">
        <f t="shared" si="148"/>
        <v>9</v>
      </c>
      <c r="AC175" s="4" t="str">
        <f t="shared" si="149"/>
        <v>tef</v>
      </c>
      <c r="AD175" s="3" t="str">
        <f t="shared" si="150"/>
        <v>s316-</v>
      </c>
      <c r="AE175" s="3">
        <f t="shared" si="141"/>
        <v>5</v>
      </c>
      <c r="AF175" s="3">
        <f t="shared" si="151"/>
        <v>5</v>
      </c>
      <c r="AG175" s="4" t="str">
        <f t="shared" si="152"/>
        <v>s316</v>
      </c>
      <c r="AH175" s="3" t="str">
        <f t="shared" si="153"/>
        <v>-</v>
      </c>
      <c r="AI175" s="3">
        <f t="shared" si="142"/>
        <v>1</v>
      </c>
      <c r="AJ175" s="3">
        <f t="shared" si="154"/>
        <v>1</v>
      </c>
      <c r="AK175" s="4" t="str">
        <f t="shared" si="155"/>
        <v/>
      </c>
      <c r="AL175" s="3" t="str">
        <f t="shared" si="156"/>
        <v>-</v>
      </c>
      <c r="AM175" s="3">
        <f t="shared" si="143"/>
        <v>1</v>
      </c>
      <c r="AN175" s="3">
        <f t="shared" si="157"/>
        <v>1</v>
      </c>
      <c r="AO175" s="4" t="str">
        <f t="shared" si="158"/>
        <v/>
      </c>
      <c r="AP175" s="3" t="str">
        <f t="shared" si="159"/>
        <v>-</v>
      </c>
      <c r="AQ175" s="3" t="str">
        <f t="shared" si="144"/>
        <v>0.5-0.3-0.4-</v>
      </c>
      <c r="AR175" s="3">
        <f t="shared" si="160"/>
        <v>4</v>
      </c>
      <c r="AS175" s="3">
        <f t="shared" si="161"/>
        <v>12</v>
      </c>
      <c r="AT175" s="4" t="str">
        <f t="shared" si="162"/>
        <v>0.5</v>
      </c>
      <c r="AU175" s="3" t="str">
        <f t="shared" si="163"/>
        <v>0.3-0.4-</v>
      </c>
      <c r="AV175" s="3">
        <f t="shared" si="164"/>
        <v>4</v>
      </c>
      <c r="AW175" s="3">
        <f t="shared" si="165"/>
        <v>8</v>
      </c>
      <c r="AX175" s="4" t="str">
        <f t="shared" si="166"/>
        <v>0.3</v>
      </c>
      <c r="AY175" s="3" t="str">
        <f t="shared" si="167"/>
        <v>0.4-</v>
      </c>
      <c r="AZ175" s="3">
        <f t="shared" si="168"/>
        <v>4</v>
      </c>
      <c r="BA175" s="3">
        <f t="shared" si="169"/>
        <v>4</v>
      </c>
      <c r="BB175" s="4" t="str">
        <f t="shared" si="170"/>
        <v>0.4</v>
      </c>
      <c r="BC175" s="3" t="str">
        <f t="shared" si="171"/>
        <v>-</v>
      </c>
      <c r="BD175" s="3">
        <f t="shared" si="172"/>
        <v>1</v>
      </c>
      <c r="BE175" s="3">
        <f t="shared" si="173"/>
        <v>1</v>
      </c>
      <c r="BF175" s="4" t="str">
        <f t="shared" si="174"/>
        <v/>
      </c>
      <c r="BG175" s="3" t="str">
        <f t="shared" si="175"/>
        <v>-</v>
      </c>
      <c r="BH175" s="3">
        <f t="shared" si="176"/>
        <v>1</v>
      </c>
      <c r="BI175" s="3">
        <f t="shared" si="177"/>
        <v>1</v>
      </c>
      <c r="BJ175" s="4" t="str">
        <f t="shared" si="178"/>
        <v/>
      </c>
      <c r="BK175" s="3" t="str">
        <f t="shared" si="179"/>
        <v>-</v>
      </c>
      <c r="BL175" s="3">
        <f t="shared" si="180"/>
        <v>1</v>
      </c>
      <c r="BM175" s="3">
        <f t="shared" si="181"/>
        <v>1</v>
      </c>
      <c r="BN175" s="4" t="str">
        <f t="shared" si="182"/>
        <v/>
      </c>
      <c r="BO175" s="3" t="str">
        <f t="shared" si="183"/>
        <v>-</v>
      </c>
      <c r="BP175" s="3">
        <f t="shared" si="184"/>
        <v>1</v>
      </c>
      <c r="BQ175" s="3">
        <f t="shared" si="185"/>
        <v>1</v>
      </c>
      <c r="BR175" s="4" t="str">
        <f t="shared" si="186"/>
        <v/>
      </c>
      <c r="BS175" s="3" t="str">
        <f t="shared" si="187"/>
        <v>-</v>
      </c>
    </row>
    <row r="176" spans="1:71">
      <c r="A176" s="3" t="s">
        <v>958</v>
      </c>
      <c r="B176" s="3" t="s">
        <v>290</v>
      </c>
      <c r="C176" s="3">
        <v>8</v>
      </c>
      <c r="D176" s="3" t="s">
        <v>903</v>
      </c>
      <c r="E176" s="3" t="s">
        <v>1027</v>
      </c>
      <c r="F176" s="3" t="s">
        <v>903</v>
      </c>
      <c r="G176" s="3" t="s">
        <v>1024</v>
      </c>
      <c r="H176" s="3" t="s">
        <v>479</v>
      </c>
      <c r="I176" s="3" t="s">
        <v>1034</v>
      </c>
      <c r="J176" s="3" t="s">
        <v>1040</v>
      </c>
      <c r="K176" s="3" t="s">
        <v>1040</v>
      </c>
      <c r="L176" s="3" t="s">
        <v>1040</v>
      </c>
      <c r="M176" t="s">
        <v>1040</v>
      </c>
      <c r="N176" s="3"/>
      <c r="O176" s="3"/>
      <c r="P176" s="3">
        <v>2.6</v>
      </c>
      <c r="Q176" s="3">
        <v>140</v>
      </c>
      <c r="R176" s="3">
        <v>2.59</v>
      </c>
      <c r="S176" s="16">
        <v>0</v>
      </c>
      <c r="T176" s="12">
        <v>38.81</v>
      </c>
      <c r="V176" s="3" t="str">
        <f t="shared" si="138"/>
        <v>s316-tef-s316-</v>
      </c>
      <c r="W176" s="3">
        <f t="shared" si="139"/>
        <v>5</v>
      </c>
      <c r="X176" s="3">
        <f t="shared" si="145"/>
        <v>14</v>
      </c>
      <c r="Y176" s="4" t="str">
        <f t="shared" si="146"/>
        <v>s316</v>
      </c>
      <c r="Z176" s="3" t="str">
        <f t="shared" si="147"/>
        <v>tef-s316-</v>
      </c>
      <c r="AA176" s="3">
        <f t="shared" si="140"/>
        <v>4</v>
      </c>
      <c r="AB176" s="3">
        <f t="shared" si="148"/>
        <v>9</v>
      </c>
      <c r="AC176" s="4" t="str">
        <f t="shared" si="149"/>
        <v>tef</v>
      </c>
      <c r="AD176" s="3" t="str">
        <f t="shared" si="150"/>
        <v>s316-</v>
      </c>
      <c r="AE176" s="3">
        <f t="shared" si="141"/>
        <v>5</v>
      </c>
      <c r="AF176" s="3">
        <f t="shared" si="151"/>
        <v>5</v>
      </c>
      <c r="AG176" s="4" t="str">
        <f t="shared" si="152"/>
        <v>s316</v>
      </c>
      <c r="AH176" s="3" t="str">
        <f t="shared" si="153"/>
        <v>-</v>
      </c>
      <c r="AI176" s="3">
        <f t="shared" si="142"/>
        <v>1</v>
      </c>
      <c r="AJ176" s="3">
        <f t="shared" si="154"/>
        <v>1</v>
      </c>
      <c r="AK176" s="4" t="str">
        <f t="shared" si="155"/>
        <v/>
      </c>
      <c r="AL176" s="3" t="str">
        <f t="shared" si="156"/>
        <v>-</v>
      </c>
      <c r="AM176" s="3">
        <f t="shared" si="143"/>
        <v>1</v>
      </c>
      <c r="AN176" s="3">
        <f t="shared" si="157"/>
        <v>1</v>
      </c>
      <c r="AO176" s="4" t="str">
        <f t="shared" si="158"/>
        <v/>
      </c>
      <c r="AP176" s="3" t="str">
        <f t="shared" si="159"/>
        <v>-</v>
      </c>
      <c r="AQ176" s="3" t="str">
        <f t="shared" si="144"/>
        <v>0.5-0.3-0.4-</v>
      </c>
      <c r="AR176" s="3">
        <f t="shared" si="160"/>
        <v>4</v>
      </c>
      <c r="AS176" s="3">
        <f t="shared" si="161"/>
        <v>12</v>
      </c>
      <c r="AT176" s="4" t="str">
        <f t="shared" si="162"/>
        <v>0.5</v>
      </c>
      <c r="AU176" s="3" t="str">
        <f t="shared" si="163"/>
        <v>0.3-0.4-</v>
      </c>
      <c r="AV176" s="3">
        <f t="shared" si="164"/>
        <v>4</v>
      </c>
      <c r="AW176" s="3">
        <f t="shared" si="165"/>
        <v>8</v>
      </c>
      <c r="AX176" s="4" t="str">
        <f t="shared" si="166"/>
        <v>0.3</v>
      </c>
      <c r="AY176" s="3" t="str">
        <f t="shared" si="167"/>
        <v>0.4-</v>
      </c>
      <c r="AZ176" s="3">
        <f t="shared" si="168"/>
        <v>4</v>
      </c>
      <c r="BA176" s="3">
        <f t="shared" si="169"/>
        <v>4</v>
      </c>
      <c r="BB176" s="4" t="str">
        <f t="shared" si="170"/>
        <v>0.4</v>
      </c>
      <c r="BC176" s="3" t="str">
        <f t="shared" si="171"/>
        <v>-</v>
      </c>
      <c r="BD176" s="3">
        <f t="shared" si="172"/>
        <v>1</v>
      </c>
      <c r="BE176" s="3">
        <f t="shared" si="173"/>
        <v>1</v>
      </c>
      <c r="BF176" s="4" t="str">
        <f t="shared" si="174"/>
        <v/>
      </c>
      <c r="BG176" s="3" t="str">
        <f t="shared" si="175"/>
        <v>-</v>
      </c>
      <c r="BH176" s="3">
        <f t="shared" si="176"/>
        <v>1</v>
      </c>
      <c r="BI176" s="3">
        <f t="shared" si="177"/>
        <v>1</v>
      </c>
      <c r="BJ176" s="4" t="str">
        <f t="shared" si="178"/>
        <v/>
      </c>
      <c r="BK176" s="3" t="str">
        <f t="shared" si="179"/>
        <v>-</v>
      </c>
      <c r="BL176" s="3">
        <f t="shared" si="180"/>
        <v>1</v>
      </c>
      <c r="BM176" s="3">
        <f t="shared" si="181"/>
        <v>1</v>
      </c>
      <c r="BN176" s="4" t="str">
        <f t="shared" si="182"/>
        <v/>
      </c>
      <c r="BO176" s="3" t="str">
        <f t="shared" si="183"/>
        <v>-</v>
      </c>
      <c r="BP176" s="3">
        <f t="shared" si="184"/>
        <v>1</v>
      </c>
      <c r="BQ176" s="3">
        <f t="shared" si="185"/>
        <v>1</v>
      </c>
      <c r="BR176" s="4" t="str">
        <f t="shared" si="186"/>
        <v/>
      </c>
      <c r="BS176" s="3" t="str">
        <f t="shared" si="187"/>
        <v>-</v>
      </c>
    </row>
    <row r="177" spans="1:71">
      <c r="A177" s="4" t="s">
        <v>958</v>
      </c>
      <c r="B177" s="4" t="s">
        <v>290</v>
      </c>
      <c r="C177" s="4">
        <v>8</v>
      </c>
      <c r="D177" s="4" t="s">
        <v>903</v>
      </c>
      <c r="E177" s="4" t="s">
        <v>1027</v>
      </c>
      <c r="F177" s="4" t="s">
        <v>903</v>
      </c>
      <c r="G177" s="4" t="s">
        <v>1024</v>
      </c>
      <c r="H177" s="4" t="s">
        <v>479</v>
      </c>
      <c r="I177" s="4" t="s">
        <v>1034</v>
      </c>
      <c r="J177" s="4" t="s">
        <v>1040</v>
      </c>
      <c r="K177" s="4" t="s">
        <v>1040</v>
      </c>
      <c r="L177" s="4" t="s">
        <v>1040</v>
      </c>
      <c r="M177" t="s">
        <v>1040</v>
      </c>
      <c r="N177" s="4"/>
      <c r="O177" s="4"/>
      <c r="P177" s="4">
        <v>2.6</v>
      </c>
      <c r="Q177" s="4">
        <v>140</v>
      </c>
      <c r="R177" s="4">
        <v>2.4900000000000002</v>
      </c>
      <c r="S177" s="16">
        <v>0</v>
      </c>
      <c r="T177" s="13">
        <v>38.81</v>
      </c>
      <c r="V177" s="3" t="str">
        <f t="shared" si="138"/>
        <v>s316-tef-s316-</v>
      </c>
      <c r="W177" s="3">
        <f t="shared" si="139"/>
        <v>5</v>
      </c>
      <c r="X177" s="3">
        <f t="shared" si="145"/>
        <v>14</v>
      </c>
      <c r="Y177" s="4" t="str">
        <f t="shared" si="146"/>
        <v>s316</v>
      </c>
      <c r="Z177" s="3" t="str">
        <f t="shared" si="147"/>
        <v>tef-s316-</v>
      </c>
      <c r="AA177" s="3">
        <f t="shared" si="140"/>
        <v>4</v>
      </c>
      <c r="AB177" s="3">
        <f t="shared" si="148"/>
        <v>9</v>
      </c>
      <c r="AC177" s="4" t="str">
        <f t="shared" si="149"/>
        <v>tef</v>
      </c>
      <c r="AD177" s="3" t="str">
        <f t="shared" si="150"/>
        <v>s316-</v>
      </c>
      <c r="AE177" s="3">
        <f t="shared" si="141"/>
        <v>5</v>
      </c>
      <c r="AF177" s="3">
        <f t="shared" si="151"/>
        <v>5</v>
      </c>
      <c r="AG177" s="4" t="str">
        <f t="shared" si="152"/>
        <v>s316</v>
      </c>
      <c r="AH177" s="3" t="str">
        <f t="shared" si="153"/>
        <v>-</v>
      </c>
      <c r="AI177" s="3">
        <f t="shared" si="142"/>
        <v>1</v>
      </c>
      <c r="AJ177" s="3">
        <f t="shared" si="154"/>
        <v>1</v>
      </c>
      <c r="AK177" s="4" t="str">
        <f t="shared" si="155"/>
        <v/>
      </c>
      <c r="AL177" s="3" t="str">
        <f t="shared" si="156"/>
        <v>-</v>
      </c>
      <c r="AM177" s="3">
        <f t="shared" si="143"/>
        <v>1</v>
      </c>
      <c r="AN177" s="3">
        <f t="shared" si="157"/>
        <v>1</v>
      </c>
      <c r="AO177" s="4" t="str">
        <f t="shared" si="158"/>
        <v/>
      </c>
      <c r="AP177" s="3" t="str">
        <f t="shared" si="159"/>
        <v>-</v>
      </c>
      <c r="AQ177" s="3" t="str">
        <f t="shared" si="144"/>
        <v>0.5-0.3-0.4-</v>
      </c>
      <c r="AR177" s="3">
        <f t="shared" si="160"/>
        <v>4</v>
      </c>
      <c r="AS177" s="3">
        <f t="shared" si="161"/>
        <v>12</v>
      </c>
      <c r="AT177" s="4" t="str">
        <f t="shared" si="162"/>
        <v>0.5</v>
      </c>
      <c r="AU177" s="3" t="str">
        <f t="shared" si="163"/>
        <v>0.3-0.4-</v>
      </c>
      <c r="AV177" s="3">
        <f t="shared" si="164"/>
        <v>4</v>
      </c>
      <c r="AW177" s="3">
        <f t="shared" si="165"/>
        <v>8</v>
      </c>
      <c r="AX177" s="4" t="str">
        <f t="shared" si="166"/>
        <v>0.3</v>
      </c>
      <c r="AY177" s="3" t="str">
        <f t="shared" si="167"/>
        <v>0.4-</v>
      </c>
      <c r="AZ177" s="3">
        <f t="shared" si="168"/>
        <v>4</v>
      </c>
      <c r="BA177" s="3">
        <f t="shared" si="169"/>
        <v>4</v>
      </c>
      <c r="BB177" s="4" t="str">
        <f t="shared" si="170"/>
        <v>0.4</v>
      </c>
      <c r="BC177" s="3" t="str">
        <f t="shared" si="171"/>
        <v>-</v>
      </c>
      <c r="BD177" s="3">
        <f t="shared" si="172"/>
        <v>1</v>
      </c>
      <c r="BE177" s="3">
        <f t="shared" si="173"/>
        <v>1</v>
      </c>
      <c r="BF177" s="4" t="str">
        <f t="shared" si="174"/>
        <v/>
      </c>
      <c r="BG177" s="3" t="str">
        <f t="shared" si="175"/>
        <v>-</v>
      </c>
      <c r="BH177" s="3">
        <f t="shared" si="176"/>
        <v>1</v>
      </c>
      <c r="BI177" s="3">
        <f t="shared" si="177"/>
        <v>1</v>
      </c>
      <c r="BJ177" s="4" t="str">
        <f t="shared" si="178"/>
        <v/>
      </c>
      <c r="BK177" s="3" t="str">
        <f t="shared" si="179"/>
        <v>-</v>
      </c>
      <c r="BL177" s="3">
        <f t="shared" si="180"/>
        <v>1</v>
      </c>
      <c r="BM177" s="3">
        <f t="shared" si="181"/>
        <v>1</v>
      </c>
      <c r="BN177" s="4" t="str">
        <f t="shared" si="182"/>
        <v/>
      </c>
      <c r="BO177" s="3" t="str">
        <f t="shared" si="183"/>
        <v>-</v>
      </c>
      <c r="BP177" s="3">
        <f t="shared" si="184"/>
        <v>1</v>
      </c>
      <c r="BQ177" s="3">
        <f t="shared" si="185"/>
        <v>1</v>
      </c>
      <c r="BR177" s="4" t="str">
        <f t="shared" si="186"/>
        <v/>
      </c>
      <c r="BS177" s="3" t="str">
        <f t="shared" si="187"/>
        <v>-</v>
      </c>
    </row>
    <row r="178" spans="1:71">
      <c r="A178" s="3" t="s">
        <v>958</v>
      </c>
      <c r="B178" s="3" t="s">
        <v>146</v>
      </c>
      <c r="C178" s="3">
        <v>3</v>
      </c>
      <c r="D178" s="3" t="s">
        <v>903</v>
      </c>
      <c r="E178" s="3" t="s">
        <v>1034</v>
      </c>
      <c r="F178" s="3" t="s">
        <v>903</v>
      </c>
      <c r="G178" s="3" t="s">
        <v>1034</v>
      </c>
      <c r="H178" s="3" t="s">
        <v>479</v>
      </c>
      <c r="I178" s="3" t="s">
        <v>1035</v>
      </c>
      <c r="J178" s="3" t="s">
        <v>1040</v>
      </c>
      <c r="K178" s="3" t="s">
        <v>1040</v>
      </c>
      <c r="L178" s="3" t="s">
        <v>1040</v>
      </c>
      <c r="M178" t="s">
        <v>1040</v>
      </c>
      <c r="N178" s="3"/>
      <c r="O178" s="3"/>
      <c r="P178" s="3">
        <v>4.2</v>
      </c>
      <c r="Q178" s="3">
        <v>50</v>
      </c>
      <c r="R178" s="3">
        <v>4.03</v>
      </c>
      <c r="S178" s="16">
        <v>0</v>
      </c>
      <c r="T178" s="12">
        <v>13.71</v>
      </c>
      <c r="V178" s="3" t="str">
        <f t="shared" si="138"/>
        <v>s316-tef-s316-</v>
      </c>
      <c r="W178" s="3">
        <f t="shared" si="139"/>
        <v>5</v>
      </c>
      <c r="X178" s="3">
        <f t="shared" si="145"/>
        <v>14</v>
      </c>
      <c r="Y178" s="4" t="str">
        <f t="shared" si="146"/>
        <v>s316</v>
      </c>
      <c r="Z178" s="3" t="str">
        <f t="shared" si="147"/>
        <v>tef-s316-</v>
      </c>
      <c r="AA178" s="3">
        <f t="shared" si="140"/>
        <v>4</v>
      </c>
      <c r="AB178" s="3">
        <f t="shared" si="148"/>
        <v>9</v>
      </c>
      <c r="AC178" s="4" t="str">
        <f t="shared" si="149"/>
        <v>tef</v>
      </c>
      <c r="AD178" s="3" t="str">
        <f t="shared" si="150"/>
        <v>s316-</v>
      </c>
      <c r="AE178" s="3">
        <f t="shared" si="141"/>
        <v>5</v>
      </c>
      <c r="AF178" s="3">
        <f t="shared" si="151"/>
        <v>5</v>
      </c>
      <c r="AG178" s="4" t="str">
        <f t="shared" si="152"/>
        <v>s316</v>
      </c>
      <c r="AH178" s="3" t="str">
        <f t="shared" si="153"/>
        <v>-</v>
      </c>
      <c r="AI178" s="3">
        <f t="shared" si="142"/>
        <v>1</v>
      </c>
      <c r="AJ178" s="3">
        <f t="shared" si="154"/>
        <v>1</v>
      </c>
      <c r="AK178" s="4" t="str">
        <f t="shared" si="155"/>
        <v/>
      </c>
      <c r="AL178" s="3" t="str">
        <f t="shared" si="156"/>
        <v>-</v>
      </c>
      <c r="AM178" s="3">
        <f t="shared" si="143"/>
        <v>1</v>
      </c>
      <c r="AN178" s="3">
        <f t="shared" si="157"/>
        <v>1</v>
      </c>
      <c r="AO178" s="4" t="str">
        <f t="shared" si="158"/>
        <v/>
      </c>
      <c r="AP178" s="3" t="str">
        <f t="shared" si="159"/>
        <v>-</v>
      </c>
      <c r="AQ178" s="3" t="str">
        <f t="shared" si="144"/>
        <v>0.3-0.1-0.3-</v>
      </c>
      <c r="AR178" s="3">
        <f t="shared" si="160"/>
        <v>4</v>
      </c>
      <c r="AS178" s="3">
        <f t="shared" si="161"/>
        <v>12</v>
      </c>
      <c r="AT178" s="4" t="str">
        <f t="shared" si="162"/>
        <v>0.3</v>
      </c>
      <c r="AU178" s="3" t="str">
        <f t="shared" si="163"/>
        <v>0.1-0.3-</v>
      </c>
      <c r="AV178" s="3">
        <f t="shared" si="164"/>
        <v>4</v>
      </c>
      <c r="AW178" s="3">
        <f t="shared" si="165"/>
        <v>8</v>
      </c>
      <c r="AX178" s="4" t="str">
        <f t="shared" si="166"/>
        <v>0.1</v>
      </c>
      <c r="AY178" s="3" t="str">
        <f t="shared" si="167"/>
        <v>0.3-</v>
      </c>
      <c r="AZ178" s="3">
        <f t="shared" si="168"/>
        <v>4</v>
      </c>
      <c r="BA178" s="3">
        <f t="shared" si="169"/>
        <v>4</v>
      </c>
      <c r="BB178" s="4" t="str">
        <f t="shared" si="170"/>
        <v>0.3</v>
      </c>
      <c r="BC178" s="3" t="str">
        <f t="shared" si="171"/>
        <v>-</v>
      </c>
      <c r="BD178" s="3">
        <f t="shared" si="172"/>
        <v>1</v>
      </c>
      <c r="BE178" s="3">
        <f t="shared" si="173"/>
        <v>1</v>
      </c>
      <c r="BF178" s="4" t="str">
        <f t="shared" si="174"/>
        <v/>
      </c>
      <c r="BG178" s="3" t="str">
        <f t="shared" si="175"/>
        <v>-</v>
      </c>
      <c r="BH178" s="3">
        <f t="shared" si="176"/>
        <v>1</v>
      </c>
      <c r="BI178" s="3">
        <f t="shared" si="177"/>
        <v>1</v>
      </c>
      <c r="BJ178" s="4" t="str">
        <f t="shared" si="178"/>
        <v/>
      </c>
      <c r="BK178" s="3" t="str">
        <f t="shared" si="179"/>
        <v>-</v>
      </c>
      <c r="BL178" s="3">
        <f t="shared" si="180"/>
        <v>1</v>
      </c>
      <c r="BM178" s="3">
        <f t="shared" si="181"/>
        <v>1</v>
      </c>
      <c r="BN178" s="4" t="str">
        <f t="shared" si="182"/>
        <v/>
      </c>
      <c r="BO178" s="3" t="str">
        <f t="shared" si="183"/>
        <v>-</v>
      </c>
      <c r="BP178" s="3">
        <f t="shared" si="184"/>
        <v>1</v>
      </c>
      <c r="BQ178" s="3">
        <f t="shared" si="185"/>
        <v>1</v>
      </c>
      <c r="BR178" s="4" t="str">
        <f t="shared" si="186"/>
        <v/>
      </c>
      <c r="BS178" s="3" t="str">
        <f t="shared" si="187"/>
        <v>-</v>
      </c>
    </row>
    <row r="179" spans="1:71">
      <c r="A179" s="4" t="s">
        <v>958</v>
      </c>
      <c r="B179" s="4" t="s">
        <v>146</v>
      </c>
      <c r="C179" s="4">
        <v>3</v>
      </c>
      <c r="D179" s="4" t="s">
        <v>903</v>
      </c>
      <c r="E179" s="4" t="s">
        <v>1034</v>
      </c>
      <c r="F179" s="4" t="s">
        <v>903</v>
      </c>
      <c r="G179" s="4" t="s">
        <v>1034</v>
      </c>
      <c r="H179" s="4" t="s">
        <v>479</v>
      </c>
      <c r="I179" s="4" t="s">
        <v>1035</v>
      </c>
      <c r="J179" s="4" t="s">
        <v>1040</v>
      </c>
      <c r="K179" s="4" t="s">
        <v>1040</v>
      </c>
      <c r="L179" s="4" t="s">
        <v>1040</v>
      </c>
      <c r="M179" t="s">
        <v>1040</v>
      </c>
      <c r="N179" s="4"/>
      <c r="O179" s="4"/>
      <c r="P179" s="4">
        <v>4.2</v>
      </c>
      <c r="Q179" s="4">
        <v>50</v>
      </c>
      <c r="R179" s="4">
        <v>4.16</v>
      </c>
      <c r="S179" s="16">
        <v>0</v>
      </c>
      <c r="T179" s="13">
        <v>13.71</v>
      </c>
      <c r="V179" s="3" t="str">
        <f t="shared" si="138"/>
        <v>s316-tef-s316-</v>
      </c>
      <c r="W179" s="3">
        <f t="shared" si="139"/>
        <v>5</v>
      </c>
      <c r="X179" s="3">
        <f t="shared" si="145"/>
        <v>14</v>
      </c>
      <c r="Y179" s="4" t="str">
        <f t="shared" si="146"/>
        <v>s316</v>
      </c>
      <c r="Z179" s="3" t="str">
        <f t="shared" si="147"/>
        <v>tef-s316-</v>
      </c>
      <c r="AA179" s="3">
        <f t="shared" si="140"/>
        <v>4</v>
      </c>
      <c r="AB179" s="3">
        <f t="shared" si="148"/>
        <v>9</v>
      </c>
      <c r="AC179" s="4" t="str">
        <f t="shared" si="149"/>
        <v>tef</v>
      </c>
      <c r="AD179" s="3" t="str">
        <f t="shared" si="150"/>
        <v>s316-</v>
      </c>
      <c r="AE179" s="3">
        <f t="shared" si="141"/>
        <v>5</v>
      </c>
      <c r="AF179" s="3">
        <f t="shared" si="151"/>
        <v>5</v>
      </c>
      <c r="AG179" s="4" t="str">
        <f t="shared" si="152"/>
        <v>s316</v>
      </c>
      <c r="AH179" s="3" t="str">
        <f t="shared" si="153"/>
        <v>-</v>
      </c>
      <c r="AI179" s="3">
        <f t="shared" si="142"/>
        <v>1</v>
      </c>
      <c r="AJ179" s="3">
        <f t="shared" si="154"/>
        <v>1</v>
      </c>
      <c r="AK179" s="4" t="str">
        <f t="shared" si="155"/>
        <v/>
      </c>
      <c r="AL179" s="3" t="str">
        <f t="shared" si="156"/>
        <v>-</v>
      </c>
      <c r="AM179" s="3">
        <f t="shared" si="143"/>
        <v>1</v>
      </c>
      <c r="AN179" s="3">
        <f t="shared" si="157"/>
        <v>1</v>
      </c>
      <c r="AO179" s="4" t="str">
        <f t="shared" si="158"/>
        <v/>
      </c>
      <c r="AP179" s="3" t="str">
        <f t="shared" si="159"/>
        <v>-</v>
      </c>
      <c r="AQ179" s="3" t="str">
        <f t="shared" si="144"/>
        <v>0.3-0.1-0.3-</v>
      </c>
      <c r="AR179" s="3">
        <f t="shared" si="160"/>
        <v>4</v>
      </c>
      <c r="AS179" s="3">
        <f t="shared" si="161"/>
        <v>12</v>
      </c>
      <c r="AT179" s="4" t="str">
        <f t="shared" si="162"/>
        <v>0.3</v>
      </c>
      <c r="AU179" s="3" t="str">
        <f t="shared" si="163"/>
        <v>0.1-0.3-</v>
      </c>
      <c r="AV179" s="3">
        <f t="shared" si="164"/>
        <v>4</v>
      </c>
      <c r="AW179" s="3">
        <f t="shared" si="165"/>
        <v>8</v>
      </c>
      <c r="AX179" s="4" t="str">
        <f t="shared" si="166"/>
        <v>0.1</v>
      </c>
      <c r="AY179" s="3" t="str">
        <f t="shared" si="167"/>
        <v>0.3-</v>
      </c>
      <c r="AZ179" s="3">
        <f t="shared" si="168"/>
        <v>4</v>
      </c>
      <c r="BA179" s="3">
        <f t="shared" si="169"/>
        <v>4</v>
      </c>
      <c r="BB179" s="4" t="str">
        <f t="shared" si="170"/>
        <v>0.3</v>
      </c>
      <c r="BC179" s="3" t="str">
        <f t="shared" si="171"/>
        <v>-</v>
      </c>
      <c r="BD179" s="3">
        <f t="shared" si="172"/>
        <v>1</v>
      </c>
      <c r="BE179" s="3">
        <f t="shared" si="173"/>
        <v>1</v>
      </c>
      <c r="BF179" s="4" t="str">
        <f t="shared" si="174"/>
        <v/>
      </c>
      <c r="BG179" s="3" t="str">
        <f t="shared" si="175"/>
        <v>-</v>
      </c>
      <c r="BH179" s="3">
        <f t="shared" si="176"/>
        <v>1</v>
      </c>
      <c r="BI179" s="3">
        <f t="shared" si="177"/>
        <v>1</v>
      </c>
      <c r="BJ179" s="4" t="str">
        <f t="shared" si="178"/>
        <v/>
      </c>
      <c r="BK179" s="3" t="str">
        <f t="shared" si="179"/>
        <v>-</v>
      </c>
      <c r="BL179" s="3">
        <f t="shared" si="180"/>
        <v>1</v>
      </c>
      <c r="BM179" s="3">
        <f t="shared" si="181"/>
        <v>1</v>
      </c>
      <c r="BN179" s="4" t="str">
        <f t="shared" si="182"/>
        <v/>
      </c>
      <c r="BO179" s="3" t="str">
        <f t="shared" si="183"/>
        <v>-</v>
      </c>
      <c r="BP179" s="3">
        <f t="shared" si="184"/>
        <v>1</v>
      </c>
      <c r="BQ179" s="3">
        <f t="shared" si="185"/>
        <v>1</v>
      </c>
      <c r="BR179" s="4" t="str">
        <f t="shared" si="186"/>
        <v/>
      </c>
      <c r="BS179" s="3" t="str">
        <f t="shared" si="187"/>
        <v>-</v>
      </c>
    </row>
    <row r="180" spans="1:71">
      <c r="A180" s="3" t="s">
        <v>958</v>
      </c>
      <c r="B180" s="3" t="s">
        <v>146</v>
      </c>
      <c r="C180" s="3">
        <v>3</v>
      </c>
      <c r="D180" s="3" t="s">
        <v>903</v>
      </c>
      <c r="E180" s="3" t="s">
        <v>1034</v>
      </c>
      <c r="F180" s="3" t="s">
        <v>903</v>
      </c>
      <c r="G180" s="3" t="s">
        <v>1034</v>
      </c>
      <c r="H180" s="3" t="s">
        <v>479</v>
      </c>
      <c r="I180" s="3" t="s">
        <v>1035</v>
      </c>
      <c r="J180" s="3" t="s">
        <v>1040</v>
      </c>
      <c r="K180" s="3" t="s">
        <v>1040</v>
      </c>
      <c r="L180" s="3" t="s">
        <v>1040</v>
      </c>
      <c r="M180" t="s">
        <v>1040</v>
      </c>
      <c r="N180" s="3"/>
      <c r="O180" s="3"/>
      <c r="P180" s="3">
        <v>4.2</v>
      </c>
      <c r="Q180" s="3">
        <v>50</v>
      </c>
      <c r="R180" s="3">
        <v>4.43</v>
      </c>
      <c r="S180" s="16">
        <v>0</v>
      </c>
      <c r="T180" s="12">
        <v>13.71</v>
      </c>
      <c r="V180" s="3" t="str">
        <f t="shared" si="138"/>
        <v>s316-tef-s316-</v>
      </c>
      <c r="W180" s="3">
        <f t="shared" si="139"/>
        <v>5</v>
      </c>
      <c r="X180" s="3">
        <f t="shared" si="145"/>
        <v>14</v>
      </c>
      <c r="Y180" s="4" t="str">
        <f t="shared" si="146"/>
        <v>s316</v>
      </c>
      <c r="Z180" s="3" t="str">
        <f t="shared" si="147"/>
        <v>tef-s316-</v>
      </c>
      <c r="AA180" s="3">
        <f t="shared" si="140"/>
        <v>4</v>
      </c>
      <c r="AB180" s="3">
        <f t="shared" si="148"/>
        <v>9</v>
      </c>
      <c r="AC180" s="4" t="str">
        <f t="shared" si="149"/>
        <v>tef</v>
      </c>
      <c r="AD180" s="3" t="str">
        <f t="shared" si="150"/>
        <v>s316-</v>
      </c>
      <c r="AE180" s="3">
        <f t="shared" si="141"/>
        <v>5</v>
      </c>
      <c r="AF180" s="3">
        <f t="shared" si="151"/>
        <v>5</v>
      </c>
      <c r="AG180" s="4" t="str">
        <f t="shared" si="152"/>
        <v>s316</v>
      </c>
      <c r="AH180" s="3" t="str">
        <f t="shared" si="153"/>
        <v>-</v>
      </c>
      <c r="AI180" s="3">
        <f t="shared" si="142"/>
        <v>1</v>
      </c>
      <c r="AJ180" s="3">
        <f t="shared" si="154"/>
        <v>1</v>
      </c>
      <c r="AK180" s="4" t="str">
        <f t="shared" si="155"/>
        <v/>
      </c>
      <c r="AL180" s="3" t="str">
        <f t="shared" si="156"/>
        <v>-</v>
      </c>
      <c r="AM180" s="3">
        <f t="shared" si="143"/>
        <v>1</v>
      </c>
      <c r="AN180" s="3">
        <f t="shared" si="157"/>
        <v>1</v>
      </c>
      <c r="AO180" s="4" t="str">
        <f t="shared" si="158"/>
        <v/>
      </c>
      <c r="AP180" s="3" t="str">
        <f t="shared" si="159"/>
        <v>-</v>
      </c>
      <c r="AQ180" s="3" t="str">
        <f t="shared" si="144"/>
        <v>0.3-0.1-0.3-</v>
      </c>
      <c r="AR180" s="3">
        <f t="shared" si="160"/>
        <v>4</v>
      </c>
      <c r="AS180" s="3">
        <f t="shared" si="161"/>
        <v>12</v>
      </c>
      <c r="AT180" s="4" t="str">
        <f t="shared" si="162"/>
        <v>0.3</v>
      </c>
      <c r="AU180" s="3" t="str">
        <f t="shared" si="163"/>
        <v>0.1-0.3-</v>
      </c>
      <c r="AV180" s="3">
        <f t="shared" si="164"/>
        <v>4</v>
      </c>
      <c r="AW180" s="3">
        <f t="shared" si="165"/>
        <v>8</v>
      </c>
      <c r="AX180" s="4" t="str">
        <f t="shared" si="166"/>
        <v>0.1</v>
      </c>
      <c r="AY180" s="3" t="str">
        <f t="shared" si="167"/>
        <v>0.3-</v>
      </c>
      <c r="AZ180" s="3">
        <f t="shared" si="168"/>
        <v>4</v>
      </c>
      <c r="BA180" s="3">
        <f t="shared" si="169"/>
        <v>4</v>
      </c>
      <c r="BB180" s="4" t="str">
        <f t="shared" si="170"/>
        <v>0.3</v>
      </c>
      <c r="BC180" s="3" t="str">
        <f t="shared" si="171"/>
        <v>-</v>
      </c>
      <c r="BD180" s="3">
        <f t="shared" si="172"/>
        <v>1</v>
      </c>
      <c r="BE180" s="3">
        <f t="shared" si="173"/>
        <v>1</v>
      </c>
      <c r="BF180" s="4" t="str">
        <f t="shared" si="174"/>
        <v/>
      </c>
      <c r="BG180" s="3" t="str">
        <f t="shared" si="175"/>
        <v>-</v>
      </c>
      <c r="BH180" s="3">
        <f t="shared" si="176"/>
        <v>1</v>
      </c>
      <c r="BI180" s="3">
        <f t="shared" si="177"/>
        <v>1</v>
      </c>
      <c r="BJ180" s="4" t="str">
        <f t="shared" si="178"/>
        <v/>
      </c>
      <c r="BK180" s="3" t="str">
        <f t="shared" si="179"/>
        <v>-</v>
      </c>
      <c r="BL180" s="3">
        <f t="shared" si="180"/>
        <v>1</v>
      </c>
      <c r="BM180" s="3">
        <f t="shared" si="181"/>
        <v>1</v>
      </c>
      <c r="BN180" s="4" t="str">
        <f t="shared" si="182"/>
        <v/>
      </c>
      <c r="BO180" s="3" t="str">
        <f t="shared" si="183"/>
        <v>-</v>
      </c>
      <c r="BP180" s="3">
        <f t="shared" si="184"/>
        <v>1</v>
      </c>
      <c r="BQ180" s="3">
        <f t="shared" si="185"/>
        <v>1</v>
      </c>
      <c r="BR180" s="4" t="str">
        <f t="shared" si="186"/>
        <v/>
      </c>
      <c r="BS180" s="3" t="str">
        <f t="shared" si="187"/>
        <v>-</v>
      </c>
    </row>
    <row r="181" spans="1:71">
      <c r="A181" s="4" t="s">
        <v>958</v>
      </c>
      <c r="B181" s="4" t="s">
        <v>146</v>
      </c>
      <c r="C181" s="4">
        <v>3</v>
      </c>
      <c r="D181" s="4" t="s">
        <v>903</v>
      </c>
      <c r="E181" s="4" t="s">
        <v>1034</v>
      </c>
      <c r="F181" s="4" t="s">
        <v>903</v>
      </c>
      <c r="G181" s="4" t="s">
        <v>1034</v>
      </c>
      <c r="H181" s="4" t="s">
        <v>479</v>
      </c>
      <c r="I181" s="4" t="s">
        <v>1035</v>
      </c>
      <c r="J181" s="4" t="s">
        <v>1040</v>
      </c>
      <c r="K181" s="4" t="s">
        <v>1040</v>
      </c>
      <c r="L181" s="4" t="s">
        <v>1040</v>
      </c>
      <c r="M181" t="s">
        <v>1040</v>
      </c>
      <c r="N181" s="4"/>
      <c r="O181" s="4"/>
      <c r="P181" s="4">
        <v>4.2</v>
      </c>
      <c r="Q181" s="4">
        <v>50</v>
      </c>
      <c r="R181" s="4">
        <v>4.1500000000000004</v>
      </c>
      <c r="S181" s="16">
        <v>0</v>
      </c>
      <c r="T181" s="13">
        <v>13.71</v>
      </c>
      <c r="V181" s="3" t="str">
        <f t="shared" si="138"/>
        <v>s316-tef-s316-</v>
      </c>
      <c r="W181" s="3">
        <f t="shared" si="139"/>
        <v>5</v>
      </c>
      <c r="X181" s="3">
        <f t="shared" si="145"/>
        <v>14</v>
      </c>
      <c r="Y181" s="4" t="str">
        <f t="shared" si="146"/>
        <v>s316</v>
      </c>
      <c r="Z181" s="3" t="str">
        <f t="shared" si="147"/>
        <v>tef-s316-</v>
      </c>
      <c r="AA181" s="3">
        <f t="shared" si="140"/>
        <v>4</v>
      </c>
      <c r="AB181" s="3">
        <f t="shared" si="148"/>
        <v>9</v>
      </c>
      <c r="AC181" s="4" t="str">
        <f t="shared" si="149"/>
        <v>tef</v>
      </c>
      <c r="AD181" s="3" t="str">
        <f t="shared" si="150"/>
        <v>s316-</v>
      </c>
      <c r="AE181" s="3">
        <f t="shared" si="141"/>
        <v>5</v>
      </c>
      <c r="AF181" s="3">
        <f t="shared" si="151"/>
        <v>5</v>
      </c>
      <c r="AG181" s="4" t="str">
        <f t="shared" si="152"/>
        <v>s316</v>
      </c>
      <c r="AH181" s="3" t="str">
        <f t="shared" si="153"/>
        <v>-</v>
      </c>
      <c r="AI181" s="3">
        <f t="shared" si="142"/>
        <v>1</v>
      </c>
      <c r="AJ181" s="3">
        <f t="shared" si="154"/>
        <v>1</v>
      </c>
      <c r="AK181" s="4" t="str">
        <f t="shared" si="155"/>
        <v/>
      </c>
      <c r="AL181" s="3" t="str">
        <f t="shared" si="156"/>
        <v>-</v>
      </c>
      <c r="AM181" s="3">
        <f t="shared" si="143"/>
        <v>1</v>
      </c>
      <c r="AN181" s="3">
        <f t="shared" si="157"/>
        <v>1</v>
      </c>
      <c r="AO181" s="4" t="str">
        <f t="shared" si="158"/>
        <v/>
      </c>
      <c r="AP181" s="3" t="str">
        <f t="shared" si="159"/>
        <v>-</v>
      </c>
      <c r="AQ181" s="3" t="str">
        <f t="shared" si="144"/>
        <v>0.3-0.1-0.3-</v>
      </c>
      <c r="AR181" s="3">
        <f t="shared" si="160"/>
        <v>4</v>
      </c>
      <c r="AS181" s="3">
        <f t="shared" si="161"/>
        <v>12</v>
      </c>
      <c r="AT181" s="4" t="str">
        <f t="shared" si="162"/>
        <v>0.3</v>
      </c>
      <c r="AU181" s="3" t="str">
        <f t="shared" si="163"/>
        <v>0.1-0.3-</v>
      </c>
      <c r="AV181" s="3">
        <f t="shared" si="164"/>
        <v>4</v>
      </c>
      <c r="AW181" s="3">
        <f t="shared" si="165"/>
        <v>8</v>
      </c>
      <c r="AX181" s="4" t="str">
        <f t="shared" si="166"/>
        <v>0.1</v>
      </c>
      <c r="AY181" s="3" t="str">
        <f t="shared" si="167"/>
        <v>0.3-</v>
      </c>
      <c r="AZ181" s="3">
        <f t="shared" si="168"/>
        <v>4</v>
      </c>
      <c r="BA181" s="3">
        <f t="shared" si="169"/>
        <v>4</v>
      </c>
      <c r="BB181" s="4" t="str">
        <f t="shared" si="170"/>
        <v>0.3</v>
      </c>
      <c r="BC181" s="3" t="str">
        <f t="shared" si="171"/>
        <v>-</v>
      </c>
      <c r="BD181" s="3">
        <f t="shared" si="172"/>
        <v>1</v>
      </c>
      <c r="BE181" s="3">
        <f t="shared" si="173"/>
        <v>1</v>
      </c>
      <c r="BF181" s="4" t="str">
        <f t="shared" si="174"/>
        <v/>
      </c>
      <c r="BG181" s="3" t="str">
        <f t="shared" si="175"/>
        <v>-</v>
      </c>
      <c r="BH181" s="3">
        <f t="shared" si="176"/>
        <v>1</v>
      </c>
      <c r="BI181" s="3">
        <f t="shared" si="177"/>
        <v>1</v>
      </c>
      <c r="BJ181" s="4" t="str">
        <f t="shared" si="178"/>
        <v/>
      </c>
      <c r="BK181" s="3" t="str">
        <f t="shared" si="179"/>
        <v>-</v>
      </c>
      <c r="BL181" s="3">
        <f t="shared" si="180"/>
        <v>1</v>
      </c>
      <c r="BM181" s="3">
        <f t="shared" si="181"/>
        <v>1</v>
      </c>
      <c r="BN181" s="4" t="str">
        <f t="shared" si="182"/>
        <v/>
      </c>
      <c r="BO181" s="3" t="str">
        <f t="shared" si="183"/>
        <v>-</v>
      </c>
      <c r="BP181" s="3">
        <f t="shared" si="184"/>
        <v>1</v>
      </c>
      <c r="BQ181" s="3">
        <f t="shared" si="185"/>
        <v>1</v>
      </c>
      <c r="BR181" s="4" t="str">
        <f t="shared" si="186"/>
        <v/>
      </c>
      <c r="BS181" s="3" t="str">
        <f t="shared" si="187"/>
        <v>-</v>
      </c>
    </row>
    <row r="182" spans="1:71">
      <c r="A182" s="3" t="s">
        <v>958</v>
      </c>
      <c r="B182" s="3" t="s">
        <v>146</v>
      </c>
      <c r="C182" s="3">
        <v>3</v>
      </c>
      <c r="D182" s="3" t="s">
        <v>903</v>
      </c>
      <c r="E182" s="3" t="s">
        <v>1034</v>
      </c>
      <c r="F182" s="3" t="s">
        <v>903</v>
      </c>
      <c r="G182" s="3" t="s">
        <v>1034</v>
      </c>
      <c r="H182" s="3" t="s">
        <v>479</v>
      </c>
      <c r="I182" s="3" t="s">
        <v>1035</v>
      </c>
      <c r="J182" s="3" t="s">
        <v>1040</v>
      </c>
      <c r="K182" s="3" t="s">
        <v>1040</v>
      </c>
      <c r="L182" s="3" t="s">
        <v>1040</v>
      </c>
      <c r="M182" t="s">
        <v>1040</v>
      </c>
      <c r="N182" s="3"/>
      <c r="O182" s="3"/>
      <c r="P182" s="3">
        <v>4.2</v>
      </c>
      <c r="Q182" s="3">
        <v>50</v>
      </c>
      <c r="R182" s="3">
        <v>4.25</v>
      </c>
      <c r="S182" s="16">
        <v>0</v>
      </c>
      <c r="T182" s="12">
        <v>13.71</v>
      </c>
      <c r="V182" s="3" t="str">
        <f t="shared" si="138"/>
        <v>s316-tef-s316-</v>
      </c>
      <c r="W182" s="3">
        <f t="shared" si="139"/>
        <v>5</v>
      </c>
      <c r="X182" s="3">
        <f t="shared" si="145"/>
        <v>14</v>
      </c>
      <c r="Y182" s="4" t="str">
        <f t="shared" si="146"/>
        <v>s316</v>
      </c>
      <c r="Z182" s="3" t="str">
        <f t="shared" si="147"/>
        <v>tef-s316-</v>
      </c>
      <c r="AA182" s="3">
        <f t="shared" si="140"/>
        <v>4</v>
      </c>
      <c r="AB182" s="3">
        <f t="shared" si="148"/>
        <v>9</v>
      </c>
      <c r="AC182" s="4" t="str">
        <f t="shared" si="149"/>
        <v>tef</v>
      </c>
      <c r="AD182" s="3" t="str">
        <f t="shared" si="150"/>
        <v>s316-</v>
      </c>
      <c r="AE182" s="3">
        <f t="shared" si="141"/>
        <v>5</v>
      </c>
      <c r="AF182" s="3">
        <f t="shared" si="151"/>
        <v>5</v>
      </c>
      <c r="AG182" s="4" t="str">
        <f t="shared" si="152"/>
        <v>s316</v>
      </c>
      <c r="AH182" s="3" t="str">
        <f t="shared" si="153"/>
        <v>-</v>
      </c>
      <c r="AI182" s="3">
        <f t="shared" si="142"/>
        <v>1</v>
      </c>
      <c r="AJ182" s="3">
        <f t="shared" si="154"/>
        <v>1</v>
      </c>
      <c r="AK182" s="4" t="str">
        <f t="shared" si="155"/>
        <v/>
      </c>
      <c r="AL182" s="3" t="str">
        <f t="shared" si="156"/>
        <v>-</v>
      </c>
      <c r="AM182" s="3">
        <f t="shared" si="143"/>
        <v>1</v>
      </c>
      <c r="AN182" s="3">
        <f t="shared" si="157"/>
        <v>1</v>
      </c>
      <c r="AO182" s="4" t="str">
        <f t="shared" si="158"/>
        <v/>
      </c>
      <c r="AP182" s="3" t="str">
        <f t="shared" si="159"/>
        <v>-</v>
      </c>
      <c r="AQ182" s="3" t="str">
        <f t="shared" si="144"/>
        <v>0.3-0.1-0.3-</v>
      </c>
      <c r="AR182" s="3">
        <f t="shared" si="160"/>
        <v>4</v>
      </c>
      <c r="AS182" s="3">
        <f t="shared" si="161"/>
        <v>12</v>
      </c>
      <c r="AT182" s="4" t="str">
        <f t="shared" si="162"/>
        <v>0.3</v>
      </c>
      <c r="AU182" s="3" t="str">
        <f t="shared" si="163"/>
        <v>0.1-0.3-</v>
      </c>
      <c r="AV182" s="3">
        <f t="shared" si="164"/>
        <v>4</v>
      </c>
      <c r="AW182" s="3">
        <f t="shared" si="165"/>
        <v>8</v>
      </c>
      <c r="AX182" s="4" t="str">
        <f t="shared" si="166"/>
        <v>0.1</v>
      </c>
      <c r="AY182" s="3" t="str">
        <f t="shared" si="167"/>
        <v>0.3-</v>
      </c>
      <c r="AZ182" s="3">
        <f t="shared" si="168"/>
        <v>4</v>
      </c>
      <c r="BA182" s="3">
        <f t="shared" si="169"/>
        <v>4</v>
      </c>
      <c r="BB182" s="4" t="str">
        <f t="shared" si="170"/>
        <v>0.3</v>
      </c>
      <c r="BC182" s="3" t="str">
        <f t="shared" si="171"/>
        <v>-</v>
      </c>
      <c r="BD182" s="3">
        <f t="shared" si="172"/>
        <v>1</v>
      </c>
      <c r="BE182" s="3">
        <f t="shared" si="173"/>
        <v>1</v>
      </c>
      <c r="BF182" s="4" t="str">
        <f t="shared" si="174"/>
        <v/>
      </c>
      <c r="BG182" s="3" t="str">
        <f t="shared" si="175"/>
        <v>-</v>
      </c>
      <c r="BH182" s="3">
        <f t="shared" si="176"/>
        <v>1</v>
      </c>
      <c r="BI182" s="3">
        <f t="shared" si="177"/>
        <v>1</v>
      </c>
      <c r="BJ182" s="4" t="str">
        <f t="shared" si="178"/>
        <v/>
      </c>
      <c r="BK182" s="3" t="str">
        <f t="shared" si="179"/>
        <v>-</v>
      </c>
      <c r="BL182" s="3">
        <f t="shared" si="180"/>
        <v>1</v>
      </c>
      <c r="BM182" s="3">
        <f t="shared" si="181"/>
        <v>1</v>
      </c>
      <c r="BN182" s="4" t="str">
        <f t="shared" si="182"/>
        <v/>
      </c>
      <c r="BO182" s="3" t="str">
        <f t="shared" si="183"/>
        <v>-</v>
      </c>
      <c r="BP182" s="3">
        <f t="shared" si="184"/>
        <v>1</v>
      </c>
      <c r="BQ182" s="3">
        <f t="shared" si="185"/>
        <v>1</v>
      </c>
      <c r="BR182" s="4" t="str">
        <f t="shared" si="186"/>
        <v/>
      </c>
      <c r="BS182" s="3" t="str">
        <f t="shared" si="187"/>
        <v>-</v>
      </c>
    </row>
    <row r="183" spans="1:71">
      <c r="A183" s="4" t="s">
        <v>958</v>
      </c>
      <c r="B183" s="4" t="s">
        <v>291</v>
      </c>
      <c r="C183" s="4">
        <v>14</v>
      </c>
      <c r="D183" s="4" t="s">
        <v>903</v>
      </c>
      <c r="E183" s="4" t="s">
        <v>1029</v>
      </c>
      <c r="F183" s="4" t="s">
        <v>903</v>
      </c>
      <c r="G183" s="4" t="s">
        <v>1028</v>
      </c>
      <c r="H183" s="4" t="s">
        <v>479</v>
      </c>
      <c r="I183" s="4" t="s">
        <v>1024</v>
      </c>
      <c r="J183" s="4" t="s">
        <v>1040</v>
      </c>
      <c r="K183" s="4" t="s">
        <v>1040</v>
      </c>
      <c r="L183" s="4" t="s">
        <v>1040</v>
      </c>
      <c r="M183" t="s">
        <v>1040</v>
      </c>
      <c r="N183" s="4"/>
      <c r="O183" s="4"/>
      <c r="P183" s="4">
        <v>8.81</v>
      </c>
      <c r="Q183" s="4">
        <v>180</v>
      </c>
      <c r="R183" s="4">
        <v>8.25</v>
      </c>
      <c r="S183" s="16">
        <v>0</v>
      </c>
      <c r="T183" s="13">
        <v>63.57</v>
      </c>
      <c r="V183" s="3" t="str">
        <f t="shared" si="138"/>
        <v>s316-tef-s316-</v>
      </c>
      <c r="W183" s="3">
        <f t="shared" si="139"/>
        <v>5</v>
      </c>
      <c r="X183" s="3">
        <f t="shared" si="145"/>
        <v>14</v>
      </c>
      <c r="Y183" s="4" t="str">
        <f t="shared" si="146"/>
        <v>s316</v>
      </c>
      <c r="Z183" s="3" t="str">
        <f t="shared" si="147"/>
        <v>tef-s316-</v>
      </c>
      <c r="AA183" s="3">
        <f t="shared" si="140"/>
        <v>4</v>
      </c>
      <c r="AB183" s="3">
        <f t="shared" si="148"/>
        <v>9</v>
      </c>
      <c r="AC183" s="4" t="str">
        <f t="shared" si="149"/>
        <v>tef</v>
      </c>
      <c r="AD183" s="3" t="str">
        <f t="shared" si="150"/>
        <v>s316-</v>
      </c>
      <c r="AE183" s="3">
        <f t="shared" si="141"/>
        <v>5</v>
      </c>
      <c r="AF183" s="3">
        <f t="shared" si="151"/>
        <v>5</v>
      </c>
      <c r="AG183" s="4" t="str">
        <f t="shared" si="152"/>
        <v>s316</v>
      </c>
      <c r="AH183" s="3" t="str">
        <f t="shared" si="153"/>
        <v>-</v>
      </c>
      <c r="AI183" s="3">
        <f t="shared" si="142"/>
        <v>1</v>
      </c>
      <c r="AJ183" s="3">
        <f t="shared" si="154"/>
        <v>1</v>
      </c>
      <c r="AK183" s="4" t="str">
        <f t="shared" si="155"/>
        <v/>
      </c>
      <c r="AL183" s="3" t="str">
        <f t="shared" si="156"/>
        <v>-</v>
      </c>
      <c r="AM183" s="3">
        <f t="shared" si="143"/>
        <v>1</v>
      </c>
      <c r="AN183" s="3">
        <f t="shared" si="157"/>
        <v>1</v>
      </c>
      <c r="AO183" s="4" t="str">
        <f t="shared" si="158"/>
        <v/>
      </c>
      <c r="AP183" s="3" t="str">
        <f t="shared" si="159"/>
        <v>-</v>
      </c>
      <c r="AQ183" s="3" t="str">
        <f t="shared" si="144"/>
        <v>1-0.4-1.5-</v>
      </c>
      <c r="AR183" s="3">
        <f t="shared" si="160"/>
        <v>2</v>
      </c>
      <c r="AS183" s="3">
        <f t="shared" si="161"/>
        <v>10</v>
      </c>
      <c r="AT183" s="4" t="str">
        <f t="shared" si="162"/>
        <v>1</v>
      </c>
      <c r="AU183" s="3" t="str">
        <f t="shared" si="163"/>
        <v>0.4-1.5-</v>
      </c>
      <c r="AV183" s="3">
        <f t="shared" si="164"/>
        <v>4</v>
      </c>
      <c r="AW183" s="3">
        <f t="shared" si="165"/>
        <v>8</v>
      </c>
      <c r="AX183" s="4" t="str">
        <f t="shared" si="166"/>
        <v>0.4</v>
      </c>
      <c r="AY183" s="3" t="str">
        <f t="shared" si="167"/>
        <v>1.5-</v>
      </c>
      <c r="AZ183" s="3">
        <f t="shared" si="168"/>
        <v>4</v>
      </c>
      <c r="BA183" s="3">
        <f t="shared" si="169"/>
        <v>4</v>
      </c>
      <c r="BB183" s="4" t="str">
        <f t="shared" si="170"/>
        <v>1.5</v>
      </c>
      <c r="BC183" s="3" t="str">
        <f t="shared" si="171"/>
        <v>-</v>
      </c>
      <c r="BD183" s="3">
        <f t="shared" si="172"/>
        <v>1</v>
      </c>
      <c r="BE183" s="3">
        <f t="shared" si="173"/>
        <v>1</v>
      </c>
      <c r="BF183" s="4" t="str">
        <f t="shared" si="174"/>
        <v/>
      </c>
      <c r="BG183" s="3" t="str">
        <f t="shared" si="175"/>
        <v>-</v>
      </c>
      <c r="BH183" s="3">
        <f t="shared" si="176"/>
        <v>1</v>
      </c>
      <c r="BI183" s="3">
        <f t="shared" si="177"/>
        <v>1</v>
      </c>
      <c r="BJ183" s="4" t="str">
        <f t="shared" si="178"/>
        <v/>
      </c>
      <c r="BK183" s="3" t="str">
        <f t="shared" si="179"/>
        <v>-</v>
      </c>
      <c r="BL183" s="3">
        <f t="shared" si="180"/>
        <v>1</v>
      </c>
      <c r="BM183" s="3">
        <f t="shared" si="181"/>
        <v>1</v>
      </c>
      <c r="BN183" s="4" t="str">
        <f t="shared" si="182"/>
        <v/>
      </c>
      <c r="BO183" s="3" t="str">
        <f t="shared" si="183"/>
        <v>-</v>
      </c>
      <c r="BP183" s="3">
        <f t="shared" si="184"/>
        <v>1</v>
      </c>
      <c r="BQ183" s="3">
        <f t="shared" si="185"/>
        <v>1</v>
      </c>
      <c r="BR183" s="4" t="str">
        <f t="shared" si="186"/>
        <v/>
      </c>
      <c r="BS183" s="3" t="str">
        <f t="shared" si="187"/>
        <v>-</v>
      </c>
    </row>
    <row r="184" spans="1:71">
      <c r="A184" s="3" t="s">
        <v>958</v>
      </c>
      <c r="B184" s="3" t="s">
        <v>291</v>
      </c>
      <c r="C184" s="3">
        <v>14</v>
      </c>
      <c r="D184" s="3" t="s">
        <v>903</v>
      </c>
      <c r="E184" s="3" t="s">
        <v>1029</v>
      </c>
      <c r="F184" s="3" t="s">
        <v>903</v>
      </c>
      <c r="G184" s="3" t="s">
        <v>1028</v>
      </c>
      <c r="H184" s="3" t="s">
        <v>479</v>
      </c>
      <c r="I184" s="3" t="s">
        <v>1024</v>
      </c>
      <c r="J184" s="3" t="s">
        <v>1040</v>
      </c>
      <c r="K184" s="3" t="s">
        <v>1040</v>
      </c>
      <c r="L184" s="3" t="s">
        <v>1040</v>
      </c>
      <c r="M184" t="s">
        <v>1040</v>
      </c>
      <c r="N184" s="3"/>
      <c r="O184" s="3"/>
      <c r="P184" s="3">
        <v>8.81</v>
      </c>
      <c r="Q184" s="3">
        <v>180</v>
      </c>
      <c r="R184" s="3">
        <v>8.18</v>
      </c>
      <c r="S184" s="16">
        <v>0</v>
      </c>
      <c r="T184" s="12">
        <v>63.43</v>
      </c>
      <c r="V184" s="3" t="str">
        <f t="shared" si="138"/>
        <v>s316-tef-s316-</v>
      </c>
      <c r="W184" s="3">
        <f t="shared" si="139"/>
        <v>5</v>
      </c>
      <c r="X184" s="3">
        <f t="shared" si="145"/>
        <v>14</v>
      </c>
      <c r="Y184" s="4" t="str">
        <f t="shared" si="146"/>
        <v>s316</v>
      </c>
      <c r="Z184" s="3" t="str">
        <f t="shared" si="147"/>
        <v>tef-s316-</v>
      </c>
      <c r="AA184" s="3">
        <f t="shared" si="140"/>
        <v>4</v>
      </c>
      <c r="AB184" s="3">
        <f t="shared" si="148"/>
        <v>9</v>
      </c>
      <c r="AC184" s="4" t="str">
        <f t="shared" si="149"/>
        <v>tef</v>
      </c>
      <c r="AD184" s="3" t="str">
        <f t="shared" si="150"/>
        <v>s316-</v>
      </c>
      <c r="AE184" s="3">
        <f t="shared" si="141"/>
        <v>5</v>
      </c>
      <c r="AF184" s="3">
        <f t="shared" si="151"/>
        <v>5</v>
      </c>
      <c r="AG184" s="4" t="str">
        <f t="shared" si="152"/>
        <v>s316</v>
      </c>
      <c r="AH184" s="3" t="str">
        <f t="shared" si="153"/>
        <v>-</v>
      </c>
      <c r="AI184" s="3">
        <f t="shared" si="142"/>
        <v>1</v>
      </c>
      <c r="AJ184" s="3">
        <f t="shared" si="154"/>
        <v>1</v>
      </c>
      <c r="AK184" s="4" t="str">
        <f t="shared" si="155"/>
        <v/>
      </c>
      <c r="AL184" s="3" t="str">
        <f t="shared" si="156"/>
        <v>-</v>
      </c>
      <c r="AM184" s="3">
        <f t="shared" si="143"/>
        <v>1</v>
      </c>
      <c r="AN184" s="3">
        <f t="shared" si="157"/>
        <v>1</v>
      </c>
      <c r="AO184" s="4" t="str">
        <f t="shared" si="158"/>
        <v/>
      </c>
      <c r="AP184" s="3" t="str">
        <f t="shared" si="159"/>
        <v>-</v>
      </c>
      <c r="AQ184" s="3" t="str">
        <f t="shared" si="144"/>
        <v>1-0.4-1.5-</v>
      </c>
      <c r="AR184" s="3">
        <f t="shared" si="160"/>
        <v>2</v>
      </c>
      <c r="AS184" s="3">
        <f t="shared" si="161"/>
        <v>10</v>
      </c>
      <c r="AT184" s="4" t="str">
        <f t="shared" si="162"/>
        <v>1</v>
      </c>
      <c r="AU184" s="3" t="str">
        <f t="shared" si="163"/>
        <v>0.4-1.5-</v>
      </c>
      <c r="AV184" s="3">
        <f t="shared" si="164"/>
        <v>4</v>
      </c>
      <c r="AW184" s="3">
        <f t="shared" si="165"/>
        <v>8</v>
      </c>
      <c r="AX184" s="4" t="str">
        <f t="shared" si="166"/>
        <v>0.4</v>
      </c>
      <c r="AY184" s="3" t="str">
        <f t="shared" si="167"/>
        <v>1.5-</v>
      </c>
      <c r="AZ184" s="3">
        <f t="shared" si="168"/>
        <v>4</v>
      </c>
      <c r="BA184" s="3">
        <f t="shared" si="169"/>
        <v>4</v>
      </c>
      <c r="BB184" s="4" t="str">
        <f t="shared" si="170"/>
        <v>1.5</v>
      </c>
      <c r="BC184" s="3" t="str">
        <f t="shared" si="171"/>
        <v>-</v>
      </c>
      <c r="BD184" s="3">
        <f t="shared" si="172"/>
        <v>1</v>
      </c>
      <c r="BE184" s="3">
        <f t="shared" si="173"/>
        <v>1</v>
      </c>
      <c r="BF184" s="4" t="str">
        <f t="shared" si="174"/>
        <v/>
      </c>
      <c r="BG184" s="3" t="str">
        <f t="shared" si="175"/>
        <v>-</v>
      </c>
      <c r="BH184" s="3">
        <f t="shared" si="176"/>
        <v>1</v>
      </c>
      <c r="BI184" s="3">
        <f t="shared" si="177"/>
        <v>1</v>
      </c>
      <c r="BJ184" s="4" t="str">
        <f t="shared" si="178"/>
        <v/>
      </c>
      <c r="BK184" s="3" t="str">
        <f t="shared" si="179"/>
        <v>-</v>
      </c>
      <c r="BL184" s="3">
        <f t="shared" si="180"/>
        <v>1</v>
      </c>
      <c r="BM184" s="3">
        <f t="shared" si="181"/>
        <v>1</v>
      </c>
      <c r="BN184" s="4" t="str">
        <f t="shared" si="182"/>
        <v/>
      </c>
      <c r="BO184" s="3" t="str">
        <f t="shared" si="183"/>
        <v>-</v>
      </c>
      <c r="BP184" s="3">
        <f t="shared" si="184"/>
        <v>1</v>
      </c>
      <c r="BQ184" s="3">
        <f t="shared" si="185"/>
        <v>1</v>
      </c>
      <c r="BR184" s="4" t="str">
        <f t="shared" si="186"/>
        <v/>
      </c>
      <c r="BS184" s="3" t="str">
        <f t="shared" si="187"/>
        <v>-</v>
      </c>
    </row>
    <row r="185" spans="1:71">
      <c r="A185" s="4" t="s">
        <v>965</v>
      </c>
      <c r="B185" s="4" t="s">
        <v>292</v>
      </c>
      <c r="C185" s="4">
        <v>10</v>
      </c>
      <c r="D185" s="4" t="s">
        <v>903</v>
      </c>
      <c r="E185" s="4" t="s">
        <v>1027</v>
      </c>
      <c r="F185" s="4" t="s">
        <v>903</v>
      </c>
      <c r="G185" s="4" t="s">
        <v>1027</v>
      </c>
      <c r="H185" s="4" t="s">
        <v>477</v>
      </c>
      <c r="I185" s="4" t="s">
        <v>1024</v>
      </c>
      <c r="J185" s="4" t="s">
        <v>1040</v>
      </c>
      <c r="K185" s="4" t="s">
        <v>1040</v>
      </c>
      <c r="L185" s="4" t="s">
        <v>1040</v>
      </c>
      <c r="M185" t="s">
        <v>1040</v>
      </c>
      <c r="N185" s="4"/>
      <c r="O185" s="4"/>
      <c r="P185" s="4">
        <v>160</v>
      </c>
      <c r="Q185" s="4">
        <v>2</v>
      </c>
      <c r="R185" s="4">
        <v>1.94</v>
      </c>
      <c r="S185" s="16">
        <v>0</v>
      </c>
      <c r="T185" s="13">
        <v>46.87</v>
      </c>
      <c r="V185" s="3" t="str">
        <f t="shared" si="138"/>
        <v>s316-ptfe-s316-</v>
      </c>
      <c r="W185" s="3">
        <f t="shared" si="139"/>
        <v>5</v>
      </c>
      <c r="X185" s="3">
        <f t="shared" si="145"/>
        <v>15</v>
      </c>
      <c r="Y185" s="4" t="str">
        <f t="shared" si="146"/>
        <v>s316</v>
      </c>
      <c r="Z185" s="3" t="str">
        <f t="shared" si="147"/>
        <v>ptfe-s316-</v>
      </c>
      <c r="AA185" s="3">
        <f t="shared" si="140"/>
        <v>5</v>
      </c>
      <c r="AB185" s="3">
        <f t="shared" si="148"/>
        <v>10</v>
      </c>
      <c r="AC185" s="4" t="str">
        <f t="shared" si="149"/>
        <v>ptfe</v>
      </c>
      <c r="AD185" s="3" t="str">
        <f t="shared" si="150"/>
        <v>s316-</v>
      </c>
      <c r="AE185" s="3">
        <f t="shared" si="141"/>
        <v>5</v>
      </c>
      <c r="AF185" s="3">
        <f t="shared" si="151"/>
        <v>5</v>
      </c>
      <c r="AG185" s="4" t="str">
        <f t="shared" si="152"/>
        <v>s316</v>
      </c>
      <c r="AH185" s="3" t="str">
        <f t="shared" si="153"/>
        <v>-</v>
      </c>
      <c r="AI185" s="3">
        <f t="shared" si="142"/>
        <v>1</v>
      </c>
      <c r="AJ185" s="3">
        <f t="shared" si="154"/>
        <v>1</v>
      </c>
      <c r="AK185" s="4" t="str">
        <f t="shared" si="155"/>
        <v/>
      </c>
      <c r="AL185" s="3" t="str">
        <f t="shared" si="156"/>
        <v>-</v>
      </c>
      <c r="AM185" s="3">
        <f t="shared" si="143"/>
        <v>1</v>
      </c>
      <c r="AN185" s="3">
        <f t="shared" si="157"/>
        <v>1</v>
      </c>
      <c r="AO185" s="4" t="str">
        <f t="shared" si="158"/>
        <v/>
      </c>
      <c r="AP185" s="3" t="str">
        <f t="shared" si="159"/>
        <v>-</v>
      </c>
      <c r="AQ185" s="3" t="str">
        <f t="shared" si="144"/>
        <v>0.5-0.4-0.5-</v>
      </c>
      <c r="AR185" s="3">
        <f t="shared" si="160"/>
        <v>4</v>
      </c>
      <c r="AS185" s="3">
        <f t="shared" si="161"/>
        <v>12</v>
      </c>
      <c r="AT185" s="4" t="str">
        <f t="shared" si="162"/>
        <v>0.5</v>
      </c>
      <c r="AU185" s="3" t="str">
        <f t="shared" si="163"/>
        <v>0.4-0.5-</v>
      </c>
      <c r="AV185" s="3">
        <f t="shared" si="164"/>
        <v>4</v>
      </c>
      <c r="AW185" s="3">
        <f t="shared" si="165"/>
        <v>8</v>
      </c>
      <c r="AX185" s="4" t="str">
        <f t="shared" si="166"/>
        <v>0.4</v>
      </c>
      <c r="AY185" s="3" t="str">
        <f t="shared" si="167"/>
        <v>0.5-</v>
      </c>
      <c r="AZ185" s="3">
        <f t="shared" si="168"/>
        <v>4</v>
      </c>
      <c r="BA185" s="3">
        <f t="shared" si="169"/>
        <v>4</v>
      </c>
      <c r="BB185" s="4" t="str">
        <f t="shared" si="170"/>
        <v>0.5</v>
      </c>
      <c r="BC185" s="3" t="str">
        <f t="shared" si="171"/>
        <v>-</v>
      </c>
      <c r="BD185" s="3">
        <f t="shared" si="172"/>
        <v>1</v>
      </c>
      <c r="BE185" s="3">
        <f t="shared" si="173"/>
        <v>1</v>
      </c>
      <c r="BF185" s="4" t="str">
        <f t="shared" si="174"/>
        <v/>
      </c>
      <c r="BG185" s="3" t="str">
        <f t="shared" si="175"/>
        <v>-</v>
      </c>
      <c r="BH185" s="3">
        <f t="shared" si="176"/>
        <v>1</v>
      </c>
      <c r="BI185" s="3">
        <f t="shared" si="177"/>
        <v>1</v>
      </c>
      <c r="BJ185" s="4" t="str">
        <f t="shared" si="178"/>
        <v/>
      </c>
      <c r="BK185" s="3" t="str">
        <f t="shared" si="179"/>
        <v>-</v>
      </c>
      <c r="BL185" s="3">
        <f t="shared" si="180"/>
        <v>1</v>
      </c>
      <c r="BM185" s="3">
        <f t="shared" si="181"/>
        <v>1</v>
      </c>
      <c r="BN185" s="4" t="str">
        <f t="shared" si="182"/>
        <v/>
      </c>
      <c r="BO185" s="3" t="str">
        <f t="shared" si="183"/>
        <v>-</v>
      </c>
      <c r="BP185" s="3">
        <f t="shared" si="184"/>
        <v>1</v>
      </c>
      <c r="BQ185" s="3">
        <f t="shared" si="185"/>
        <v>1</v>
      </c>
      <c r="BR185" s="4" t="str">
        <f t="shared" si="186"/>
        <v/>
      </c>
      <c r="BS185" s="3" t="str">
        <f t="shared" si="187"/>
        <v>-</v>
      </c>
    </row>
    <row r="186" spans="1:71">
      <c r="A186" s="3" t="s">
        <v>965</v>
      </c>
      <c r="B186" s="3" t="s">
        <v>292</v>
      </c>
      <c r="C186" s="3">
        <v>10</v>
      </c>
      <c r="D186" s="3" t="s">
        <v>903</v>
      </c>
      <c r="E186" s="3" t="s">
        <v>1027</v>
      </c>
      <c r="F186" s="3" t="s">
        <v>903</v>
      </c>
      <c r="G186" s="3" t="s">
        <v>1027</v>
      </c>
      <c r="H186" s="3" t="s">
        <v>477</v>
      </c>
      <c r="I186" s="3" t="s">
        <v>1024</v>
      </c>
      <c r="J186" s="3" t="s">
        <v>1040</v>
      </c>
      <c r="K186" s="3" t="s">
        <v>1040</v>
      </c>
      <c r="L186" s="3" t="s">
        <v>1040</v>
      </c>
      <c r="M186" t="s">
        <v>1040</v>
      </c>
      <c r="N186" s="3"/>
      <c r="O186" s="3"/>
      <c r="P186" s="3">
        <v>160</v>
      </c>
      <c r="Q186" s="3">
        <v>2</v>
      </c>
      <c r="R186" s="3">
        <v>1.6</v>
      </c>
      <c r="S186" s="16">
        <v>0</v>
      </c>
      <c r="T186" s="12">
        <v>46.87</v>
      </c>
      <c r="V186" s="3" t="str">
        <f t="shared" si="138"/>
        <v>s316-ptfe-s316-</v>
      </c>
      <c r="W186" s="3">
        <f t="shared" si="139"/>
        <v>5</v>
      </c>
      <c r="X186" s="3">
        <f t="shared" si="145"/>
        <v>15</v>
      </c>
      <c r="Y186" s="4" t="str">
        <f t="shared" si="146"/>
        <v>s316</v>
      </c>
      <c r="Z186" s="3" t="str">
        <f t="shared" si="147"/>
        <v>ptfe-s316-</v>
      </c>
      <c r="AA186" s="3">
        <f t="shared" si="140"/>
        <v>5</v>
      </c>
      <c r="AB186" s="3">
        <f t="shared" si="148"/>
        <v>10</v>
      </c>
      <c r="AC186" s="4" t="str">
        <f t="shared" si="149"/>
        <v>ptfe</v>
      </c>
      <c r="AD186" s="3" t="str">
        <f t="shared" si="150"/>
        <v>s316-</v>
      </c>
      <c r="AE186" s="3">
        <f t="shared" si="141"/>
        <v>5</v>
      </c>
      <c r="AF186" s="3">
        <f t="shared" si="151"/>
        <v>5</v>
      </c>
      <c r="AG186" s="4" t="str">
        <f t="shared" si="152"/>
        <v>s316</v>
      </c>
      <c r="AH186" s="3" t="str">
        <f t="shared" si="153"/>
        <v>-</v>
      </c>
      <c r="AI186" s="3">
        <f t="shared" si="142"/>
        <v>1</v>
      </c>
      <c r="AJ186" s="3">
        <f t="shared" si="154"/>
        <v>1</v>
      </c>
      <c r="AK186" s="4" t="str">
        <f t="shared" si="155"/>
        <v/>
      </c>
      <c r="AL186" s="3" t="str">
        <f t="shared" si="156"/>
        <v>-</v>
      </c>
      <c r="AM186" s="3">
        <f t="shared" si="143"/>
        <v>1</v>
      </c>
      <c r="AN186" s="3">
        <f t="shared" si="157"/>
        <v>1</v>
      </c>
      <c r="AO186" s="4" t="str">
        <f t="shared" si="158"/>
        <v/>
      </c>
      <c r="AP186" s="3" t="str">
        <f t="shared" si="159"/>
        <v>-</v>
      </c>
      <c r="AQ186" s="3" t="str">
        <f t="shared" si="144"/>
        <v>0.5-0.4-0.5-</v>
      </c>
      <c r="AR186" s="3">
        <f t="shared" si="160"/>
        <v>4</v>
      </c>
      <c r="AS186" s="3">
        <f t="shared" si="161"/>
        <v>12</v>
      </c>
      <c r="AT186" s="4" t="str">
        <f t="shared" si="162"/>
        <v>0.5</v>
      </c>
      <c r="AU186" s="3" t="str">
        <f t="shared" si="163"/>
        <v>0.4-0.5-</v>
      </c>
      <c r="AV186" s="3">
        <f t="shared" si="164"/>
        <v>4</v>
      </c>
      <c r="AW186" s="3">
        <f t="shared" si="165"/>
        <v>8</v>
      </c>
      <c r="AX186" s="4" t="str">
        <f t="shared" si="166"/>
        <v>0.4</v>
      </c>
      <c r="AY186" s="3" t="str">
        <f t="shared" si="167"/>
        <v>0.5-</v>
      </c>
      <c r="AZ186" s="3">
        <f t="shared" si="168"/>
        <v>4</v>
      </c>
      <c r="BA186" s="3">
        <f t="shared" si="169"/>
        <v>4</v>
      </c>
      <c r="BB186" s="4" t="str">
        <f t="shared" si="170"/>
        <v>0.5</v>
      </c>
      <c r="BC186" s="3" t="str">
        <f t="shared" si="171"/>
        <v>-</v>
      </c>
      <c r="BD186" s="3">
        <f t="shared" si="172"/>
        <v>1</v>
      </c>
      <c r="BE186" s="3">
        <f t="shared" si="173"/>
        <v>1</v>
      </c>
      <c r="BF186" s="4" t="str">
        <f t="shared" si="174"/>
        <v/>
      </c>
      <c r="BG186" s="3" t="str">
        <f t="shared" si="175"/>
        <v>-</v>
      </c>
      <c r="BH186" s="3">
        <f t="shared" si="176"/>
        <v>1</v>
      </c>
      <c r="BI186" s="3">
        <f t="shared" si="177"/>
        <v>1</v>
      </c>
      <c r="BJ186" s="4" t="str">
        <f t="shared" si="178"/>
        <v/>
      </c>
      <c r="BK186" s="3" t="str">
        <f t="shared" si="179"/>
        <v>-</v>
      </c>
      <c r="BL186" s="3">
        <f t="shared" si="180"/>
        <v>1</v>
      </c>
      <c r="BM186" s="3">
        <f t="shared" si="181"/>
        <v>1</v>
      </c>
      <c r="BN186" s="4" t="str">
        <f t="shared" si="182"/>
        <v/>
      </c>
      <c r="BO186" s="3" t="str">
        <f t="shared" si="183"/>
        <v>-</v>
      </c>
      <c r="BP186" s="3">
        <f t="shared" si="184"/>
        <v>1</v>
      </c>
      <c r="BQ186" s="3">
        <f t="shared" si="185"/>
        <v>1</v>
      </c>
      <c r="BR186" s="4" t="str">
        <f t="shared" si="186"/>
        <v/>
      </c>
      <c r="BS186" s="3" t="str">
        <f t="shared" si="187"/>
        <v>-</v>
      </c>
    </row>
    <row r="187" spans="1:71">
      <c r="A187" s="4" t="s">
        <v>965</v>
      </c>
      <c r="B187" s="4" t="s">
        <v>292</v>
      </c>
      <c r="C187" s="4">
        <v>10</v>
      </c>
      <c r="D187" s="4" t="s">
        <v>903</v>
      </c>
      <c r="E187" s="4" t="s">
        <v>1027</v>
      </c>
      <c r="F187" s="4" t="s">
        <v>903</v>
      </c>
      <c r="G187" s="4" t="s">
        <v>1027</v>
      </c>
      <c r="H187" s="4" t="s">
        <v>477</v>
      </c>
      <c r="I187" s="4" t="s">
        <v>1024</v>
      </c>
      <c r="J187" s="4" t="s">
        <v>1040</v>
      </c>
      <c r="K187" s="4" t="s">
        <v>1040</v>
      </c>
      <c r="L187" s="4" t="s">
        <v>1040</v>
      </c>
      <c r="M187" t="s">
        <v>1040</v>
      </c>
      <c r="N187" s="4"/>
      <c r="O187" s="4"/>
      <c r="P187" s="4">
        <v>160</v>
      </c>
      <c r="Q187" s="4">
        <v>2</v>
      </c>
      <c r="R187" s="4">
        <v>1.91</v>
      </c>
      <c r="S187" s="16">
        <v>0</v>
      </c>
      <c r="T187" s="13">
        <v>46.87</v>
      </c>
      <c r="V187" s="3" t="str">
        <f t="shared" si="138"/>
        <v>s316-ptfe-s316-</v>
      </c>
      <c r="W187" s="3">
        <f t="shared" si="139"/>
        <v>5</v>
      </c>
      <c r="X187" s="3">
        <f t="shared" si="145"/>
        <v>15</v>
      </c>
      <c r="Y187" s="4" t="str">
        <f t="shared" si="146"/>
        <v>s316</v>
      </c>
      <c r="Z187" s="3" t="str">
        <f t="shared" si="147"/>
        <v>ptfe-s316-</v>
      </c>
      <c r="AA187" s="3">
        <f t="shared" si="140"/>
        <v>5</v>
      </c>
      <c r="AB187" s="3">
        <f t="shared" si="148"/>
        <v>10</v>
      </c>
      <c r="AC187" s="4" t="str">
        <f t="shared" si="149"/>
        <v>ptfe</v>
      </c>
      <c r="AD187" s="3" t="str">
        <f t="shared" si="150"/>
        <v>s316-</v>
      </c>
      <c r="AE187" s="3">
        <f t="shared" si="141"/>
        <v>5</v>
      </c>
      <c r="AF187" s="3">
        <f t="shared" si="151"/>
        <v>5</v>
      </c>
      <c r="AG187" s="4" t="str">
        <f t="shared" si="152"/>
        <v>s316</v>
      </c>
      <c r="AH187" s="3" t="str">
        <f t="shared" si="153"/>
        <v>-</v>
      </c>
      <c r="AI187" s="3">
        <f t="shared" si="142"/>
        <v>1</v>
      </c>
      <c r="AJ187" s="3">
        <f t="shared" si="154"/>
        <v>1</v>
      </c>
      <c r="AK187" s="4" t="str">
        <f t="shared" si="155"/>
        <v/>
      </c>
      <c r="AL187" s="3" t="str">
        <f t="shared" si="156"/>
        <v>-</v>
      </c>
      <c r="AM187" s="3">
        <f t="shared" si="143"/>
        <v>1</v>
      </c>
      <c r="AN187" s="3">
        <f t="shared" si="157"/>
        <v>1</v>
      </c>
      <c r="AO187" s="4" t="str">
        <f t="shared" si="158"/>
        <v/>
      </c>
      <c r="AP187" s="3" t="str">
        <f t="shared" si="159"/>
        <v>-</v>
      </c>
      <c r="AQ187" s="3" t="str">
        <f t="shared" si="144"/>
        <v>0.5-0.4-0.5-</v>
      </c>
      <c r="AR187" s="3">
        <f t="shared" si="160"/>
        <v>4</v>
      </c>
      <c r="AS187" s="3">
        <f t="shared" si="161"/>
        <v>12</v>
      </c>
      <c r="AT187" s="4" t="str">
        <f t="shared" si="162"/>
        <v>0.5</v>
      </c>
      <c r="AU187" s="3" t="str">
        <f t="shared" si="163"/>
        <v>0.4-0.5-</v>
      </c>
      <c r="AV187" s="3">
        <f t="shared" si="164"/>
        <v>4</v>
      </c>
      <c r="AW187" s="3">
        <f t="shared" si="165"/>
        <v>8</v>
      </c>
      <c r="AX187" s="4" t="str">
        <f t="shared" si="166"/>
        <v>0.4</v>
      </c>
      <c r="AY187" s="3" t="str">
        <f t="shared" si="167"/>
        <v>0.5-</v>
      </c>
      <c r="AZ187" s="3">
        <f t="shared" si="168"/>
        <v>4</v>
      </c>
      <c r="BA187" s="3">
        <f t="shared" si="169"/>
        <v>4</v>
      </c>
      <c r="BB187" s="4" t="str">
        <f t="shared" si="170"/>
        <v>0.5</v>
      </c>
      <c r="BC187" s="3" t="str">
        <f t="shared" si="171"/>
        <v>-</v>
      </c>
      <c r="BD187" s="3">
        <f t="shared" si="172"/>
        <v>1</v>
      </c>
      <c r="BE187" s="3">
        <f t="shared" si="173"/>
        <v>1</v>
      </c>
      <c r="BF187" s="4" t="str">
        <f t="shared" si="174"/>
        <v/>
      </c>
      <c r="BG187" s="3" t="str">
        <f t="shared" si="175"/>
        <v>-</v>
      </c>
      <c r="BH187" s="3">
        <f t="shared" si="176"/>
        <v>1</v>
      </c>
      <c r="BI187" s="3">
        <f t="shared" si="177"/>
        <v>1</v>
      </c>
      <c r="BJ187" s="4" t="str">
        <f t="shared" si="178"/>
        <v/>
      </c>
      <c r="BK187" s="3" t="str">
        <f t="shared" si="179"/>
        <v>-</v>
      </c>
      <c r="BL187" s="3">
        <f t="shared" si="180"/>
        <v>1</v>
      </c>
      <c r="BM187" s="3">
        <f t="shared" si="181"/>
        <v>1</v>
      </c>
      <c r="BN187" s="4" t="str">
        <f t="shared" si="182"/>
        <v/>
      </c>
      <c r="BO187" s="3" t="str">
        <f t="shared" si="183"/>
        <v>-</v>
      </c>
      <c r="BP187" s="3">
        <f t="shared" si="184"/>
        <v>1</v>
      </c>
      <c r="BQ187" s="3">
        <f t="shared" si="185"/>
        <v>1</v>
      </c>
      <c r="BR187" s="4" t="str">
        <f t="shared" si="186"/>
        <v/>
      </c>
      <c r="BS187" s="3" t="str">
        <f t="shared" si="187"/>
        <v>-</v>
      </c>
    </row>
    <row r="188" spans="1:71">
      <c r="A188" s="3" t="s">
        <v>965</v>
      </c>
      <c r="B188" s="3" t="s">
        <v>292</v>
      </c>
      <c r="C188" s="3">
        <v>16</v>
      </c>
      <c r="D188" s="3" t="s">
        <v>903</v>
      </c>
      <c r="E188" s="3" t="s">
        <v>1027</v>
      </c>
      <c r="F188" s="3" t="s">
        <v>903</v>
      </c>
      <c r="G188" s="3" t="s">
        <v>1027</v>
      </c>
      <c r="H188" s="3" t="s">
        <v>477</v>
      </c>
      <c r="I188" s="3" t="s">
        <v>1024</v>
      </c>
      <c r="J188" s="3" t="s">
        <v>1040</v>
      </c>
      <c r="K188" s="3" t="s">
        <v>1040</v>
      </c>
      <c r="L188" s="3" t="s">
        <v>1040</v>
      </c>
      <c r="M188" t="s">
        <v>1040</v>
      </c>
      <c r="N188" s="3"/>
      <c r="O188" s="3"/>
      <c r="P188" s="3">
        <v>160</v>
      </c>
      <c r="Q188" s="3">
        <v>2</v>
      </c>
      <c r="R188" s="3">
        <v>2.0299999999999998</v>
      </c>
      <c r="S188" s="16">
        <v>0</v>
      </c>
      <c r="T188" s="12">
        <v>78.599999999999994</v>
      </c>
      <c r="V188" s="3" t="str">
        <f t="shared" si="138"/>
        <v>s316-ptfe-s316-</v>
      </c>
      <c r="W188" s="3">
        <f t="shared" si="139"/>
        <v>5</v>
      </c>
      <c r="X188" s="3">
        <f t="shared" si="145"/>
        <v>15</v>
      </c>
      <c r="Y188" s="4" t="str">
        <f t="shared" si="146"/>
        <v>s316</v>
      </c>
      <c r="Z188" s="3" t="str">
        <f t="shared" si="147"/>
        <v>ptfe-s316-</v>
      </c>
      <c r="AA188" s="3">
        <f t="shared" si="140"/>
        <v>5</v>
      </c>
      <c r="AB188" s="3">
        <f t="shared" si="148"/>
        <v>10</v>
      </c>
      <c r="AC188" s="4" t="str">
        <f t="shared" si="149"/>
        <v>ptfe</v>
      </c>
      <c r="AD188" s="3" t="str">
        <f t="shared" si="150"/>
        <v>s316-</v>
      </c>
      <c r="AE188" s="3">
        <f t="shared" si="141"/>
        <v>5</v>
      </c>
      <c r="AF188" s="3">
        <f t="shared" si="151"/>
        <v>5</v>
      </c>
      <c r="AG188" s="4" t="str">
        <f t="shared" si="152"/>
        <v>s316</v>
      </c>
      <c r="AH188" s="3" t="str">
        <f t="shared" si="153"/>
        <v>-</v>
      </c>
      <c r="AI188" s="3">
        <f t="shared" si="142"/>
        <v>1</v>
      </c>
      <c r="AJ188" s="3">
        <f t="shared" si="154"/>
        <v>1</v>
      </c>
      <c r="AK188" s="4" t="str">
        <f t="shared" si="155"/>
        <v/>
      </c>
      <c r="AL188" s="3" t="str">
        <f t="shared" si="156"/>
        <v>-</v>
      </c>
      <c r="AM188" s="3">
        <f t="shared" si="143"/>
        <v>1</v>
      </c>
      <c r="AN188" s="3">
        <f t="shared" si="157"/>
        <v>1</v>
      </c>
      <c r="AO188" s="4" t="str">
        <f t="shared" si="158"/>
        <v/>
      </c>
      <c r="AP188" s="3" t="str">
        <f t="shared" si="159"/>
        <v>-</v>
      </c>
      <c r="AQ188" s="3" t="str">
        <f t="shared" si="144"/>
        <v>0.5-0.4-0.5-</v>
      </c>
      <c r="AR188" s="3">
        <f t="shared" si="160"/>
        <v>4</v>
      </c>
      <c r="AS188" s="3">
        <f t="shared" si="161"/>
        <v>12</v>
      </c>
      <c r="AT188" s="4" t="str">
        <f t="shared" si="162"/>
        <v>0.5</v>
      </c>
      <c r="AU188" s="3" t="str">
        <f t="shared" si="163"/>
        <v>0.4-0.5-</v>
      </c>
      <c r="AV188" s="3">
        <f t="shared" si="164"/>
        <v>4</v>
      </c>
      <c r="AW188" s="3">
        <f t="shared" si="165"/>
        <v>8</v>
      </c>
      <c r="AX188" s="4" t="str">
        <f t="shared" si="166"/>
        <v>0.4</v>
      </c>
      <c r="AY188" s="3" t="str">
        <f t="shared" si="167"/>
        <v>0.5-</v>
      </c>
      <c r="AZ188" s="3">
        <f t="shared" si="168"/>
        <v>4</v>
      </c>
      <c r="BA188" s="3">
        <f t="shared" si="169"/>
        <v>4</v>
      </c>
      <c r="BB188" s="4" t="str">
        <f t="shared" si="170"/>
        <v>0.5</v>
      </c>
      <c r="BC188" s="3" t="str">
        <f t="shared" si="171"/>
        <v>-</v>
      </c>
      <c r="BD188" s="3">
        <f t="shared" si="172"/>
        <v>1</v>
      </c>
      <c r="BE188" s="3">
        <f t="shared" si="173"/>
        <v>1</v>
      </c>
      <c r="BF188" s="4" t="str">
        <f t="shared" si="174"/>
        <v/>
      </c>
      <c r="BG188" s="3" t="str">
        <f t="shared" si="175"/>
        <v>-</v>
      </c>
      <c r="BH188" s="3">
        <f t="shared" si="176"/>
        <v>1</v>
      </c>
      <c r="BI188" s="3">
        <f t="shared" si="177"/>
        <v>1</v>
      </c>
      <c r="BJ188" s="4" t="str">
        <f t="shared" si="178"/>
        <v/>
      </c>
      <c r="BK188" s="3" t="str">
        <f t="shared" si="179"/>
        <v>-</v>
      </c>
      <c r="BL188" s="3">
        <f t="shared" si="180"/>
        <v>1</v>
      </c>
      <c r="BM188" s="3">
        <f t="shared" si="181"/>
        <v>1</v>
      </c>
      <c r="BN188" s="4" t="str">
        <f t="shared" si="182"/>
        <v/>
      </c>
      <c r="BO188" s="3" t="str">
        <f t="shared" si="183"/>
        <v>-</v>
      </c>
      <c r="BP188" s="3">
        <f t="shared" si="184"/>
        <v>1</v>
      </c>
      <c r="BQ188" s="3">
        <f t="shared" si="185"/>
        <v>1</v>
      </c>
      <c r="BR188" s="4" t="str">
        <f t="shared" si="186"/>
        <v/>
      </c>
      <c r="BS188" s="3" t="str">
        <f t="shared" si="187"/>
        <v>-</v>
      </c>
    </row>
    <row r="189" spans="1:71">
      <c r="A189" s="4" t="s">
        <v>964</v>
      </c>
      <c r="B189" s="4" t="s">
        <v>146</v>
      </c>
      <c r="C189" s="4">
        <v>3</v>
      </c>
      <c r="D189" s="4" t="s">
        <v>903</v>
      </c>
      <c r="E189" s="4" t="s">
        <v>1034</v>
      </c>
      <c r="F189" s="4" t="s">
        <v>903</v>
      </c>
      <c r="G189" s="4" t="s">
        <v>1034</v>
      </c>
      <c r="H189" s="4" t="s">
        <v>1059</v>
      </c>
      <c r="I189" s="4" t="s">
        <v>1035</v>
      </c>
      <c r="J189" s="4" t="s">
        <v>479</v>
      </c>
      <c r="K189" s="4" t="s">
        <v>1035</v>
      </c>
      <c r="L189" s="4" t="s">
        <v>1040</v>
      </c>
      <c r="M189" t="s">
        <v>1040</v>
      </c>
      <c r="N189" s="4"/>
      <c r="O189" s="4"/>
      <c r="P189" s="4">
        <v>3.5</v>
      </c>
      <c r="Q189" s="4">
        <v>240</v>
      </c>
      <c r="R189" s="4">
        <v>4.2</v>
      </c>
      <c r="S189" s="16">
        <v>0</v>
      </c>
      <c r="T189" s="13">
        <v>13.54</v>
      </c>
      <c r="V189" s="3" t="str">
        <f t="shared" si="138"/>
        <v>s316- aluminum -s316-</v>
      </c>
      <c r="W189" s="3">
        <f t="shared" si="139"/>
        <v>5</v>
      </c>
      <c r="X189" s="3">
        <f t="shared" si="145"/>
        <v>21</v>
      </c>
      <c r="Y189" s="4" t="str">
        <f t="shared" si="146"/>
        <v>s316</v>
      </c>
      <c r="Z189" s="3" t="str">
        <f t="shared" si="147"/>
        <v xml:space="preserve"> aluminum -s316-</v>
      </c>
      <c r="AA189" s="3">
        <f t="shared" si="140"/>
        <v>11</v>
      </c>
      <c r="AB189" s="3">
        <f t="shared" si="148"/>
        <v>16</v>
      </c>
      <c r="AC189" s="4" t="str">
        <f t="shared" si="149"/>
        <v xml:space="preserve"> aluminum </v>
      </c>
      <c r="AD189" s="3" t="str">
        <f t="shared" si="150"/>
        <v>s316-</v>
      </c>
      <c r="AE189" s="3">
        <f t="shared" si="141"/>
        <v>5</v>
      </c>
      <c r="AF189" s="3">
        <f t="shared" si="151"/>
        <v>5</v>
      </c>
      <c r="AG189" s="4" t="str">
        <f t="shared" si="152"/>
        <v>s316</v>
      </c>
      <c r="AH189" s="3" t="str">
        <f t="shared" si="153"/>
        <v>-</v>
      </c>
      <c r="AI189" s="3">
        <f t="shared" si="142"/>
        <v>1</v>
      </c>
      <c r="AJ189" s="3">
        <f t="shared" si="154"/>
        <v>1</v>
      </c>
      <c r="AK189" s="4" t="str">
        <f t="shared" si="155"/>
        <v/>
      </c>
      <c r="AL189" s="3" t="str">
        <f t="shared" si="156"/>
        <v>-</v>
      </c>
      <c r="AM189" s="3">
        <f t="shared" si="143"/>
        <v>1</v>
      </c>
      <c r="AN189" s="3">
        <f t="shared" si="157"/>
        <v>1</v>
      </c>
      <c r="AO189" s="4" t="str">
        <f t="shared" si="158"/>
        <v/>
      </c>
      <c r="AP189" s="3" t="str">
        <f t="shared" si="159"/>
        <v>-</v>
      </c>
      <c r="AQ189" s="3" t="str">
        <f t="shared" si="144"/>
        <v>0.3-0.1-0.3-</v>
      </c>
      <c r="AR189" s="3">
        <f t="shared" si="160"/>
        <v>4</v>
      </c>
      <c r="AS189" s="3">
        <f t="shared" si="161"/>
        <v>12</v>
      </c>
      <c r="AT189" s="4" t="str">
        <f t="shared" si="162"/>
        <v>0.3</v>
      </c>
      <c r="AU189" s="3" t="str">
        <f t="shared" si="163"/>
        <v>0.1-0.3-</v>
      </c>
      <c r="AV189" s="3">
        <f t="shared" si="164"/>
        <v>4</v>
      </c>
      <c r="AW189" s="3">
        <f t="shared" si="165"/>
        <v>8</v>
      </c>
      <c r="AX189" s="4" t="str">
        <f t="shared" si="166"/>
        <v>0.1</v>
      </c>
      <c r="AY189" s="3" t="str">
        <f t="shared" si="167"/>
        <v>0.3-</v>
      </c>
      <c r="AZ189" s="3">
        <f t="shared" si="168"/>
        <v>4</v>
      </c>
      <c r="BA189" s="3">
        <f t="shared" si="169"/>
        <v>4</v>
      </c>
      <c r="BB189" s="4" t="str">
        <f t="shared" si="170"/>
        <v>0.3</v>
      </c>
      <c r="BC189" s="3" t="str">
        <f t="shared" si="171"/>
        <v>-</v>
      </c>
      <c r="BD189" s="3">
        <f t="shared" si="172"/>
        <v>1</v>
      </c>
      <c r="BE189" s="3">
        <f t="shared" si="173"/>
        <v>1</v>
      </c>
      <c r="BF189" s="4" t="str">
        <f t="shared" si="174"/>
        <v/>
      </c>
      <c r="BG189" s="3" t="str">
        <f t="shared" si="175"/>
        <v>-</v>
      </c>
      <c r="BH189" s="3">
        <f t="shared" si="176"/>
        <v>1</v>
      </c>
      <c r="BI189" s="3">
        <f t="shared" si="177"/>
        <v>1</v>
      </c>
      <c r="BJ189" s="4" t="str">
        <f t="shared" si="178"/>
        <v/>
      </c>
      <c r="BK189" s="3" t="str">
        <f t="shared" si="179"/>
        <v>-</v>
      </c>
      <c r="BL189" s="3">
        <f t="shared" si="180"/>
        <v>1</v>
      </c>
      <c r="BM189" s="3">
        <f t="shared" si="181"/>
        <v>1</v>
      </c>
      <c r="BN189" s="4" t="str">
        <f t="shared" si="182"/>
        <v/>
      </c>
      <c r="BO189" s="3" t="str">
        <f t="shared" si="183"/>
        <v>-</v>
      </c>
      <c r="BP189" s="3">
        <f t="shared" si="184"/>
        <v>1</v>
      </c>
      <c r="BQ189" s="3">
        <f t="shared" si="185"/>
        <v>1</v>
      </c>
      <c r="BR189" s="4" t="str">
        <f t="shared" si="186"/>
        <v/>
      </c>
      <c r="BS189" s="3" t="str">
        <f t="shared" si="187"/>
        <v>-</v>
      </c>
    </row>
    <row r="190" spans="1:71">
      <c r="A190" s="3" t="s">
        <v>964</v>
      </c>
      <c r="B190" s="3" t="s">
        <v>146</v>
      </c>
      <c r="C190" s="3">
        <v>3</v>
      </c>
      <c r="D190" s="3" t="s">
        <v>903</v>
      </c>
      <c r="E190" s="3" t="s">
        <v>1034</v>
      </c>
      <c r="F190" s="3" t="s">
        <v>903</v>
      </c>
      <c r="G190" s="3" t="s">
        <v>1034</v>
      </c>
      <c r="H190" s="3" t="s">
        <v>1059</v>
      </c>
      <c r="I190" s="3" t="s">
        <v>1035</v>
      </c>
      <c r="J190" s="3" t="s">
        <v>479</v>
      </c>
      <c r="K190" s="3" t="s">
        <v>1035</v>
      </c>
      <c r="L190" s="3" t="s">
        <v>1040</v>
      </c>
      <c r="M190" t="s">
        <v>1040</v>
      </c>
      <c r="N190" s="3"/>
      <c r="O190" s="3"/>
      <c r="P190" s="3">
        <v>3.5</v>
      </c>
      <c r="Q190" s="3">
        <v>240</v>
      </c>
      <c r="R190" s="3">
        <v>3.5</v>
      </c>
      <c r="S190" s="16">
        <v>0</v>
      </c>
      <c r="T190" s="12">
        <v>13.54</v>
      </c>
      <c r="V190" s="3" t="str">
        <f t="shared" si="138"/>
        <v>s316- aluminum -s316-</v>
      </c>
      <c r="W190" s="3">
        <f t="shared" si="139"/>
        <v>5</v>
      </c>
      <c r="X190" s="3">
        <f t="shared" si="145"/>
        <v>21</v>
      </c>
      <c r="Y190" s="4" t="str">
        <f t="shared" si="146"/>
        <v>s316</v>
      </c>
      <c r="Z190" s="3" t="str">
        <f t="shared" si="147"/>
        <v xml:space="preserve"> aluminum -s316-</v>
      </c>
      <c r="AA190" s="3">
        <f t="shared" si="140"/>
        <v>11</v>
      </c>
      <c r="AB190" s="3">
        <f t="shared" si="148"/>
        <v>16</v>
      </c>
      <c r="AC190" s="4" t="str">
        <f t="shared" si="149"/>
        <v xml:space="preserve"> aluminum </v>
      </c>
      <c r="AD190" s="3" t="str">
        <f t="shared" si="150"/>
        <v>s316-</v>
      </c>
      <c r="AE190" s="3">
        <f t="shared" si="141"/>
        <v>5</v>
      </c>
      <c r="AF190" s="3">
        <f t="shared" si="151"/>
        <v>5</v>
      </c>
      <c r="AG190" s="4" t="str">
        <f t="shared" si="152"/>
        <v>s316</v>
      </c>
      <c r="AH190" s="3" t="str">
        <f t="shared" si="153"/>
        <v>-</v>
      </c>
      <c r="AI190" s="3">
        <f t="shared" si="142"/>
        <v>1</v>
      </c>
      <c r="AJ190" s="3">
        <f t="shared" si="154"/>
        <v>1</v>
      </c>
      <c r="AK190" s="4" t="str">
        <f t="shared" si="155"/>
        <v/>
      </c>
      <c r="AL190" s="3" t="str">
        <f t="shared" si="156"/>
        <v>-</v>
      </c>
      <c r="AM190" s="3">
        <f t="shared" si="143"/>
        <v>1</v>
      </c>
      <c r="AN190" s="3">
        <f t="shared" si="157"/>
        <v>1</v>
      </c>
      <c r="AO190" s="4" t="str">
        <f t="shared" si="158"/>
        <v/>
      </c>
      <c r="AP190" s="3" t="str">
        <f t="shared" si="159"/>
        <v>-</v>
      </c>
      <c r="AQ190" s="3" t="str">
        <f t="shared" si="144"/>
        <v>0.3-0.1-0.3-</v>
      </c>
      <c r="AR190" s="3">
        <f t="shared" si="160"/>
        <v>4</v>
      </c>
      <c r="AS190" s="3">
        <f t="shared" si="161"/>
        <v>12</v>
      </c>
      <c r="AT190" s="4" t="str">
        <f t="shared" si="162"/>
        <v>0.3</v>
      </c>
      <c r="AU190" s="3" t="str">
        <f t="shared" si="163"/>
        <v>0.1-0.3-</v>
      </c>
      <c r="AV190" s="3">
        <f t="shared" si="164"/>
        <v>4</v>
      </c>
      <c r="AW190" s="3">
        <f t="shared" si="165"/>
        <v>8</v>
      </c>
      <c r="AX190" s="4" t="str">
        <f t="shared" si="166"/>
        <v>0.1</v>
      </c>
      <c r="AY190" s="3" t="str">
        <f t="shared" si="167"/>
        <v>0.3-</v>
      </c>
      <c r="AZ190" s="3">
        <f t="shared" si="168"/>
        <v>4</v>
      </c>
      <c r="BA190" s="3">
        <f t="shared" si="169"/>
        <v>4</v>
      </c>
      <c r="BB190" s="4" t="str">
        <f t="shared" si="170"/>
        <v>0.3</v>
      </c>
      <c r="BC190" s="3" t="str">
        <f t="shared" si="171"/>
        <v>-</v>
      </c>
      <c r="BD190" s="3">
        <f t="shared" si="172"/>
        <v>1</v>
      </c>
      <c r="BE190" s="3">
        <f t="shared" si="173"/>
        <v>1</v>
      </c>
      <c r="BF190" s="4" t="str">
        <f t="shared" si="174"/>
        <v/>
      </c>
      <c r="BG190" s="3" t="str">
        <f t="shared" si="175"/>
        <v>-</v>
      </c>
      <c r="BH190" s="3">
        <f t="shared" si="176"/>
        <v>1</v>
      </c>
      <c r="BI190" s="3">
        <f t="shared" si="177"/>
        <v>1</v>
      </c>
      <c r="BJ190" s="4" t="str">
        <f t="shared" si="178"/>
        <v/>
      </c>
      <c r="BK190" s="3" t="str">
        <f t="shared" si="179"/>
        <v>-</v>
      </c>
      <c r="BL190" s="3">
        <f t="shared" si="180"/>
        <v>1</v>
      </c>
      <c r="BM190" s="3">
        <f t="shared" si="181"/>
        <v>1</v>
      </c>
      <c r="BN190" s="4" t="str">
        <f t="shared" si="182"/>
        <v/>
      </c>
      <c r="BO190" s="3" t="str">
        <f t="shared" si="183"/>
        <v>-</v>
      </c>
      <c r="BP190" s="3">
        <f t="shared" si="184"/>
        <v>1</v>
      </c>
      <c r="BQ190" s="3">
        <f t="shared" si="185"/>
        <v>1</v>
      </c>
      <c r="BR190" s="4" t="str">
        <f t="shared" si="186"/>
        <v/>
      </c>
      <c r="BS190" s="3" t="str">
        <f t="shared" si="187"/>
        <v>-</v>
      </c>
    </row>
    <row r="191" spans="1:71">
      <c r="A191" s="4" t="s">
        <v>964</v>
      </c>
      <c r="B191" s="4" t="s">
        <v>146</v>
      </c>
      <c r="C191" s="4">
        <v>3</v>
      </c>
      <c r="D191" s="4" t="s">
        <v>903</v>
      </c>
      <c r="E191" s="4" t="s">
        <v>1034</v>
      </c>
      <c r="F191" s="4" t="s">
        <v>903</v>
      </c>
      <c r="G191" s="4" t="s">
        <v>1034</v>
      </c>
      <c r="H191" s="4" t="s">
        <v>1059</v>
      </c>
      <c r="I191" s="4" t="s">
        <v>1035</v>
      </c>
      <c r="J191" s="4" t="s">
        <v>479</v>
      </c>
      <c r="K191" s="4" t="s">
        <v>1035</v>
      </c>
      <c r="L191" s="4" t="s">
        <v>1040</v>
      </c>
      <c r="M191" t="s">
        <v>1040</v>
      </c>
      <c r="N191" s="4"/>
      <c r="O191" s="4"/>
      <c r="P191" s="4">
        <v>3.5</v>
      </c>
      <c r="Q191" s="4">
        <v>240</v>
      </c>
      <c r="R191" s="4">
        <v>6.2</v>
      </c>
      <c r="S191" s="16">
        <v>0</v>
      </c>
      <c r="T191" s="13">
        <v>13.54</v>
      </c>
      <c r="V191" s="3" t="str">
        <f t="shared" si="138"/>
        <v>s316- aluminum -s316-</v>
      </c>
      <c r="W191" s="3">
        <f t="shared" si="139"/>
        <v>5</v>
      </c>
      <c r="X191" s="3">
        <f t="shared" si="145"/>
        <v>21</v>
      </c>
      <c r="Y191" s="4" t="str">
        <f t="shared" si="146"/>
        <v>s316</v>
      </c>
      <c r="Z191" s="3" t="str">
        <f t="shared" si="147"/>
        <v xml:space="preserve"> aluminum -s316-</v>
      </c>
      <c r="AA191" s="3">
        <f t="shared" si="140"/>
        <v>11</v>
      </c>
      <c r="AB191" s="3">
        <f t="shared" si="148"/>
        <v>16</v>
      </c>
      <c r="AC191" s="4" t="str">
        <f t="shared" si="149"/>
        <v xml:space="preserve"> aluminum </v>
      </c>
      <c r="AD191" s="3" t="str">
        <f t="shared" si="150"/>
        <v>s316-</v>
      </c>
      <c r="AE191" s="3">
        <f t="shared" si="141"/>
        <v>5</v>
      </c>
      <c r="AF191" s="3">
        <f t="shared" si="151"/>
        <v>5</v>
      </c>
      <c r="AG191" s="4" t="str">
        <f t="shared" si="152"/>
        <v>s316</v>
      </c>
      <c r="AH191" s="3" t="str">
        <f t="shared" si="153"/>
        <v>-</v>
      </c>
      <c r="AI191" s="3">
        <f t="shared" si="142"/>
        <v>1</v>
      </c>
      <c r="AJ191" s="3">
        <f t="shared" si="154"/>
        <v>1</v>
      </c>
      <c r="AK191" s="4" t="str">
        <f t="shared" si="155"/>
        <v/>
      </c>
      <c r="AL191" s="3" t="str">
        <f t="shared" si="156"/>
        <v>-</v>
      </c>
      <c r="AM191" s="3">
        <f t="shared" si="143"/>
        <v>1</v>
      </c>
      <c r="AN191" s="3">
        <f t="shared" si="157"/>
        <v>1</v>
      </c>
      <c r="AO191" s="4" t="str">
        <f t="shared" si="158"/>
        <v/>
      </c>
      <c r="AP191" s="3" t="str">
        <f t="shared" si="159"/>
        <v>-</v>
      </c>
      <c r="AQ191" s="3" t="str">
        <f t="shared" si="144"/>
        <v>0.3-0.1-0.3-</v>
      </c>
      <c r="AR191" s="3">
        <f t="shared" si="160"/>
        <v>4</v>
      </c>
      <c r="AS191" s="3">
        <f t="shared" si="161"/>
        <v>12</v>
      </c>
      <c r="AT191" s="4" t="str">
        <f t="shared" si="162"/>
        <v>0.3</v>
      </c>
      <c r="AU191" s="3" t="str">
        <f t="shared" si="163"/>
        <v>0.1-0.3-</v>
      </c>
      <c r="AV191" s="3">
        <f t="shared" si="164"/>
        <v>4</v>
      </c>
      <c r="AW191" s="3">
        <f t="shared" si="165"/>
        <v>8</v>
      </c>
      <c r="AX191" s="4" t="str">
        <f t="shared" si="166"/>
        <v>0.1</v>
      </c>
      <c r="AY191" s="3" t="str">
        <f t="shared" si="167"/>
        <v>0.3-</v>
      </c>
      <c r="AZ191" s="3">
        <f t="shared" si="168"/>
        <v>4</v>
      </c>
      <c r="BA191" s="3">
        <f t="shared" si="169"/>
        <v>4</v>
      </c>
      <c r="BB191" s="4" t="str">
        <f t="shared" si="170"/>
        <v>0.3</v>
      </c>
      <c r="BC191" s="3" t="str">
        <f t="shared" si="171"/>
        <v>-</v>
      </c>
      <c r="BD191" s="3">
        <f t="shared" si="172"/>
        <v>1</v>
      </c>
      <c r="BE191" s="3">
        <f t="shared" si="173"/>
        <v>1</v>
      </c>
      <c r="BF191" s="4" t="str">
        <f t="shared" si="174"/>
        <v/>
      </c>
      <c r="BG191" s="3" t="str">
        <f t="shared" si="175"/>
        <v>-</v>
      </c>
      <c r="BH191" s="3">
        <f t="shared" si="176"/>
        <v>1</v>
      </c>
      <c r="BI191" s="3">
        <f t="shared" si="177"/>
        <v>1</v>
      </c>
      <c r="BJ191" s="4" t="str">
        <f t="shared" si="178"/>
        <v/>
      </c>
      <c r="BK191" s="3" t="str">
        <f t="shared" si="179"/>
        <v>-</v>
      </c>
      <c r="BL191" s="3">
        <f t="shared" si="180"/>
        <v>1</v>
      </c>
      <c r="BM191" s="3">
        <f t="shared" si="181"/>
        <v>1</v>
      </c>
      <c r="BN191" s="4" t="str">
        <f t="shared" si="182"/>
        <v/>
      </c>
      <c r="BO191" s="3" t="str">
        <f t="shared" si="183"/>
        <v>-</v>
      </c>
      <c r="BP191" s="3">
        <f t="shared" si="184"/>
        <v>1</v>
      </c>
      <c r="BQ191" s="3">
        <f t="shared" si="185"/>
        <v>1</v>
      </c>
      <c r="BR191" s="4" t="str">
        <f t="shared" si="186"/>
        <v/>
      </c>
      <c r="BS191" s="3" t="str">
        <f t="shared" si="187"/>
        <v>-</v>
      </c>
    </row>
    <row r="192" spans="1:71">
      <c r="A192" s="3" t="s">
        <v>964</v>
      </c>
      <c r="B192" s="3" t="s">
        <v>146</v>
      </c>
      <c r="C192" s="3">
        <v>3</v>
      </c>
      <c r="D192" s="3" t="s">
        <v>903</v>
      </c>
      <c r="E192" s="3" t="s">
        <v>1034</v>
      </c>
      <c r="F192" s="3" t="s">
        <v>903</v>
      </c>
      <c r="G192" s="3" t="s">
        <v>1034</v>
      </c>
      <c r="H192" s="3" t="s">
        <v>1059</v>
      </c>
      <c r="I192" s="3" t="s">
        <v>1035</v>
      </c>
      <c r="J192" s="3" t="s">
        <v>479</v>
      </c>
      <c r="K192" s="3" t="s">
        <v>1035</v>
      </c>
      <c r="L192" s="3" t="s">
        <v>1040</v>
      </c>
      <c r="M192" t="s">
        <v>1040</v>
      </c>
      <c r="N192" s="3"/>
      <c r="O192" s="3"/>
      <c r="P192" s="3">
        <v>3.5</v>
      </c>
      <c r="Q192" s="3">
        <v>240</v>
      </c>
      <c r="R192" s="3">
        <v>5.4</v>
      </c>
      <c r="S192" s="16">
        <v>0</v>
      </c>
      <c r="T192" s="12">
        <v>13.54</v>
      </c>
      <c r="V192" s="3" t="str">
        <f t="shared" si="138"/>
        <v>s316- aluminum -s316-</v>
      </c>
      <c r="W192" s="3">
        <f t="shared" si="139"/>
        <v>5</v>
      </c>
      <c r="X192" s="3">
        <f t="shared" si="145"/>
        <v>21</v>
      </c>
      <c r="Y192" s="4" t="str">
        <f t="shared" si="146"/>
        <v>s316</v>
      </c>
      <c r="Z192" s="3" t="str">
        <f t="shared" si="147"/>
        <v xml:space="preserve"> aluminum -s316-</v>
      </c>
      <c r="AA192" s="3">
        <f t="shared" si="140"/>
        <v>11</v>
      </c>
      <c r="AB192" s="3">
        <f t="shared" si="148"/>
        <v>16</v>
      </c>
      <c r="AC192" s="4" t="str">
        <f t="shared" si="149"/>
        <v xml:space="preserve"> aluminum </v>
      </c>
      <c r="AD192" s="3" t="str">
        <f t="shared" si="150"/>
        <v>s316-</v>
      </c>
      <c r="AE192" s="3">
        <f t="shared" si="141"/>
        <v>5</v>
      </c>
      <c r="AF192" s="3">
        <f t="shared" si="151"/>
        <v>5</v>
      </c>
      <c r="AG192" s="4" t="str">
        <f t="shared" si="152"/>
        <v>s316</v>
      </c>
      <c r="AH192" s="3" t="str">
        <f t="shared" si="153"/>
        <v>-</v>
      </c>
      <c r="AI192" s="3">
        <f t="shared" si="142"/>
        <v>1</v>
      </c>
      <c r="AJ192" s="3">
        <f t="shared" si="154"/>
        <v>1</v>
      </c>
      <c r="AK192" s="4" t="str">
        <f t="shared" si="155"/>
        <v/>
      </c>
      <c r="AL192" s="3" t="str">
        <f t="shared" si="156"/>
        <v>-</v>
      </c>
      <c r="AM192" s="3">
        <f t="shared" si="143"/>
        <v>1</v>
      </c>
      <c r="AN192" s="3">
        <f t="shared" si="157"/>
        <v>1</v>
      </c>
      <c r="AO192" s="4" t="str">
        <f t="shared" si="158"/>
        <v/>
      </c>
      <c r="AP192" s="3" t="str">
        <f t="shared" si="159"/>
        <v>-</v>
      </c>
      <c r="AQ192" s="3" t="str">
        <f t="shared" si="144"/>
        <v>0.3-0.1-0.3-</v>
      </c>
      <c r="AR192" s="3">
        <f t="shared" si="160"/>
        <v>4</v>
      </c>
      <c r="AS192" s="3">
        <f t="shared" si="161"/>
        <v>12</v>
      </c>
      <c r="AT192" s="4" t="str">
        <f t="shared" si="162"/>
        <v>0.3</v>
      </c>
      <c r="AU192" s="3" t="str">
        <f t="shared" si="163"/>
        <v>0.1-0.3-</v>
      </c>
      <c r="AV192" s="3">
        <f t="shared" si="164"/>
        <v>4</v>
      </c>
      <c r="AW192" s="3">
        <f t="shared" si="165"/>
        <v>8</v>
      </c>
      <c r="AX192" s="4" t="str">
        <f t="shared" si="166"/>
        <v>0.1</v>
      </c>
      <c r="AY192" s="3" t="str">
        <f t="shared" si="167"/>
        <v>0.3-</v>
      </c>
      <c r="AZ192" s="3">
        <f t="shared" si="168"/>
        <v>4</v>
      </c>
      <c r="BA192" s="3">
        <f t="shared" si="169"/>
        <v>4</v>
      </c>
      <c r="BB192" s="4" t="str">
        <f t="shared" si="170"/>
        <v>0.3</v>
      </c>
      <c r="BC192" s="3" t="str">
        <f t="shared" si="171"/>
        <v>-</v>
      </c>
      <c r="BD192" s="3">
        <f t="shared" si="172"/>
        <v>1</v>
      </c>
      <c r="BE192" s="3">
        <f t="shared" si="173"/>
        <v>1</v>
      </c>
      <c r="BF192" s="4" t="str">
        <f t="shared" si="174"/>
        <v/>
      </c>
      <c r="BG192" s="3" t="str">
        <f t="shared" si="175"/>
        <v>-</v>
      </c>
      <c r="BH192" s="3">
        <f t="shared" si="176"/>
        <v>1</v>
      </c>
      <c r="BI192" s="3">
        <f t="shared" si="177"/>
        <v>1</v>
      </c>
      <c r="BJ192" s="4" t="str">
        <f t="shared" si="178"/>
        <v/>
      </c>
      <c r="BK192" s="3" t="str">
        <f t="shared" si="179"/>
        <v>-</v>
      </c>
      <c r="BL192" s="3">
        <f t="shared" si="180"/>
        <v>1</v>
      </c>
      <c r="BM192" s="3">
        <f t="shared" si="181"/>
        <v>1</v>
      </c>
      <c r="BN192" s="4" t="str">
        <f t="shared" si="182"/>
        <v/>
      </c>
      <c r="BO192" s="3" t="str">
        <f t="shared" si="183"/>
        <v>-</v>
      </c>
      <c r="BP192" s="3">
        <f t="shared" si="184"/>
        <v>1</v>
      </c>
      <c r="BQ192" s="3">
        <f t="shared" si="185"/>
        <v>1</v>
      </c>
      <c r="BR192" s="4" t="str">
        <f t="shared" si="186"/>
        <v/>
      </c>
      <c r="BS192" s="3" t="str">
        <f t="shared" si="187"/>
        <v>-</v>
      </c>
    </row>
    <row r="193" spans="1:71">
      <c r="A193" s="4" t="s">
        <v>964</v>
      </c>
      <c r="B193" s="4" t="s">
        <v>146</v>
      </c>
      <c r="C193" s="4">
        <v>3</v>
      </c>
      <c r="D193" s="4" t="s">
        <v>903</v>
      </c>
      <c r="E193" s="4" t="s">
        <v>1034</v>
      </c>
      <c r="F193" s="4" t="s">
        <v>903</v>
      </c>
      <c r="G193" s="4" t="s">
        <v>1034</v>
      </c>
      <c r="H193" s="4" t="s">
        <v>1059</v>
      </c>
      <c r="I193" s="4" t="s">
        <v>1035</v>
      </c>
      <c r="J193" s="4" t="s">
        <v>479</v>
      </c>
      <c r="K193" s="4" t="s">
        <v>1035</v>
      </c>
      <c r="L193" s="4" t="s">
        <v>1040</v>
      </c>
      <c r="M193" t="s">
        <v>1040</v>
      </c>
      <c r="N193" s="4"/>
      <c r="O193" s="4"/>
      <c r="P193" s="4">
        <v>3.5</v>
      </c>
      <c r="Q193" s="4">
        <v>240</v>
      </c>
      <c r="R193" s="4">
        <v>10</v>
      </c>
      <c r="S193" s="16">
        <v>0</v>
      </c>
      <c r="T193" s="13">
        <v>13.54</v>
      </c>
      <c r="V193" s="3" t="str">
        <f t="shared" si="138"/>
        <v>s316- aluminum -s316-</v>
      </c>
      <c r="W193" s="3">
        <f t="shared" si="139"/>
        <v>5</v>
      </c>
      <c r="X193" s="3">
        <f t="shared" si="145"/>
        <v>21</v>
      </c>
      <c r="Y193" s="4" t="str">
        <f t="shared" si="146"/>
        <v>s316</v>
      </c>
      <c r="Z193" s="3" t="str">
        <f t="shared" si="147"/>
        <v xml:space="preserve"> aluminum -s316-</v>
      </c>
      <c r="AA193" s="3">
        <f t="shared" si="140"/>
        <v>11</v>
      </c>
      <c r="AB193" s="3">
        <f t="shared" si="148"/>
        <v>16</v>
      </c>
      <c r="AC193" s="4" t="str">
        <f t="shared" si="149"/>
        <v xml:space="preserve"> aluminum </v>
      </c>
      <c r="AD193" s="3" t="str">
        <f t="shared" si="150"/>
        <v>s316-</v>
      </c>
      <c r="AE193" s="3">
        <f t="shared" si="141"/>
        <v>5</v>
      </c>
      <c r="AF193" s="3">
        <f t="shared" si="151"/>
        <v>5</v>
      </c>
      <c r="AG193" s="4" t="str">
        <f t="shared" si="152"/>
        <v>s316</v>
      </c>
      <c r="AH193" s="3" t="str">
        <f t="shared" si="153"/>
        <v>-</v>
      </c>
      <c r="AI193" s="3">
        <f t="shared" si="142"/>
        <v>1</v>
      </c>
      <c r="AJ193" s="3">
        <f t="shared" si="154"/>
        <v>1</v>
      </c>
      <c r="AK193" s="4" t="str">
        <f t="shared" si="155"/>
        <v/>
      </c>
      <c r="AL193" s="3" t="str">
        <f t="shared" si="156"/>
        <v>-</v>
      </c>
      <c r="AM193" s="3">
        <f t="shared" si="143"/>
        <v>1</v>
      </c>
      <c r="AN193" s="3">
        <f t="shared" si="157"/>
        <v>1</v>
      </c>
      <c r="AO193" s="4" t="str">
        <f t="shared" si="158"/>
        <v/>
      </c>
      <c r="AP193" s="3" t="str">
        <f t="shared" si="159"/>
        <v>-</v>
      </c>
      <c r="AQ193" s="3" t="str">
        <f t="shared" si="144"/>
        <v>0.3-0.1-0.3-</v>
      </c>
      <c r="AR193" s="3">
        <f t="shared" si="160"/>
        <v>4</v>
      </c>
      <c r="AS193" s="3">
        <f t="shared" si="161"/>
        <v>12</v>
      </c>
      <c r="AT193" s="4" t="str">
        <f t="shared" si="162"/>
        <v>0.3</v>
      </c>
      <c r="AU193" s="3" t="str">
        <f t="shared" si="163"/>
        <v>0.1-0.3-</v>
      </c>
      <c r="AV193" s="3">
        <f t="shared" si="164"/>
        <v>4</v>
      </c>
      <c r="AW193" s="3">
        <f t="shared" si="165"/>
        <v>8</v>
      </c>
      <c r="AX193" s="4" t="str">
        <f t="shared" si="166"/>
        <v>0.1</v>
      </c>
      <c r="AY193" s="3" t="str">
        <f t="shared" si="167"/>
        <v>0.3-</v>
      </c>
      <c r="AZ193" s="3">
        <f t="shared" si="168"/>
        <v>4</v>
      </c>
      <c r="BA193" s="3">
        <f t="shared" si="169"/>
        <v>4</v>
      </c>
      <c r="BB193" s="4" t="str">
        <f t="shared" si="170"/>
        <v>0.3</v>
      </c>
      <c r="BC193" s="3" t="str">
        <f t="shared" si="171"/>
        <v>-</v>
      </c>
      <c r="BD193" s="3">
        <f t="shared" si="172"/>
        <v>1</v>
      </c>
      <c r="BE193" s="3">
        <f t="shared" si="173"/>
        <v>1</v>
      </c>
      <c r="BF193" s="4" t="str">
        <f t="shared" si="174"/>
        <v/>
      </c>
      <c r="BG193" s="3" t="str">
        <f t="shared" si="175"/>
        <v>-</v>
      </c>
      <c r="BH193" s="3">
        <f t="shared" si="176"/>
        <v>1</v>
      </c>
      <c r="BI193" s="3">
        <f t="shared" si="177"/>
        <v>1</v>
      </c>
      <c r="BJ193" s="4" t="str">
        <f t="shared" si="178"/>
        <v/>
      </c>
      <c r="BK193" s="3" t="str">
        <f t="shared" si="179"/>
        <v>-</v>
      </c>
      <c r="BL193" s="3">
        <f t="shared" si="180"/>
        <v>1</v>
      </c>
      <c r="BM193" s="3">
        <f t="shared" si="181"/>
        <v>1</v>
      </c>
      <c r="BN193" s="4" t="str">
        <f t="shared" si="182"/>
        <v/>
      </c>
      <c r="BO193" s="3" t="str">
        <f t="shared" si="183"/>
        <v>-</v>
      </c>
      <c r="BP193" s="3">
        <f t="shared" si="184"/>
        <v>1</v>
      </c>
      <c r="BQ193" s="3">
        <f t="shared" si="185"/>
        <v>1</v>
      </c>
      <c r="BR193" s="4" t="str">
        <f t="shared" si="186"/>
        <v/>
      </c>
      <c r="BS193" s="3" t="str">
        <f t="shared" si="187"/>
        <v>-</v>
      </c>
    </row>
    <row r="194" spans="1:71">
      <c r="A194" s="3" t="s">
        <v>964</v>
      </c>
      <c r="B194" s="3" t="s">
        <v>146</v>
      </c>
      <c r="C194" s="3">
        <v>3</v>
      </c>
      <c r="D194" s="3" t="s">
        <v>903</v>
      </c>
      <c r="E194" s="3" t="s">
        <v>1034</v>
      </c>
      <c r="F194" s="3" t="s">
        <v>903</v>
      </c>
      <c r="G194" s="3" t="s">
        <v>1034</v>
      </c>
      <c r="H194" s="3" t="s">
        <v>1059</v>
      </c>
      <c r="I194" s="3" t="s">
        <v>1035</v>
      </c>
      <c r="J194" s="3" t="s">
        <v>479</v>
      </c>
      <c r="K194" s="3" t="s">
        <v>1035</v>
      </c>
      <c r="L194" s="3" t="s">
        <v>1040</v>
      </c>
      <c r="M194" t="s">
        <v>1040</v>
      </c>
      <c r="N194" s="3"/>
      <c r="O194" s="3"/>
      <c r="P194" s="3">
        <v>3.5</v>
      </c>
      <c r="Q194" s="3">
        <v>240</v>
      </c>
      <c r="R194" s="3">
        <v>4.7</v>
      </c>
      <c r="S194" s="16">
        <v>0</v>
      </c>
      <c r="T194" s="12">
        <v>13.54</v>
      </c>
      <c r="V194" s="3" t="str">
        <f t="shared" ref="V194:V257" si="188">_xlfn.CONCAT(A194,"-")</f>
        <v>s316- aluminum -s316-</v>
      </c>
      <c r="W194" s="3">
        <f t="shared" ref="W194:W257" si="189">FIND("-",V194,1)</f>
        <v>5</v>
      </c>
      <c r="X194" s="3">
        <f t="shared" si="145"/>
        <v>21</v>
      </c>
      <c r="Y194" s="4" t="str">
        <f t="shared" si="146"/>
        <v>s316</v>
      </c>
      <c r="Z194" s="3" t="str">
        <f t="shared" si="147"/>
        <v xml:space="preserve"> aluminum -s316-</v>
      </c>
      <c r="AA194" s="3">
        <f t="shared" ref="AA194:AA257" si="190">FIND("-",Z194,1)</f>
        <v>11</v>
      </c>
      <c r="AB194" s="3">
        <f t="shared" si="148"/>
        <v>16</v>
      </c>
      <c r="AC194" s="4" t="str">
        <f t="shared" si="149"/>
        <v xml:space="preserve"> aluminum </v>
      </c>
      <c r="AD194" s="3" t="str">
        <f t="shared" si="150"/>
        <v>s316-</v>
      </c>
      <c r="AE194" s="3">
        <f t="shared" ref="AE194:AE257" si="191">FIND("-",AD194,1)</f>
        <v>5</v>
      </c>
      <c r="AF194" s="3">
        <f t="shared" si="151"/>
        <v>5</v>
      </c>
      <c r="AG194" s="4" t="str">
        <f t="shared" si="152"/>
        <v>s316</v>
      </c>
      <c r="AH194" s="3" t="str">
        <f t="shared" si="153"/>
        <v>-</v>
      </c>
      <c r="AI194" s="3">
        <f t="shared" ref="AI194:AI257" si="192">FIND("-",AH194,1)</f>
        <v>1</v>
      </c>
      <c r="AJ194" s="3">
        <f t="shared" si="154"/>
        <v>1</v>
      </c>
      <c r="AK194" s="4" t="str">
        <f t="shared" si="155"/>
        <v/>
      </c>
      <c r="AL194" s="3" t="str">
        <f t="shared" si="156"/>
        <v>-</v>
      </c>
      <c r="AM194" s="3">
        <f t="shared" ref="AM194:AM257" si="193">FIND("-",AL194,1)</f>
        <v>1</v>
      </c>
      <c r="AN194" s="3">
        <f t="shared" si="157"/>
        <v>1</v>
      </c>
      <c r="AO194" s="4" t="str">
        <f t="shared" si="158"/>
        <v/>
      </c>
      <c r="AP194" s="3" t="str">
        <f t="shared" si="159"/>
        <v>-</v>
      </c>
      <c r="AQ194" s="3" t="str">
        <f t="shared" ref="AQ194:AQ257" si="194">_xlfn.CONCAT(B194,"-")</f>
        <v>0.3-0.1-0.3-</v>
      </c>
      <c r="AR194" s="3">
        <f t="shared" si="160"/>
        <v>4</v>
      </c>
      <c r="AS194" s="3">
        <f t="shared" si="161"/>
        <v>12</v>
      </c>
      <c r="AT194" s="4" t="str">
        <f t="shared" si="162"/>
        <v>0.3</v>
      </c>
      <c r="AU194" s="3" t="str">
        <f t="shared" si="163"/>
        <v>0.1-0.3-</v>
      </c>
      <c r="AV194" s="3">
        <f t="shared" si="164"/>
        <v>4</v>
      </c>
      <c r="AW194" s="3">
        <f t="shared" si="165"/>
        <v>8</v>
      </c>
      <c r="AX194" s="4" t="str">
        <f t="shared" si="166"/>
        <v>0.1</v>
      </c>
      <c r="AY194" s="3" t="str">
        <f t="shared" si="167"/>
        <v>0.3-</v>
      </c>
      <c r="AZ194" s="3">
        <f t="shared" si="168"/>
        <v>4</v>
      </c>
      <c r="BA194" s="3">
        <f t="shared" si="169"/>
        <v>4</v>
      </c>
      <c r="BB194" s="4" t="str">
        <f t="shared" si="170"/>
        <v>0.3</v>
      </c>
      <c r="BC194" s="3" t="str">
        <f t="shared" si="171"/>
        <v>-</v>
      </c>
      <c r="BD194" s="3">
        <f t="shared" si="172"/>
        <v>1</v>
      </c>
      <c r="BE194" s="3">
        <f t="shared" si="173"/>
        <v>1</v>
      </c>
      <c r="BF194" s="4" t="str">
        <f t="shared" si="174"/>
        <v/>
      </c>
      <c r="BG194" s="3" t="str">
        <f t="shared" si="175"/>
        <v>-</v>
      </c>
      <c r="BH194" s="3">
        <f t="shared" si="176"/>
        <v>1</v>
      </c>
      <c r="BI194" s="3">
        <f t="shared" si="177"/>
        <v>1</v>
      </c>
      <c r="BJ194" s="4" t="str">
        <f t="shared" si="178"/>
        <v/>
      </c>
      <c r="BK194" s="3" t="str">
        <f t="shared" si="179"/>
        <v>-</v>
      </c>
      <c r="BL194" s="3">
        <f t="shared" si="180"/>
        <v>1</v>
      </c>
      <c r="BM194" s="3">
        <f t="shared" si="181"/>
        <v>1</v>
      </c>
      <c r="BN194" s="4" t="str">
        <f t="shared" si="182"/>
        <v/>
      </c>
      <c r="BO194" s="3" t="str">
        <f t="shared" si="183"/>
        <v>-</v>
      </c>
      <c r="BP194" s="3">
        <f t="shared" si="184"/>
        <v>1</v>
      </c>
      <c r="BQ194" s="3">
        <f t="shared" si="185"/>
        <v>1</v>
      </c>
      <c r="BR194" s="4" t="str">
        <f t="shared" si="186"/>
        <v/>
      </c>
      <c r="BS194" s="3" t="str">
        <f t="shared" si="187"/>
        <v>-</v>
      </c>
    </row>
    <row r="195" spans="1:71">
      <c r="A195" s="4" t="s">
        <v>964</v>
      </c>
      <c r="B195" s="4" t="s">
        <v>146</v>
      </c>
      <c r="C195" s="4">
        <v>3</v>
      </c>
      <c r="D195" s="4" t="s">
        <v>903</v>
      </c>
      <c r="E195" s="4" t="s">
        <v>1034</v>
      </c>
      <c r="F195" s="4" t="s">
        <v>903</v>
      </c>
      <c r="G195" s="4" t="s">
        <v>1034</v>
      </c>
      <c r="H195" s="4" t="s">
        <v>1059</v>
      </c>
      <c r="I195" s="4" t="s">
        <v>1035</v>
      </c>
      <c r="J195" s="4" t="s">
        <v>479</v>
      </c>
      <c r="K195" s="4" t="s">
        <v>1035</v>
      </c>
      <c r="L195" s="4" t="s">
        <v>1040</v>
      </c>
      <c r="M195" t="s">
        <v>1040</v>
      </c>
      <c r="N195" s="4"/>
      <c r="O195" s="4"/>
      <c r="P195" s="4">
        <v>3.5</v>
      </c>
      <c r="Q195" s="4">
        <v>240</v>
      </c>
      <c r="R195" s="4">
        <v>6.9</v>
      </c>
      <c r="S195" s="16">
        <v>0</v>
      </c>
      <c r="T195" s="13">
        <v>13.54</v>
      </c>
      <c r="V195" s="3" t="str">
        <f t="shared" si="188"/>
        <v>s316- aluminum -s316-</v>
      </c>
      <c r="W195" s="3">
        <f t="shared" si="189"/>
        <v>5</v>
      </c>
      <c r="X195" s="3">
        <f t="shared" ref="X195:X258" si="195">LEN(V195)</f>
        <v>21</v>
      </c>
      <c r="Y195" s="4" t="str">
        <f t="shared" ref="Y195:Y258" si="196">LEFT(V195,W195-1)</f>
        <v>s316</v>
      </c>
      <c r="Z195" s="3" t="str">
        <f t="shared" ref="Z195:Z258" si="197">IF(X195&gt;W195,RIGHT(V195,X195-W195),"-")</f>
        <v xml:space="preserve"> aluminum -s316-</v>
      </c>
      <c r="AA195" s="3">
        <f t="shared" si="190"/>
        <v>11</v>
      </c>
      <c r="AB195" s="3">
        <f t="shared" ref="AB195:AB258" si="198">LEN(Z195)</f>
        <v>16</v>
      </c>
      <c r="AC195" s="4" t="str">
        <f t="shared" ref="AC195:AC258" si="199">LEFT(Z195,AA195-1)</f>
        <v xml:space="preserve"> aluminum </v>
      </c>
      <c r="AD195" s="3" t="str">
        <f t="shared" ref="AD195:AD258" si="200">IF(AB195&gt;AA195,RIGHT(Z195,AB195-AA195),"-")</f>
        <v>s316-</v>
      </c>
      <c r="AE195" s="3">
        <f t="shared" si="191"/>
        <v>5</v>
      </c>
      <c r="AF195" s="3">
        <f t="shared" ref="AF195:AF258" si="201">LEN(AD195)</f>
        <v>5</v>
      </c>
      <c r="AG195" s="4" t="str">
        <f t="shared" ref="AG195:AG258" si="202">LEFT(AD195,AE195-1)</f>
        <v>s316</v>
      </c>
      <c r="AH195" s="3" t="str">
        <f t="shared" ref="AH195:AH258" si="203">IF(AF195&gt;AE195,RIGHT(AD195,AF195-AE195),"-")</f>
        <v>-</v>
      </c>
      <c r="AI195" s="3">
        <f t="shared" si="192"/>
        <v>1</v>
      </c>
      <c r="AJ195" s="3">
        <f t="shared" ref="AJ195:AJ258" si="204">LEN(AH195)</f>
        <v>1</v>
      </c>
      <c r="AK195" s="4" t="str">
        <f t="shared" ref="AK195:AK258" si="205">LEFT(AH195,AI195-1)</f>
        <v/>
      </c>
      <c r="AL195" s="3" t="str">
        <f t="shared" ref="AL195:AL258" si="206">IF(AJ195&gt;AI195,RIGHT(AH195,AJ195-AI195),"-")</f>
        <v>-</v>
      </c>
      <c r="AM195" s="3">
        <f t="shared" si="193"/>
        <v>1</v>
      </c>
      <c r="AN195" s="3">
        <f t="shared" ref="AN195:AN258" si="207">LEN(AL195)</f>
        <v>1</v>
      </c>
      <c r="AO195" s="4" t="str">
        <f t="shared" ref="AO195:AO258" si="208">LEFT(AL195,AM195-1)</f>
        <v/>
      </c>
      <c r="AP195" s="3" t="str">
        <f t="shared" ref="AP195:AP258" si="209">IF(AN195&gt;AM195,RIGHT(AL195,AN195-AM195),"-")</f>
        <v>-</v>
      </c>
      <c r="AQ195" s="3" t="str">
        <f t="shared" si="194"/>
        <v>0.3-0.1-0.3-</v>
      </c>
      <c r="AR195" s="3">
        <f t="shared" ref="AR195:AR258" si="210">FIND("-",AQ195,1)</f>
        <v>4</v>
      </c>
      <c r="AS195" s="3">
        <f t="shared" ref="AS195:AS258" si="211">LEN(AQ195)</f>
        <v>12</v>
      </c>
      <c r="AT195" s="4" t="str">
        <f t="shared" ref="AT195:AT258" si="212">LEFT(AQ195,AR195-1)</f>
        <v>0.3</v>
      </c>
      <c r="AU195" s="3" t="str">
        <f t="shared" ref="AU195:AU258" si="213">IF(AS195&gt;AR195,RIGHT(AQ195,AS195-AR195),"-")</f>
        <v>0.1-0.3-</v>
      </c>
      <c r="AV195" s="3">
        <f t="shared" ref="AV195:AV258" si="214">FIND("-",AU195,1)</f>
        <v>4</v>
      </c>
      <c r="AW195" s="3">
        <f t="shared" ref="AW195:AW258" si="215">LEN(AU195)</f>
        <v>8</v>
      </c>
      <c r="AX195" s="4" t="str">
        <f t="shared" ref="AX195:AX258" si="216">LEFT(AU195,AV195-1)</f>
        <v>0.1</v>
      </c>
      <c r="AY195" s="3" t="str">
        <f t="shared" ref="AY195:AY258" si="217">IF(AW195&gt;AV195,RIGHT(AU195,AW195-AV195),"-")</f>
        <v>0.3-</v>
      </c>
      <c r="AZ195" s="3">
        <f t="shared" ref="AZ195:AZ258" si="218">FIND("-",AY195,1)</f>
        <v>4</v>
      </c>
      <c r="BA195" s="3">
        <f t="shared" ref="BA195:BA258" si="219">LEN(AY195)</f>
        <v>4</v>
      </c>
      <c r="BB195" s="4" t="str">
        <f t="shared" ref="BB195:BB258" si="220">LEFT(AY195,AZ195-1)</f>
        <v>0.3</v>
      </c>
      <c r="BC195" s="3" t="str">
        <f t="shared" ref="BC195:BC258" si="221">IF(BA195&gt;AZ195,RIGHT(AY195,BA195-AZ195),"-")</f>
        <v>-</v>
      </c>
      <c r="BD195" s="3">
        <f t="shared" ref="BD195:BD258" si="222">FIND("-",BC195,1)</f>
        <v>1</v>
      </c>
      <c r="BE195" s="3">
        <f t="shared" ref="BE195:BE258" si="223">LEN(BC195)</f>
        <v>1</v>
      </c>
      <c r="BF195" s="4" t="str">
        <f t="shared" ref="BF195:BF258" si="224">LEFT(BC195,BD195-1)</f>
        <v/>
      </c>
      <c r="BG195" s="3" t="str">
        <f t="shared" ref="BG195:BG258" si="225">IF(BE195&gt;BD195,RIGHT(BC195,BE195-BD195),"-")</f>
        <v>-</v>
      </c>
      <c r="BH195" s="3">
        <f t="shared" ref="BH195:BH258" si="226">FIND("-",BG195,1)</f>
        <v>1</v>
      </c>
      <c r="BI195" s="3">
        <f t="shared" ref="BI195:BI258" si="227">LEN(BG195)</f>
        <v>1</v>
      </c>
      <c r="BJ195" s="4" t="str">
        <f t="shared" ref="BJ195:BJ258" si="228">LEFT(BG195,BH195-1)</f>
        <v/>
      </c>
      <c r="BK195" s="3" t="str">
        <f t="shared" ref="BK195:BK258" si="229">IF(BI195&gt;BH195,RIGHT(BG195,BI195-BH195),"-")</f>
        <v>-</v>
      </c>
      <c r="BL195" s="3">
        <f t="shared" ref="BL195:BL258" si="230">FIND("-",BK195,1)</f>
        <v>1</v>
      </c>
      <c r="BM195" s="3">
        <f t="shared" ref="BM195:BM258" si="231">LEN(BK195)</f>
        <v>1</v>
      </c>
      <c r="BN195" s="4" t="str">
        <f t="shared" ref="BN195:BN258" si="232">LEFT(BK195,BL195-1)</f>
        <v/>
      </c>
      <c r="BO195" s="3" t="str">
        <f t="shared" ref="BO195:BO258" si="233">IF(BM195&gt;BL195,RIGHT(BK195,BM195-BL195),"-")</f>
        <v>-</v>
      </c>
      <c r="BP195" s="3">
        <f t="shared" ref="BP195:BP258" si="234">FIND("-",BO195,1)</f>
        <v>1</v>
      </c>
      <c r="BQ195" s="3">
        <f t="shared" ref="BQ195:BQ258" si="235">LEN(BO195)</f>
        <v>1</v>
      </c>
      <c r="BR195" s="4" t="str">
        <f t="shared" ref="BR195:BR258" si="236">LEFT(BO195,BP195-1)</f>
        <v/>
      </c>
      <c r="BS195" s="3" t="str">
        <f t="shared" ref="BS195:BS258" si="237">IF(BQ195&gt;BP195,RIGHT(BO195,BQ195-BP195),"-")</f>
        <v>-</v>
      </c>
    </row>
    <row r="196" spans="1:71">
      <c r="A196" s="3" t="s">
        <v>964</v>
      </c>
      <c r="B196" s="3" t="s">
        <v>146</v>
      </c>
      <c r="C196" s="3">
        <v>3</v>
      </c>
      <c r="D196" s="3" t="s">
        <v>903</v>
      </c>
      <c r="E196" s="3" t="s">
        <v>1034</v>
      </c>
      <c r="F196" s="3" t="s">
        <v>903</v>
      </c>
      <c r="G196" s="3" t="s">
        <v>1034</v>
      </c>
      <c r="H196" s="3" t="s">
        <v>1059</v>
      </c>
      <c r="I196" s="3" t="s">
        <v>1035</v>
      </c>
      <c r="J196" s="3" t="s">
        <v>479</v>
      </c>
      <c r="K196" s="3" t="s">
        <v>1035</v>
      </c>
      <c r="L196" s="3" t="s">
        <v>1040</v>
      </c>
      <c r="M196" t="s">
        <v>1040</v>
      </c>
      <c r="N196" s="3"/>
      <c r="O196" s="3"/>
      <c r="P196" s="3">
        <v>3.5</v>
      </c>
      <c r="Q196" s="3">
        <v>240</v>
      </c>
      <c r="R196" s="3">
        <v>3.78</v>
      </c>
      <c r="S196" s="16">
        <v>0</v>
      </c>
      <c r="T196" s="12">
        <v>13.54</v>
      </c>
      <c r="V196" s="3" t="str">
        <f t="shared" si="188"/>
        <v>s316- aluminum -s316-</v>
      </c>
      <c r="W196" s="3">
        <f t="shared" si="189"/>
        <v>5</v>
      </c>
      <c r="X196" s="3">
        <f t="shared" si="195"/>
        <v>21</v>
      </c>
      <c r="Y196" s="4" t="str">
        <f t="shared" si="196"/>
        <v>s316</v>
      </c>
      <c r="Z196" s="3" t="str">
        <f t="shared" si="197"/>
        <v xml:space="preserve"> aluminum -s316-</v>
      </c>
      <c r="AA196" s="3">
        <f t="shared" si="190"/>
        <v>11</v>
      </c>
      <c r="AB196" s="3">
        <f t="shared" si="198"/>
        <v>16</v>
      </c>
      <c r="AC196" s="4" t="str">
        <f t="shared" si="199"/>
        <v xml:space="preserve"> aluminum </v>
      </c>
      <c r="AD196" s="3" t="str">
        <f t="shared" si="200"/>
        <v>s316-</v>
      </c>
      <c r="AE196" s="3">
        <f t="shared" si="191"/>
        <v>5</v>
      </c>
      <c r="AF196" s="3">
        <f t="shared" si="201"/>
        <v>5</v>
      </c>
      <c r="AG196" s="4" t="str">
        <f t="shared" si="202"/>
        <v>s316</v>
      </c>
      <c r="AH196" s="3" t="str">
        <f t="shared" si="203"/>
        <v>-</v>
      </c>
      <c r="AI196" s="3">
        <f t="shared" si="192"/>
        <v>1</v>
      </c>
      <c r="AJ196" s="3">
        <f t="shared" si="204"/>
        <v>1</v>
      </c>
      <c r="AK196" s="4" t="str">
        <f t="shared" si="205"/>
        <v/>
      </c>
      <c r="AL196" s="3" t="str">
        <f t="shared" si="206"/>
        <v>-</v>
      </c>
      <c r="AM196" s="3">
        <f t="shared" si="193"/>
        <v>1</v>
      </c>
      <c r="AN196" s="3">
        <f t="shared" si="207"/>
        <v>1</v>
      </c>
      <c r="AO196" s="4" t="str">
        <f t="shared" si="208"/>
        <v/>
      </c>
      <c r="AP196" s="3" t="str">
        <f t="shared" si="209"/>
        <v>-</v>
      </c>
      <c r="AQ196" s="3" t="str">
        <f t="shared" si="194"/>
        <v>0.3-0.1-0.3-</v>
      </c>
      <c r="AR196" s="3">
        <f t="shared" si="210"/>
        <v>4</v>
      </c>
      <c r="AS196" s="3">
        <f t="shared" si="211"/>
        <v>12</v>
      </c>
      <c r="AT196" s="4" t="str">
        <f t="shared" si="212"/>
        <v>0.3</v>
      </c>
      <c r="AU196" s="3" t="str">
        <f t="shared" si="213"/>
        <v>0.1-0.3-</v>
      </c>
      <c r="AV196" s="3">
        <f t="shared" si="214"/>
        <v>4</v>
      </c>
      <c r="AW196" s="3">
        <f t="shared" si="215"/>
        <v>8</v>
      </c>
      <c r="AX196" s="4" t="str">
        <f t="shared" si="216"/>
        <v>0.1</v>
      </c>
      <c r="AY196" s="3" t="str">
        <f t="shared" si="217"/>
        <v>0.3-</v>
      </c>
      <c r="AZ196" s="3">
        <f t="shared" si="218"/>
        <v>4</v>
      </c>
      <c r="BA196" s="3">
        <f t="shared" si="219"/>
        <v>4</v>
      </c>
      <c r="BB196" s="4" t="str">
        <f t="shared" si="220"/>
        <v>0.3</v>
      </c>
      <c r="BC196" s="3" t="str">
        <f t="shared" si="221"/>
        <v>-</v>
      </c>
      <c r="BD196" s="3">
        <f t="shared" si="222"/>
        <v>1</v>
      </c>
      <c r="BE196" s="3">
        <f t="shared" si="223"/>
        <v>1</v>
      </c>
      <c r="BF196" s="4" t="str">
        <f t="shared" si="224"/>
        <v/>
      </c>
      <c r="BG196" s="3" t="str">
        <f t="shared" si="225"/>
        <v>-</v>
      </c>
      <c r="BH196" s="3">
        <f t="shared" si="226"/>
        <v>1</v>
      </c>
      <c r="BI196" s="3">
        <f t="shared" si="227"/>
        <v>1</v>
      </c>
      <c r="BJ196" s="4" t="str">
        <f t="shared" si="228"/>
        <v/>
      </c>
      <c r="BK196" s="3" t="str">
        <f t="shared" si="229"/>
        <v>-</v>
      </c>
      <c r="BL196" s="3">
        <f t="shared" si="230"/>
        <v>1</v>
      </c>
      <c r="BM196" s="3">
        <f t="shared" si="231"/>
        <v>1</v>
      </c>
      <c r="BN196" s="4" t="str">
        <f t="shared" si="232"/>
        <v/>
      </c>
      <c r="BO196" s="3" t="str">
        <f t="shared" si="233"/>
        <v>-</v>
      </c>
      <c r="BP196" s="3">
        <f t="shared" si="234"/>
        <v>1</v>
      </c>
      <c r="BQ196" s="3">
        <f t="shared" si="235"/>
        <v>1</v>
      </c>
      <c r="BR196" s="4" t="str">
        <f t="shared" si="236"/>
        <v/>
      </c>
      <c r="BS196" s="3" t="str">
        <f t="shared" si="237"/>
        <v>-</v>
      </c>
    </row>
    <row r="197" spans="1:71">
      <c r="A197" s="4" t="s">
        <v>964</v>
      </c>
      <c r="B197" s="4" t="s">
        <v>146</v>
      </c>
      <c r="C197" s="4">
        <v>3</v>
      </c>
      <c r="D197" s="4" t="s">
        <v>903</v>
      </c>
      <c r="E197" s="4" t="s">
        <v>1034</v>
      </c>
      <c r="F197" s="4" t="s">
        <v>903</v>
      </c>
      <c r="G197" s="4" t="s">
        <v>1034</v>
      </c>
      <c r="H197" s="4" t="s">
        <v>1059</v>
      </c>
      <c r="I197" s="4" t="s">
        <v>1035</v>
      </c>
      <c r="J197" s="4" t="s">
        <v>479</v>
      </c>
      <c r="K197" s="4" t="s">
        <v>1035</v>
      </c>
      <c r="L197" s="4" t="s">
        <v>1040</v>
      </c>
      <c r="M197" t="s">
        <v>1040</v>
      </c>
      <c r="N197" s="4"/>
      <c r="O197" s="4"/>
      <c r="P197" s="4">
        <v>3.5</v>
      </c>
      <c r="Q197" s="4">
        <v>240</v>
      </c>
      <c r="R197" s="4">
        <v>4.91</v>
      </c>
      <c r="S197" s="16">
        <v>0</v>
      </c>
      <c r="T197" s="13">
        <v>13.54</v>
      </c>
      <c r="V197" s="3" t="str">
        <f t="shared" si="188"/>
        <v>s316- aluminum -s316-</v>
      </c>
      <c r="W197" s="3">
        <f t="shared" si="189"/>
        <v>5</v>
      </c>
      <c r="X197" s="3">
        <f t="shared" si="195"/>
        <v>21</v>
      </c>
      <c r="Y197" s="4" t="str">
        <f t="shared" si="196"/>
        <v>s316</v>
      </c>
      <c r="Z197" s="3" t="str">
        <f t="shared" si="197"/>
        <v xml:space="preserve"> aluminum -s316-</v>
      </c>
      <c r="AA197" s="3">
        <f t="shared" si="190"/>
        <v>11</v>
      </c>
      <c r="AB197" s="3">
        <f t="shared" si="198"/>
        <v>16</v>
      </c>
      <c r="AC197" s="4" t="str">
        <f t="shared" si="199"/>
        <v xml:space="preserve"> aluminum </v>
      </c>
      <c r="AD197" s="3" t="str">
        <f t="shared" si="200"/>
        <v>s316-</v>
      </c>
      <c r="AE197" s="3">
        <f t="shared" si="191"/>
        <v>5</v>
      </c>
      <c r="AF197" s="3">
        <f t="shared" si="201"/>
        <v>5</v>
      </c>
      <c r="AG197" s="4" t="str">
        <f t="shared" si="202"/>
        <v>s316</v>
      </c>
      <c r="AH197" s="3" t="str">
        <f t="shared" si="203"/>
        <v>-</v>
      </c>
      <c r="AI197" s="3">
        <f t="shared" si="192"/>
        <v>1</v>
      </c>
      <c r="AJ197" s="3">
        <f t="shared" si="204"/>
        <v>1</v>
      </c>
      <c r="AK197" s="4" t="str">
        <f t="shared" si="205"/>
        <v/>
      </c>
      <c r="AL197" s="3" t="str">
        <f t="shared" si="206"/>
        <v>-</v>
      </c>
      <c r="AM197" s="3">
        <f t="shared" si="193"/>
        <v>1</v>
      </c>
      <c r="AN197" s="3">
        <f t="shared" si="207"/>
        <v>1</v>
      </c>
      <c r="AO197" s="4" t="str">
        <f t="shared" si="208"/>
        <v/>
      </c>
      <c r="AP197" s="3" t="str">
        <f t="shared" si="209"/>
        <v>-</v>
      </c>
      <c r="AQ197" s="3" t="str">
        <f t="shared" si="194"/>
        <v>0.3-0.1-0.3-</v>
      </c>
      <c r="AR197" s="3">
        <f t="shared" si="210"/>
        <v>4</v>
      </c>
      <c r="AS197" s="3">
        <f t="shared" si="211"/>
        <v>12</v>
      </c>
      <c r="AT197" s="4" t="str">
        <f t="shared" si="212"/>
        <v>0.3</v>
      </c>
      <c r="AU197" s="3" t="str">
        <f t="shared" si="213"/>
        <v>0.1-0.3-</v>
      </c>
      <c r="AV197" s="3">
        <f t="shared" si="214"/>
        <v>4</v>
      </c>
      <c r="AW197" s="3">
        <f t="shared" si="215"/>
        <v>8</v>
      </c>
      <c r="AX197" s="4" t="str">
        <f t="shared" si="216"/>
        <v>0.1</v>
      </c>
      <c r="AY197" s="3" t="str">
        <f t="shared" si="217"/>
        <v>0.3-</v>
      </c>
      <c r="AZ197" s="3">
        <f t="shared" si="218"/>
        <v>4</v>
      </c>
      <c r="BA197" s="3">
        <f t="shared" si="219"/>
        <v>4</v>
      </c>
      <c r="BB197" s="4" t="str">
        <f t="shared" si="220"/>
        <v>0.3</v>
      </c>
      <c r="BC197" s="3" t="str">
        <f t="shared" si="221"/>
        <v>-</v>
      </c>
      <c r="BD197" s="3">
        <f t="shared" si="222"/>
        <v>1</v>
      </c>
      <c r="BE197" s="3">
        <f t="shared" si="223"/>
        <v>1</v>
      </c>
      <c r="BF197" s="4" t="str">
        <f t="shared" si="224"/>
        <v/>
      </c>
      <c r="BG197" s="3" t="str">
        <f t="shared" si="225"/>
        <v>-</v>
      </c>
      <c r="BH197" s="3">
        <f t="shared" si="226"/>
        <v>1</v>
      </c>
      <c r="BI197" s="3">
        <f t="shared" si="227"/>
        <v>1</v>
      </c>
      <c r="BJ197" s="4" t="str">
        <f t="shared" si="228"/>
        <v/>
      </c>
      <c r="BK197" s="3" t="str">
        <f t="shared" si="229"/>
        <v>-</v>
      </c>
      <c r="BL197" s="3">
        <f t="shared" si="230"/>
        <v>1</v>
      </c>
      <c r="BM197" s="3">
        <f t="shared" si="231"/>
        <v>1</v>
      </c>
      <c r="BN197" s="4" t="str">
        <f t="shared" si="232"/>
        <v/>
      </c>
      <c r="BO197" s="3" t="str">
        <f t="shared" si="233"/>
        <v>-</v>
      </c>
      <c r="BP197" s="3">
        <f t="shared" si="234"/>
        <v>1</v>
      </c>
      <c r="BQ197" s="3">
        <f t="shared" si="235"/>
        <v>1</v>
      </c>
      <c r="BR197" s="4" t="str">
        <f t="shared" si="236"/>
        <v/>
      </c>
      <c r="BS197" s="3" t="str">
        <f t="shared" si="237"/>
        <v>-</v>
      </c>
    </row>
    <row r="198" spans="1:71">
      <c r="A198" s="3" t="s">
        <v>964</v>
      </c>
      <c r="B198" s="3" t="s">
        <v>146</v>
      </c>
      <c r="C198" s="3">
        <v>3</v>
      </c>
      <c r="D198" s="3" t="s">
        <v>903</v>
      </c>
      <c r="E198" s="3" t="s">
        <v>1034</v>
      </c>
      <c r="F198" s="3" t="s">
        <v>903</v>
      </c>
      <c r="G198" s="3" t="s">
        <v>1034</v>
      </c>
      <c r="H198" s="3" t="s">
        <v>1059</v>
      </c>
      <c r="I198" s="3" t="s">
        <v>1035</v>
      </c>
      <c r="J198" s="3" t="s">
        <v>479</v>
      </c>
      <c r="K198" s="3" t="s">
        <v>1035</v>
      </c>
      <c r="L198" s="3" t="s">
        <v>1040</v>
      </c>
      <c r="M198" t="s">
        <v>1040</v>
      </c>
      <c r="N198" s="3"/>
      <c r="O198" s="3"/>
      <c r="P198" s="3">
        <v>3.5</v>
      </c>
      <c r="Q198" s="3">
        <v>240</v>
      </c>
      <c r="R198" s="3">
        <v>5.5</v>
      </c>
      <c r="S198" s="16">
        <v>0</v>
      </c>
      <c r="T198" s="12">
        <v>13.54</v>
      </c>
      <c r="V198" s="3" t="str">
        <f t="shared" si="188"/>
        <v>s316- aluminum -s316-</v>
      </c>
      <c r="W198" s="3">
        <f t="shared" si="189"/>
        <v>5</v>
      </c>
      <c r="X198" s="3">
        <f t="shared" si="195"/>
        <v>21</v>
      </c>
      <c r="Y198" s="4" t="str">
        <f t="shared" si="196"/>
        <v>s316</v>
      </c>
      <c r="Z198" s="3" t="str">
        <f t="shared" si="197"/>
        <v xml:space="preserve"> aluminum -s316-</v>
      </c>
      <c r="AA198" s="3">
        <f t="shared" si="190"/>
        <v>11</v>
      </c>
      <c r="AB198" s="3">
        <f t="shared" si="198"/>
        <v>16</v>
      </c>
      <c r="AC198" s="4" t="str">
        <f t="shared" si="199"/>
        <v xml:space="preserve"> aluminum </v>
      </c>
      <c r="AD198" s="3" t="str">
        <f t="shared" si="200"/>
        <v>s316-</v>
      </c>
      <c r="AE198" s="3">
        <f t="shared" si="191"/>
        <v>5</v>
      </c>
      <c r="AF198" s="3">
        <f t="shared" si="201"/>
        <v>5</v>
      </c>
      <c r="AG198" s="4" t="str">
        <f t="shared" si="202"/>
        <v>s316</v>
      </c>
      <c r="AH198" s="3" t="str">
        <f t="shared" si="203"/>
        <v>-</v>
      </c>
      <c r="AI198" s="3">
        <f t="shared" si="192"/>
        <v>1</v>
      </c>
      <c r="AJ198" s="3">
        <f t="shared" si="204"/>
        <v>1</v>
      </c>
      <c r="AK198" s="4" t="str">
        <f t="shared" si="205"/>
        <v/>
      </c>
      <c r="AL198" s="3" t="str">
        <f t="shared" si="206"/>
        <v>-</v>
      </c>
      <c r="AM198" s="3">
        <f t="shared" si="193"/>
        <v>1</v>
      </c>
      <c r="AN198" s="3">
        <f t="shared" si="207"/>
        <v>1</v>
      </c>
      <c r="AO198" s="4" t="str">
        <f t="shared" si="208"/>
        <v/>
      </c>
      <c r="AP198" s="3" t="str">
        <f t="shared" si="209"/>
        <v>-</v>
      </c>
      <c r="AQ198" s="3" t="str">
        <f t="shared" si="194"/>
        <v>0.3-0.1-0.3-</v>
      </c>
      <c r="AR198" s="3">
        <f t="shared" si="210"/>
        <v>4</v>
      </c>
      <c r="AS198" s="3">
        <f t="shared" si="211"/>
        <v>12</v>
      </c>
      <c r="AT198" s="4" t="str">
        <f t="shared" si="212"/>
        <v>0.3</v>
      </c>
      <c r="AU198" s="3" t="str">
        <f t="shared" si="213"/>
        <v>0.1-0.3-</v>
      </c>
      <c r="AV198" s="3">
        <f t="shared" si="214"/>
        <v>4</v>
      </c>
      <c r="AW198" s="3">
        <f t="shared" si="215"/>
        <v>8</v>
      </c>
      <c r="AX198" s="4" t="str">
        <f t="shared" si="216"/>
        <v>0.1</v>
      </c>
      <c r="AY198" s="3" t="str">
        <f t="shared" si="217"/>
        <v>0.3-</v>
      </c>
      <c r="AZ198" s="3">
        <f t="shared" si="218"/>
        <v>4</v>
      </c>
      <c r="BA198" s="3">
        <f t="shared" si="219"/>
        <v>4</v>
      </c>
      <c r="BB198" s="4" t="str">
        <f t="shared" si="220"/>
        <v>0.3</v>
      </c>
      <c r="BC198" s="3" t="str">
        <f t="shared" si="221"/>
        <v>-</v>
      </c>
      <c r="BD198" s="3">
        <f t="shared" si="222"/>
        <v>1</v>
      </c>
      <c r="BE198" s="3">
        <f t="shared" si="223"/>
        <v>1</v>
      </c>
      <c r="BF198" s="4" t="str">
        <f t="shared" si="224"/>
        <v/>
      </c>
      <c r="BG198" s="3" t="str">
        <f t="shared" si="225"/>
        <v>-</v>
      </c>
      <c r="BH198" s="3">
        <f t="shared" si="226"/>
        <v>1</v>
      </c>
      <c r="BI198" s="3">
        <f t="shared" si="227"/>
        <v>1</v>
      </c>
      <c r="BJ198" s="4" t="str">
        <f t="shared" si="228"/>
        <v/>
      </c>
      <c r="BK198" s="3" t="str">
        <f t="shared" si="229"/>
        <v>-</v>
      </c>
      <c r="BL198" s="3">
        <f t="shared" si="230"/>
        <v>1</v>
      </c>
      <c r="BM198" s="3">
        <f t="shared" si="231"/>
        <v>1</v>
      </c>
      <c r="BN198" s="4" t="str">
        <f t="shared" si="232"/>
        <v/>
      </c>
      <c r="BO198" s="3" t="str">
        <f t="shared" si="233"/>
        <v>-</v>
      </c>
      <c r="BP198" s="3">
        <f t="shared" si="234"/>
        <v>1</v>
      </c>
      <c r="BQ198" s="3">
        <f t="shared" si="235"/>
        <v>1</v>
      </c>
      <c r="BR198" s="4" t="str">
        <f t="shared" si="236"/>
        <v/>
      </c>
      <c r="BS198" s="3" t="str">
        <f t="shared" si="237"/>
        <v>-</v>
      </c>
    </row>
    <row r="199" spans="1:71">
      <c r="A199" s="4" t="s">
        <v>964</v>
      </c>
      <c r="B199" s="4" t="s">
        <v>146</v>
      </c>
      <c r="C199" s="4">
        <v>3</v>
      </c>
      <c r="D199" s="4" t="s">
        <v>903</v>
      </c>
      <c r="E199" s="4" t="s">
        <v>1034</v>
      </c>
      <c r="F199" s="4" t="s">
        <v>903</v>
      </c>
      <c r="G199" s="4" t="s">
        <v>1034</v>
      </c>
      <c r="H199" s="4" t="s">
        <v>1059</v>
      </c>
      <c r="I199" s="4" t="s">
        <v>1035</v>
      </c>
      <c r="J199" s="4" t="s">
        <v>479</v>
      </c>
      <c r="K199" s="4" t="s">
        <v>1035</v>
      </c>
      <c r="L199" s="4" t="s">
        <v>1040</v>
      </c>
      <c r="M199" t="s">
        <v>1040</v>
      </c>
      <c r="N199" s="4"/>
      <c r="O199" s="4"/>
      <c r="P199" s="4">
        <v>3.5</v>
      </c>
      <c r="Q199" s="4">
        <v>240</v>
      </c>
      <c r="R199" s="4">
        <v>3.58</v>
      </c>
      <c r="S199" s="16">
        <v>0</v>
      </c>
      <c r="T199" s="13">
        <v>13.54</v>
      </c>
      <c r="V199" s="3" t="str">
        <f t="shared" si="188"/>
        <v>s316- aluminum -s316-</v>
      </c>
      <c r="W199" s="3">
        <f t="shared" si="189"/>
        <v>5</v>
      </c>
      <c r="X199" s="3">
        <f t="shared" si="195"/>
        <v>21</v>
      </c>
      <c r="Y199" s="4" t="str">
        <f t="shared" si="196"/>
        <v>s316</v>
      </c>
      <c r="Z199" s="3" t="str">
        <f t="shared" si="197"/>
        <v xml:space="preserve"> aluminum -s316-</v>
      </c>
      <c r="AA199" s="3">
        <f t="shared" si="190"/>
        <v>11</v>
      </c>
      <c r="AB199" s="3">
        <f t="shared" si="198"/>
        <v>16</v>
      </c>
      <c r="AC199" s="4" t="str">
        <f t="shared" si="199"/>
        <v xml:space="preserve"> aluminum </v>
      </c>
      <c r="AD199" s="3" t="str">
        <f t="shared" si="200"/>
        <v>s316-</v>
      </c>
      <c r="AE199" s="3">
        <f t="shared" si="191"/>
        <v>5</v>
      </c>
      <c r="AF199" s="3">
        <f t="shared" si="201"/>
        <v>5</v>
      </c>
      <c r="AG199" s="4" t="str">
        <f t="shared" si="202"/>
        <v>s316</v>
      </c>
      <c r="AH199" s="3" t="str">
        <f t="shared" si="203"/>
        <v>-</v>
      </c>
      <c r="AI199" s="3">
        <f t="shared" si="192"/>
        <v>1</v>
      </c>
      <c r="AJ199" s="3">
        <f t="shared" si="204"/>
        <v>1</v>
      </c>
      <c r="AK199" s="4" t="str">
        <f t="shared" si="205"/>
        <v/>
      </c>
      <c r="AL199" s="3" t="str">
        <f t="shared" si="206"/>
        <v>-</v>
      </c>
      <c r="AM199" s="3">
        <f t="shared" si="193"/>
        <v>1</v>
      </c>
      <c r="AN199" s="3">
        <f t="shared" si="207"/>
        <v>1</v>
      </c>
      <c r="AO199" s="4" t="str">
        <f t="shared" si="208"/>
        <v/>
      </c>
      <c r="AP199" s="3" t="str">
        <f t="shared" si="209"/>
        <v>-</v>
      </c>
      <c r="AQ199" s="3" t="str">
        <f t="shared" si="194"/>
        <v>0.3-0.1-0.3-</v>
      </c>
      <c r="AR199" s="3">
        <f t="shared" si="210"/>
        <v>4</v>
      </c>
      <c r="AS199" s="3">
        <f t="shared" si="211"/>
        <v>12</v>
      </c>
      <c r="AT199" s="4" t="str">
        <f t="shared" si="212"/>
        <v>0.3</v>
      </c>
      <c r="AU199" s="3" t="str">
        <f t="shared" si="213"/>
        <v>0.1-0.3-</v>
      </c>
      <c r="AV199" s="3">
        <f t="shared" si="214"/>
        <v>4</v>
      </c>
      <c r="AW199" s="3">
        <f t="shared" si="215"/>
        <v>8</v>
      </c>
      <c r="AX199" s="4" t="str">
        <f t="shared" si="216"/>
        <v>0.1</v>
      </c>
      <c r="AY199" s="3" t="str">
        <f t="shared" si="217"/>
        <v>0.3-</v>
      </c>
      <c r="AZ199" s="3">
        <f t="shared" si="218"/>
        <v>4</v>
      </c>
      <c r="BA199" s="3">
        <f t="shared" si="219"/>
        <v>4</v>
      </c>
      <c r="BB199" s="4" t="str">
        <f t="shared" si="220"/>
        <v>0.3</v>
      </c>
      <c r="BC199" s="3" t="str">
        <f t="shared" si="221"/>
        <v>-</v>
      </c>
      <c r="BD199" s="3">
        <f t="shared" si="222"/>
        <v>1</v>
      </c>
      <c r="BE199" s="3">
        <f t="shared" si="223"/>
        <v>1</v>
      </c>
      <c r="BF199" s="4" t="str">
        <f t="shared" si="224"/>
        <v/>
      </c>
      <c r="BG199" s="3" t="str">
        <f t="shared" si="225"/>
        <v>-</v>
      </c>
      <c r="BH199" s="3">
        <f t="shared" si="226"/>
        <v>1</v>
      </c>
      <c r="BI199" s="3">
        <f t="shared" si="227"/>
        <v>1</v>
      </c>
      <c r="BJ199" s="4" t="str">
        <f t="shared" si="228"/>
        <v/>
      </c>
      <c r="BK199" s="3" t="str">
        <f t="shared" si="229"/>
        <v>-</v>
      </c>
      <c r="BL199" s="3">
        <f t="shared" si="230"/>
        <v>1</v>
      </c>
      <c r="BM199" s="3">
        <f t="shared" si="231"/>
        <v>1</v>
      </c>
      <c r="BN199" s="4" t="str">
        <f t="shared" si="232"/>
        <v/>
      </c>
      <c r="BO199" s="3" t="str">
        <f t="shared" si="233"/>
        <v>-</v>
      </c>
      <c r="BP199" s="3">
        <f t="shared" si="234"/>
        <v>1</v>
      </c>
      <c r="BQ199" s="3">
        <f t="shared" si="235"/>
        <v>1</v>
      </c>
      <c r="BR199" s="4" t="str">
        <f t="shared" si="236"/>
        <v/>
      </c>
      <c r="BS199" s="3" t="str">
        <f t="shared" si="237"/>
        <v>-</v>
      </c>
    </row>
    <row r="200" spans="1:71">
      <c r="A200" s="3" t="s">
        <v>964</v>
      </c>
      <c r="B200" s="3" t="s">
        <v>146</v>
      </c>
      <c r="C200" s="3">
        <v>3</v>
      </c>
      <c r="D200" s="3" t="s">
        <v>903</v>
      </c>
      <c r="E200" s="3" t="s">
        <v>1034</v>
      </c>
      <c r="F200" s="3" t="s">
        <v>903</v>
      </c>
      <c r="G200" s="3" t="s">
        <v>1034</v>
      </c>
      <c r="H200" s="3" t="s">
        <v>1059</v>
      </c>
      <c r="I200" s="3" t="s">
        <v>1035</v>
      </c>
      <c r="J200" s="3" t="s">
        <v>479</v>
      </c>
      <c r="K200" s="3" t="s">
        <v>1035</v>
      </c>
      <c r="L200" s="3" t="s">
        <v>1040</v>
      </c>
      <c r="M200" t="s">
        <v>1040</v>
      </c>
      <c r="N200" s="3"/>
      <c r="O200" s="3"/>
      <c r="P200" s="3">
        <v>3.5</v>
      </c>
      <c r="Q200" s="3">
        <v>240</v>
      </c>
      <c r="R200" s="3">
        <v>3.25</v>
      </c>
      <c r="S200" s="16">
        <v>0</v>
      </c>
      <c r="T200" s="12">
        <v>13.54</v>
      </c>
      <c r="V200" s="3" t="str">
        <f t="shared" si="188"/>
        <v>s316- aluminum -s316-</v>
      </c>
      <c r="W200" s="3">
        <f t="shared" si="189"/>
        <v>5</v>
      </c>
      <c r="X200" s="3">
        <f t="shared" si="195"/>
        <v>21</v>
      </c>
      <c r="Y200" s="4" t="str">
        <f t="shared" si="196"/>
        <v>s316</v>
      </c>
      <c r="Z200" s="3" t="str">
        <f t="shared" si="197"/>
        <v xml:space="preserve"> aluminum -s316-</v>
      </c>
      <c r="AA200" s="3">
        <f t="shared" si="190"/>
        <v>11</v>
      </c>
      <c r="AB200" s="3">
        <f t="shared" si="198"/>
        <v>16</v>
      </c>
      <c r="AC200" s="4" t="str">
        <f t="shared" si="199"/>
        <v xml:space="preserve"> aluminum </v>
      </c>
      <c r="AD200" s="3" t="str">
        <f t="shared" si="200"/>
        <v>s316-</v>
      </c>
      <c r="AE200" s="3">
        <f t="shared" si="191"/>
        <v>5</v>
      </c>
      <c r="AF200" s="3">
        <f t="shared" si="201"/>
        <v>5</v>
      </c>
      <c r="AG200" s="4" t="str">
        <f t="shared" si="202"/>
        <v>s316</v>
      </c>
      <c r="AH200" s="3" t="str">
        <f t="shared" si="203"/>
        <v>-</v>
      </c>
      <c r="AI200" s="3">
        <f t="shared" si="192"/>
        <v>1</v>
      </c>
      <c r="AJ200" s="3">
        <f t="shared" si="204"/>
        <v>1</v>
      </c>
      <c r="AK200" s="4" t="str">
        <f t="shared" si="205"/>
        <v/>
      </c>
      <c r="AL200" s="3" t="str">
        <f t="shared" si="206"/>
        <v>-</v>
      </c>
      <c r="AM200" s="3">
        <f t="shared" si="193"/>
        <v>1</v>
      </c>
      <c r="AN200" s="3">
        <f t="shared" si="207"/>
        <v>1</v>
      </c>
      <c r="AO200" s="4" t="str">
        <f t="shared" si="208"/>
        <v/>
      </c>
      <c r="AP200" s="3" t="str">
        <f t="shared" si="209"/>
        <v>-</v>
      </c>
      <c r="AQ200" s="3" t="str">
        <f t="shared" si="194"/>
        <v>0.3-0.1-0.3-</v>
      </c>
      <c r="AR200" s="3">
        <f t="shared" si="210"/>
        <v>4</v>
      </c>
      <c r="AS200" s="3">
        <f t="shared" si="211"/>
        <v>12</v>
      </c>
      <c r="AT200" s="4" t="str">
        <f t="shared" si="212"/>
        <v>0.3</v>
      </c>
      <c r="AU200" s="3" t="str">
        <f t="shared" si="213"/>
        <v>0.1-0.3-</v>
      </c>
      <c r="AV200" s="3">
        <f t="shared" si="214"/>
        <v>4</v>
      </c>
      <c r="AW200" s="3">
        <f t="shared" si="215"/>
        <v>8</v>
      </c>
      <c r="AX200" s="4" t="str">
        <f t="shared" si="216"/>
        <v>0.1</v>
      </c>
      <c r="AY200" s="3" t="str">
        <f t="shared" si="217"/>
        <v>0.3-</v>
      </c>
      <c r="AZ200" s="3">
        <f t="shared" si="218"/>
        <v>4</v>
      </c>
      <c r="BA200" s="3">
        <f t="shared" si="219"/>
        <v>4</v>
      </c>
      <c r="BB200" s="4" t="str">
        <f t="shared" si="220"/>
        <v>0.3</v>
      </c>
      <c r="BC200" s="3" t="str">
        <f t="shared" si="221"/>
        <v>-</v>
      </c>
      <c r="BD200" s="3">
        <f t="shared" si="222"/>
        <v>1</v>
      </c>
      <c r="BE200" s="3">
        <f t="shared" si="223"/>
        <v>1</v>
      </c>
      <c r="BF200" s="4" t="str">
        <f t="shared" si="224"/>
        <v/>
      </c>
      <c r="BG200" s="3" t="str">
        <f t="shared" si="225"/>
        <v>-</v>
      </c>
      <c r="BH200" s="3">
        <f t="shared" si="226"/>
        <v>1</v>
      </c>
      <c r="BI200" s="3">
        <f t="shared" si="227"/>
        <v>1</v>
      </c>
      <c r="BJ200" s="4" t="str">
        <f t="shared" si="228"/>
        <v/>
      </c>
      <c r="BK200" s="3" t="str">
        <f t="shared" si="229"/>
        <v>-</v>
      </c>
      <c r="BL200" s="3">
        <f t="shared" si="230"/>
        <v>1</v>
      </c>
      <c r="BM200" s="3">
        <f t="shared" si="231"/>
        <v>1</v>
      </c>
      <c r="BN200" s="4" t="str">
        <f t="shared" si="232"/>
        <v/>
      </c>
      <c r="BO200" s="3" t="str">
        <f t="shared" si="233"/>
        <v>-</v>
      </c>
      <c r="BP200" s="3">
        <f t="shared" si="234"/>
        <v>1</v>
      </c>
      <c r="BQ200" s="3">
        <f t="shared" si="235"/>
        <v>1</v>
      </c>
      <c r="BR200" s="4" t="str">
        <f t="shared" si="236"/>
        <v/>
      </c>
      <c r="BS200" s="3" t="str">
        <f t="shared" si="237"/>
        <v>-</v>
      </c>
    </row>
    <row r="201" spans="1:71">
      <c r="A201" s="4" t="s">
        <v>964</v>
      </c>
      <c r="B201" s="4" t="s">
        <v>146</v>
      </c>
      <c r="C201" s="4">
        <v>3</v>
      </c>
      <c r="D201" s="4" t="s">
        <v>903</v>
      </c>
      <c r="E201" s="4" t="s">
        <v>1034</v>
      </c>
      <c r="F201" s="4" t="s">
        <v>903</v>
      </c>
      <c r="G201" s="4" t="s">
        <v>1034</v>
      </c>
      <c r="H201" s="4" t="s">
        <v>1059</v>
      </c>
      <c r="I201" s="4" t="s">
        <v>1035</v>
      </c>
      <c r="J201" s="4" t="s">
        <v>479</v>
      </c>
      <c r="K201" s="4" t="s">
        <v>1035</v>
      </c>
      <c r="L201" s="4" t="s">
        <v>1040</v>
      </c>
      <c r="M201" t="s">
        <v>1040</v>
      </c>
      <c r="N201" s="4"/>
      <c r="O201" s="4"/>
      <c r="P201" s="4">
        <v>3.5</v>
      </c>
      <c r="Q201" s="4">
        <v>240</v>
      </c>
      <c r="R201" s="4">
        <v>3.33</v>
      </c>
      <c r="S201" s="16">
        <v>0</v>
      </c>
      <c r="T201" s="13">
        <v>13.54</v>
      </c>
      <c r="V201" s="3" t="str">
        <f t="shared" si="188"/>
        <v>s316- aluminum -s316-</v>
      </c>
      <c r="W201" s="3">
        <f t="shared" si="189"/>
        <v>5</v>
      </c>
      <c r="X201" s="3">
        <f t="shared" si="195"/>
        <v>21</v>
      </c>
      <c r="Y201" s="4" t="str">
        <f t="shared" si="196"/>
        <v>s316</v>
      </c>
      <c r="Z201" s="3" t="str">
        <f t="shared" si="197"/>
        <v xml:space="preserve"> aluminum -s316-</v>
      </c>
      <c r="AA201" s="3">
        <f t="shared" si="190"/>
        <v>11</v>
      </c>
      <c r="AB201" s="3">
        <f t="shared" si="198"/>
        <v>16</v>
      </c>
      <c r="AC201" s="4" t="str">
        <f t="shared" si="199"/>
        <v xml:space="preserve"> aluminum </v>
      </c>
      <c r="AD201" s="3" t="str">
        <f t="shared" si="200"/>
        <v>s316-</v>
      </c>
      <c r="AE201" s="3">
        <f t="shared" si="191"/>
        <v>5</v>
      </c>
      <c r="AF201" s="3">
        <f t="shared" si="201"/>
        <v>5</v>
      </c>
      <c r="AG201" s="4" t="str">
        <f t="shared" si="202"/>
        <v>s316</v>
      </c>
      <c r="AH201" s="3" t="str">
        <f t="shared" si="203"/>
        <v>-</v>
      </c>
      <c r="AI201" s="3">
        <f t="shared" si="192"/>
        <v>1</v>
      </c>
      <c r="AJ201" s="3">
        <f t="shared" si="204"/>
        <v>1</v>
      </c>
      <c r="AK201" s="4" t="str">
        <f t="shared" si="205"/>
        <v/>
      </c>
      <c r="AL201" s="3" t="str">
        <f t="shared" si="206"/>
        <v>-</v>
      </c>
      <c r="AM201" s="3">
        <f t="shared" si="193"/>
        <v>1</v>
      </c>
      <c r="AN201" s="3">
        <f t="shared" si="207"/>
        <v>1</v>
      </c>
      <c r="AO201" s="4" t="str">
        <f t="shared" si="208"/>
        <v/>
      </c>
      <c r="AP201" s="3" t="str">
        <f t="shared" si="209"/>
        <v>-</v>
      </c>
      <c r="AQ201" s="3" t="str">
        <f t="shared" si="194"/>
        <v>0.3-0.1-0.3-</v>
      </c>
      <c r="AR201" s="3">
        <f t="shared" si="210"/>
        <v>4</v>
      </c>
      <c r="AS201" s="3">
        <f t="shared" si="211"/>
        <v>12</v>
      </c>
      <c r="AT201" s="4" t="str">
        <f t="shared" si="212"/>
        <v>0.3</v>
      </c>
      <c r="AU201" s="3" t="str">
        <f t="shared" si="213"/>
        <v>0.1-0.3-</v>
      </c>
      <c r="AV201" s="3">
        <f t="shared" si="214"/>
        <v>4</v>
      </c>
      <c r="AW201" s="3">
        <f t="shared" si="215"/>
        <v>8</v>
      </c>
      <c r="AX201" s="4" t="str">
        <f t="shared" si="216"/>
        <v>0.1</v>
      </c>
      <c r="AY201" s="3" t="str">
        <f t="shared" si="217"/>
        <v>0.3-</v>
      </c>
      <c r="AZ201" s="3">
        <f t="shared" si="218"/>
        <v>4</v>
      </c>
      <c r="BA201" s="3">
        <f t="shared" si="219"/>
        <v>4</v>
      </c>
      <c r="BB201" s="4" t="str">
        <f t="shared" si="220"/>
        <v>0.3</v>
      </c>
      <c r="BC201" s="3" t="str">
        <f t="shared" si="221"/>
        <v>-</v>
      </c>
      <c r="BD201" s="3">
        <f t="shared" si="222"/>
        <v>1</v>
      </c>
      <c r="BE201" s="3">
        <f t="shared" si="223"/>
        <v>1</v>
      </c>
      <c r="BF201" s="4" t="str">
        <f t="shared" si="224"/>
        <v/>
      </c>
      <c r="BG201" s="3" t="str">
        <f t="shared" si="225"/>
        <v>-</v>
      </c>
      <c r="BH201" s="3">
        <f t="shared" si="226"/>
        <v>1</v>
      </c>
      <c r="BI201" s="3">
        <f t="shared" si="227"/>
        <v>1</v>
      </c>
      <c r="BJ201" s="4" t="str">
        <f t="shared" si="228"/>
        <v/>
      </c>
      <c r="BK201" s="3" t="str">
        <f t="shared" si="229"/>
        <v>-</v>
      </c>
      <c r="BL201" s="3">
        <f t="shared" si="230"/>
        <v>1</v>
      </c>
      <c r="BM201" s="3">
        <f t="shared" si="231"/>
        <v>1</v>
      </c>
      <c r="BN201" s="4" t="str">
        <f t="shared" si="232"/>
        <v/>
      </c>
      <c r="BO201" s="3" t="str">
        <f t="shared" si="233"/>
        <v>-</v>
      </c>
      <c r="BP201" s="3">
        <f t="shared" si="234"/>
        <v>1</v>
      </c>
      <c r="BQ201" s="3">
        <f t="shared" si="235"/>
        <v>1</v>
      </c>
      <c r="BR201" s="4" t="str">
        <f t="shared" si="236"/>
        <v/>
      </c>
      <c r="BS201" s="3" t="str">
        <f t="shared" si="237"/>
        <v>-</v>
      </c>
    </row>
    <row r="202" spans="1:71">
      <c r="A202" s="3" t="s">
        <v>964</v>
      </c>
      <c r="B202" s="3" t="s">
        <v>146</v>
      </c>
      <c r="C202" s="3">
        <v>3</v>
      </c>
      <c r="D202" s="3" t="s">
        <v>903</v>
      </c>
      <c r="E202" s="3" t="s">
        <v>1034</v>
      </c>
      <c r="F202" s="3" t="s">
        <v>903</v>
      </c>
      <c r="G202" s="3" t="s">
        <v>1034</v>
      </c>
      <c r="H202" s="3" t="s">
        <v>1059</v>
      </c>
      <c r="I202" s="3" t="s">
        <v>1035</v>
      </c>
      <c r="J202" s="3" t="s">
        <v>479</v>
      </c>
      <c r="K202" s="3" t="s">
        <v>1035</v>
      </c>
      <c r="L202" s="3" t="s">
        <v>1040</v>
      </c>
      <c r="M202" t="s">
        <v>1040</v>
      </c>
      <c r="N202" s="3"/>
      <c r="O202" s="3"/>
      <c r="P202" s="3">
        <v>3.5</v>
      </c>
      <c r="Q202" s="3">
        <v>240</v>
      </c>
      <c r="R202" s="3">
        <v>3.47</v>
      </c>
      <c r="S202" s="16">
        <v>0</v>
      </c>
      <c r="T202" s="12">
        <v>13.54</v>
      </c>
      <c r="V202" s="3" t="str">
        <f t="shared" si="188"/>
        <v>s316- aluminum -s316-</v>
      </c>
      <c r="W202" s="3">
        <f t="shared" si="189"/>
        <v>5</v>
      </c>
      <c r="X202" s="3">
        <f t="shared" si="195"/>
        <v>21</v>
      </c>
      <c r="Y202" s="4" t="str">
        <f t="shared" si="196"/>
        <v>s316</v>
      </c>
      <c r="Z202" s="3" t="str">
        <f t="shared" si="197"/>
        <v xml:space="preserve"> aluminum -s316-</v>
      </c>
      <c r="AA202" s="3">
        <f t="shared" si="190"/>
        <v>11</v>
      </c>
      <c r="AB202" s="3">
        <f t="shared" si="198"/>
        <v>16</v>
      </c>
      <c r="AC202" s="4" t="str">
        <f t="shared" si="199"/>
        <v xml:space="preserve"> aluminum </v>
      </c>
      <c r="AD202" s="3" t="str">
        <f t="shared" si="200"/>
        <v>s316-</v>
      </c>
      <c r="AE202" s="3">
        <f t="shared" si="191"/>
        <v>5</v>
      </c>
      <c r="AF202" s="3">
        <f t="shared" si="201"/>
        <v>5</v>
      </c>
      <c r="AG202" s="4" t="str">
        <f t="shared" si="202"/>
        <v>s316</v>
      </c>
      <c r="AH202" s="3" t="str">
        <f t="shared" si="203"/>
        <v>-</v>
      </c>
      <c r="AI202" s="3">
        <f t="shared" si="192"/>
        <v>1</v>
      </c>
      <c r="AJ202" s="3">
        <f t="shared" si="204"/>
        <v>1</v>
      </c>
      <c r="AK202" s="4" t="str">
        <f t="shared" si="205"/>
        <v/>
      </c>
      <c r="AL202" s="3" t="str">
        <f t="shared" si="206"/>
        <v>-</v>
      </c>
      <c r="AM202" s="3">
        <f t="shared" si="193"/>
        <v>1</v>
      </c>
      <c r="AN202" s="3">
        <f t="shared" si="207"/>
        <v>1</v>
      </c>
      <c r="AO202" s="4" t="str">
        <f t="shared" si="208"/>
        <v/>
      </c>
      <c r="AP202" s="3" t="str">
        <f t="shared" si="209"/>
        <v>-</v>
      </c>
      <c r="AQ202" s="3" t="str">
        <f t="shared" si="194"/>
        <v>0.3-0.1-0.3-</v>
      </c>
      <c r="AR202" s="3">
        <f t="shared" si="210"/>
        <v>4</v>
      </c>
      <c r="AS202" s="3">
        <f t="shared" si="211"/>
        <v>12</v>
      </c>
      <c r="AT202" s="4" t="str">
        <f t="shared" si="212"/>
        <v>0.3</v>
      </c>
      <c r="AU202" s="3" t="str">
        <f t="shared" si="213"/>
        <v>0.1-0.3-</v>
      </c>
      <c r="AV202" s="3">
        <f t="shared" si="214"/>
        <v>4</v>
      </c>
      <c r="AW202" s="3">
        <f t="shared" si="215"/>
        <v>8</v>
      </c>
      <c r="AX202" s="4" t="str">
        <f t="shared" si="216"/>
        <v>0.1</v>
      </c>
      <c r="AY202" s="3" t="str">
        <f t="shared" si="217"/>
        <v>0.3-</v>
      </c>
      <c r="AZ202" s="3">
        <f t="shared" si="218"/>
        <v>4</v>
      </c>
      <c r="BA202" s="3">
        <f t="shared" si="219"/>
        <v>4</v>
      </c>
      <c r="BB202" s="4" t="str">
        <f t="shared" si="220"/>
        <v>0.3</v>
      </c>
      <c r="BC202" s="3" t="str">
        <f t="shared" si="221"/>
        <v>-</v>
      </c>
      <c r="BD202" s="3">
        <f t="shared" si="222"/>
        <v>1</v>
      </c>
      <c r="BE202" s="3">
        <f t="shared" si="223"/>
        <v>1</v>
      </c>
      <c r="BF202" s="4" t="str">
        <f t="shared" si="224"/>
        <v/>
      </c>
      <c r="BG202" s="3" t="str">
        <f t="shared" si="225"/>
        <v>-</v>
      </c>
      <c r="BH202" s="3">
        <f t="shared" si="226"/>
        <v>1</v>
      </c>
      <c r="BI202" s="3">
        <f t="shared" si="227"/>
        <v>1</v>
      </c>
      <c r="BJ202" s="4" t="str">
        <f t="shared" si="228"/>
        <v/>
      </c>
      <c r="BK202" s="3" t="str">
        <f t="shared" si="229"/>
        <v>-</v>
      </c>
      <c r="BL202" s="3">
        <f t="shared" si="230"/>
        <v>1</v>
      </c>
      <c r="BM202" s="3">
        <f t="shared" si="231"/>
        <v>1</v>
      </c>
      <c r="BN202" s="4" t="str">
        <f t="shared" si="232"/>
        <v/>
      </c>
      <c r="BO202" s="3" t="str">
        <f t="shared" si="233"/>
        <v>-</v>
      </c>
      <c r="BP202" s="3">
        <f t="shared" si="234"/>
        <v>1</v>
      </c>
      <c r="BQ202" s="3">
        <f t="shared" si="235"/>
        <v>1</v>
      </c>
      <c r="BR202" s="4" t="str">
        <f t="shared" si="236"/>
        <v/>
      </c>
      <c r="BS202" s="3" t="str">
        <f t="shared" si="237"/>
        <v>-</v>
      </c>
    </row>
    <row r="203" spans="1:71">
      <c r="A203" s="4" t="s">
        <v>964</v>
      </c>
      <c r="B203" s="4" t="s">
        <v>146</v>
      </c>
      <c r="C203" s="4">
        <v>3</v>
      </c>
      <c r="D203" s="4" t="s">
        <v>903</v>
      </c>
      <c r="E203" s="4" t="s">
        <v>1034</v>
      </c>
      <c r="F203" s="4" t="s">
        <v>903</v>
      </c>
      <c r="G203" s="4" t="s">
        <v>1034</v>
      </c>
      <c r="H203" s="4" t="s">
        <v>1059</v>
      </c>
      <c r="I203" s="4" t="s">
        <v>1035</v>
      </c>
      <c r="J203" s="4" t="s">
        <v>479</v>
      </c>
      <c r="K203" s="4" t="s">
        <v>1035</v>
      </c>
      <c r="L203" s="4" t="s">
        <v>1040</v>
      </c>
      <c r="M203" t="s">
        <v>1040</v>
      </c>
      <c r="N203" s="4"/>
      <c r="O203" s="4"/>
      <c r="P203" s="4">
        <v>3.5</v>
      </c>
      <c r="Q203" s="4">
        <v>240</v>
      </c>
      <c r="R203" s="4">
        <v>3.04</v>
      </c>
      <c r="S203" s="16">
        <v>0</v>
      </c>
      <c r="T203" s="13">
        <v>13.54</v>
      </c>
      <c r="V203" s="3" t="str">
        <f t="shared" si="188"/>
        <v>s316- aluminum -s316-</v>
      </c>
      <c r="W203" s="3">
        <f t="shared" si="189"/>
        <v>5</v>
      </c>
      <c r="X203" s="3">
        <f t="shared" si="195"/>
        <v>21</v>
      </c>
      <c r="Y203" s="4" t="str">
        <f t="shared" si="196"/>
        <v>s316</v>
      </c>
      <c r="Z203" s="3" t="str">
        <f t="shared" si="197"/>
        <v xml:space="preserve"> aluminum -s316-</v>
      </c>
      <c r="AA203" s="3">
        <f t="shared" si="190"/>
        <v>11</v>
      </c>
      <c r="AB203" s="3">
        <f t="shared" si="198"/>
        <v>16</v>
      </c>
      <c r="AC203" s="4" t="str">
        <f t="shared" si="199"/>
        <v xml:space="preserve"> aluminum </v>
      </c>
      <c r="AD203" s="3" t="str">
        <f t="shared" si="200"/>
        <v>s316-</v>
      </c>
      <c r="AE203" s="3">
        <f t="shared" si="191"/>
        <v>5</v>
      </c>
      <c r="AF203" s="3">
        <f t="shared" si="201"/>
        <v>5</v>
      </c>
      <c r="AG203" s="4" t="str">
        <f t="shared" si="202"/>
        <v>s316</v>
      </c>
      <c r="AH203" s="3" t="str">
        <f t="shared" si="203"/>
        <v>-</v>
      </c>
      <c r="AI203" s="3">
        <f t="shared" si="192"/>
        <v>1</v>
      </c>
      <c r="AJ203" s="3">
        <f t="shared" si="204"/>
        <v>1</v>
      </c>
      <c r="AK203" s="4" t="str">
        <f t="shared" si="205"/>
        <v/>
      </c>
      <c r="AL203" s="3" t="str">
        <f t="shared" si="206"/>
        <v>-</v>
      </c>
      <c r="AM203" s="3">
        <f t="shared" si="193"/>
        <v>1</v>
      </c>
      <c r="AN203" s="3">
        <f t="shared" si="207"/>
        <v>1</v>
      </c>
      <c r="AO203" s="4" t="str">
        <f t="shared" si="208"/>
        <v/>
      </c>
      <c r="AP203" s="3" t="str">
        <f t="shared" si="209"/>
        <v>-</v>
      </c>
      <c r="AQ203" s="3" t="str">
        <f t="shared" si="194"/>
        <v>0.3-0.1-0.3-</v>
      </c>
      <c r="AR203" s="3">
        <f t="shared" si="210"/>
        <v>4</v>
      </c>
      <c r="AS203" s="3">
        <f t="shared" si="211"/>
        <v>12</v>
      </c>
      <c r="AT203" s="4" t="str">
        <f t="shared" si="212"/>
        <v>0.3</v>
      </c>
      <c r="AU203" s="3" t="str">
        <f t="shared" si="213"/>
        <v>0.1-0.3-</v>
      </c>
      <c r="AV203" s="3">
        <f t="shared" si="214"/>
        <v>4</v>
      </c>
      <c r="AW203" s="3">
        <f t="shared" si="215"/>
        <v>8</v>
      </c>
      <c r="AX203" s="4" t="str">
        <f t="shared" si="216"/>
        <v>0.1</v>
      </c>
      <c r="AY203" s="3" t="str">
        <f t="shared" si="217"/>
        <v>0.3-</v>
      </c>
      <c r="AZ203" s="3">
        <f t="shared" si="218"/>
        <v>4</v>
      </c>
      <c r="BA203" s="3">
        <f t="shared" si="219"/>
        <v>4</v>
      </c>
      <c r="BB203" s="4" t="str">
        <f t="shared" si="220"/>
        <v>0.3</v>
      </c>
      <c r="BC203" s="3" t="str">
        <f t="shared" si="221"/>
        <v>-</v>
      </c>
      <c r="BD203" s="3">
        <f t="shared" si="222"/>
        <v>1</v>
      </c>
      <c r="BE203" s="3">
        <f t="shared" si="223"/>
        <v>1</v>
      </c>
      <c r="BF203" s="4" t="str">
        <f t="shared" si="224"/>
        <v/>
      </c>
      <c r="BG203" s="3" t="str">
        <f t="shared" si="225"/>
        <v>-</v>
      </c>
      <c r="BH203" s="3">
        <f t="shared" si="226"/>
        <v>1</v>
      </c>
      <c r="BI203" s="3">
        <f t="shared" si="227"/>
        <v>1</v>
      </c>
      <c r="BJ203" s="4" t="str">
        <f t="shared" si="228"/>
        <v/>
      </c>
      <c r="BK203" s="3" t="str">
        <f t="shared" si="229"/>
        <v>-</v>
      </c>
      <c r="BL203" s="3">
        <f t="shared" si="230"/>
        <v>1</v>
      </c>
      <c r="BM203" s="3">
        <f t="shared" si="231"/>
        <v>1</v>
      </c>
      <c r="BN203" s="4" t="str">
        <f t="shared" si="232"/>
        <v/>
      </c>
      <c r="BO203" s="3" t="str">
        <f t="shared" si="233"/>
        <v>-</v>
      </c>
      <c r="BP203" s="3">
        <f t="shared" si="234"/>
        <v>1</v>
      </c>
      <c r="BQ203" s="3">
        <f t="shared" si="235"/>
        <v>1</v>
      </c>
      <c r="BR203" s="4" t="str">
        <f t="shared" si="236"/>
        <v/>
      </c>
      <c r="BS203" s="3" t="str">
        <f t="shared" si="237"/>
        <v>-</v>
      </c>
    </row>
    <row r="204" spans="1:71">
      <c r="A204" s="3" t="s">
        <v>964</v>
      </c>
      <c r="B204" s="3" t="s">
        <v>146</v>
      </c>
      <c r="C204" s="3">
        <v>3</v>
      </c>
      <c r="D204" s="3" t="s">
        <v>903</v>
      </c>
      <c r="E204" s="3" t="s">
        <v>1034</v>
      </c>
      <c r="F204" s="3" t="s">
        <v>903</v>
      </c>
      <c r="G204" s="3" t="s">
        <v>1034</v>
      </c>
      <c r="H204" s="3" t="s">
        <v>1059</v>
      </c>
      <c r="I204" s="3" t="s">
        <v>1035</v>
      </c>
      <c r="J204" s="3" t="s">
        <v>479</v>
      </c>
      <c r="K204" s="3" t="s">
        <v>1035</v>
      </c>
      <c r="L204" s="3" t="s">
        <v>1040</v>
      </c>
      <c r="M204" t="s">
        <v>1040</v>
      </c>
      <c r="N204" s="3"/>
      <c r="O204" s="3"/>
      <c r="P204" s="3">
        <v>3.5</v>
      </c>
      <c r="Q204" s="3">
        <v>240</v>
      </c>
      <c r="R204" s="3">
        <v>3.33</v>
      </c>
      <c r="S204" s="16">
        <v>0</v>
      </c>
      <c r="T204" s="12">
        <v>13.54</v>
      </c>
      <c r="V204" s="3" t="str">
        <f t="shared" si="188"/>
        <v>s316- aluminum -s316-</v>
      </c>
      <c r="W204" s="3">
        <f t="shared" si="189"/>
        <v>5</v>
      </c>
      <c r="X204" s="3">
        <f t="shared" si="195"/>
        <v>21</v>
      </c>
      <c r="Y204" s="4" t="str">
        <f t="shared" si="196"/>
        <v>s316</v>
      </c>
      <c r="Z204" s="3" t="str">
        <f t="shared" si="197"/>
        <v xml:space="preserve"> aluminum -s316-</v>
      </c>
      <c r="AA204" s="3">
        <f t="shared" si="190"/>
        <v>11</v>
      </c>
      <c r="AB204" s="3">
        <f t="shared" si="198"/>
        <v>16</v>
      </c>
      <c r="AC204" s="4" t="str">
        <f t="shared" si="199"/>
        <v xml:space="preserve"> aluminum </v>
      </c>
      <c r="AD204" s="3" t="str">
        <f t="shared" si="200"/>
        <v>s316-</v>
      </c>
      <c r="AE204" s="3">
        <f t="shared" si="191"/>
        <v>5</v>
      </c>
      <c r="AF204" s="3">
        <f t="shared" si="201"/>
        <v>5</v>
      </c>
      <c r="AG204" s="4" t="str">
        <f t="shared" si="202"/>
        <v>s316</v>
      </c>
      <c r="AH204" s="3" t="str">
        <f t="shared" si="203"/>
        <v>-</v>
      </c>
      <c r="AI204" s="3">
        <f t="shared" si="192"/>
        <v>1</v>
      </c>
      <c r="AJ204" s="3">
        <f t="shared" si="204"/>
        <v>1</v>
      </c>
      <c r="AK204" s="4" t="str">
        <f t="shared" si="205"/>
        <v/>
      </c>
      <c r="AL204" s="3" t="str">
        <f t="shared" si="206"/>
        <v>-</v>
      </c>
      <c r="AM204" s="3">
        <f t="shared" si="193"/>
        <v>1</v>
      </c>
      <c r="AN204" s="3">
        <f t="shared" si="207"/>
        <v>1</v>
      </c>
      <c r="AO204" s="4" t="str">
        <f t="shared" si="208"/>
        <v/>
      </c>
      <c r="AP204" s="3" t="str">
        <f t="shared" si="209"/>
        <v>-</v>
      </c>
      <c r="AQ204" s="3" t="str">
        <f t="shared" si="194"/>
        <v>0.3-0.1-0.3-</v>
      </c>
      <c r="AR204" s="3">
        <f t="shared" si="210"/>
        <v>4</v>
      </c>
      <c r="AS204" s="3">
        <f t="shared" si="211"/>
        <v>12</v>
      </c>
      <c r="AT204" s="4" t="str">
        <f t="shared" si="212"/>
        <v>0.3</v>
      </c>
      <c r="AU204" s="3" t="str">
        <f t="shared" si="213"/>
        <v>0.1-0.3-</v>
      </c>
      <c r="AV204" s="3">
        <f t="shared" si="214"/>
        <v>4</v>
      </c>
      <c r="AW204" s="3">
        <f t="shared" si="215"/>
        <v>8</v>
      </c>
      <c r="AX204" s="4" t="str">
        <f t="shared" si="216"/>
        <v>0.1</v>
      </c>
      <c r="AY204" s="3" t="str">
        <f t="shared" si="217"/>
        <v>0.3-</v>
      </c>
      <c r="AZ204" s="3">
        <f t="shared" si="218"/>
        <v>4</v>
      </c>
      <c r="BA204" s="3">
        <f t="shared" si="219"/>
        <v>4</v>
      </c>
      <c r="BB204" s="4" t="str">
        <f t="shared" si="220"/>
        <v>0.3</v>
      </c>
      <c r="BC204" s="3" t="str">
        <f t="shared" si="221"/>
        <v>-</v>
      </c>
      <c r="BD204" s="3">
        <f t="shared" si="222"/>
        <v>1</v>
      </c>
      <c r="BE204" s="3">
        <f t="shared" si="223"/>
        <v>1</v>
      </c>
      <c r="BF204" s="4" t="str">
        <f t="shared" si="224"/>
        <v/>
      </c>
      <c r="BG204" s="3" t="str">
        <f t="shared" si="225"/>
        <v>-</v>
      </c>
      <c r="BH204" s="3">
        <f t="shared" si="226"/>
        <v>1</v>
      </c>
      <c r="BI204" s="3">
        <f t="shared" si="227"/>
        <v>1</v>
      </c>
      <c r="BJ204" s="4" t="str">
        <f t="shared" si="228"/>
        <v/>
      </c>
      <c r="BK204" s="3" t="str">
        <f t="shared" si="229"/>
        <v>-</v>
      </c>
      <c r="BL204" s="3">
        <f t="shared" si="230"/>
        <v>1</v>
      </c>
      <c r="BM204" s="3">
        <f t="shared" si="231"/>
        <v>1</v>
      </c>
      <c r="BN204" s="4" t="str">
        <f t="shared" si="232"/>
        <v/>
      </c>
      <c r="BO204" s="3" t="str">
        <f t="shared" si="233"/>
        <v>-</v>
      </c>
      <c r="BP204" s="3">
        <f t="shared" si="234"/>
        <v>1</v>
      </c>
      <c r="BQ204" s="3">
        <f t="shared" si="235"/>
        <v>1</v>
      </c>
      <c r="BR204" s="4" t="str">
        <f t="shared" si="236"/>
        <v/>
      </c>
      <c r="BS204" s="3" t="str">
        <f t="shared" si="237"/>
        <v>-</v>
      </c>
    </row>
    <row r="205" spans="1:71">
      <c r="A205" s="4" t="s">
        <v>964</v>
      </c>
      <c r="B205" s="4" t="s">
        <v>146</v>
      </c>
      <c r="C205" s="4">
        <v>3</v>
      </c>
      <c r="D205" s="4" t="s">
        <v>903</v>
      </c>
      <c r="E205" s="4" t="s">
        <v>1034</v>
      </c>
      <c r="F205" s="4" t="s">
        <v>903</v>
      </c>
      <c r="G205" s="4" t="s">
        <v>1034</v>
      </c>
      <c r="H205" s="4" t="s">
        <v>1059</v>
      </c>
      <c r="I205" s="4" t="s">
        <v>1035</v>
      </c>
      <c r="J205" s="4" t="s">
        <v>479</v>
      </c>
      <c r="K205" s="4" t="s">
        <v>1035</v>
      </c>
      <c r="L205" s="4" t="s">
        <v>1040</v>
      </c>
      <c r="M205" t="s">
        <v>1040</v>
      </c>
      <c r="N205" s="4"/>
      <c r="O205" s="4"/>
      <c r="P205" s="4">
        <v>3.5</v>
      </c>
      <c r="Q205" s="4">
        <v>240</v>
      </c>
      <c r="R205" s="4">
        <v>4.2</v>
      </c>
      <c r="S205" s="16">
        <v>0</v>
      </c>
      <c r="T205" s="13">
        <v>13.54</v>
      </c>
      <c r="V205" s="3" t="str">
        <f t="shared" si="188"/>
        <v>s316- aluminum -s316-</v>
      </c>
      <c r="W205" s="3">
        <f t="shared" si="189"/>
        <v>5</v>
      </c>
      <c r="X205" s="3">
        <f t="shared" si="195"/>
        <v>21</v>
      </c>
      <c r="Y205" s="4" t="str">
        <f t="shared" si="196"/>
        <v>s316</v>
      </c>
      <c r="Z205" s="3" t="str">
        <f t="shared" si="197"/>
        <v xml:space="preserve"> aluminum -s316-</v>
      </c>
      <c r="AA205" s="3">
        <f t="shared" si="190"/>
        <v>11</v>
      </c>
      <c r="AB205" s="3">
        <f t="shared" si="198"/>
        <v>16</v>
      </c>
      <c r="AC205" s="4" t="str">
        <f t="shared" si="199"/>
        <v xml:space="preserve"> aluminum </v>
      </c>
      <c r="AD205" s="3" t="str">
        <f t="shared" si="200"/>
        <v>s316-</v>
      </c>
      <c r="AE205" s="3">
        <f t="shared" si="191"/>
        <v>5</v>
      </c>
      <c r="AF205" s="3">
        <f t="shared" si="201"/>
        <v>5</v>
      </c>
      <c r="AG205" s="4" t="str">
        <f t="shared" si="202"/>
        <v>s316</v>
      </c>
      <c r="AH205" s="3" t="str">
        <f t="shared" si="203"/>
        <v>-</v>
      </c>
      <c r="AI205" s="3">
        <f t="shared" si="192"/>
        <v>1</v>
      </c>
      <c r="AJ205" s="3">
        <f t="shared" si="204"/>
        <v>1</v>
      </c>
      <c r="AK205" s="4" t="str">
        <f t="shared" si="205"/>
        <v/>
      </c>
      <c r="AL205" s="3" t="str">
        <f t="shared" si="206"/>
        <v>-</v>
      </c>
      <c r="AM205" s="3">
        <f t="shared" si="193"/>
        <v>1</v>
      </c>
      <c r="AN205" s="3">
        <f t="shared" si="207"/>
        <v>1</v>
      </c>
      <c r="AO205" s="4" t="str">
        <f t="shared" si="208"/>
        <v/>
      </c>
      <c r="AP205" s="3" t="str">
        <f t="shared" si="209"/>
        <v>-</v>
      </c>
      <c r="AQ205" s="3" t="str">
        <f t="shared" si="194"/>
        <v>0.3-0.1-0.3-</v>
      </c>
      <c r="AR205" s="3">
        <f t="shared" si="210"/>
        <v>4</v>
      </c>
      <c r="AS205" s="3">
        <f t="shared" si="211"/>
        <v>12</v>
      </c>
      <c r="AT205" s="4" t="str">
        <f t="shared" si="212"/>
        <v>0.3</v>
      </c>
      <c r="AU205" s="3" t="str">
        <f t="shared" si="213"/>
        <v>0.1-0.3-</v>
      </c>
      <c r="AV205" s="3">
        <f t="shared" si="214"/>
        <v>4</v>
      </c>
      <c r="AW205" s="3">
        <f t="shared" si="215"/>
        <v>8</v>
      </c>
      <c r="AX205" s="4" t="str">
        <f t="shared" si="216"/>
        <v>0.1</v>
      </c>
      <c r="AY205" s="3" t="str">
        <f t="shared" si="217"/>
        <v>0.3-</v>
      </c>
      <c r="AZ205" s="3">
        <f t="shared" si="218"/>
        <v>4</v>
      </c>
      <c r="BA205" s="3">
        <f t="shared" si="219"/>
        <v>4</v>
      </c>
      <c r="BB205" s="4" t="str">
        <f t="shared" si="220"/>
        <v>0.3</v>
      </c>
      <c r="BC205" s="3" t="str">
        <f t="shared" si="221"/>
        <v>-</v>
      </c>
      <c r="BD205" s="3">
        <f t="shared" si="222"/>
        <v>1</v>
      </c>
      <c r="BE205" s="3">
        <f t="shared" si="223"/>
        <v>1</v>
      </c>
      <c r="BF205" s="4" t="str">
        <f t="shared" si="224"/>
        <v/>
      </c>
      <c r="BG205" s="3" t="str">
        <f t="shared" si="225"/>
        <v>-</v>
      </c>
      <c r="BH205" s="3">
        <f t="shared" si="226"/>
        <v>1</v>
      </c>
      <c r="BI205" s="3">
        <f t="shared" si="227"/>
        <v>1</v>
      </c>
      <c r="BJ205" s="4" t="str">
        <f t="shared" si="228"/>
        <v/>
      </c>
      <c r="BK205" s="3" t="str">
        <f t="shared" si="229"/>
        <v>-</v>
      </c>
      <c r="BL205" s="3">
        <f t="shared" si="230"/>
        <v>1</v>
      </c>
      <c r="BM205" s="3">
        <f t="shared" si="231"/>
        <v>1</v>
      </c>
      <c r="BN205" s="4" t="str">
        <f t="shared" si="232"/>
        <v/>
      </c>
      <c r="BO205" s="3" t="str">
        <f t="shared" si="233"/>
        <v>-</v>
      </c>
      <c r="BP205" s="3">
        <f t="shared" si="234"/>
        <v>1</v>
      </c>
      <c r="BQ205" s="3">
        <f t="shared" si="235"/>
        <v>1</v>
      </c>
      <c r="BR205" s="4" t="str">
        <f t="shared" si="236"/>
        <v/>
      </c>
      <c r="BS205" s="3" t="str">
        <f t="shared" si="237"/>
        <v>-</v>
      </c>
    </row>
    <row r="206" spans="1:71">
      <c r="A206" s="3" t="s">
        <v>964</v>
      </c>
      <c r="B206" s="3" t="s">
        <v>146</v>
      </c>
      <c r="C206" s="3">
        <v>3</v>
      </c>
      <c r="D206" s="3" t="s">
        <v>903</v>
      </c>
      <c r="E206" s="3" t="s">
        <v>1034</v>
      </c>
      <c r="F206" s="3" t="s">
        <v>903</v>
      </c>
      <c r="G206" s="3" t="s">
        <v>1034</v>
      </c>
      <c r="H206" s="3" t="s">
        <v>1059</v>
      </c>
      <c r="I206" s="3" t="s">
        <v>1035</v>
      </c>
      <c r="J206" s="3" t="s">
        <v>479</v>
      </c>
      <c r="K206" s="3" t="s">
        <v>1035</v>
      </c>
      <c r="L206" s="3" t="s">
        <v>1040</v>
      </c>
      <c r="M206" t="s">
        <v>1040</v>
      </c>
      <c r="N206" s="3"/>
      <c r="O206" s="3"/>
      <c r="P206" s="3">
        <v>3.5</v>
      </c>
      <c r="Q206" s="3">
        <v>240</v>
      </c>
      <c r="R206" s="3">
        <v>4</v>
      </c>
      <c r="S206" s="16">
        <v>0</v>
      </c>
      <c r="T206" s="12">
        <v>13.54</v>
      </c>
      <c r="V206" s="3" t="str">
        <f t="shared" si="188"/>
        <v>s316- aluminum -s316-</v>
      </c>
      <c r="W206" s="3">
        <f t="shared" si="189"/>
        <v>5</v>
      </c>
      <c r="X206" s="3">
        <f t="shared" si="195"/>
        <v>21</v>
      </c>
      <c r="Y206" s="4" t="str">
        <f t="shared" si="196"/>
        <v>s316</v>
      </c>
      <c r="Z206" s="3" t="str">
        <f t="shared" si="197"/>
        <v xml:space="preserve"> aluminum -s316-</v>
      </c>
      <c r="AA206" s="3">
        <f t="shared" si="190"/>
        <v>11</v>
      </c>
      <c r="AB206" s="3">
        <f t="shared" si="198"/>
        <v>16</v>
      </c>
      <c r="AC206" s="4" t="str">
        <f t="shared" si="199"/>
        <v xml:space="preserve"> aluminum </v>
      </c>
      <c r="AD206" s="3" t="str">
        <f t="shared" si="200"/>
        <v>s316-</v>
      </c>
      <c r="AE206" s="3">
        <f t="shared" si="191"/>
        <v>5</v>
      </c>
      <c r="AF206" s="3">
        <f t="shared" si="201"/>
        <v>5</v>
      </c>
      <c r="AG206" s="4" t="str">
        <f t="shared" si="202"/>
        <v>s316</v>
      </c>
      <c r="AH206" s="3" t="str">
        <f t="shared" si="203"/>
        <v>-</v>
      </c>
      <c r="AI206" s="3">
        <f t="shared" si="192"/>
        <v>1</v>
      </c>
      <c r="AJ206" s="3">
        <f t="shared" si="204"/>
        <v>1</v>
      </c>
      <c r="AK206" s="4" t="str">
        <f t="shared" si="205"/>
        <v/>
      </c>
      <c r="AL206" s="3" t="str">
        <f t="shared" si="206"/>
        <v>-</v>
      </c>
      <c r="AM206" s="3">
        <f t="shared" si="193"/>
        <v>1</v>
      </c>
      <c r="AN206" s="3">
        <f t="shared" si="207"/>
        <v>1</v>
      </c>
      <c r="AO206" s="4" t="str">
        <f t="shared" si="208"/>
        <v/>
      </c>
      <c r="AP206" s="3" t="str">
        <f t="shared" si="209"/>
        <v>-</v>
      </c>
      <c r="AQ206" s="3" t="str">
        <f t="shared" si="194"/>
        <v>0.3-0.1-0.3-</v>
      </c>
      <c r="AR206" s="3">
        <f t="shared" si="210"/>
        <v>4</v>
      </c>
      <c r="AS206" s="3">
        <f t="shared" si="211"/>
        <v>12</v>
      </c>
      <c r="AT206" s="4" t="str">
        <f t="shared" si="212"/>
        <v>0.3</v>
      </c>
      <c r="AU206" s="3" t="str">
        <f t="shared" si="213"/>
        <v>0.1-0.3-</v>
      </c>
      <c r="AV206" s="3">
        <f t="shared" si="214"/>
        <v>4</v>
      </c>
      <c r="AW206" s="3">
        <f t="shared" si="215"/>
        <v>8</v>
      </c>
      <c r="AX206" s="4" t="str">
        <f t="shared" si="216"/>
        <v>0.1</v>
      </c>
      <c r="AY206" s="3" t="str">
        <f t="shared" si="217"/>
        <v>0.3-</v>
      </c>
      <c r="AZ206" s="3">
        <f t="shared" si="218"/>
        <v>4</v>
      </c>
      <c r="BA206" s="3">
        <f t="shared" si="219"/>
        <v>4</v>
      </c>
      <c r="BB206" s="4" t="str">
        <f t="shared" si="220"/>
        <v>0.3</v>
      </c>
      <c r="BC206" s="3" t="str">
        <f t="shared" si="221"/>
        <v>-</v>
      </c>
      <c r="BD206" s="3">
        <f t="shared" si="222"/>
        <v>1</v>
      </c>
      <c r="BE206" s="3">
        <f t="shared" si="223"/>
        <v>1</v>
      </c>
      <c r="BF206" s="4" t="str">
        <f t="shared" si="224"/>
        <v/>
      </c>
      <c r="BG206" s="3" t="str">
        <f t="shared" si="225"/>
        <v>-</v>
      </c>
      <c r="BH206" s="3">
        <f t="shared" si="226"/>
        <v>1</v>
      </c>
      <c r="BI206" s="3">
        <f t="shared" si="227"/>
        <v>1</v>
      </c>
      <c r="BJ206" s="4" t="str">
        <f t="shared" si="228"/>
        <v/>
      </c>
      <c r="BK206" s="3" t="str">
        <f t="shared" si="229"/>
        <v>-</v>
      </c>
      <c r="BL206" s="3">
        <f t="shared" si="230"/>
        <v>1</v>
      </c>
      <c r="BM206" s="3">
        <f t="shared" si="231"/>
        <v>1</v>
      </c>
      <c r="BN206" s="4" t="str">
        <f t="shared" si="232"/>
        <v/>
      </c>
      <c r="BO206" s="3" t="str">
        <f t="shared" si="233"/>
        <v>-</v>
      </c>
      <c r="BP206" s="3">
        <f t="shared" si="234"/>
        <v>1</v>
      </c>
      <c r="BQ206" s="3">
        <f t="shared" si="235"/>
        <v>1</v>
      </c>
      <c r="BR206" s="4" t="str">
        <f t="shared" si="236"/>
        <v/>
      </c>
      <c r="BS206" s="3" t="str">
        <f t="shared" si="237"/>
        <v>-</v>
      </c>
    </row>
    <row r="207" spans="1:71">
      <c r="A207" s="4" t="s">
        <v>964</v>
      </c>
      <c r="B207" s="4" t="s">
        <v>146</v>
      </c>
      <c r="C207" s="4">
        <v>3</v>
      </c>
      <c r="D207" s="4" t="s">
        <v>903</v>
      </c>
      <c r="E207" s="4" t="s">
        <v>1034</v>
      </c>
      <c r="F207" s="4" t="s">
        <v>903</v>
      </c>
      <c r="G207" s="4" t="s">
        <v>1034</v>
      </c>
      <c r="H207" s="4" t="s">
        <v>1059</v>
      </c>
      <c r="I207" s="4" t="s">
        <v>1035</v>
      </c>
      <c r="J207" s="4" t="s">
        <v>479</v>
      </c>
      <c r="K207" s="4" t="s">
        <v>1035</v>
      </c>
      <c r="L207" s="4" t="s">
        <v>1040</v>
      </c>
      <c r="M207" t="s">
        <v>1040</v>
      </c>
      <c r="N207" s="4"/>
      <c r="O207" s="4"/>
      <c r="P207" s="4">
        <v>3.5</v>
      </c>
      <c r="Q207" s="4">
        <v>240</v>
      </c>
      <c r="R207" s="4">
        <v>3.58</v>
      </c>
      <c r="S207" s="16">
        <v>0</v>
      </c>
      <c r="T207" s="13">
        <v>13.54</v>
      </c>
      <c r="V207" s="3" t="str">
        <f t="shared" si="188"/>
        <v>s316- aluminum -s316-</v>
      </c>
      <c r="W207" s="3">
        <f t="shared" si="189"/>
        <v>5</v>
      </c>
      <c r="X207" s="3">
        <f t="shared" si="195"/>
        <v>21</v>
      </c>
      <c r="Y207" s="4" t="str">
        <f t="shared" si="196"/>
        <v>s316</v>
      </c>
      <c r="Z207" s="3" t="str">
        <f t="shared" si="197"/>
        <v xml:space="preserve"> aluminum -s316-</v>
      </c>
      <c r="AA207" s="3">
        <f t="shared" si="190"/>
        <v>11</v>
      </c>
      <c r="AB207" s="3">
        <f t="shared" si="198"/>
        <v>16</v>
      </c>
      <c r="AC207" s="4" t="str">
        <f t="shared" si="199"/>
        <v xml:space="preserve"> aluminum </v>
      </c>
      <c r="AD207" s="3" t="str">
        <f t="shared" si="200"/>
        <v>s316-</v>
      </c>
      <c r="AE207" s="3">
        <f t="shared" si="191"/>
        <v>5</v>
      </c>
      <c r="AF207" s="3">
        <f t="shared" si="201"/>
        <v>5</v>
      </c>
      <c r="AG207" s="4" t="str">
        <f t="shared" si="202"/>
        <v>s316</v>
      </c>
      <c r="AH207" s="3" t="str">
        <f t="shared" si="203"/>
        <v>-</v>
      </c>
      <c r="AI207" s="3">
        <f t="shared" si="192"/>
        <v>1</v>
      </c>
      <c r="AJ207" s="3">
        <f t="shared" si="204"/>
        <v>1</v>
      </c>
      <c r="AK207" s="4" t="str">
        <f t="shared" si="205"/>
        <v/>
      </c>
      <c r="AL207" s="3" t="str">
        <f t="shared" si="206"/>
        <v>-</v>
      </c>
      <c r="AM207" s="3">
        <f t="shared" si="193"/>
        <v>1</v>
      </c>
      <c r="AN207" s="3">
        <f t="shared" si="207"/>
        <v>1</v>
      </c>
      <c r="AO207" s="4" t="str">
        <f t="shared" si="208"/>
        <v/>
      </c>
      <c r="AP207" s="3" t="str">
        <f t="shared" si="209"/>
        <v>-</v>
      </c>
      <c r="AQ207" s="3" t="str">
        <f t="shared" si="194"/>
        <v>0.3-0.1-0.3-</v>
      </c>
      <c r="AR207" s="3">
        <f t="shared" si="210"/>
        <v>4</v>
      </c>
      <c r="AS207" s="3">
        <f t="shared" si="211"/>
        <v>12</v>
      </c>
      <c r="AT207" s="4" t="str">
        <f t="shared" si="212"/>
        <v>0.3</v>
      </c>
      <c r="AU207" s="3" t="str">
        <f t="shared" si="213"/>
        <v>0.1-0.3-</v>
      </c>
      <c r="AV207" s="3">
        <f t="shared" si="214"/>
        <v>4</v>
      </c>
      <c r="AW207" s="3">
        <f t="shared" si="215"/>
        <v>8</v>
      </c>
      <c r="AX207" s="4" t="str">
        <f t="shared" si="216"/>
        <v>0.1</v>
      </c>
      <c r="AY207" s="3" t="str">
        <f t="shared" si="217"/>
        <v>0.3-</v>
      </c>
      <c r="AZ207" s="3">
        <f t="shared" si="218"/>
        <v>4</v>
      </c>
      <c r="BA207" s="3">
        <f t="shared" si="219"/>
        <v>4</v>
      </c>
      <c r="BB207" s="4" t="str">
        <f t="shared" si="220"/>
        <v>0.3</v>
      </c>
      <c r="BC207" s="3" t="str">
        <f t="shared" si="221"/>
        <v>-</v>
      </c>
      <c r="BD207" s="3">
        <f t="shared" si="222"/>
        <v>1</v>
      </c>
      <c r="BE207" s="3">
        <f t="shared" si="223"/>
        <v>1</v>
      </c>
      <c r="BF207" s="4" t="str">
        <f t="shared" si="224"/>
        <v/>
      </c>
      <c r="BG207" s="3" t="str">
        <f t="shared" si="225"/>
        <v>-</v>
      </c>
      <c r="BH207" s="3">
        <f t="shared" si="226"/>
        <v>1</v>
      </c>
      <c r="BI207" s="3">
        <f t="shared" si="227"/>
        <v>1</v>
      </c>
      <c r="BJ207" s="4" t="str">
        <f t="shared" si="228"/>
        <v/>
      </c>
      <c r="BK207" s="3" t="str">
        <f t="shared" si="229"/>
        <v>-</v>
      </c>
      <c r="BL207" s="3">
        <f t="shared" si="230"/>
        <v>1</v>
      </c>
      <c r="BM207" s="3">
        <f t="shared" si="231"/>
        <v>1</v>
      </c>
      <c r="BN207" s="4" t="str">
        <f t="shared" si="232"/>
        <v/>
      </c>
      <c r="BO207" s="3" t="str">
        <f t="shared" si="233"/>
        <v>-</v>
      </c>
      <c r="BP207" s="3">
        <f t="shared" si="234"/>
        <v>1</v>
      </c>
      <c r="BQ207" s="3">
        <f t="shared" si="235"/>
        <v>1</v>
      </c>
      <c r="BR207" s="4" t="str">
        <f t="shared" si="236"/>
        <v/>
      </c>
      <c r="BS207" s="3" t="str">
        <f t="shared" si="237"/>
        <v>-</v>
      </c>
    </row>
    <row r="208" spans="1:71">
      <c r="A208" s="3" t="s">
        <v>964</v>
      </c>
      <c r="B208" s="3" t="s">
        <v>146</v>
      </c>
      <c r="C208" s="3">
        <v>3</v>
      </c>
      <c r="D208" s="3" t="s">
        <v>903</v>
      </c>
      <c r="E208" s="3" t="s">
        <v>1034</v>
      </c>
      <c r="F208" s="3" t="s">
        <v>903</v>
      </c>
      <c r="G208" s="3" t="s">
        <v>1034</v>
      </c>
      <c r="H208" s="3" t="s">
        <v>1059</v>
      </c>
      <c r="I208" s="3" t="s">
        <v>1035</v>
      </c>
      <c r="J208" s="3" t="s">
        <v>479</v>
      </c>
      <c r="K208" s="3" t="s">
        <v>1035</v>
      </c>
      <c r="L208" s="3" t="s">
        <v>1040</v>
      </c>
      <c r="M208" t="s">
        <v>1040</v>
      </c>
      <c r="N208" s="3"/>
      <c r="O208" s="3"/>
      <c r="P208" s="3">
        <v>3.5</v>
      </c>
      <c r="Q208" s="3">
        <v>240</v>
      </c>
      <c r="R208" s="3">
        <v>5.33</v>
      </c>
      <c r="S208" s="16">
        <v>0</v>
      </c>
      <c r="T208" s="12">
        <v>13.54</v>
      </c>
      <c r="V208" s="3" t="str">
        <f t="shared" si="188"/>
        <v>s316- aluminum -s316-</v>
      </c>
      <c r="W208" s="3">
        <f t="shared" si="189"/>
        <v>5</v>
      </c>
      <c r="X208" s="3">
        <f t="shared" si="195"/>
        <v>21</v>
      </c>
      <c r="Y208" s="4" t="str">
        <f t="shared" si="196"/>
        <v>s316</v>
      </c>
      <c r="Z208" s="3" t="str">
        <f t="shared" si="197"/>
        <v xml:space="preserve"> aluminum -s316-</v>
      </c>
      <c r="AA208" s="3">
        <f t="shared" si="190"/>
        <v>11</v>
      </c>
      <c r="AB208" s="3">
        <f t="shared" si="198"/>
        <v>16</v>
      </c>
      <c r="AC208" s="4" t="str">
        <f t="shared" si="199"/>
        <v xml:space="preserve"> aluminum </v>
      </c>
      <c r="AD208" s="3" t="str">
        <f t="shared" si="200"/>
        <v>s316-</v>
      </c>
      <c r="AE208" s="3">
        <f t="shared" si="191"/>
        <v>5</v>
      </c>
      <c r="AF208" s="3">
        <f t="shared" si="201"/>
        <v>5</v>
      </c>
      <c r="AG208" s="4" t="str">
        <f t="shared" si="202"/>
        <v>s316</v>
      </c>
      <c r="AH208" s="3" t="str">
        <f t="shared" si="203"/>
        <v>-</v>
      </c>
      <c r="AI208" s="3">
        <f t="shared" si="192"/>
        <v>1</v>
      </c>
      <c r="AJ208" s="3">
        <f t="shared" si="204"/>
        <v>1</v>
      </c>
      <c r="AK208" s="4" t="str">
        <f t="shared" si="205"/>
        <v/>
      </c>
      <c r="AL208" s="3" t="str">
        <f t="shared" si="206"/>
        <v>-</v>
      </c>
      <c r="AM208" s="3">
        <f t="shared" si="193"/>
        <v>1</v>
      </c>
      <c r="AN208" s="3">
        <f t="shared" si="207"/>
        <v>1</v>
      </c>
      <c r="AO208" s="4" t="str">
        <f t="shared" si="208"/>
        <v/>
      </c>
      <c r="AP208" s="3" t="str">
        <f t="shared" si="209"/>
        <v>-</v>
      </c>
      <c r="AQ208" s="3" t="str">
        <f t="shared" si="194"/>
        <v>0.3-0.1-0.3-</v>
      </c>
      <c r="AR208" s="3">
        <f t="shared" si="210"/>
        <v>4</v>
      </c>
      <c r="AS208" s="3">
        <f t="shared" si="211"/>
        <v>12</v>
      </c>
      <c r="AT208" s="4" t="str">
        <f t="shared" si="212"/>
        <v>0.3</v>
      </c>
      <c r="AU208" s="3" t="str">
        <f t="shared" si="213"/>
        <v>0.1-0.3-</v>
      </c>
      <c r="AV208" s="3">
        <f t="shared" si="214"/>
        <v>4</v>
      </c>
      <c r="AW208" s="3">
        <f t="shared" si="215"/>
        <v>8</v>
      </c>
      <c r="AX208" s="4" t="str">
        <f t="shared" si="216"/>
        <v>0.1</v>
      </c>
      <c r="AY208" s="3" t="str">
        <f t="shared" si="217"/>
        <v>0.3-</v>
      </c>
      <c r="AZ208" s="3">
        <f t="shared" si="218"/>
        <v>4</v>
      </c>
      <c r="BA208" s="3">
        <f t="shared" si="219"/>
        <v>4</v>
      </c>
      <c r="BB208" s="4" t="str">
        <f t="shared" si="220"/>
        <v>0.3</v>
      </c>
      <c r="BC208" s="3" t="str">
        <f t="shared" si="221"/>
        <v>-</v>
      </c>
      <c r="BD208" s="3">
        <f t="shared" si="222"/>
        <v>1</v>
      </c>
      <c r="BE208" s="3">
        <f t="shared" si="223"/>
        <v>1</v>
      </c>
      <c r="BF208" s="4" t="str">
        <f t="shared" si="224"/>
        <v/>
      </c>
      <c r="BG208" s="3" t="str">
        <f t="shared" si="225"/>
        <v>-</v>
      </c>
      <c r="BH208" s="3">
        <f t="shared" si="226"/>
        <v>1</v>
      </c>
      <c r="BI208" s="3">
        <f t="shared" si="227"/>
        <v>1</v>
      </c>
      <c r="BJ208" s="4" t="str">
        <f t="shared" si="228"/>
        <v/>
      </c>
      <c r="BK208" s="3" t="str">
        <f t="shared" si="229"/>
        <v>-</v>
      </c>
      <c r="BL208" s="3">
        <f t="shared" si="230"/>
        <v>1</v>
      </c>
      <c r="BM208" s="3">
        <f t="shared" si="231"/>
        <v>1</v>
      </c>
      <c r="BN208" s="4" t="str">
        <f t="shared" si="232"/>
        <v/>
      </c>
      <c r="BO208" s="3" t="str">
        <f t="shared" si="233"/>
        <v>-</v>
      </c>
      <c r="BP208" s="3">
        <f t="shared" si="234"/>
        <v>1</v>
      </c>
      <c r="BQ208" s="3">
        <f t="shared" si="235"/>
        <v>1</v>
      </c>
      <c r="BR208" s="4" t="str">
        <f t="shared" si="236"/>
        <v/>
      </c>
      <c r="BS208" s="3" t="str">
        <f t="shared" si="237"/>
        <v>-</v>
      </c>
    </row>
    <row r="209" spans="1:71">
      <c r="A209" s="4" t="s">
        <v>964</v>
      </c>
      <c r="B209" s="4" t="s">
        <v>146</v>
      </c>
      <c r="C209" s="4">
        <v>3</v>
      </c>
      <c r="D209" s="4" t="s">
        <v>903</v>
      </c>
      <c r="E209" s="4" t="s">
        <v>1034</v>
      </c>
      <c r="F209" s="4" t="s">
        <v>903</v>
      </c>
      <c r="G209" s="4" t="s">
        <v>1034</v>
      </c>
      <c r="H209" s="4" t="s">
        <v>1059</v>
      </c>
      <c r="I209" s="4" t="s">
        <v>1035</v>
      </c>
      <c r="J209" s="4" t="s">
        <v>479</v>
      </c>
      <c r="K209" s="4" t="s">
        <v>1035</v>
      </c>
      <c r="L209" s="4" t="s">
        <v>1040</v>
      </c>
      <c r="M209" t="s">
        <v>1040</v>
      </c>
      <c r="N209" s="4"/>
      <c r="O209" s="4"/>
      <c r="P209" s="4">
        <v>3.5</v>
      </c>
      <c r="Q209" s="4">
        <v>240</v>
      </c>
      <c r="R209" s="4">
        <v>6.83</v>
      </c>
      <c r="S209" s="16">
        <v>0</v>
      </c>
      <c r="T209" s="13">
        <v>13.54</v>
      </c>
      <c r="V209" s="3" t="str">
        <f t="shared" si="188"/>
        <v>s316- aluminum -s316-</v>
      </c>
      <c r="W209" s="3">
        <f t="shared" si="189"/>
        <v>5</v>
      </c>
      <c r="X209" s="3">
        <f t="shared" si="195"/>
        <v>21</v>
      </c>
      <c r="Y209" s="4" t="str">
        <f t="shared" si="196"/>
        <v>s316</v>
      </c>
      <c r="Z209" s="3" t="str">
        <f t="shared" si="197"/>
        <v xml:space="preserve"> aluminum -s316-</v>
      </c>
      <c r="AA209" s="3">
        <f t="shared" si="190"/>
        <v>11</v>
      </c>
      <c r="AB209" s="3">
        <f t="shared" si="198"/>
        <v>16</v>
      </c>
      <c r="AC209" s="4" t="str">
        <f t="shared" si="199"/>
        <v xml:space="preserve"> aluminum </v>
      </c>
      <c r="AD209" s="3" t="str">
        <f t="shared" si="200"/>
        <v>s316-</v>
      </c>
      <c r="AE209" s="3">
        <f t="shared" si="191"/>
        <v>5</v>
      </c>
      <c r="AF209" s="3">
        <f t="shared" si="201"/>
        <v>5</v>
      </c>
      <c r="AG209" s="4" t="str">
        <f t="shared" si="202"/>
        <v>s316</v>
      </c>
      <c r="AH209" s="3" t="str">
        <f t="shared" si="203"/>
        <v>-</v>
      </c>
      <c r="AI209" s="3">
        <f t="shared" si="192"/>
        <v>1</v>
      </c>
      <c r="AJ209" s="3">
        <f t="shared" si="204"/>
        <v>1</v>
      </c>
      <c r="AK209" s="4" t="str">
        <f t="shared" si="205"/>
        <v/>
      </c>
      <c r="AL209" s="3" t="str">
        <f t="shared" si="206"/>
        <v>-</v>
      </c>
      <c r="AM209" s="3">
        <f t="shared" si="193"/>
        <v>1</v>
      </c>
      <c r="AN209" s="3">
        <f t="shared" si="207"/>
        <v>1</v>
      </c>
      <c r="AO209" s="4" t="str">
        <f t="shared" si="208"/>
        <v/>
      </c>
      <c r="AP209" s="3" t="str">
        <f t="shared" si="209"/>
        <v>-</v>
      </c>
      <c r="AQ209" s="3" t="str">
        <f t="shared" si="194"/>
        <v>0.3-0.1-0.3-</v>
      </c>
      <c r="AR209" s="3">
        <f t="shared" si="210"/>
        <v>4</v>
      </c>
      <c r="AS209" s="3">
        <f t="shared" si="211"/>
        <v>12</v>
      </c>
      <c r="AT209" s="4" t="str">
        <f t="shared" si="212"/>
        <v>0.3</v>
      </c>
      <c r="AU209" s="3" t="str">
        <f t="shared" si="213"/>
        <v>0.1-0.3-</v>
      </c>
      <c r="AV209" s="3">
        <f t="shared" si="214"/>
        <v>4</v>
      </c>
      <c r="AW209" s="3">
        <f t="shared" si="215"/>
        <v>8</v>
      </c>
      <c r="AX209" s="4" t="str">
        <f t="shared" si="216"/>
        <v>0.1</v>
      </c>
      <c r="AY209" s="3" t="str">
        <f t="shared" si="217"/>
        <v>0.3-</v>
      </c>
      <c r="AZ209" s="3">
        <f t="shared" si="218"/>
        <v>4</v>
      </c>
      <c r="BA209" s="3">
        <f t="shared" si="219"/>
        <v>4</v>
      </c>
      <c r="BB209" s="4" t="str">
        <f t="shared" si="220"/>
        <v>0.3</v>
      </c>
      <c r="BC209" s="3" t="str">
        <f t="shared" si="221"/>
        <v>-</v>
      </c>
      <c r="BD209" s="3">
        <f t="shared" si="222"/>
        <v>1</v>
      </c>
      <c r="BE209" s="3">
        <f t="shared" si="223"/>
        <v>1</v>
      </c>
      <c r="BF209" s="4" t="str">
        <f t="shared" si="224"/>
        <v/>
      </c>
      <c r="BG209" s="3" t="str">
        <f t="shared" si="225"/>
        <v>-</v>
      </c>
      <c r="BH209" s="3">
        <f t="shared" si="226"/>
        <v>1</v>
      </c>
      <c r="BI209" s="3">
        <f t="shared" si="227"/>
        <v>1</v>
      </c>
      <c r="BJ209" s="4" t="str">
        <f t="shared" si="228"/>
        <v/>
      </c>
      <c r="BK209" s="3" t="str">
        <f t="shared" si="229"/>
        <v>-</v>
      </c>
      <c r="BL209" s="3">
        <f t="shared" si="230"/>
        <v>1</v>
      </c>
      <c r="BM209" s="3">
        <f t="shared" si="231"/>
        <v>1</v>
      </c>
      <c r="BN209" s="4" t="str">
        <f t="shared" si="232"/>
        <v/>
      </c>
      <c r="BO209" s="3" t="str">
        <f t="shared" si="233"/>
        <v>-</v>
      </c>
      <c r="BP209" s="3">
        <f t="shared" si="234"/>
        <v>1</v>
      </c>
      <c r="BQ209" s="3">
        <f t="shared" si="235"/>
        <v>1</v>
      </c>
      <c r="BR209" s="4" t="str">
        <f t="shared" si="236"/>
        <v/>
      </c>
      <c r="BS209" s="3" t="str">
        <f t="shared" si="237"/>
        <v>-</v>
      </c>
    </row>
    <row r="210" spans="1:71">
      <c r="A210" s="3" t="s">
        <v>964</v>
      </c>
      <c r="B210" s="3" t="s">
        <v>146</v>
      </c>
      <c r="C210" s="3">
        <v>4</v>
      </c>
      <c r="D210" s="3" t="s">
        <v>903</v>
      </c>
      <c r="E210" s="3" t="s">
        <v>1034</v>
      </c>
      <c r="F210" s="3" t="s">
        <v>903</v>
      </c>
      <c r="G210" s="3" t="s">
        <v>1034</v>
      </c>
      <c r="H210" s="3" t="s">
        <v>1059</v>
      </c>
      <c r="I210" s="3" t="s">
        <v>1035</v>
      </c>
      <c r="J210" s="3" t="s">
        <v>479</v>
      </c>
      <c r="K210" s="3" t="s">
        <v>1035</v>
      </c>
      <c r="L210" s="3" t="s">
        <v>1040</v>
      </c>
      <c r="M210" t="s">
        <v>1040</v>
      </c>
      <c r="N210" s="3"/>
      <c r="O210" s="3"/>
      <c r="P210" s="3">
        <v>3.25</v>
      </c>
      <c r="Q210" s="3">
        <v>180</v>
      </c>
      <c r="R210" s="3">
        <v>3.11</v>
      </c>
      <c r="S210" s="16">
        <v>0</v>
      </c>
      <c r="T210" s="12">
        <v>19.690000000000001</v>
      </c>
      <c r="V210" s="3" t="str">
        <f t="shared" si="188"/>
        <v>s316- aluminum -s316-</v>
      </c>
      <c r="W210" s="3">
        <f t="shared" si="189"/>
        <v>5</v>
      </c>
      <c r="X210" s="3">
        <f t="shared" si="195"/>
        <v>21</v>
      </c>
      <c r="Y210" s="4" t="str">
        <f t="shared" si="196"/>
        <v>s316</v>
      </c>
      <c r="Z210" s="3" t="str">
        <f t="shared" si="197"/>
        <v xml:space="preserve"> aluminum -s316-</v>
      </c>
      <c r="AA210" s="3">
        <f t="shared" si="190"/>
        <v>11</v>
      </c>
      <c r="AB210" s="3">
        <f t="shared" si="198"/>
        <v>16</v>
      </c>
      <c r="AC210" s="4" t="str">
        <f t="shared" si="199"/>
        <v xml:space="preserve"> aluminum </v>
      </c>
      <c r="AD210" s="3" t="str">
        <f t="shared" si="200"/>
        <v>s316-</v>
      </c>
      <c r="AE210" s="3">
        <f t="shared" si="191"/>
        <v>5</v>
      </c>
      <c r="AF210" s="3">
        <f t="shared" si="201"/>
        <v>5</v>
      </c>
      <c r="AG210" s="4" t="str">
        <f t="shared" si="202"/>
        <v>s316</v>
      </c>
      <c r="AH210" s="3" t="str">
        <f t="shared" si="203"/>
        <v>-</v>
      </c>
      <c r="AI210" s="3">
        <f t="shared" si="192"/>
        <v>1</v>
      </c>
      <c r="AJ210" s="3">
        <f t="shared" si="204"/>
        <v>1</v>
      </c>
      <c r="AK210" s="4" t="str">
        <f t="shared" si="205"/>
        <v/>
      </c>
      <c r="AL210" s="3" t="str">
        <f t="shared" si="206"/>
        <v>-</v>
      </c>
      <c r="AM210" s="3">
        <f t="shared" si="193"/>
        <v>1</v>
      </c>
      <c r="AN210" s="3">
        <f t="shared" si="207"/>
        <v>1</v>
      </c>
      <c r="AO210" s="4" t="str">
        <f t="shared" si="208"/>
        <v/>
      </c>
      <c r="AP210" s="3" t="str">
        <f t="shared" si="209"/>
        <v>-</v>
      </c>
      <c r="AQ210" s="3" t="str">
        <f t="shared" si="194"/>
        <v>0.3-0.1-0.3-</v>
      </c>
      <c r="AR210" s="3">
        <f t="shared" si="210"/>
        <v>4</v>
      </c>
      <c r="AS210" s="3">
        <f t="shared" si="211"/>
        <v>12</v>
      </c>
      <c r="AT210" s="4" t="str">
        <f t="shared" si="212"/>
        <v>0.3</v>
      </c>
      <c r="AU210" s="3" t="str">
        <f t="shared" si="213"/>
        <v>0.1-0.3-</v>
      </c>
      <c r="AV210" s="3">
        <f t="shared" si="214"/>
        <v>4</v>
      </c>
      <c r="AW210" s="3">
        <f t="shared" si="215"/>
        <v>8</v>
      </c>
      <c r="AX210" s="4" t="str">
        <f t="shared" si="216"/>
        <v>0.1</v>
      </c>
      <c r="AY210" s="3" t="str">
        <f t="shared" si="217"/>
        <v>0.3-</v>
      </c>
      <c r="AZ210" s="3">
        <f t="shared" si="218"/>
        <v>4</v>
      </c>
      <c r="BA210" s="3">
        <f t="shared" si="219"/>
        <v>4</v>
      </c>
      <c r="BB210" s="4" t="str">
        <f t="shared" si="220"/>
        <v>0.3</v>
      </c>
      <c r="BC210" s="3" t="str">
        <f t="shared" si="221"/>
        <v>-</v>
      </c>
      <c r="BD210" s="3">
        <f t="shared" si="222"/>
        <v>1</v>
      </c>
      <c r="BE210" s="3">
        <f t="shared" si="223"/>
        <v>1</v>
      </c>
      <c r="BF210" s="4" t="str">
        <f t="shared" si="224"/>
        <v/>
      </c>
      <c r="BG210" s="3" t="str">
        <f t="shared" si="225"/>
        <v>-</v>
      </c>
      <c r="BH210" s="3">
        <f t="shared" si="226"/>
        <v>1</v>
      </c>
      <c r="BI210" s="3">
        <f t="shared" si="227"/>
        <v>1</v>
      </c>
      <c r="BJ210" s="4" t="str">
        <f t="shared" si="228"/>
        <v/>
      </c>
      <c r="BK210" s="3" t="str">
        <f t="shared" si="229"/>
        <v>-</v>
      </c>
      <c r="BL210" s="3">
        <f t="shared" si="230"/>
        <v>1</v>
      </c>
      <c r="BM210" s="3">
        <f t="shared" si="231"/>
        <v>1</v>
      </c>
      <c r="BN210" s="4" t="str">
        <f t="shared" si="232"/>
        <v/>
      </c>
      <c r="BO210" s="3" t="str">
        <f t="shared" si="233"/>
        <v>-</v>
      </c>
      <c r="BP210" s="3">
        <f t="shared" si="234"/>
        <v>1</v>
      </c>
      <c r="BQ210" s="3">
        <f t="shared" si="235"/>
        <v>1</v>
      </c>
      <c r="BR210" s="4" t="str">
        <f t="shared" si="236"/>
        <v/>
      </c>
      <c r="BS210" s="3" t="str">
        <f t="shared" si="237"/>
        <v>-</v>
      </c>
    </row>
    <row r="211" spans="1:71">
      <c r="A211" s="4" t="s">
        <v>964</v>
      </c>
      <c r="B211" s="4" t="s">
        <v>146</v>
      </c>
      <c r="C211" s="4">
        <v>4</v>
      </c>
      <c r="D211" s="4" t="s">
        <v>903</v>
      </c>
      <c r="E211" s="4" t="s">
        <v>1034</v>
      </c>
      <c r="F211" s="4" t="s">
        <v>903</v>
      </c>
      <c r="G211" s="4" t="s">
        <v>1034</v>
      </c>
      <c r="H211" s="4" t="s">
        <v>1059</v>
      </c>
      <c r="I211" s="4" t="s">
        <v>1035</v>
      </c>
      <c r="J211" s="4" t="s">
        <v>479</v>
      </c>
      <c r="K211" s="4" t="s">
        <v>1035</v>
      </c>
      <c r="L211" s="4" t="s">
        <v>1040</v>
      </c>
      <c r="M211" t="s">
        <v>1040</v>
      </c>
      <c r="N211" s="4"/>
      <c r="O211" s="4"/>
      <c r="P211" s="4">
        <v>3.25</v>
      </c>
      <c r="Q211" s="4">
        <v>180</v>
      </c>
      <c r="R211" s="4">
        <v>3.27</v>
      </c>
      <c r="S211" s="16">
        <v>0</v>
      </c>
      <c r="T211" s="13">
        <v>19.690000000000001</v>
      </c>
      <c r="V211" s="3" t="str">
        <f t="shared" si="188"/>
        <v>s316- aluminum -s316-</v>
      </c>
      <c r="W211" s="3">
        <f t="shared" si="189"/>
        <v>5</v>
      </c>
      <c r="X211" s="3">
        <f t="shared" si="195"/>
        <v>21</v>
      </c>
      <c r="Y211" s="4" t="str">
        <f t="shared" si="196"/>
        <v>s316</v>
      </c>
      <c r="Z211" s="3" t="str">
        <f t="shared" si="197"/>
        <v xml:space="preserve"> aluminum -s316-</v>
      </c>
      <c r="AA211" s="3">
        <f t="shared" si="190"/>
        <v>11</v>
      </c>
      <c r="AB211" s="3">
        <f t="shared" si="198"/>
        <v>16</v>
      </c>
      <c r="AC211" s="4" t="str">
        <f t="shared" si="199"/>
        <v xml:space="preserve"> aluminum </v>
      </c>
      <c r="AD211" s="3" t="str">
        <f t="shared" si="200"/>
        <v>s316-</v>
      </c>
      <c r="AE211" s="3">
        <f t="shared" si="191"/>
        <v>5</v>
      </c>
      <c r="AF211" s="3">
        <f t="shared" si="201"/>
        <v>5</v>
      </c>
      <c r="AG211" s="4" t="str">
        <f t="shared" si="202"/>
        <v>s316</v>
      </c>
      <c r="AH211" s="3" t="str">
        <f t="shared" si="203"/>
        <v>-</v>
      </c>
      <c r="AI211" s="3">
        <f t="shared" si="192"/>
        <v>1</v>
      </c>
      <c r="AJ211" s="3">
        <f t="shared" si="204"/>
        <v>1</v>
      </c>
      <c r="AK211" s="4" t="str">
        <f t="shared" si="205"/>
        <v/>
      </c>
      <c r="AL211" s="3" t="str">
        <f t="shared" si="206"/>
        <v>-</v>
      </c>
      <c r="AM211" s="3">
        <f t="shared" si="193"/>
        <v>1</v>
      </c>
      <c r="AN211" s="3">
        <f t="shared" si="207"/>
        <v>1</v>
      </c>
      <c r="AO211" s="4" t="str">
        <f t="shared" si="208"/>
        <v/>
      </c>
      <c r="AP211" s="3" t="str">
        <f t="shared" si="209"/>
        <v>-</v>
      </c>
      <c r="AQ211" s="3" t="str">
        <f t="shared" si="194"/>
        <v>0.3-0.1-0.3-</v>
      </c>
      <c r="AR211" s="3">
        <f t="shared" si="210"/>
        <v>4</v>
      </c>
      <c r="AS211" s="3">
        <f t="shared" si="211"/>
        <v>12</v>
      </c>
      <c r="AT211" s="4" t="str">
        <f t="shared" si="212"/>
        <v>0.3</v>
      </c>
      <c r="AU211" s="3" t="str">
        <f t="shared" si="213"/>
        <v>0.1-0.3-</v>
      </c>
      <c r="AV211" s="3">
        <f t="shared" si="214"/>
        <v>4</v>
      </c>
      <c r="AW211" s="3">
        <f t="shared" si="215"/>
        <v>8</v>
      </c>
      <c r="AX211" s="4" t="str">
        <f t="shared" si="216"/>
        <v>0.1</v>
      </c>
      <c r="AY211" s="3" t="str">
        <f t="shared" si="217"/>
        <v>0.3-</v>
      </c>
      <c r="AZ211" s="3">
        <f t="shared" si="218"/>
        <v>4</v>
      </c>
      <c r="BA211" s="3">
        <f t="shared" si="219"/>
        <v>4</v>
      </c>
      <c r="BB211" s="4" t="str">
        <f t="shared" si="220"/>
        <v>0.3</v>
      </c>
      <c r="BC211" s="3" t="str">
        <f t="shared" si="221"/>
        <v>-</v>
      </c>
      <c r="BD211" s="3">
        <f t="shared" si="222"/>
        <v>1</v>
      </c>
      <c r="BE211" s="3">
        <f t="shared" si="223"/>
        <v>1</v>
      </c>
      <c r="BF211" s="4" t="str">
        <f t="shared" si="224"/>
        <v/>
      </c>
      <c r="BG211" s="3" t="str">
        <f t="shared" si="225"/>
        <v>-</v>
      </c>
      <c r="BH211" s="3">
        <f t="shared" si="226"/>
        <v>1</v>
      </c>
      <c r="BI211" s="3">
        <f t="shared" si="227"/>
        <v>1</v>
      </c>
      <c r="BJ211" s="4" t="str">
        <f t="shared" si="228"/>
        <v/>
      </c>
      <c r="BK211" s="3" t="str">
        <f t="shared" si="229"/>
        <v>-</v>
      </c>
      <c r="BL211" s="3">
        <f t="shared" si="230"/>
        <v>1</v>
      </c>
      <c r="BM211" s="3">
        <f t="shared" si="231"/>
        <v>1</v>
      </c>
      <c r="BN211" s="4" t="str">
        <f t="shared" si="232"/>
        <v/>
      </c>
      <c r="BO211" s="3" t="str">
        <f t="shared" si="233"/>
        <v>-</v>
      </c>
      <c r="BP211" s="3">
        <f t="shared" si="234"/>
        <v>1</v>
      </c>
      <c r="BQ211" s="3">
        <f t="shared" si="235"/>
        <v>1</v>
      </c>
      <c r="BR211" s="4" t="str">
        <f t="shared" si="236"/>
        <v/>
      </c>
      <c r="BS211" s="3" t="str">
        <f t="shared" si="237"/>
        <v>-</v>
      </c>
    </row>
    <row r="212" spans="1:71">
      <c r="A212" s="3" t="s">
        <v>964</v>
      </c>
      <c r="B212" s="3" t="s">
        <v>146</v>
      </c>
      <c r="C212" s="3">
        <v>4</v>
      </c>
      <c r="D212" s="3" t="s">
        <v>903</v>
      </c>
      <c r="E212" s="3" t="s">
        <v>1034</v>
      </c>
      <c r="F212" s="3" t="s">
        <v>903</v>
      </c>
      <c r="G212" s="3" t="s">
        <v>1034</v>
      </c>
      <c r="H212" s="3" t="s">
        <v>1059</v>
      </c>
      <c r="I212" s="3" t="s">
        <v>1035</v>
      </c>
      <c r="J212" s="3" t="s">
        <v>479</v>
      </c>
      <c r="K212" s="3" t="s">
        <v>1035</v>
      </c>
      <c r="L212" s="3" t="s">
        <v>1040</v>
      </c>
      <c r="M212" t="s">
        <v>1040</v>
      </c>
      <c r="N212" s="3"/>
      <c r="O212" s="3"/>
      <c r="P212" s="3">
        <v>3.25</v>
      </c>
      <c r="Q212" s="3">
        <v>180</v>
      </c>
      <c r="R212" s="3">
        <v>3.5</v>
      </c>
      <c r="S212" s="16">
        <v>0</v>
      </c>
      <c r="T212" s="12">
        <v>19.690000000000001</v>
      </c>
      <c r="V212" s="3" t="str">
        <f t="shared" si="188"/>
        <v>s316- aluminum -s316-</v>
      </c>
      <c r="W212" s="3">
        <f t="shared" si="189"/>
        <v>5</v>
      </c>
      <c r="X212" s="3">
        <f t="shared" si="195"/>
        <v>21</v>
      </c>
      <c r="Y212" s="4" t="str">
        <f t="shared" si="196"/>
        <v>s316</v>
      </c>
      <c r="Z212" s="3" t="str">
        <f t="shared" si="197"/>
        <v xml:space="preserve"> aluminum -s316-</v>
      </c>
      <c r="AA212" s="3">
        <f t="shared" si="190"/>
        <v>11</v>
      </c>
      <c r="AB212" s="3">
        <f t="shared" si="198"/>
        <v>16</v>
      </c>
      <c r="AC212" s="4" t="str">
        <f t="shared" si="199"/>
        <v xml:space="preserve"> aluminum </v>
      </c>
      <c r="AD212" s="3" t="str">
        <f t="shared" si="200"/>
        <v>s316-</v>
      </c>
      <c r="AE212" s="3">
        <f t="shared" si="191"/>
        <v>5</v>
      </c>
      <c r="AF212" s="3">
        <f t="shared" si="201"/>
        <v>5</v>
      </c>
      <c r="AG212" s="4" t="str">
        <f t="shared" si="202"/>
        <v>s316</v>
      </c>
      <c r="AH212" s="3" t="str">
        <f t="shared" si="203"/>
        <v>-</v>
      </c>
      <c r="AI212" s="3">
        <f t="shared" si="192"/>
        <v>1</v>
      </c>
      <c r="AJ212" s="3">
        <f t="shared" si="204"/>
        <v>1</v>
      </c>
      <c r="AK212" s="4" t="str">
        <f t="shared" si="205"/>
        <v/>
      </c>
      <c r="AL212" s="3" t="str">
        <f t="shared" si="206"/>
        <v>-</v>
      </c>
      <c r="AM212" s="3">
        <f t="shared" si="193"/>
        <v>1</v>
      </c>
      <c r="AN212" s="3">
        <f t="shared" si="207"/>
        <v>1</v>
      </c>
      <c r="AO212" s="4" t="str">
        <f t="shared" si="208"/>
        <v/>
      </c>
      <c r="AP212" s="3" t="str">
        <f t="shared" si="209"/>
        <v>-</v>
      </c>
      <c r="AQ212" s="3" t="str">
        <f t="shared" si="194"/>
        <v>0.3-0.1-0.3-</v>
      </c>
      <c r="AR212" s="3">
        <f t="shared" si="210"/>
        <v>4</v>
      </c>
      <c r="AS212" s="3">
        <f t="shared" si="211"/>
        <v>12</v>
      </c>
      <c r="AT212" s="4" t="str">
        <f t="shared" si="212"/>
        <v>0.3</v>
      </c>
      <c r="AU212" s="3" t="str">
        <f t="shared" si="213"/>
        <v>0.1-0.3-</v>
      </c>
      <c r="AV212" s="3">
        <f t="shared" si="214"/>
        <v>4</v>
      </c>
      <c r="AW212" s="3">
        <f t="shared" si="215"/>
        <v>8</v>
      </c>
      <c r="AX212" s="4" t="str">
        <f t="shared" si="216"/>
        <v>0.1</v>
      </c>
      <c r="AY212" s="3" t="str">
        <f t="shared" si="217"/>
        <v>0.3-</v>
      </c>
      <c r="AZ212" s="3">
        <f t="shared" si="218"/>
        <v>4</v>
      </c>
      <c r="BA212" s="3">
        <f t="shared" si="219"/>
        <v>4</v>
      </c>
      <c r="BB212" s="4" t="str">
        <f t="shared" si="220"/>
        <v>0.3</v>
      </c>
      <c r="BC212" s="3" t="str">
        <f t="shared" si="221"/>
        <v>-</v>
      </c>
      <c r="BD212" s="3">
        <f t="shared" si="222"/>
        <v>1</v>
      </c>
      <c r="BE212" s="3">
        <f t="shared" si="223"/>
        <v>1</v>
      </c>
      <c r="BF212" s="4" t="str">
        <f t="shared" si="224"/>
        <v/>
      </c>
      <c r="BG212" s="3" t="str">
        <f t="shared" si="225"/>
        <v>-</v>
      </c>
      <c r="BH212" s="3">
        <f t="shared" si="226"/>
        <v>1</v>
      </c>
      <c r="BI212" s="3">
        <f t="shared" si="227"/>
        <v>1</v>
      </c>
      <c r="BJ212" s="4" t="str">
        <f t="shared" si="228"/>
        <v/>
      </c>
      <c r="BK212" s="3" t="str">
        <f t="shared" si="229"/>
        <v>-</v>
      </c>
      <c r="BL212" s="3">
        <f t="shared" si="230"/>
        <v>1</v>
      </c>
      <c r="BM212" s="3">
        <f t="shared" si="231"/>
        <v>1</v>
      </c>
      <c r="BN212" s="4" t="str">
        <f t="shared" si="232"/>
        <v/>
      </c>
      <c r="BO212" s="3" t="str">
        <f t="shared" si="233"/>
        <v>-</v>
      </c>
      <c r="BP212" s="3">
        <f t="shared" si="234"/>
        <v>1</v>
      </c>
      <c r="BQ212" s="3">
        <f t="shared" si="235"/>
        <v>1</v>
      </c>
      <c r="BR212" s="4" t="str">
        <f t="shared" si="236"/>
        <v/>
      </c>
      <c r="BS212" s="3" t="str">
        <f t="shared" si="237"/>
        <v>-</v>
      </c>
    </row>
    <row r="213" spans="1:71">
      <c r="A213" s="4" t="s">
        <v>964</v>
      </c>
      <c r="B213" s="4" t="s">
        <v>146</v>
      </c>
      <c r="C213" s="4">
        <v>4</v>
      </c>
      <c r="D213" s="4" t="s">
        <v>903</v>
      </c>
      <c r="E213" s="4" t="s">
        <v>1034</v>
      </c>
      <c r="F213" s="4" t="s">
        <v>903</v>
      </c>
      <c r="G213" s="4" t="s">
        <v>1034</v>
      </c>
      <c r="H213" s="4" t="s">
        <v>1059</v>
      </c>
      <c r="I213" s="4" t="s">
        <v>1035</v>
      </c>
      <c r="J213" s="4" t="s">
        <v>479</v>
      </c>
      <c r="K213" s="4" t="s">
        <v>1035</v>
      </c>
      <c r="L213" s="4" t="s">
        <v>1040</v>
      </c>
      <c r="M213" t="s">
        <v>1040</v>
      </c>
      <c r="N213" s="4"/>
      <c r="O213" s="4"/>
      <c r="P213" s="4">
        <v>3.25</v>
      </c>
      <c r="Q213" s="4">
        <v>180</v>
      </c>
      <c r="R213" s="4">
        <v>4.09</v>
      </c>
      <c r="S213" s="16">
        <v>0</v>
      </c>
      <c r="T213" s="13">
        <v>19.690000000000001</v>
      </c>
      <c r="V213" s="3" t="str">
        <f t="shared" si="188"/>
        <v>s316- aluminum -s316-</v>
      </c>
      <c r="W213" s="3">
        <f t="shared" si="189"/>
        <v>5</v>
      </c>
      <c r="X213" s="3">
        <f t="shared" si="195"/>
        <v>21</v>
      </c>
      <c r="Y213" s="4" t="str">
        <f t="shared" si="196"/>
        <v>s316</v>
      </c>
      <c r="Z213" s="3" t="str">
        <f t="shared" si="197"/>
        <v xml:space="preserve"> aluminum -s316-</v>
      </c>
      <c r="AA213" s="3">
        <f t="shared" si="190"/>
        <v>11</v>
      </c>
      <c r="AB213" s="3">
        <f t="shared" si="198"/>
        <v>16</v>
      </c>
      <c r="AC213" s="4" t="str">
        <f t="shared" si="199"/>
        <v xml:space="preserve"> aluminum </v>
      </c>
      <c r="AD213" s="3" t="str">
        <f t="shared" si="200"/>
        <v>s316-</v>
      </c>
      <c r="AE213" s="3">
        <f t="shared" si="191"/>
        <v>5</v>
      </c>
      <c r="AF213" s="3">
        <f t="shared" si="201"/>
        <v>5</v>
      </c>
      <c r="AG213" s="4" t="str">
        <f t="shared" si="202"/>
        <v>s316</v>
      </c>
      <c r="AH213" s="3" t="str">
        <f t="shared" si="203"/>
        <v>-</v>
      </c>
      <c r="AI213" s="3">
        <f t="shared" si="192"/>
        <v>1</v>
      </c>
      <c r="AJ213" s="3">
        <f t="shared" si="204"/>
        <v>1</v>
      </c>
      <c r="AK213" s="4" t="str">
        <f t="shared" si="205"/>
        <v/>
      </c>
      <c r="AL213" s="3" t="str">
        <f t="shared" si="206"/>
        <v>-</v>
      </c>
      <c r="AM213" s="3">
        <f t="shared" si="193"/>
        <v>1</v>
      </c>
      <c r="AN213" s="3">
        <f t="shared" si="207"/>
        <v>1</v>
      </c>
      <c r="AO213" s="4" t="str">
        <f t="shared" si="208"/>
        <v/>
      </c>
      <c r="AP213" s="3" t="str">
        <f t="shared" si="209"/>
        <v>-</v>
      </c>
      <c r="AQ213" s="3" t="str">
        <f t="shared" si="194"/>
        <v>0.3-0.1-0.3-</v>
      </c>
      <c r="AR213" s="3">
        <f t="shared" si="210"/>
        <v>4</v>
      </c>
      <c r="AS213" s="3">
        <f t="shared" si="211"/>
        <v>12</v>
      </c>
      <c r="AT213" s="4" t="str">
        <f t="shared" si="212"/>
        <v>0.3</v>
      </c>
      <c r="AU213" s="3" t="str">
        <f t="shared" si="213"/>
        <v>0.1-0.3-</v>
      </c>
      <c r="AV213" s="3">
        <f t="shared" si="214"/>
        <v>4</v>
      </c>
      <c r="AW213" s="3">
        <f t="shared" si="215"/>
        <v>8</v>
      </c>
      <c r="AX213" s="4" t="str">
        <f t="shared" si="216"/>
        <v>0.1</v>
      </c>
      <c r="AY213" s="3" t="str">
        <f t="shared" si="217"/>
        <v>0.3-</v>
      </c>
      <c r="AZ213" s="3">
        <f t="shared" si="218"/>
        <v>4</v>
      </c>
      <c r="BA213" s="3">
        <f t="shared" si="219"/>
        <v>4</v>
      </c>
      <c r="BB213" s="4" t="str">
        <f t="shared" si="220"/>
        <v>0.3</v>
      </c>
      <c r="BC213" s="3" t="str">
        <f t="shared" si="221"/>
        <v>-</v>
      </c>
      <c r="BD213" s="3">
        <f t="shared" si="222"/>
        <v>1</v>
      </c>
      <c r="BE213" s="3">
        <f t="shared" si="223"/>
        <v>1</v>
      </c>
      <c r="BF213" s="4" t="str">
        <f t="shared" si="224"/>
        <v/>
      </c>
      <c r="BG213" s="3" t="str">
        <f t="shared" si="225"/>
        <v>-</v>
      </c>
      <c r="BH213" s="3">
        <f t="shared" si="226"/>
        <v>1</v>
      </c>
      <c r="BI213" s="3">
        <f t="shared" si="227"/>
        <v>1</v>
      </c>
      <c r="BJ213" s="4" t="str">
        <f t="shared" si="228"/>
        <v/>
      </c>
      <c r="BK213" s="3" t="str">
        <f t="shared" si="229"/>
        <v>-</v>
      </c>
      <c r="BL213" s="3">
        <f t="shared" si="230"/>
        <v>1</v>
      </c>
      <c r="BM213" s="3">
        <f t="shared" si="231"/>
        <v>1</v>
      </c>
      <c r="BN213" s="4" t="str">
        <f t="shared" si="232"/>
        <v/>
      </c>
      <c r="BO213" s="3" t="str">
        <f t="shared" si="233"/>
        <v>-</v>
      </c>
      <c r="BP213" s="3">
        <f t="shared" si="234"/>
        <v>1</v>
      </c>
      <c r="BQ213" s="3">
        <f t="shared" si="235"/>
        <v>1</v>
      </c>
      <c r="BR213" s="4" t="str">
        <f t="shared" si="236"/>
        <v/>
      </c>
      <c r="BS213" s="3" t="str">
        <f t="shared" si="237"/>
        <v>-</v>
      </c>
    </row>
    <row r="214" spans="1:71">
      <c r="A214" s="3" t="s">
        <v>964</v>
      </c>
      <c r="B214" s="3" t="s">
        <v>146</v>
      </c>
      <c r="C214" s="3">
        <v>4</v>
      </c>
      <c r="D214" s="3" t="s">
        <v>903</v>
      </c>
      <c r="E214" s="3" t="s">
        <v>1034</v>
      </c>
      <c r="F214" s="3" t="s">
        <v>903</v>
      </c>
      <c r="G214" s="3" t="s">
        <v>1034</v>
      </c>
      <c r="H214" s="3" t="s">
        <v>1059</v>
      </c>
      <c r="I214" s="3" t="s">
        <v>1035</v>
      </c>
      <c r="J214" s="3" t="s">
        <v>479</v>
      </c>
      <c r="K214" s="3" t="s">
        <v>1035</v>
      </c>
      <c r="L214" s="3" t="s">
        <v>1040</v>
      </c>
      <c r="M214" t="s">
        <v>1040</v>
      </c>
      <c r="N214" s="3"/>
      <c r="O214" s="3"/>
      <c r="P214" s="3">
        <v>3.25</v>
      </c>
      <c r="Q214" s="3">
        <v>180</v>
      </c>
      <c r="R214" s="3">
        <v>5</v>
      </c>
      <c r="S214" s="16">
        <v>0</v>
      </c>
      <c r="T214" s="12">
        <v>19.690000000000001</v>
      </c>
      <c r="V214" s="3" t="str">
        <f t="shared" si="188"/>
        <v>s316- aluminum -s316-</v>
      </c>
      <c r="W214" s="3">
        <f t="shared" si="189"/>
        <v>5</v>
      </c>
      <c r="X214" s="3">
        <f t="shared" si="195"/>
        <v>21</v>
      </c>
      <c r="Y214" s="4" t="str">
        <f t="shared" si="196"/>
        <v>s316</v>
      </c>
      <c r="Z214" s="3" t="str">
        <f t="shared" si="197"/>
        <v xml:space="preserve"> aluminum -s316-</v>
      </c>
      <c r="AA214" s="3">
        <f t="shared" si="190"/>
        <v>11</v>
      </c>
      <c r="AB214" s="3">
        <f t="shared" si="198"/>
        <v>16</v>
      </c>
      <c r="AC214" s="4" t="str">
        <f t="shared" si="199"/>
        <v xml:space="preserve"> aluminum </v>
      </c>
      <c r="AD214" s="3" t="str">
        <f t="shared" si="200"/>
        <v>s316-</v>
      </c>
      <c r="AE214" s="3">
        <f t="shared" si="191"/>
        <v>5</v>
      </c>
      <c r="AF214" s="3">
        <f t="shared" si="201"/>
        <v>5</v>
      </c>
      <c r="AG214" s="4" t="str">
        <f t="shared" si="202"/>
        <v>s316</v>
      </c>
      <c r="AH214" s="3" t="str">
        <f t="shared" si="203"/>
        <v>-</v>
      </c>
      <c r="AI214" s="3">
        <f t="shared" si="192"/>
        <v>1</v>
      </c>
      <c r="AJ214" s="3">
        <f t="shared" si="204"/>
        <v>1</v>
      </c>
      <c r="AK214" s="4" t="str">
        <f t="shared" si="205"/>
        <v/>
      </c>
      <c r="AL214" s="3" t="str">
        <f t="shared" si="206"/>
        <v>-</v>
      </c>
      <c r="AM214" s="3">
        <f t="shared" si="193"/>
        <v>1</v>
      </c>
      <c r="AN214" s="3">
        <f t="shared" si="207"/>
        <v>1</v>
      </c>
      <c r="AO214" s="4" t="str">
        <f t="shared" si="208"/>
        <v/>
      </c>
      <c r="AP214" s="3" t="str">
        <f t="shared" si="209"/>
        <v>-</v>
      </c>
      <c r="AQ214" s="3" t="str">
        <f t="shared" si="194"/>
        <v>0.3-0.1-0.3-</v>
      </c>
      <c r="AR214" s="3">
        <f t="shared" si="210"/>
        <v>4</v>
      </c>
      <c r="AS214" s="3">
        <f t="shared" si="211"/>
        <v>12</v>
      </c>
      <c r="AT214" s="4" t="str">
        <f t="shared" si="212"/>
        <v>0.3</v>
      </c>
      <c r="AU214" s="3" t="str">
        <f t="shared" si="213"/>
        <v>0.1-0.3-</v>
      </c>
      <c r="AV214" s="3">
        <f t="shared" si="214"/>
        <v>4</v>
      </c>
      <c r="AW214" s="3">
        <f t="shared" si="215"/>
        <v>8</v>
      </c>
      <c r="AX214" s="4" t="str">
        <f t="shared" si="216"/>
        <v>0.1</v>
      </c>
      <c r="AY214" s="3" t="str">
        <f t="shared" si="217"/>
        <v>0.3-</v>
      </c>
      <c r="AZ214" s="3">
        <f t="shared" si="218"/>
        <v>4</v>
      </c>
      <c r="BA214" s="3">
        <f t="shared" si="219"/>
        <v>4</v>
      </c>
      <c r="BB214" s="4" t="str">
        <f t="shared" si="220"/>
        <v>0.3</v>
      </c>
      <c r="BC214" s="3" t="str">
        <f t="shared" si="221"/>
        <v>-</v>
      </c>
      <c r="BD214" s="3">
        <f t="shared" si="222"/>
        <v>1</v>
      </c>
      <c r="BE214" s="3">
        <f t="shared" si="223"/>
        <v>1</v>
      </c>
      <c r="BF214" s="4" t="str">
        <f t="shared" si="224"/>
        <v/>
      </c>
      <c r="BG214" s="3" t="str">
        <f t="shared" si="225"/>
        <v>-</v>
      </c>
      <c r="BH214" s="3">
        <f t="shared" si="226"/>
        <v>1</v>
      </c>
      <c r="BI214" s="3">
        <f t="shared" si="227"/>
        <v>1</v>
      </c>
      <c r="BJ214" s="4" t="str">
        <f t="shared" si="228"/>
        <v/>
      </c>
      <c r="BK214" s="3" t="str">
        <f t="shared" si="229"/>
        <v>-</v>
      </c>
      <c r="BL214" s="3">
        <f t="shared" si="230"/>
        <v>1</v>
      </c>
      <c r="BM214" s="3">
        <f t="shared" si="231"/>
        <v>1</v>
      </c>
      <c r="BN214" s="4" t="str">
        <f t="shared" si="232"/>
        <v/>
      </c>
      <c r="BO214" s="3" t="str">
        <f t="shared" si="233"/>
        <v>-</v>
      </c>
      <c r="BP214" s="3">
        <f t="shared" si="234"/>
        <v>1</v>
      </c>
      <c r="BQ214" s="3">
        <f t="shared" si="235"/>
        <v>1</v>
      </c>
      <c r="BR214" s="4" t="str">
        <f t="shared" si="236"/>
        <v/>
      </c>
      <c r="BS214" s="3" t="str">
        <f t="shared" si="237"/>
        <v>-</v>
      </c>
    </row>
    <row r="215" spans="1:71">
      <c r="A215" s="4" t="s">
        <v>958</v>
      </c>
      <c r="B215" s="4" t="s">
        <v>293</v>
      </c>
      <c r="C215" s="4">
        <v>4</v>
      </c>
      <c r="D215" s="4" t="s">
        <v>903</v>
      </c>
      <c r="E215" s="4" t="s">
        <v>1027</v>
      </c>
      <c r="F215" s="4" t="s">
        <v>903</v>
      </c>
      <c r="G215" s="4" t="s">
        <v>1027</v>
      </c>
      <c r="H215" s="4" t="s">
        <v>479</v>
      </c>
      <c r="I215" s="4" t="s">
        <v>1035</v>
      </c>
      <c r="J215" s="4" t="s">
        <v>1040</v>
      </c>
      <c r="K215" s="4" t="s">
        <v>1040</v>
      </c>
      <c r="L215" s="4" t="s">
        <v>1040</v>
      </c>
      <c r="M215" t="s">
        <v>1040</v>
      </c>
      <c r="N215" s="4"/>
      <c r="O215" s="4"/>
      <c r="P215" s="4">
        <v>5</v>
      </c>
      <c r="Q215" s="4">
        <v>22</v>
      </c>
      <c r="R215" s="4">
        <v>3.73</v>
      </c>
      <c r="S215" s="16">
        <v>0</v>
      </c>
      <c r="T215" s="13">
        <v>14.66</v>
      </c>
      <c r="V215" s="3" t="str">
        <f t="shared" si="188"/>
        <v>s316-tef-s316-</v>
      </c>
      <c r="W215" s="3">
        <f t="shared" si="189"/>
        <v>5</v>
      </c>
      <c r="X215" s="3">
        <f t="shared" si="195"/>
        <v>14</v>
      </c>
      <c r="Y215" s="4" t="str">
        <f t="shared" si="196"/>
        <v>s316</v>
      </c>
      <c r="Z215" s="3" t="str">
        <f t="shared" si="197"/>
        <v>tef-s316-</v>
      </c>
      <c r="AA215" s="3">
        <f t="shared" si="190"/>
        <v>4</v>
      </c>
      <c r="AB215" s="3">
        <f t="shared" si="198"/>
        <v>9</v>
      </c>
      <c r="AC215" s="4" t="str">
        <f t="shared" si="199"/>
        <v>tef</v>
      </c>
      <c r="AD215" s="3" t="str">
        <f t="shared" si="200"/>
        <v>s316-</v>
      </c>
      <c r="AE215" s="3">
        <f t="shared" si="191"/>
        <v>5</v>
      </c>
      <c r="AF215" s="3">
        <f t="shared" si="201"/>
        <v>5</v>
      </c>
      <c r="AG215" s="4" t="str">
        <f t="shared" si="202"/>
        <v>s316</v>
      </c>
      <c r="AH215" s="3" t="str">
        <f t="shared" si="203"/>
        <v>-</v>
      </c>
      <c r="AI215" s="3">
        <f t="shared" si="192"/>
        <v>1</v>
      </c>
      <c r="AJ215" s="3">
        <f t="shared" si="204"/>
        <v>1</v>
      </c>
      <c r="AK215" s="4" t="str">
        <f t="shared" si="205"/>
        <v/>
      </c>
      <c r="AL215" s="3" t="str">
        <f t="shared" si="206"/>
        <v>-</v>
      </c>
      <c r="AM215" s="3">
        <f t="shared" si="193"/>
        <v>1</v>
      </c>
      <c r="AN215" s="3">
        <f t="shared" si="207"/>
        <v>1</v>
      </c>
      <c r="AO215" s="4" t="str">
        <f t="shared" si="208"/>
        <v/>
      </c>
      <c r="AP215" s="3" t="str">
        <f t="shared" si="209"/>
        <v>-</v>
      </c>
      <c r="AQ215" s="3" t="str">
        <f t="shared" si="194"/>
        <v>0.5-0.1-0.5-</v>
      </c>
      <c r="AR215" s="3">
        <f t="shared" si="210"/>
        <v>4</v>
      </c>
      <c r="AS215" s="3">
        <f t="shared" si="211"/>
        <v>12</v>
      </c>
      <c r="AT215" s="4" t="str">
        <f t="shared" si="212"/>
        <v>0.5</v>
      </c>
      <c r="AU215" s="3" t="str">
        <f t="shared" si="213"/>
        <v>0.1-0.5-</v>
      </c>
      <c r="AV215" s="3">
        <f t="shared" si="214"/>
        <v>4</v>
      </c>
      <c r="AW215" s="3">
        <f t="shared" si="215"/>
        <v>8</v>
      </c>
      <c r="AX215" s="4" t="str">
        <f t="shared" si="216"/>
        <v>0.1</v>
      </c>
      <c r="AY215" s="3" t="str">
        <f t="shared" si="217"/>
        <v>0.5-</v>
      </c>
      <c r="AZ215" s="3">
        <f t="shared" si="218"/>
        <v>4</v>
      </c>
      <c r="BA215" s="3">
        <f t="shared" si="219"/>
        <v>4</v>
      </c>
      <c r="BB215" s="4" t="str">
        <f t="shared" si="220"/>
        <v>0.5</v>
      </c>
      <c r="BC215" s="3" t="str">
        <f t="shared" si="221"/>
        <v>-</v>
      </c>
      <c r="BD215" s="3">
        <f t="shared" si="222"/>
        <v>1</v>
      </c>
      <c r="BE215" s="3">
        <f t="shared" si="223"/>
        <v>1</v>
      </c>
      <c r="BF215" s="4" t="str">
        <f t="shared" si="224"/>
        <v/>
      </c>
      <c r="BG215" s="3" t="str">
        <f t="shared" si="225"/>
        <v>-</v>
      </c>
      <c r="BH215" s="3">
        <f t="shared" si="226"/>
        <v>1</v>
      </c>
      <c r="BI215" s="3">
        <f t="shared" si="227"/>
        <v>1</v>
      </c>
      <c r="BJ215" s="4" t="str">
        <f t="shared" si="228"/>
        <v/>
      </c>
      <c r="BK215" s="3" t="str">
        <f t="shared" si="229"/>
        <v>-</v>
      </c>
      <c r="BL215" s="3">
        <f t="shared" si="230"/>
        <v>1</v>
      </c>
      <c r="BM215" s="3">
        <f t="shared" si="231"/>
        <v>1</v>
      </c>
      <c r="BN215" s="4" t="str">
        <f t="shared" si="232"/>
        <v/>
      </c>
      <c r="BO215" s="3" t="str">
        <f t="shared" si="233"/>
        <v>-</v>
      </c>
      <c r="BP215" s="3">
        <f t="shared" si="234"/>
        <v>1</v>
      </c>
      <c r="BQ215" s="3">
        <f t="shared" si="235"/>
        <v>1</v>
      </c>
      <c r="BR215" s="4" t="str">
        <f t="shared" si="236"/>
        <v/>
      </c>
      <c r="BS215" s="3" t="str">
        <f t="shared" si="237"/>
        <v>-</v>
      </c>
    </row>
    <row r="216" spans="1:71">
      <c r="A216" s="3" t="s">
        <v>958</v>
      </c>
      <c r="B216" s="3" t="s">
        <v>293</v>
      </c>
      <c r="C216" s="3">
        <v>4</v>
      </c>
      <c r="D216" s="3" t="s">
        <v>903</v>
      </c>
      <c r="E216" s="3" t="s">
        <v>1027</v>
      </c>
      <c r="F216" s="3" t="s">
        <v>903</v>
      </c>
      <c r="G216" s="3" t="s">
        <v>1027</v>
      </c>
      <c r="H216" s="3" t="s">
        <v>479</v>
      </c>
      <c r="I216" s="3" t="s">
        <v>1035</v>
      </c>
      <c r="J216" s="3" t="s">
        <v>1040</v>
      </c>
      <c r="K216" s="3" t="s">
        <v>1040</v>
      </c>
      <c r="L216" s="3" t="s">
        <v>1040</v>
      </c>
      <c r="M216" t="s">
        <v>1040</v>
      </c>
      <c r="N216" s="3"/>
      <c r="O216" s="3"/>
      <c r="P216" s="3">
        <v>5</v>
      </c>
      <c r="Q216" s="3">
        <v>22</v>
      </c>
      <c r="R216" s="3">
        <v>5.0999999999999996</v>
      </c>
      <c r="S216" s="16">
        <v>0</v>
      </c>
      <c r="T216" s="12">
        <v>14.66</v>
      </c>
      <c r="V216" s="3" t="str">
        <f t="shared" si="188"/>
        <v>s316-tef-s316-</v>
      </c>
      <c r="W216" s="3">
        <f t="shared" si="189"/>
        <v>5</v>
      </c>
      <c r="X216" s="3">
        <f t="shared" si="195"/>
        <v>14</v>
      </c>
      <c r="Y216" s="4" t="str">
        <f t="shared" si="196"/>
        <v>s316</v>
      </c>
      <c r="Z216" s="3" t="str">
        <f t="shared" si="197"/>
        <v>tef-s316-</v>
      </c>
      <c r="AA216" s="3">
        <f t="shared" si="190"/>
        <v>4</v>
      </c>
      <c r="AB216" s="3">
        <f t="shared" si="198"/>
        <v>9</v>
      </c>
      <c r="AC216" s="4" t="str">
        <f t="shared" si="199"/>
        <v>tef</v>
      </c>
      <c r="AD216" s="3" t="str">
        <f t="shared" si="200"/>
        <v>s316-</v>
      </c>
      <c r="AE216" s="3">
        <f t="shared" si="191"/>
        <v>5</v>
      </c>
      <c r="AF216" s="3">
        <f t="shared" si="201"/>
        <v>5</v>
      </c>
      <c r="AG216" s="4" t="str">
        <f t="shared" si="202"/>
        <v>s316</v>
      </c>
      <c r="AH216" s="3" t="str">
        <f t="shared" si="203"/>
        <v>-</v>
      </c>
      <c r="AI216" s="3">
        <f t="shared" si="192"/>
        <v>1</v>
      </c>
      <c r="AJ216" s="3">
        <f t="shared" si="204"/>
        <v>1</v>
      </c>
      <c r="AK216" s="4" t="str">
        <f t="shared" si="205"/>
        <v/>
      </c>
      <c r="AL216" s="3" t="str">
        <f t="shared" si="206"/>
        <v>-</v>
      </c>
      <c r="AM216" s="3">
        <f t="shared" si="193"/>
        <v>1</v>
      </c>
      <c r="AN216" s="3">
        <f t="shared" si="207"/>
        <v>1</v>
      </c>
      <c r="AO216" s="4" t="str">
        <f t="shared" si="208"/>
        <v/>
      </c>
      <c r="AP216" s="3" t="str">
        <f t="shared" si="209"/>
        <v>-</v>
      </c>
      <c r="AQ216" s="3" t="str">
        <f t="shared" si="194"/>
        <v>0.5-0.1-0.5-</v>
      </c>
      <c r="AR216" s="3">
        <f t="shared" si="210"/>
        <v>4</v>
      </c>
      <c r="AS216" s="3">
        <f t="shared" si="211"/>
        <v>12</v>
      </c>
      <c r="AT216" s="4" t="str">
        <f t="shared" si="212"/>
        <v>0.5</v>
      </c>
      <c r="AU216" s="3" t="str">
        <f t="shared" si="213"/>
        <v>0.1-0.5-</v>
      </c>
      <c r="AV216" s="3">
        <f t="shared" si="214"/>
        <v>4</v>
      </c>
      <c r="AW216" s="3">
        <f t="shared" si="215"/>
        <v>8</v>
      </c>
      <c r="AX216" s="4" t="str">
        <f t="shared" si="216"/>
        <v>0.1</v>
      </c>
      <c r="AY216" s="3" t="str">
        <f t="shared" si="217"/>
        <v>0.5-</v>
      </c>
      <c r="AZ216" s="3">
        <f t="shared" si="218"/>
        <v>4</v>
      </c>
      <c r="BA216" s="3">
        <f t="shared" si="219"/>
        <v>4</v>
      </c>
      <c r="BB216" s="4" t="str">
        <f t="shared" si="220"/>
        <v>0.5</v>
      </c>
      <c r="BC216" s="3" t="str">
        <f t="shared" si="221"/>
        <v>-</v>
      </c>
      <c r="BD216" s="3">
        <f t="shared" si="222"/>
        <v>1</v>
      </c>
      <c r="BE216" s="3">
        <f t="shared" si="223"/>
        <v>1</v>
      </c>
      <c r="BF216" s="4" t="str">
        <f t="shared" si="224"/>
        <v/>
      </c>
      <c r="BG216" s="3" t="str">
        <f t="shared" si="225"/>
        <v>-</v>
      </c>
      <c r="BH216" s="3">
        <f t="shared" si="226"/>
        <v>1</v>
      </c>
      <c r="BI216" s="3">
        <f t="shared" si="227"/>
        <v>1</v>
      </c>
      <c r="BJ216" s="4" t="str">
        <f t="shared" si="228"/>
        <v/>
      </c>
      <c r="BK216" s="3" t="str">
        <f t="shared" si="229"/>
        <v>-</v>
      </c>
      <c r="BL216" s="3">
        <f t="shared" si="230"/>
        <v>1</v>
      </c>
      <c r="BM216" s="3">
        <f t="shared" si="231"/>
        <v>1</v>
      </c>
      <c r="BN216" s="4" t="str">
        <f t="shared" si="232"/>
        <v/>
      </c>
      <c r="BO216" s="3" t="str">
        <f t="shared" si="233"/>
        <v>-</v>
      </c>
      <c r="BP216" s="3">
        <f t="shared" si="234"/>
        <v>1</v>
      </c>
      <c r="BQ216" s="3">
        <f t="shared" si="235"/>
        <v>1</v>
      </c>
      <c r="BR216" s="4" t="str">
        <f t="shared" si="236"/>
        <v/>
      </c>
      <c r="BS216" s="3" t="str">
        <f t="shared" si="237"/>
        <v>-</v>
      </c>
    </row>
    <row r="217" spans="1:71">
      <c r="A217" s="4" t="s">
        <v>958</v>
      </c>
      <c r="B217" s="4" t="s">
        <v>293</v>
      </c>
      <c r="C217" s="4">
        <v>4</v>
      </c>
      <c r="D217" s="4" t="s">
        <v>903</v>
      </c>
      <c r="E217" s="4" t="s">
        <v>1027</v>
      </c>
      <c r="F217" s="4" t="s">
        <v>903</v>
      </c>
      <c r="G217" s="4" t="s">
        <v>1027</v>
      </c>
      <c r="H217" s="4" t="s">
        <v>479</v>
      </c>
      <c r="I217" s="4" t="s">
        <v>1035</v>
      </c>
      <c r="J217" s="4" t="s">
        <v>1040</v>
      </c>
      <c r="K217" s="4" t="s">
        <v>1040</v>
      </c>
      <c r="L217" s="4" t="s">
        <v>1040</v>
      </c>
      <c r="M217" t="s">
        <v>1040</v>
      </c>
      <c r="N217" s="4"/>
      <c r="O217" s="4"/>
      <c r="P217" s="4">
        <v>5</v>
      </c>
      <c r="Q217" s="4">
        <v>22</v>
      </c>
      <c r="R217" s="4">
        <v>5.5</v>
      </c>
      <c r="S217" s="16">
        <v>0</v>
      </c>
      <c r="T217" s="13">
        <v>14.66</v>
      </c>
      <c r="V217" s="3" t="str">
        <f t="shared" si="188"/>
        <v>s316-tef-s316-</v>
      </c>
      <c r="W217" s="3">
        <f t="shared" si="189"/>
        <v>5</v>
      </c>
      <c r="X217" s="3">
        <f t="shared" si="195"/>
        <v>14</v>
      </c>
      <c r="Y217" s="4" t="str">
        <f t="shared" si="196"/>
        <v>s316</v>
      </c>
      <c r="Z217" s="3" t="str">
        <f t="shared" si="197"/>
        <v>tef-s316-</v>
      </c>
      <c r="AA217" s="3">
        <f t="shared" si="190"/>
        <v>4</v>
      </c>
      <c r="AB217" s="3">
        <f t="shared" si="198"/>
        <v>9</v>
      </c>
      <c r="AC217" s="4" t="str">
        <f t="shared" si="199"/>
        <v>tef</v>
      </c>
      <c r="AD217" s="3" t="str">
        <f t="shared" si="200"/>
        <v>s316-</v>
      </c>
      <c r="AE217" s="3">
        <f t="shared" si="191"/>
        <v>5</v>
      </c>
      <c r="AF217" s="3">
        <f t="shared" si="201"/>
        <v>5</v>
      </c>
      <c r="AG217" s="4" t="str">
        <f t="shared" si="202"/>
        <v>s316</v>
      </c>
      <c r="AH217" s="3" t="str">
        <f t="shared" si="203"/>
        <v>-</v>
      </c>
      <c r="AI217" s="3">
        <f t="shared" si="192"/>
        <v>1</v>
      </c>
      <c r="AJ217" s="3">
        <f t="shared" si="204"/>
        <v>1</v>
      </c>
      <c r="AK217" s="4" t="str">
        <f t="shared" si="205"/>
        <v/>
      </c>
      <c r="AL217" s="3" t="str">
        <f t="shared" si="206"/>
        <v>-</v>
      </c>
      <c r="AM217" s="3">
        <f t="shared" si="193"/>
        <v>1</v>
      </c>
      <c r="AN217" s="3">
        <f t="shared" si="207"/>
        <v>1</v>
      </c>
      <c r="AO217" s="4" t="str">
        <f t="shared" si="208"/>
        <v/>
      </c>
      <c r="AP217" s="3" t="str">
        <f t="shared" si="209"/>
        <v>-</v>
      </c>
      <c r="AQ217" s="3" t="str">
        <f t="shared" si="194"/>
        <v>0.5-0.1-0.5-</v>
      </c>
      <c r="AR217" s="3">
        <f t="shared" si="210"/>
        <v>4</v>
      </c>
      <c r="AS217" s="3">
        <f t="shared" si="211"/>
        <v>12</v>
      </c>
      <c r="AT217" s="4" t="str">
        <f t="shared" si="212"/>
        <v>0.5</v>
      </c>
      <c r="AU217" s="3" t="str">
        <f t="shared" si="213"/>
        <v>0.1-0.5-</v>
      </c>
      <c r="AV217" s="3">
        <f t="shared" si="214"/>
        <v>4</v>
      </c>
      <c r="AW217" s="3">
        <f t="shared" si="215"/>
        <v>8</v>
      </c>
      <c r="AX217" s="4" t="str">
        <f t="shared" si="216"/>
        <v>0.1</v>
      </c>
      <c r="AY217" s="3" t="str">
        <f t="shared" si="217"/>
        <v>0.5-</v>
      </c>
      <c r="AZ217" s="3">
        <f t="shared" si="218"/>
        <v>4</v>
      </c>
      <c r="BA217" s="3">
        <f t="shared" si="219"/>
        <v>4</v>
      </c>
      <c r="BB217" s="4" t="str">
        <f t="shared" si="220"/>
        <v>0.5</v>
      </c>
      <c r="BC217" s="3" t="str">
        <f t="shared" si="221"/>
        <v>-</v>
      </c>
      <c r="BD217" s="3">
        <f t="shared" si="222"/>
        <v>1</v>
      </c>
      <c r="BE217" s="3">
        <f t="shared" si="223"/>
        <v>1</v>
      </c>
      <c r="BF217" s="4" t="str">
        <f t="shared" si="224"/>
        <v/>
      </c>
      <c r="BG217" s="3" t="str">
        <f t="shared" si="225"/>
        <v>-</v>
      </c>
      <c r="BH217" s="3">
        <f t="shared" si="226"/>
        <v>1</v>
      </c>
      <c r="BI217" s="3">
        <f t="shared" si="227"/>
        <v>1</v>
      </c>
      <c r="BJ217" s="4" t="str">
        <f t="shared" si="228"/>
        <v/>
      </c>
      <c r="BK217" s="3" t="str">
        <f t="shared" si="229"/>
        <v>-</v>
      </c>
      <c r="BL217" s="3">
        <f t="shared" si="230"/>
        <v>1</v>
      </c>
      <c r="BM217" s="3">
        <f t="shared" si="231"/>
        <v>1</v>
      </c>
      <c r="BN217" s="4" t="str">
        <f t="shared" si="232"/>
        <v/>
      </c>
      <c r="BO217" s="3" t="str">
        <f t="shared" si="233"/>
        <v>-</v>
      </c>
      <c r="BP217" s="3">
        <f t="shared" si="234"/>
        <v>1</v>
      </c>
      <c r="BQ217" s="3">
        <f t="shared" si="235"/>
        <v>1</v>
      </c>
      <c r="BR217" s="4" t="str">
        <f t="shared" si="236"/>
        <v/>
      </c>
      <c r="BS217" s="3" t="str">
        <f t="shared" si="237"/>
        <v>-</v>
      </c>
    </row>
    <row r="218" spans="1:71">
      <c r="A218" s="3" t="s">
        <v>958</v>
      </c>
      <c r="B218" s="3" t="s">
        <v>293</v>
      </c>
      <c r="C218" s="3">
        <v>4</v>
      </c>
      <c r="D218" s="3" t="s">
        <v>903</v>
      </c>
      <c r="E218" s="3" t="s">
        <v>1027</v>
      </c>
      <c r="F218" s="3" t="s">
        <v>903</v>
      </c>
      <c r="G218" s="3" t="s">
        <v>1027</v>
      </c>
      <c r="H218" s="3" t="s">
        <v>479</v>
      </c>
      <c r="I218" s="3" t="s">
        <v>1035</v>
      </c>
      <c r="J218" s="3" t="s">
        <v>1040</v>
      </c>
      <c r="K218" s="3" t="s">
        <v>1040</v>
      </c>
      <c r="L218" s="3" t="s">
        <v>1040</v>
      </c>
      <c r="M218" t="s">
        <v>1040</v>
      </c>
      <c r="N218" s="3"/>
      <c r="O218" s="3"/>
      <c r="P218" s="3">
        <v>5</v>
      </c>
      <c r="Q218" s="3">
        <v>22</v>
      </c>
      <c r="R218" s="3">
        <v>5.2</v>
      </c>
      <c r="S218" s="16">
        <v>0</v>
      </c>
      <c r="T218" s="12">
        <v>14.66</v>
      </c>
      <c r="V218" s="3" t="str">
        <f t="shared" si="188"/>
        <v>s316-tef-s316-</v>
      </c>
      <c r="W218" s="3">
        <f t="shared" si="189"/>
        <v>5</v>
      </c>
      <c r="X218" s="3">
        <f t="shared" si="195"/>
        <v>14</v>
      </c>
      <c r="Y218" s="4" t="str">
        <f t="shared" si="196"/>
        <v>s316</v>
      </c>
      <c r="Z218" s="3" t="str">
        <f t="shared" si="197"/>
        <v>tef-s316-</v>
      </c>
      <c r="AA218" s="3">
        <f t="shared" si="190"/>
        <v>4</v>
      </c>
      <c r="AB218" s="3">
        <f t="shared" si="198"/>
        <v>9</v>
      </c>
      <c r="AC218" s="4" t="str">
        <f t="shared" si="199"/>
        <v>tef</v>
      </c>
      <c r="AD218" s="3" t="str">
        <f t="shared" si="200"/>
        <v>s316-</v>
      </c>
      <c r="AE218" s="3">
        <f t="shared" si="191"/>
        <v>5</v>
      </c>
      <c r="AF218" s="3">
        <f t="shared" si="201"/>
        <v>5</v>
      </c>
      <c r="AG218" s="4" t="str">
        <f t="shared" si="202"/>
        <v>s316</v>
      </c>
      <c r="AH218" s="3" t="str">
        <f t="shared" si="203"/>
        <v>-</v>
      </c>
      <c r="AI218" s="3">
        <f t="shared" si="192"/>
        <v>1</v>
      </c>
      <c r="AJ218" s="3">
        <f t="shared" si="204"/>
        <v>1</v>
      </c>
      <c r="AK218" s="4" t="str">
        <f t="shared" si="205"/>
        <v/>
      </c>
      <c r="AL218" s="3" t="str">
        <f t="shared" si="206"/>
        <v>-</v>
      </c>
      <c r="AM218" s="3">
        <f t="shared" si="193"/>
        <v>1</v>
      </c>
      <c r="AN218" s="3">
        <f t="shared" si="207"/>
        <v>1</v>
      </c>
      <c r="AO218" s="4" t="str">
        <f t="shared" si="208"/>
        <v/>
      </c>
      <c r="AP218" s="3" t="str">
        <f t="shared" si="209"/>
        <v>-</v>
      </c>
      <c r="AQ218" s="3" t="str">
        <f t="shared" si="194"/>
        <v>0.5-0.1-0.5-</v>
      </c>
      <c r="AR218" s="3">
        <f t="shared" si="210"/>
        <v>4</v>
      </c>
      <c r="AS218" s="3">
        <f t="shared" si="211"/>
        <v>12</v>
      </c>
      <c r="AT218" s="4" t="str">
        <f t="shared" si="212"/>
        <v>0.5</v>
      </c>
      <c r="AU218" s="3" t="str">
        <f t="shared" si="213"/>
        <v>0.1-0.5-</v>
      </c>
      <c r="AV218" s="3">
        <f t="shared" si="214"/>
        <v>4</v>
      </c>
      <c r="AW218" s="3">
        <f t="shared" si="215"/>
        <v>8</v>
      </c>
      <c r="AX218" s="4" t="str">
        <f t="shared" si="216"/>
        <v>0.1</v>
      </c>
      <c r="AY218" s="3" t="str">
        <f t="shared" si="217"/>
        <v>0.5-</v>
      </c>
      <c r="AZ218" s="3">
        <f t="shared" si="218"/>
        <v>4</v>
      </c>
      <c r="BA218" s="3">
        <f t="shared" si="219"/>
        <v>4</v>
      </c>
      <c r="BB218" s="4" t="str">
        <f t="shared" si="220"/>
        <v>0.5</v>
      </c>
      <c r="BC218" s="3" t="str">
        <f t="shared" si="221"/>
        <v>-</v>
      </c>
      <c r="BD218" s="3">
        <f t="shared" si="222"/>
        <v>1</v>
      </c>
      <c r="BE218" s="3">
        <f t="shared" si="223"/>
        <v>1</v>
      </c>
      <c r="BF218" s="4" t="str">
        <f t="shared" si="224"/>
        <v/>
      </c>
      <c r="BG218" s="3" t="str">
        <f t="shared" si="225"/>
        <v>-</v>
      </c>
      <c r="BH218" s="3">
        <f t="shared" si="226"/>
        <v>1</v>
      </c>
      <c r="BI218" s="3">
        <f t="shared" si="227"/>
        <v>1</v>
      </c>
      <c r="BJ218" s="4" t="str">
        <f t="shared" si="228"/>
        <v/>
      </c>
      <c r="BK218" s="3" t="str">
        <f t="shared" si="229"/>
        <v>-</v>
      </c>
      <c r="BL218" s="3">
        <f t="shared" si="230"/>
        <v>1</v>
      </c>
      <c r="BM218" s="3">
        <f t="shared" si="231"/>
        <v>1</v>
      </c>
      <c r="BN218" s="4" t="str">
        <f t="shared" si="232"/>
        <v/>
      </c>
      <c r="BO218" s="3" t="str">
        <f t="shared" si="233"/>
        <v>-</v>
      </c>
      <c r="BP218" s="3">
        <f t="shared" si="234"/>
        <v>1</v>
      </c>
      <c r="BQ218" s="3">
        <f t="shared" si="235"/>
        <v>1</v>
      </c>
      <c r="BR218" s="4" t="str">
        <f t="shared" si="236"/>
        <v/>
      </c>
      <c r="BS218" s="3" t="str">
        <f t="shared" si="237"/>
        <v>-</v>
      </c>
    </row>
    <row r="219" spans="1:71">
      <c r="A219" s="4" t="s">
        <v>958</v>
      </c>
      <c r="B219" s="4" t="s">
        <v>293</v>
      </c>
      <c r="C219" s="4">
        <v>4</v>
      </c>
      <c r="D219" s="4" t="s">
        <v>903</v>
      </c>
      <c r="E219" s="4" t="s">
        <v>1027</v>
      </c>
      <c r="F219" s="4" t="s">
        <v>903</v>
      </c>
      <c r="G219" s="4" t="s">
        <v>1027</v>
      </c>
      <c r="H219" s="4" t="s">
        <v>479</v>
      </c>
      <c r="I219" s="4" t="s">
        <v>1035</v>
      </c>
      <c r="J219" s="4" t="s">
        <v>1040</v>
      </c>
      <c r="K219" s="4" t="s">
        <v>1040</v>
      </c>
      <c r="L219" s="4" t="s">
        <v>1040</v>
      </c>
      <c r="M219" t="s">
        <v>1040</v>
      </c>
      <c r="N219" s="4"/>
      <c r="O219" s="4"/>
      <c r="P219" s="4">
        <v>5</v>
      </c>
      <c r="Q219" s="4">
        <v>22</v>
      </c>
      <c r="R219" s="4">
        <v>4.9000000000000004</v>
      </c>
      <c r="S219" s="16">
        <v>0</v>
      </c>
      <c r="T219" s="13">
        <v>14.66</v>
      </c>
      <c r="V219" s="3" t="str">
        <f t="shared" si="188"/>
        <v>s316-tef-s316-</v>
      </c>
      <c r="W219" s="3">
        <f t="shared" si="189"/>
        <v>5</v>
      </c>
      <c r="X219" s="3">
        <f t="shared" si="195"/>
        <v>14</v>
      </c>
      <c r="Y219" s="4" t="str">
        <f t="shared" si="196"/>
        <v>s316</v>
      </c>
      <c r="Z219" s="3" t="str">
        <f t="shared" si="197"/>
        <v>tef-s316-</v>
      </c>
      <c r="AA219" s="3">
        <f t="shared" si="190"/>
        <v>4</v>
      </c>
      <c r="AB219" s="3">
        <f t="shared" si="198"/>
        <v>9</v>
      </c>
      <c r="AC219" s="4" t="str">
        <f t="shared" si="199"/>
        <v>tef</v>
      </c>
      <c r="AD219" s="3" t="str">
        <f t="shared" si="200"/>
        <v>s316-</v>
      </c>
      <c r="AE219" s="3">
        <f t="shared" si="191"/>
        <v>5</v>
      </c>
      <c r="AF219" s="3">
        <f t="shared" si="201"/>
        <v>5</v>
      </c>
      <c r="AG219" s="4" t="str">
        <f t="shared" si="202"/>
        <v>s316</v>
      </c>
      <c r="AH219" s="3" t="str">
        <f t="shared" si="203"/>
        <v>-</v>
      </c>
      <c r="AI219" s="3">
        <f t="shared" si="192"/>
        <v>1</v>
      </c>
      <c r="AJ219" s="3">
        <f t="shared" si="204"/>
        <v>1</v>
      </c>
      <c r="AK219" s="4" t="str">
        <f t="shared" si="205"/>
        <v/>
      </c>
      <c r="AL219" s="3" t="str">
        <f t="shared" si="206"/>
        <v>-</v>
      </c>
      <c r="AM219" s="3">
        <f t="shared" si="193"/>
        <v>1</v>
      </c>
      <c r="AN219" s="3">
        <f t="shared" si="207"/>
        <v>1</v>
      </c>
      <c r="AO219" s="4" t="str">
        <f t="shared" si="208"/>
        <v/>
      </c>
      <c r="AP219" s="3" t="str">
        <f t="shared" si="209"/>
        <v>-</v>
      </c>
      <c r="AQ219" s="3" t="str">
        <f t="shared" si="194"/>
        <v>0.5-0.1-0.5-</v>
      </c>
      <c r="AR219" s="3">
        <f t="shared" si="210"/>
        <v>4</v>
      </c>
      <c r="AS219" s="3">
        <f t="shared" si="211"/>
        <v>12</v>
      </c>
      <c r="AT219" s="4" t="str">
        <f t="shared" si="212"/>
        <v>0.5</v>
      </c>
      <c r="AU219" s="3" t="str">
        <f t="shared" si="213"/>
        <v>0.1-0.5-</v>
      </c>
      <c r="AV219" s="3">
        <f t="shared" si="214"/>
        <v>4</v>
      </c>
      <c r="AW219" s="3">
        <f t="shared" si="215"/>
        <v>8</v>
      </c>
      <c r="AX219" s="4" t="str">
        <f t="shared" si="216"/>
        <v>0.1</v>
      </c>
      <c r="AY219" s="3" t="str">
        <f t="shared" si="217"/>
        <v>0.5-</v>
      </c>
      <c r="AZ219" s="3">
        <f t="shared" si="218"/>
        <v>4</v>
      </c>
      <c r="BA219" s="3">
        <f t="shared" si="219"/>
        <v>4</v>
      </c>
      <c r="BB219" s="4" t="str">
        <f t="shared" si="220"/>
        <v>0.5</v>
      </c>
      <c r="BC219" s="3" t="str">
        <f t="shared" si="221"/>
        <v>-</v>
      </c>
      <c r="BD219" s="3">
        <f t="shared" si="222"/>
        <v>1</v>
      </c>
      <c r="BE219" s="3">
        <f t="shared" si="223"/>
        <v>1</v>
      </c>
      <c r="BF219" s="4" t="str">
        <f t="shared" si="224"/>
        <v/>
      </c>
      <c r="BG219" s="3" t="str">
        <f t="shared" si="225"/>
        <v>-</v>
      </c>
      <c r="BH219" s="3">
        <f t="shared" si="226"/>
        <v>1</v>
      </c>
      <c r="BI219" s="3">
        <f t="shared" si="227"/>
        <v>1</v>
      </c>
      <c r="BJ219" s="4" t="str">
        <f t="shared" si="228"/>
        <v/>
      </c>
      <c r="BK219" s="3" t="str">
        <f t="shared" si="229"/>
        <v>-</v>
      </c>
      <c r="BL219" s="3">
        <f t="shared" si="230"/>
        <v>1</v>
      </c>
      <c r="BM219" s="3">
        <f t="shared" si="231"/>
        <v>1</v>
      </c>
      <c r="BN219" s="4" t="str">
        <f t="shared" si="232"/>
        <v/>
      </c>
      <c r="BO219" s="3" t="str">
        <f t="shared" si="233"/>
        <v>-</v>
      </c>
      <c r="BP219" s="3">
        <f t="shared" si="234"/>
        <v>1</v>
      </c>
      <c r="BQ219" s="3">
        <f t="shared" si="235"/>
        <v>1</v>
      </c>
      <c r="BR219" s="4" t="str">
        <f t="shared" si="236"/>
        <v/>
      </c>
      <c r="BS219" s="3" t="str">
        <f t="shared" si="237"/>
        <v>-</v>
      </c>
    </row>
    <row r="220" spans="1:71">
      <c r="A220" s="3" t="s">
        <v>958</v>
      </c>
      <c r="B220" s="3" t="s">
        <v>293</v>
      </c>
      <c r="C220" s="3">
        <v>4</v>
      </c>
      <c r="D220" s="3" t="s">
        <v>903</v>
      </c>
      <c r="E220" s="3" t="s">
        <v>1027</v>
      </c>
      <c r="F220" s="3" t="s">
        <v>903</v>
      </c>
      <c r="G220" s="3" t="s">
        <v>1027</v>
      </c>
      <c r="H220" s="3" t="s">
        <v>479</v>
      </c>
      <c r="I220" s="3" t="s">
        <v>1035</v>
      </c>
      <c r="J220" s="3" t="s">
        <v>1040</v>
      </c>
      <c r="K220" s="3" t="s">
        <v>1040</v>
      </c>
      <c r="L220" s="3" t="s">
        <v>1040</v>
      </c>
      <c r="M220" t="s">
        <v>1040</v>
      </c>
      <c r="N220" s="3"/>
      <c r="O220" s="3"/>
      <c r="P220" s="3">
        <v>5</v>
      </c>
      <c r="Q220" s="3">
        <v>22</v>
      </c>
      <c r="R220" s="3">
        <v>4.84</v>
      </c>
      <c r="S220" s="16">
        <v>0</v>
      </c>
      <c r="T220" s="12">
        <v>14.66</v>
      </c>
      <c r="V220" s="3" t="str">
        <f t="shared" si="188"/>
        <v>s316-tef-s316-</v>
      </c>
      <c r="W220" s="3">
        <f t="shared" si="189"/>
        <v>5</v>
      </c>
      <c r="X220" s="3">
        <f t="shared" si="195"/>
        <v>14</v>
      </c>
      <c r="Y220" s="4" t="str">
        <f t="shared" si="196"/>
        <v>s316</v>
      </c>
      <c r="Z220" s="3" t="str">
        <f t="shared" si="197"/>
        <v>tef-s316-</v>
      </c>
      <c r="AA220" s="3">
        <f t="shared" si="190"/>
        <v>4</v>
      </c>
      <c r="AB220" s="3">
        <f t="shared" si="198"/>
        <v>9</v>
      </c>
      <c r="AC220" s="4" t="str">
        <f t="shared" si="199"/>
        <v>tef</v>
      </c>
      <c r="AD220" s="3" t="str">
        <f t="shared" si="200"/>
        <v>s316-</v>
      </c>
      <c r="AE220" s="3">
        <f t="shared" si="191"/>
        <v>5</v>
      </c>
      <c r="AF220" s="3">
        <f t="shared" si="201"/>
        <v>5</v>
      </c>
      <c r="AG220" s="4" t="str">
        <f t="shared" si="202"/>
        <v>s316</v>
      </c>
      <c r="AH220" s="3" t="str">
        <f t="shared" si="203"/>
        <v>-</v>
      </c>
      <c r="AI220" s="3">
        <f t="shared" si="192"/>
        <v>1</v>
      </c>
      <c r="AJ220" s="3">
        <f t="shared" si="204"/>
        <v>1</v>
      </c>
      <c r="AK220" s="4" t="str">
        <f t="shared" si="205"/>
        <v/>
      </c>
      <c r="AL220" s="3" t="str">
        <f t="shared" si="206"/>
        <v>-</v>
      </c>
      <c r="AM220" s="3">
        <f t="shared" si="193"/>
        <v>1</v>
      </c>
      <c r="AN220" s="3">
        <f t="shared" si="207"/>
        <v>1</v>
      </c>
      <c r="AO220" s="4" t="str">
        <f t="shared" si="208"/>
        <v/>
      </c>
      <c r="AP220" s="3" t="str">
        <f t="shared" si="209"/>
        <v>-</v>
      </c>
      <c r="AQ220" s="3" t="str">
        <f t="shared" si="194"/>
        <v>0.5-0.1-0.5-</v>
      </c>
      <c r="AR220" s="3">
        <f t="shared" si="210"/>
        <v>4</v>
      </c>
      <c r="AS220" s="3">
        <f t="shared" si="211"/>
        <v>12</v>
      </c>
      <c r="AT220" s="4" t="str">
        <f t="shared" si="212"/>
        <v>0.5</v>
      </c>
      <c r="AU220" s="3" t="str">
        <f t="shared" si="213"/>
        <v>0.1-0.5-</v>
      </c>
      <c r="AV220" s="3">
        <f t="shared" si="214"/>
        <v>4</v>
      </c>
      <c r="AW220" s="3">
        <f t="shared" si="215"/>
        <v>8</v>
      </c>
      <c r="AX220" s="4" t="str">
        <f t="shared" si="216"/>
        <v>0.1</v>
      </c>
      <c r="AY220" s="3" t="str">
        <f t="shared" si="217"/>
        <v>0.5-</v>
      </c>
      <c r="AZ220" s="3">
        <f t="shared" si="218"/>
        <v>4</v>
      </c>
      <c r="BA220" s="3">
        <f t="shared" si="219"/>
        <v>4</v>
      </c>
      <c r="BB220" s="4" t="str">
        <f t="shared" si="220"/>
        <v>0.5</v>
      </c>
      <c r="BC220" s="3" t="str">
        <f t="shared" si="221"/>
        <v>-</v>
      </c>
      <c r="BD220" s="3">
        <f t="shared" si="222"/>
        <v>1</v>
      </c>
      <c r="BE220" s="3">
        <f t="shared" si="223"/>
        <v>1</v>
      </c>
      <c r="BF220" s="4" t="str">
        <f t="shared" si="224"/>
        <v/>
      </c>
      <c r="BG220" s="3" t="str">
        <f t="shared" si="225"/>
        <v>-</v>
      </c>
      <c r="BH220" s="3">
        <f t="shared" si="226"/>
        <v>1</v>
      </c>
      <c r="BI220" s="3">
        <f t="shared" si="227"/>
        <v>1</v>
      </c>
      <c r="BJ220" s="4" t="str">
        <f t="shared" si="228"/>
        <v/>
      </c>
      <c r="BK220" s="3" t="str">
        <f t="shared" si="229"/>
        <v>-</v>
      </c>
      <c r="BL220" s="3">
        <f t="shared" si="230"/>
        <v>1</v>
      </c>
      <c r="BM220" s="3">
        <f t="shared" si="231"/>
        <v>1</v>
      </c>
      <c r="BN220" s="4" t="str">
        <f t="shared" si="232"/>
        <v/>
      </c>
      <c r="BO220" s="3" t="str">
        <f t="shared" si="233"/>
        <v>-</v>
      </c>
      <c r="BP220" s="3">
        <f t="shared" si="234"/>
        <v>1</v>
      </c>
      <c r="BQ220" s="3">
        <f t="shared" si="235"/>
        <v>1</v>
      </c>
      <c r="BR220" s="4" t="str">
        <f t="shared" si="236"/>
        <v/>
      </c>
      <c r="BS220" s="3" t="str">
        <f t="shared" si="237"/>
        <v>-</v>
      </c>
    </row>
    <row r="221" spans="1:71">
      <c r="A221" s="4" t="s">
        <v>958</v>
      </c>
      <c r="B221" s="4" t="s">
        <v>293</v>
      </c>
      <c r="C221" s="4">
        <v>4</v>
      </c>
      <c r="D221" s="4" t="s">
        <v>903</v>
      </c>
      <c r="E221" s="4" t="s">
        <v>1027</v>
      </c>
      <c r="F221" s="4" t="s">
        <v>903</v>
      </c>
      <c r="G221" s="4" t="s">
        <v>1027</v>
      </c>
      <c r="H221" s="4" t="s">
        <v>479</v>
      </c>
      <c r="I221" s="4" t="s">
        <v>1035</v>
      </c>
      <c r="J221" s="4" t="s">
        <v>1040</v>
      </c>
      <c r="K221" s="4" t="s">
        <v>1040</v>
      </c>
      <c r="L221" s="4" t="s">
        <v>1040</v>
      </c>
      <c r="M221" t="s">
        <v>1040</v>
      </c>
      <c r="N221" s="4"/>
      <c r="O221" s="4"/>
      <c r="P221" s="4">
        <v>5</v>
      </c>
      <c r="Q221" s="4">
        <v>22</v>
      </c>
      <c r="R221" s="4">
        <v>5.05</v>
      </c>
      <c r="S221" s="16">
        <v>0</v>
      </c>
      <c r="T221" s="13">
        <v>14.66</v>
      </c>
      <c r="V221" s="3" t="str">
        <f t="shared" si="188"/>
        <v>s316-tef-s316-</v>
      </c>
      <c r="W221" s="3">
        <f t="shared" si="189"/>
        <v>5</v>
      </c>
      <c r="X221" s="3">
        <f t="shared" si="195"/>
        <v>14</v>
      </c>
      <c r="Y221" s="4" t="str">
        <f t="shared" si="196"/>
        <v>s316</v>
      </c>
      <c r="Z221" s="3" t="str">
        <f t="shared" si="197"/>
        <v>tef-s316-</v>
      </c>
      <c r="AA221" s="3">
        <f t="shared" si="190"/>
        <v>4</v>
      </c>
      <c r="AB221" s="3">
        <f t="shared" si="198"/>
        <v>9</v>
      </c>
      <c r="AC221" s="4" t="str">
        <f t="shared" si="199"/>
        <v>tef</v>
      </c>
      <c r="AD221" s="3" t="str">
        <f t="shared" si="200"/>
        <v>s316-</v>
      </c>
      <c r="AE221" s="3">
        <f t="shared" si="191"/>
        <v>5</v>
      </c>
      <c r="AF221" s="3">
        <f t="shared" si="201"/>
        <v>5</v>
      </c>
      <c r="AG221" s="4" t="str">
        <f t="shared" si="202"/>
        <v>s316</v>
      </c>
      <c r="AH221" s="3" t="str">
        <f t="shared" si="203"/>
        <v>-</v>
      </c>
      <c r="AI221" s="3">
        <f t="shared" si="192"/>
        <v>1</v>
      </c>
      <c r="AJ221" s="3">
        <f t="shared" si="204"/>
        <v>1</v>
      </c>
      <c r="AK221" s="4" t="str">
        <f t="shared" si="205"/>
        <v/>
      </c>
      <c r="AL221" s="3" t="str">
        <f t="shared" si="206"/>
        <v>-</v>
      </c>
      <c r="AM221" s="3">
        <f t="shared" si="193"/>
        <v>1</v>
      </c>
      <c r="AN221" s="3">
        <f t="shared" si="207"/>
        <v>1</v>
      </c>
      <c r="AO221" s="4" t="str">
        <f t="shared" si="208"/>
        <v/>
      </c>
      <c r="AP221" s="3" t="str">
        <f t="shared" si="209"/>
        <v>-</v>
      </c>
      <c r="AQ221" s="3" t="str">
        <f t="shared" si="194"/>
        <v>0.5-0.1-0.5-</v>
      </c>
      <c r="AR221" s="3">
        <f t="shared" si="210"/>
        <v>4</v>
      </c>
      <c r="AS221" s="3">
        <f t="shared" si="211"/>
        <v>12</v>
      </c>
      <c r="AT221" s="4" t="str">
        <f t="shared" si="212"/>
        <v>0.5</v>
      </c>
      <c r="AU221" s="3" t="str">
        <f t="shared" si="213"/>
        <v>0.1-0.5-</v>
      </c>
      <c r="AV221" s="3">
        <f t="shared" si="214"/>
        <v>4</v>
      </c>
      <c r="AW221" s="3">
        <f t="shared" si="215"/>
        <v>8</v>
      </c>
      <c r="AX221" s="4" t="str">
        <f t="shared" si="216"/>
        <v>0.1</v>
      </c>
      <c r="AY221" s="3" t="str">
        <f t="shared" si="217"/>
        <v>0.5-</v>
      </c>
      <c r="AZ221" s="3">
        <f t="shared" si="218"/>
        <v>4</v>
      </c>
      <c r="BA221" s="3">
        <f t="shared" si="219"/>
        <v>4</v>
      </c>
      <c r="BB221" s="4" t="str">
        <f t="shared" si="220"/>
        <v>0.5</v>
      </c>
      <c r="BC221" s="3" t="str">
        <f t="shared" si="221"/>
        <v>-</v>
      </c>
      <c r="BD221" s="3">
        <f t="shared" si="222"/>
        <v>1</v>
      </c>
      <c r="BE221" s="3">
        <f t="shared" si="223"/>
        <v>1</v>
      </c>
      <c r="BF221" s="4" t="str">
        <f t="shared" si="224"/>
        <v/>
      </c>
      <c r="BG221" s="3" t="str">
        <f t="shared" si="225"/>
        <v>-</v>
      </c>
      <c r="BH221" s="3">
        <f t="shared" si="226"/>
        <v>1</v>
      </c>
      <c r="BI221" s="3">
        <f t="shared" si="227"/>
        <v>1</v>
      </c>
      <c r="BJ221" s="4" t="str">
        <f t="shared" si="228"/>
        <v/>
      </c>
      <c r="BK221" s="3" t="str">
        <f t="shared" si="229"/>
        <v>-</v>
      </c>
      <c r="BL221" s="3">
        <f t="shared" si="230"/>
        <v>1</v>
      </c>
      <c r="BM221" s="3">
        <f t="shared" si="231"/>
        <v>1</v>
      </c>
      <c r="BN221" s="4" t="str">
        <f t="shared" si="232"/>
        <v/>
      </c>
      <c r="BO221" s="3" t="str">
        <f t="shared" si="233"/>
        <v>-</v>
      </c>
      <c r="BP221" s="3">
        <f t="shared" si="234"/>
        <v>1</v>
      </c>
      <c r="BQ221" s="3">
        <f t="shared" si="235"/>
        <v>1</v>
      </c>
      <c r="BR221" s="4" t="str">
        <f t="shared" si="236"/>
        <v/>
      </c>
      <c r="BS221" s="3" t="str">
        <f t="shared" si="237"/>
        <v>-</v>
      </c>
    </row>
    <row r="222" spans="1:71">
      <c r="A222" s="3" t="s">
        <v>958</v>
      </c>
      <c r="B222" s="3" t="s">
        <v>293</v>
      </c>
      <c r="C222" s="3">
        <v>4</v>
      </c>
      <c r="D222" s="3" t="s">
        <v>903</v>
      </c>
      <c r="E222" s="3" t="s">
        <v>1027</v>
      </c>
      <c r="F222" s="3" t="s">
        <v>903</v>
      </c>
      <c r="G222" s="3" t="s">
        <v>1027</v>
      </c>
      <c r="H222" s="3" t="s">
        <v>479</v>
      </c>
      <c r="I222" s="3" t="s">
        <v>1035</v>
      </c>
      <c r="J222" s="3" t="s">
        <v>1040</v>
      </c>
      <c r="K222" s="3" t="s">
        <v>1040</v>
      </c>
      <c r="L222" s="3" t="s">
        <v>1040</v>
      </c>
      <c r="M222" t="s">
        <v>1040</v>
      </c>
      <c r="N222" s="3"/>
      <c r="O222" s="3"/>
      <c r="P222" s="3">
        <v>5</v>
      </c>
      <c r="Q222" s="3">
        <v>22</v>
      </c>
      <c r="R222" s="3">
        <v>4.8499999999999996</v>
      </c>
      <c r="S222" s="16">
        <v>0</v>
      </c>
      <c r="T222" s="12">
        <v>14.66</v>
      </c>
      <c r="V222" s="3" t="str">
        <f t="shared" si="188"/>
        <v>s316-tef-s316-</v>
      </c>
      <c r="W222" s="3">
        <f t="shared" si="189"/>
        <v>5</v>
      </c>
      <c r="X222" s="3">
        <f t="shared" si="195"/>
        <v>14</v>
      </c>
      <c r="Y222" s="4" t="str">
        <f t="shared" si="196"/>
        <v>s316</v>
      </c>
      <c r="Z222" s="3" t="str">
        <f t="shared" si="197"/>
        <v>tef-s316-</v>
      </c>
      <c r="AA222" s="3">
        <f t="shared" si="190"/>
        <v>4</v>
      </c>
      <c r="AB222" s="3">
        <f t="shared" si="198"/>
        <v>9</v>
      </c>
      <c r="AC222" s="4" t="str">
        <f t="shared" si="199"/>
        <v>tef</v>
      </c>
      <c r="AD222" s="3" t="str">
        <f t="shared" si="200"/>
        <v>s316-</v>
      </c>
      <c r="AE222" s="3">
        <f t="shared" si="191"/>
        <v>5</v>
      </c>
      <c r="AF222" s="3">
        <f t="shared" si="201"/>
        <v>5</v>
      </c>
      <c r="AG222" s="4" t="str">
        <f t="shared" si="202"/>
        <v>s316</v>
      </c>
      <c r="AH222" s="3" t="str">
        <f t="shared" si="203"/>
        <v>-</v>
      </c>
      <c r="AI222" s="3">
        <f t="shared" si="192"/>
        <v>1</v>
      </c>
      <c r="AJ222" s="3">
        <f t="shared" si="204"/>
        <v>1</v>
      </c>
      <c r="AK222" s="4" t="str">
        <f t="shared" si="205"/>
        <v/>
      </c>
      <c r="AL222" s="3" t="str">
        <f t="shared" si="206"/>
        <v>-</v>
      </c>
      <c r="AM222" s="3">
        <f t="shared" si="193"/>
        <v>1</v>
      </c>
      <c r="AN222" s="3">
        <f t="shared" si="207"/>
        <v>1</v>
      </c>
      <c r="AO222" s="4" t="str">
        <f t="shared" si="208"/>
        <v/>
      </c>
      <c r="AP222" s="3" t="str">
        <f t="shared" si="209"/>
        <v>-</v>
      </c>
      <c r="AQ222" s="3" t="str">
        <f t="shared" si="194"/>
        <v>0.5-0.1-0.5-</v>
      </c>
      <c r="AR222" s="3">
        <f t="shared" si="210"/>
        <v>4</v>
      </c>
      <c r="AS222" s="3">
        <f t="shared" si="211"/>
        <v>12</v>
      </c>
      <c r="AT222" s="4" t="str">
        <f t="shared" si="212"/>
        <v>0.5</v>
      </c>
      <c r="AU222" s="3" t="str">
        <f t="shared" si="213"/>
        <v>0.1-0.5-</v>
      </c>
      <c r="AV222" s="3">
        <f t="shared" si="214"/>
        <v>4</v>
      </c>
      <c r="AW222" s="3">
        <f t="shared" si="215"/>
        <v>8</v>
      </c>
      <c r="AX222" s="4" t="str">
        <f t="shared" si="216"/>
        <v>0.1</v>
      </c>
      <c r="AY222" s="3" t="str">
        <f t="shared" si="217"/>
        <v>0.5-</v>
      </c>
      <c r="AZ222" s="3">
        <f t="shared" si="218"/>
        <v>4</v>
      </c>
      <c r="BA222" s="3">
        <f t="shared" si="219"/>
        <v>4</v>
      </c>
      <c r="BB222" s="4" t="str">
        <f t="shared" si="220"/>
        <v>0.5</v>
      </c>
      <c r="BC222" s="3" t="str">
        <f t="shared" si="221"/>
        <v>-</v>
      </c>
      <c r="BD222" s="3">
        <f t="shared" si="222"/>
        <v>1</v>
      </c>
      <c r="BE222" s="3">
        <f t="shared" si="223"/>
        <v>1</v>
      </c>
      <c r="BF222" s="4" t="str">
        <f t="shared" si="224"/>
        <v/>
      </c>
      <c r="BG222" s="3" t="str">
        <f t="shared" si="225"/>
        <v>-</v>
      </c>
      <c r="BH222" s="3">
        <f t="shared" si="226"/>
        <v>1</v>
      </c>
      <c r="BI222" s="3">
        <f t="shared" si="227"/>
        <v>1</v>
      </c>
      <c r="BJ222" s="4" t="str">
        <f t="shared" si="228"/>
        <v/>
      </c>
      <c r="BK222" s="3" t="str">
        <f t="shared" si="229"/>
        <v>-</v>
      </c>
      <c r="BL222" s="3">
        <f t="shared" si="230"/>
        <v>1</v>
      </c>
      <c r="BM222" s="3">
        <f t="shared" si="231"/>
        <v>1</v>
      </c>
      <c r="BN222" s="4" t="str">
        <f t="shared" si="232"/>
        <v/>
      </c>
      <c r="BO222" s="3" t="str">
        <f t="shared" si="233"/>
        <v>-</v>
      </c>
      <c r="BP222" s="3">
        <f t="shared" si="234"/>
        <v>1</v>
      </c>
      <c r="BQ222" s="3">
        <f t="shared" si="235"/>
        <v>1</v>
      </c>
      <c r="BR222" s="4" t="str">
        <f t="shared" si="236"/>
        <v/>
      </c>
      <c r="BS222" s="3" t="str">
        <f t="shared" si="237"/>
        <v>-</v>
      </c>
    </row>
    <row r="223" spans="1:71">
      <c r="A223" s="4" t="s">
        <v>958</v>
      </c>
      <c r="B223" s="4" t="s">
        <v>293</v>
      </c>
      <c r="C223" s="4">
        <v>4</v>
      </c>
      <c r="D223" s="4" t="s">
        <v>903</v>
      </c>
      <c r="E223" s="4" t="s">
        <v>1027</v>
      </c>
      <c r="F223" s="4" t="s">
        <v>903</v>
      </c>
      <c r="G223" s="4" t="s">
        <v>1027</v>
      </c>
      <c r="H223" s="4" t="s">
        <v>479</v>
      </c>
      <c r="I223" s="4" t="s">
        <v>1035</v>
      </c>
      <c r="J223" s="4" t="s">
        <v>1040</v>
      </c>
      <c r="K223" s="4" t="s">
        <v>1040</v>
      </c>
      <c r="L223" s="4" t="s">
        <v>1040</v>
      </c>
      <c r="M223" t="s">
        <v>1040</v>
      </c>
      <c r="N223" s="4"/>
      <c r="O223" s="4"/>
      <c r="P223" s="4">
        <v>5</v>
      </c>
      <c r="Q223" s="4">
        <v>22</v>
      </c>
      <c r="R223" s="4">
        <v>4.12</v>
      </c>
      <c r="S223" s="16">
        <v>0</v>
      </c>
      <c r="T223" s="13">
        <v>14.66</v>
      </c>
      <c r="V223" s="3" t="str">
        <f t="shared" si="188"/>
        <v>s316-tef-s316-</v>
      </c>
      <c r="W223" s="3">
        <f t="shared" si="189"/>
        <v>5</v>
      </c>
      <c r="X223" s="3">
        <f t="shared" si="195"/>
        <v>14</v>
      </c>
      <c r="Y223" s="4" t="str">
        <f t="shared" si="196"/>
        <v>s316</v>
      </c>
      <c r="Z223" s="3" t="str">
        <f t="shared" si="197"/>
        <v>tef-s316-</v>
      </c>
      <c r="AA223" s="3">
        <f t="shared" si="190"/>
        <v>4</v>
      </c>
      <c r="AB223" s="3">
        <f t="shared" si="198"/>
        <v>9</v>
      </c>
      <c r="AC223" s="4" t="str">
        <f t="shared" si="199"/>
        <v>tef</v>
      </c>
      <c r="AD223" s="3" t="str">
        <f t="shared" si="200"/>
        <v>s316-</v>
      </c>
      <c r="AE223" s="3">
        <f t="shared" si="191"/>
        <v>5</v>
      </c>
      <c r="AF223" s="3">
        <f t="shared" si="201"/>
        <v>5</v>
      </c>
      <c r="AG223" s="4" t="str">
        <f t="shared" si="202"/>
        <v>s316</v>
      </c>
      <c r="AH223" s="3" t="str">
        <f t="shared" si="203"/>
        <v>-</v>
      </c>
      <c r="AI223" s="3">
        <f t="shared" si="192"/>
        <v>1</v>
      </c>
      <c r="AJ223" s="3">
        <f t="shared" si="204"/>
        <v>1</v>
      </c>
      <c r="AK223" s="4" t="str">
        <f t="shared" si="205"/>
        <v/>
      </c>
      <c r="AL223" s="3" t="str">
        <f t="shared" si="206"/>
        <v>-</v>
      </c>
      <c r="AM223" s="3">
        <f t="shared" si="193"/>
        <v>1</v>
      </c>
      <c r="AN223" s="3">
        <f t="shared" si="207"/>
        <v>1</v>
      </c>
      <c r="AO223" s="4" t="str">
        <f t="shared" si="208"/>
        <v/>
      </c>
      <c r="AP223" s="3" t="str">
        <f t="shared" si="209"/>
        <v>-</v>
      </c>
      <c r="AQ223" s="3" t="str">
        <f t="shared" si="194"/>
        <v>0.5-0.1-0.5-</v>
      </c>
      <c r="AR223" s="3">
        <f t="shared" si="210"/>
        <v>4</v>
      </c>
      <c r="AS223" s="3">
        <f t="shared" si="211"/>
        <v>12</v>
      </c>
      <c r="AT223" s="4" t="str">
        <f t="shared" si="212"/>
        <v>0.5</v>
      </c>
      <c r="AU223" s="3" t="str">
        <f t="shared" si="213"/>
        <v>0.1-0.5-</v>
      </c>
      <c r="AV223" s="3">
        <f t="shared" si="214"/>
        <v>4</v>
      </c>
      <c r="AW223" s="3">
        <f t="shared" si="215"/>
        <v>8</v>
      </c>
      <c r="AX223" s="4" t="str">
        <f t="shared" si="216"/>
        <v>0.1</v>
      </c>
      <c r="AY223" s="3" t="str">
        <f t="shared" si="217"/>
        <v>0.5-</v>
      </c>
      <c r="AZ223" s="3">
        <f t="shared" si="218"/>
        <v>4</v>
      </c>
      <c r="BA223" s="3">
        <f t="shared" si="219"/>
        <v>4</v>
      </c>
      <c r="BB223" s="4" t="str">
        <f t="shared" si="220"/>
        <v>0.5</v>
      </c>
      <c r="BC223" s="3" t="str">
        <f t="shared" si="221"/>
        <v>-</v>
      </c>
      <c r="BD223" s="3">
        <f t="shared" si="222"/>
        <v>1</v>
      </c>
      <c r="BE223" s="3">
        <f t="shared" si="223"/>
        <v>1</v>
      </c>
      <c r="BF223" s="4" t="str">
        <f t="shared" si="224"/>
        <v/>
      </c>
      <c r="BG223" s="3" t="str">
        <f t="shared" si="225"/>
        <v>-</v>
      </c>
      <c r="BH223" s="3">
        <f t="shared" si="226"/>
        <v>1</v>
      </c>
      <c r="BI223" s="3">
        <f t="shared" si="227"/>
        <v>1</v>
      </c>
      <c r="BJ223" s="4" t="str">
        <f t="shared" si="228"/>
        <v/>
      </c>
      <c r="BK223" s="3" t="str">
        <f t="shared" si="229"/>
        <v>-</v>
      </c>
      <c r="BL223" s="3">
        <f t="shared" si="230"/>
        <v>1</v>
      </c>
      <c r="BM223" s="3">
        <f t="shared" si="231"/>
        <v>1</v>
      </c>
      <c r="BN223" s="4" t="str">
        <f t="shared" si="232"/>
        <v/>
      </c>
      <c r="BO223" s="3" t="str">
        <f t="shared" si="233"/>
        <v>-</v>
      </c>
      <c r="BP223" s="3">
        <f t="shared" si="234"/>
        <v>1</v>
      </c>
      <c r="BQ223" s="3">
        <f t="shared" si="235"/>
        <v>1</v>
      </c>
      <c r="BR223" s="4" t="str">
        <f t="shared" si="236"/>
        <v/>
      </c>
      <c r="BS223" s="3" t="str">
        <f t="shared" si="237"/>
        <v>-</v>
      </c>
    </row>
    <row r="224" spans="1:71">
      <c r="A224" s="3" t="s">
        <v>958</v>
      </c>
      <c r="B224" s="3" t="s">
        <v>293</v>
      </c>
      <c r="C224" s="3">
        <v>4</v>
      </c>
      <c r="D224" s="3" t="s">
        <v>903</v>
      </c>
      <c r="E224" s="3" t="s">
        <v>1027</v>
      </c>
      <c r="F224" s="3" t="s">
        <v>903</v>
      </c>
      <c r="G224" s="3" t="s">
        <v>1027</v>
      </c>
      <c r="H224" s="3" t="s">
        <v>479</v>
      </c>
      <c r="I224" s="3" t="s">
        <v>1035</v>
      </c>
      <c r="J224" s="3" t="s">
        <v>1040</v>
      </c>
      <c r="K224" s="3" t="s">
        <v>1040</v>
      </c>
      <c r="L224" s="3" t="s">
        <v>1040</v>
      </c>
      <c r="M224" t="s">
        <v>1040</v>
      </c>
      <c r="N224" s="3"/>
      <c r="O224" s="3"/>
      <c r="P224" s="3">
        <v>5</v>
      </c>
      <c r="Q224" s="3">
        <v>22</v>
      </c>
      <c r="R224" s="3">
        <v>5.4</v>
      </c>
      <c r="S224" s="16">
        <v>0</v>
      </c>
      <c r="T224" s="12">
        <v>14.66</v>
      </c>
      <c r="V224" s="3" t="str">
        <f t="shared" si="188"/>
        <v>s316-tef-s316-</v>
      </c>
      <c r="W224" s="3">
        <f t="shared" si="189"/>
        <v>5</v>
      </c>
      <c r="X224" s="3">
        <f t="shared" si="195"/>
        <v>14</v>
      </c>
      <c r="Y224" s="4" t="str">
        <f t="shared" si="196"/>
        <v>s316</v>
      </c>
      <c r="Z224" s="3" t="str">
        <f t="shared" si="197"/>
        <v>tef-s316-</v>
      </c>
      <c r="AA224" s="3">
        <f t="shared" si="190"/>
        <v>4</v>
      </c>
      <c r="AB224" s="3">
        <f t="shared" si="198"/>
        <v>9</v>
      </c>
      <c r="AC224" s="4" t="str">
        <f t="shared" si="199"/>
        <v>tef</v>
      </c>
      <c r="AD224" s="3" t="str">
        <f t="shared" si="200"/>
        <v>s316-</v>
      </c>
      <c r="AE224" s="3">
        <f t="shared" si="191"/>
        <v>5</v>
      </c>
      <c r="AF224" s="3">
        <f t="shared" si="201"/>
        <v>5</v>
      </c>
      <c r="AG224" s="4" t="str">
        <f t="shared" si="202"/>
        <v>s316</v>
      </c>
      <c r="AH224" s="3" t="str">
        <f t="shared" si="203"/>
        <v>-</v>
      </c>
      <c r="AI224" s="3">
        <f t="shared" si="192"/>
        <v>1</v>
      </c>
      <c r="AJ224" s="3">
        <f t="shared" si="204"/>
        <v>1</v>
      </c>
      <c r="AK224" s="4" t="str">
        <f t="shared" si="205"/>
        <v/>
      </c>
      <c r="AL224" s="3" t="str">
        <f t="shared" si="206"/>
        <v>-</v>
      </c>
      <c r="AM224" s="3">
        <f t="shared" si="193"/>
        <v>1</v>
      </c>
      <c r="AN224" s="3">
        <f t="shared" si="207"/>
        <v>1</v>
      </c>
      <c r="AO224" s="4" t="str">
        <f t="shared" si="208"/>
        <v/>
      </c>
      <c r="AP224" s="3" t="str">
        <f t="shared" si="209"/>
        <v>-</v>
      </c>
      <c r="AQ224" s="3" t="str">
        <f t="shared" si="194"/>
        <v>0.5-0.1-0.5-</v>
      </c>
      <c r="AR224" s="3">
        <f t="shared" si="210"/>
        <v>4</v>
      </c>
      <c r="AS224" s="3">
        <f t="shared" si="211"/>
        <v>12</v>
      </c>
      <c r="AT224" s="4" t="str">
        <f t="shared" si="212"/>
        <v>0.5</v>
      </c>
      <c r="AU224" s="3" t="str">
        <f t="shared" si="213"/>
        <v>0.1-0.5-</v>
      </c>
      <c r="AV224" s="3">
        <f t="shared" si="214"/>
        <v>4</v>
      </c>
      <c r="AW224" s="3">
        <f t="shared" si="215"/>
        <v>8</v>
      </c>
      <c r="AX224" s="4" t="str">
        <f t="shared" si="216"/>
        <v>0.1</v>
      </c>
      <c r="AY224" s="3" t="str">
        <f t="shared" si="217"/>
        <v>0.5-</v>
      </c>
      <c r="AZ224" s="3">
        <f t="shared" si="218"/>
        <v>4</v>
      </c>
      <c r="BA224" s="3">
        <f t="shared" si="219"/>
        <v>4</v>
      </c>
      <c r="BB224" s="4" t="str">
        <f t="shared" si="220"/>
        <v>0.5</v>
      </c>
      <c r="BC224" s="3" t="str">
        <f t="shared" si="221"/>
        <v>-</v>
      </c>
      <c r="BD224" s="3">
        <f t="shared" si="222"/>
        <v>1</v>
      </c>
      <c r="BE224" s="3">
        <f t="shared" si="223"/>
        <v>1</v>
      </c>
      <c r="BF224" s="4" t="str">
        <f t="shared" si="224"/>
        <v/>
      </c>
      <c r="BG224" s="3" t="str">
        <f t="shared" si="225"/>
        <v>-</v>
      </c>
      <c r="BH224" s="3">
        <f t="shared" si="226"/>
        <v>1</v>
      </c>
      <c r="BI224" s="3">
        <f t="shared" si="227"/>
        <v>1</v>
      </c>
      <c r="BJ224" s="4" t="str">
        <f t="shared" si="228"/>
        <v/>
      </c>
      <c r="BK224" s="3" t="str">
        <f t="shared" si="229"/>
        <v>-</v>
      </c>
      <c r="BL224" s="3">
        <f t="shared" si="230"/>
        <v>1</v>
      </c>
      <c r="BM224" s="3">
        <f t="shared" si="231"/>
        <v>1</v>
      </c>
      <c r="BN224" s="4" t="str">
        <f t="shared" si="232"/>
        <v/>
      </c>
      <c r="BO224" s="3" t="str">
        <f t="shared" si="233"/>
        <v>-</v>
      </c>
      <c r="BP224" s="3">
        <f t="shared" si="234"/>
        <v>1</v>
      </c>
      <c r="BQ224" s="3">
        <f t="shared" si="235"/>
        <v>1</v>
      </c>
      <c r="BR224" s="4" t="str">
        <f t="shared" si="236"/>
        <v/>
      </c>
      <c r="BS224" s="3" t="str">
        <f t="shared" si="237"/>
        <v>-</v>
      </c>
    </row>
    <row r="225" spans="1:71">
      <c r="A225" s="4" t="s">
        <v>958</v>
      </c>
      <c r="B225" s="4" t="s">
        <v>293</v>
      </c>
      <c r="C225" s="4">
        <v>4</v>
      </c>
      <c r="D225" s="4" t="s">
        <v>903</v>
      </c>
      <c r="E225" s="4" t="s">
        <v>1027</v>
      </c>
      <c r="F225" s="4" t="s">
        <v>903</v>
      </c>
      <c r="G225" s="4" t="s">
        <v>1027</v>
      </c>
      <c r="H225" s="4" t="s">
        <v>479</v>
      </c>
      <c r="I225" s="4" t="s">
        <v>1035</v>
      </c>
      <c r="J225" s="4" t="s">
        <v>1040</v>
      </c>
      <c r="K225" s="4" t="s">
        <v>1040</v>
      </c>
      <c r="L225" s="4" t="s">
        <v>1040</v>
      </c>
      <c r="M225" t="s">
        <v>1040</v>
      </c>
      <c r="N225" s="4"/>
      <c r="O225" s="4"/>
      <c r="P225" s="4">
        <v>5</v>
      </c>
      <c r="Q225" s="4">
        <v>22</v>
      </c>
      <c r="R225" s="4">
        <v>5.2</v>
      </c>
      <c r="S225" s="16">
        <v>0</v>
      </c>
      <c r="T225" s="13">
        <v>14.66</v>
      </c>
      <c r="V225" s="3" t="str">
        <f t="shared" si="188"/>
        <v>s316-tef-s316-</v>
      </c>
      <c r="W225" s="3">
        <f t="shared" si="189"/>
        <v>5</v>
      </c>
      <c r="X225" s="3">
        <f t="shared" si="195"/>
        <v>14</v>
      </c>
      <c r="Y225" s="4" t="str">
        <f t="shared" si="196"/>
        <v>s316</v>
      </c>
      <c r="Z225" s="3" t="str">
        <f t="shared" si="197"/>
        <v>tef-s316-</v>
      </c>
      <c r="AA225" s="3">
        <f t="shared" si="190"/>
        <v>4</v>
      </c>
      <c r="AB225" s="3">
        <f t="shared" si="198"/>
        <v>9</v>
      </c>
      <c r="AC225" s="4" t="str">
        <f t="shared" si="199"/>
        <v>tef</v>
      </c>
      <c r="AD225" s="3" t="str">
        <f t="shared" si="200"/>
        <v>s316-</v>
      </c>
      <c r="AE225" s="3">
        <f t="shared" si="191"/>
        <v>5</v>
      </c>
      <c r="AF225" s="3">
        <f t="shared" si="201"/>
        <v>5</v>
      </c>
      <c r="AG225" s="4" t="str">
        <f t="shared" si="202"/>
        <v>s316</v>
      </c>
      <c r="AH225" s="3" t="str">
        <f t="shared" si="203"/>
        <v>-</v>
      </c>
      <c r="AI225" s="3">
        <f t="shared" si="192"/>
        <v>1</v>
      </c>
      <c r="AJ225" s="3">
        <f t="shared" si="204"/>
        <v>1</v>
      </c>
      <c r="AK225" s="4" t="str">
        <f t="shared" si="205"/>
        <v/>
      </c>
      <c r="AL225" s="3" t="str">
        <f t="shared" si="206"/>
        <v>-</v>
      </c>
      <c r="AM225" s="3">
        <f t="shared" si="193"/>
        <v>1</v>
      </c>
      <c r="AN225" s="3">
        <f t="shared" si="207"/>
        <v>1</v>
      </c>
      <c r="AO225" s="4" t="str">
        <f t="shared" si="208"/>
        <v/>
      </c>
      <c r="AP225" s="3" t="str">
        <f t="shared" si="209"/>
        <v>-</v>
      </c>
      <c r="AQ225" s="3" t="str">
        <f t="shared" si="194"/>
        <v>0.5-0.1-0.5-</v>
      </c>
      <c r="AR225" s="3">
        <f t="shared" si="210"/>
        <v>4</v>
      </c>
      <c r="AS225" s="3">
        <f t="shared" si="211"/>
        <v>12</v>
      </c>
      <c r="AT225" s="4" t="str">
        <f t="shared" si="212"/>
        <v>0.5</v>
      </c>
      <c r="AU225" s="3" t="str">
        <f t="shared" si="213"/>
        <v>0.1-0.5-</v>
      </c>
      <c r="AV225" s="3">
        <f t="shared" si="214"/>
        <v>4</v>
      </c>
      <c r="AW225" s="3">
        <f t="shared" si="215"/>
        <v>8</v>
      </c>
      <c r="AX225" s="4" t="str">
        <f t="shared" si="216"/>
        <v>0.1</v>
      </c>
      <c r="AY225" s="3" t="str">
        <f t="shared" si="217"/>
        <v>0.5-</v>
      </c>
      <c r="AZ225" s="3">
        <f t="shared" si="218"/>
        <v>4</v>
      </c>
      <c r="BA225" s="3">
        <f t="shared" si="219"/>
        <v>4</v>
      </c>
      <c r="BB225" s="4" t="str">
        <f t="shared" si="220"/>
        <v>0.5</v>
      </c>
      <c r="BC225" s="3" t="str">
        <f t="shared" si="221"/>
        <v>-</v>
      </c>
      <c r="BD225" s="3">
        <f t="shared" si="222"/>
        <v>1</v>
      </c>
      <c r="BE225" s="3">
        <f t="shared" si="223"/>
        <v>1</v>
      </c>
      <c r="BF225" s="4" t="str">
        <f t="shared" si="224"/>
        <v/>
      </c>
      <c r="BG225" s="3" t="str">
        <f t="shared" si="225"/>
        <v>-</v>
      </c>
      <c r="BH225" s="3">
        <f t="shared" si="226"/>
        <v>1</v>
      </c>
      <c r="BI225" s="3">
        <f t="shared" si="227"/>
        <v>1</v>
      </c>
      <c r="BJ225" s="4" t="str">
        <f t="shared" si="228"/>
        <v/>
      </c>
      <c r="BK225" s="3" t="str">
        <f t="shared" si="229"/>
        <v>-</v>
      </c>
      <c r="BL225" s="3">
        <f t="shared" si="230"/>
        <v>1</v>
      </c>
      <c r="BM225" s="3">
        <f t="shared" si="231"/>
        <v>1</v>
      </c>
      <c r="BN225" s="4" t="str">
        <f t="shared" si="232"/>
        <v/>
      </c>
      <c r="BO225" s="3" t="str">
        <f t="shared" si="233"/>
        <v>-</v>
      </c>
      <c r="BP225" s="3">
        <f t="shared" si="234"/>
        <v>1</v>
      </c>
      <c r="BQ225" s="3">
        <f t="shared" si="235"/>
        <v>1</v>
      </c>
      <c r="BR225" s="4" t="str">
        <f t="shared" si="236"/>
        <v/>
      </c>
      <c r="BS225" s="3" t="str">
        <f t="shared" si="237"/>
        <v>-</v>
      </c>
    </row>
    <row r="226" spans="1:71">
      <c r="A226" s="3" t="s">
        <v>958</v>
      </c>
      <c r="B226" s="3" t="s">
        <v>293</v>
      </c>
      <c r="C226" s="3">
        <v>4</v>
      </c>
      <c r="D226" s="3" t="s">
        <v>903</v>
      </c>
      <c r="E226" s="3" t="s">
        <v>1027</v>
      </c>
      <c r="F226" s="3" t="s">
        <v>903</v>
      </c>
      <c r="G226" s="3" t="s">
        <v>1027</v>
      </c>
      <c r="H226" s="3" t="s">
        <v>479</v>
      </c>
      <c r="I226" s="3" t="s">
        <v>1035</v>
      </c>
      <c r="J226" s="3" t="s">
        <v>1040</v>
      </c>
      <c r="K226" s="3" t="s">
        <v>1040</v>
      </c>
      <c r="L226" s="3" t="s">
        <v>1040</v>
      </c>
      <c r="M226" t="s">
        <v>1040</v>
      </c>
      <c r="N226" s="3"/>
      <c r="O226" s="3"/>
      <c r="P226" s="3">
        <v>5</v>
      </c>
      <c r="Q226" s="3">
        <v>22</v>
      </c>
      <c r="R226" s="3">
        <v>5.0999999999999996</v>
      </c>
      <c r="S226" s="16">
        <v>0</v>
      </c>
      <c r="T226" s="12">
        <v>14.66</v>
      </c>
      <c r="V226" s="3" t="str">
        <f t="shared" si="188"/>
        <v>s316-tef-s316-</v>
      </c>
      <c r="W226" s="3">
        <f t="shared" si="189"/>
        <v>5</v>
      </c>
      <c r="X226" s="3">
        <f t="shared" si="195"/>
        <v>14</v>
      </c>
      <c r="Y226" s="4" t="str">
        <f t="shared" si="196"/>
        <v>s316</v>
      </c>
      <c r="Z226" s="3" t="str">
        <f t="shared" si="197"/>
        <v>tef-s316-</v>
      </c>
      <c r="AA226" s="3">
        <f t="shared" si="190"/>
        <v>4</v>
      </c>
      <c r="AB226" s="3">
        <f t="shared" si="198"/>
        <v>9</v>
      </c>
      <c r="AC226" s="4" t="str">
        <f t="shared" si="199"/>
        <v>tef</v>
      </c>
      <c r="AD226" s="3" t="str">
        <f t="shared" si="200"/>
        <v>s316-</v>
      </c>
      <c r="AE226" s="3">
        <f t="shared" si="191"/>
        <v>5</v>
      </c>
      <c r="AF226" s="3">
        <f t="shared" si="201"/>
        <v>5</v>
      </c>
      <c r="AG226" s="4" t="str">
        <f t="shared" si="202"/>
        <v>s316</v>
      </c>
      <c r="AH226" s="3" t="str">
        <f t="shared" si="203"/>
        <v>-</v>
      </c>
      <c r="AI226" s="3">
        <f t="shared" si="192"/>
        <v>1</v>
      </c>
      <c r="AJ226" s="3">
        <f t="shared" si="204"/>
        <v>1</v>
      </c>
      <c r="AK226" s="4" t="str">
        <f t="shared" si="205"/>
        <v/>
      </c>
      <c r="AL226" s="3" t="str">
        <f t="shared" si="206"/>
        <v>-</v>
      </c>
      <c r="AM226" s="3">
        <f t="shared" si="193"/>
        <v>1</v>
      </c>
      <c r="AN226" s="3">
        <f t="shared" si="207"/>
        <v>1</v>
      </c>
      <c r="AO226" s="4" t="str">
        <f t="shared" si="208"/>
        <v/>
      </c>
      <c r="AP226" s="3" t="str">
        <f t="shared" si="209"/>
        <v>-</v>
      </c>
      <c r="AQ226" s="3" t="str">
        <f t="shared" si="194"/>
        <v>0.5-0.1-0.5-</v>
      </c>
      <c r="AR226" s="3">
        <f t="shared" si="210"/>
        <v>4</v>
      </c>
      <c r="AS226" s="3">
        <f t="shared" si="211"/>
        <v>12</v>
      </c>
      <c r="AT226" s="4" t="str">
        <f t="shared" si="212"/>
        <v>0.5</v>
      </c>
      <c r="AU226" s="3" t="str">
        <f t="shared" si="213"/>
        <v>0.1-0.5-</v>
      </c>
      <c r="AV226" s="3">
        <f t="shared" si="214"/>
        <v>4</v>
      </c>
      <c r="AW226" s="3">
        <f t="shared" si="215"/>
        <v>8</v>
      </c>
      <c r="AX226" s="4" t="str">
        <f t="shared" si="216"/>
        <v>0.1</v>
      </c>
      <c r="AY226" s="3" t="str">
        <f t="shared" si="217"/>
        <v>0.5-</v>
      </c>
      <c r="AZ226" s="3">
        <f t="shared" si="218"/>
        <v>4</v>
      </c>
      <c r="BA226" s="3">
        <f t="shared" si="219"/>
        <v>4</v>
      </c>
      <c r="BB226" s="4" t="str">
        <f t="shared" si="220"/>
        <v>0.5</v>
      </c>
      <c r="BC226" s="3" t="str">
        <f t="shared" si="221"/>
        <v>-</v>
      </c>
      <c r="BD226" s="3">
        <f t="shared" si="222"/>
        <v>1</v>
      </c>
      <c r="BE226" s="3">
        <f t="shared" si="223"/>
        <v>1</v>
      </c>
      <c r="BF226" s="4" t="str">
        <f t="shared" si="224"/>
        <v/>
      </c>
      <c r="BG226" s="3" t="str">
        <f t="shared" si="225"/>
        <v>-</v>
      </c>
      <c r="BH226" s="3">
        <f t="shared" si="226"/>
        <v>1</v>
      </c>
      <c r="BI226" s="3">
        <f t="shared" si="227"/>
        <v>1</v>
      </c>
      <c r="BJ226" s="4" t="str">
        <f t="shared" si="228"/>
        <v/>
      </c>
      <c r="BK226" s="3" t="str">
        <f t="shared" si="229"/>
        <v>-</v>
      </c>
      <c r="BL226" s="3">
        <f t="shared" si="230"/>
        <v>1</v>
      </c>
      <c r="BM226" s="3">
        <f t="shared" si="231"/>
        <v>1</v>
      </c>
      <c r="BN226" s="4" t="str">
        <f t="shared" si="232"/>
        <v/>
      </c>
      <c r="BO226" s="3" t="str">
        <f t="shared" si="233"/>
        <v>-</v>
      </c>
      <c r="BP226" s="3">
        <f t="shared" si="234"/>
        <v>1</v>
      </c>
      <c r="BQ226" s="3">
        <f t="shared" si="235"/>
        <v>1</v>
      </c>
      <c r="BR226" s="4" t="str">
        <f t="shared" si="236"/>
        <v/>
      </c>
      <c r="BS226" s="3" t="str">
        <f t="shared" si="237"/>
        <v>-</v>
      </c>
    </row>
    <row r="227" spans="1:71">
      <c r="A227" s="4" t="s">
        <v>958</v>
      </c>
      <c r="B227" s="4" t="s">
        <v>293</v>
      </c>
      <c r="C227" s="4">
        <v>4</v>
      </c>
      <c r="D227" s="4" t="s">
        <v>903</v>
      </c>
      <c r="E227" s="4" t="s">
        <v>1027</v>
      </c>
      <c r="F227" s="4" t="s">
        <v>903</v>
      </c>
      <c r="G227" s="4" t="s">
        <v>1027</v>
      </c>
      <c r="H227" s="4" t="s">
        <v>479</v>
      </c>
      <c r="I227" s="4" t="s">
        <v>1035</v>
      </c>
      <c r="J227" s="4" t="s">
        <v>1040</v>
      </c>
      <c r="K227" s="4" t="s">
        <v>1040</v>
      </c>
      <c r="L227" s="4" t="s">
        <v>1040</v>
      </c>
      <c r="M227" t="s">
        <v>1040</v>
      </c>
      <c r="N227" s="4"/>
      <c r="O227" s="4"/>
      <c r="P227" s="4">
        <v>5</v>
      </c>
      <c r="Q227" s="4">
        <v>22</v>
      </c>
      <c r="R227" s="4">
        <v>4.72</v>
      </c>
      <c r="S227" s="16">
        <v>0</v>
      </c>
      <c r="T227" s="13">
        <v>14.66</v>
      </c>
      <c r="V227" s="3" t="str">
        <f t="shared" si="188"/>
        <v>s316-tef-s316-</v>
      </c>
      <c r="W227" s="3">
        <f t="shared" si="189"/>
        <v>5</v>
      </c>
      <c r="X227" s="3">
        <f t="shared" si="195"/>
        <v>14</v>
      </c>
      <c r="Y227" s="4" t="str">
        <f t="shared" si="196"/>
        <v>s316</v>
      </c>
      <c r="Z227" s="3" t="str">
        <f t="shared" si="197"/>
        <v>tef-s316-</v>
      </c>
      <c r="AA227" s="3">
        <f t="shared" si="190"/>
        <v>4</v>
      </c>
      <c r="AB227" s="3">
        <f t="shared" si="198"/>
        <v>9</v>
      </c>
      <c r="AC227" s="4" t="str">
        <f t="shared" si="199"/>
        <v>tef</v>
      </c>
      <c r="AD227" s="3" t="str">
        <f t="shared" si="200"/>
        <v>s316-</v>
      </c>
      <c r="AE227" s="3">
        <f t="shared" si="191"/>
        <v>5</v>
      </c>
      <c r="AF227" s="3">
        <f t="shared" si="201"/>
        <v>5</v>
      </c>
      <c r="AG227" s="4" t="str">
        <f t="shared" si="202"/>
        <v>s316</v>
      </c>
      <c r="AH227" s="3" t="str">
        <f t="shared" si="203"/>
        <v>-</v>
      </c>
      <c r="AI227" s="3">
        <f t="shared" si="192"/>
        <v>1</v>
      </c>
      <c r="AJ227" s="3">
        <f t="shared" si="204"/>
        <v>1</v>
      </c>
      <c r="AK227" s="4" t="str">
        <f t="shared" si="205"/>
        <v/>
      </c>
      <c r="AL227" s="3" t="str">
        <f t="shared" si="206"/>
        <v>-</v>
      </c>
      <c r="AM227" s="3">
        <f t="shared" si="193"/>
        <v>1</v>
      </c>
      <c r="AN227" s="3">
        <f t="shared" si="207"/>
        <v>1</v>
      </c>
      <c r="AO227" s="4" t="str">
        <f t="shared" si="208"/>
        <v/>
      </c>
      <c r="AP227" s="3" t="str">
        <f t="shared" si="209"/>
        <v>-</v>
      </c>
      <c r="AQ227" s="3" t="str">
        <f t="shared" si="194"/>
        <v>0.5-0.1-0.5-</v>
      </c>
      <c r="AR227" s="3">
        <f t="shared" si="210"/>
        <v>4</v>
      </c>
      <c r="AS227" s="3">
        <f t="shared" si="211"/>
        <v>12</v>
      </c>
      <c r="AT227" s="4" t="str">
        <f t="shared" si="212"/>
        <v>0.5</v>
      </c>
      <c r="AU227" s="3" t="str">
        <f t="shared" si="213"/>
        <v>0.1-0.5-</v>
      </c>
      <c r="AV227" s="3">
        <f t="shared" si="214"/>
        <v>4</v>
      </c>
      <c r="AW227" s="3">
        <f t="shared" si="215"/>
        <v>8</v>
      </c>
      <c r="AX227" s="4" t="str">
        <f t="shared" si="216"/>
        <v>0.1</v>
      </c>
      <c r="AY227" s="3" t="str">
        <f t="shared" si="217"/>
        <v>0.5-</v>
      </c>
      <c r="AZ227" s="3">
        <f t="shared" si="218"/>
        <v>4</v>
      </c>
      <c r="BA227" s="3">
        <f t="shared" si="219"/>
        <v>4</v>
      </c>
      <c r="BB227" s="4" t="str">
        <f t="shared" si="220"/>
        <v>0.5</v>
      </c>
      <c r="BC227" s="3" t="str">
        <f t="shared" si="221"/>
        <v>-</v>
      </c>
      <c r="BD227" s="3">
        <f t="shared" si="222"/>
        <v>1</v>
      </c>
      <c r="BE227" s="3">
        <f t="shared" si="223"/>
        <v>1</v>
      </c>
      <c r="BF227" s="4" t="str">
        <f t="shared" si="224"/>
        <v/>
      </c>
      <c r="BG227" s="3" t="str">
        <f t="shared" si="225"/>
        <v>-</v>
      </c>
      <c r="BH227" s="3">
        <f t="shared" si="226"/>
        <v>1</v>
      </c>
      <c r="BI227" s="3">
        <f t="shared" si="227"/>
        <v>1</v>
      </c>
      <c r="BJ227" s="4" t="str">
        <f t="shared" si="228"/>
        <v/>
      </c>
      <c r="BK227" s="3" t="str">
        <f t="shared" si="229"/>
        <v>-</v>
      </c>
      <c r="BL227" s="3">
        <f t="shared" si="230"/>
        <v>1</v>
      </c>
      <c r="BM227" s="3">
        <f t="shared" si="231"/>
        <v>1</v>
      </c>
      <c r="BN227" s="4" t="str">
        <f t="shared" si="232"/>
        <v/>
      </c>
      <c r="BO227" s="3" t="str">
        <f t="shared" si="233"/>
        <v>-</v>
      </c>
      <c r="BP227" s="3">
        <f t="shared" si="234"/>
        <v>1</v>
      </c>
      <c r="BQ227" s="3">
        <f t="shared" si="235"/>
        <v>1</v>
      </c>
      <c r="BR227" s="4" t="str">
        <f t="shared" si="236"/>
        <v/>
      </c>
      <c r="BS227" s="3" t="str">
        <f t="shared" si="237"/>
        <v>-</v>
      </c>
    </row>
    <row r="228" spans="1:71">
      <c r="A228" s="3" t="s">
        <v>958</v>
      </c>
      <c r="B228" s="3" t="s">
        <v>293</v>
      </c>
      <c r="C228" s="3">
        <v>4</v>
      </c>
      <c r="D228" s="3" t="s">
        <v>903</v>
      </c>
      <c r="E228" s="3" t="s">
        <v>1027</v>
      </c>
      <c r="F228" s="3" t="s">
        <v>903</v>
      </c>
      <c r="G228" s="3" t="s">
        <v>1027</v>
      </c>
      <c r="H228" s="3" t="s">
        <v>479</v>
      </c>
      <c r="I228" s="3" t="s">
        <v>1035</v>
      </c>
      <c r="J228" s="3" t="s">
        <v>1040</v>
      </c>
      <c r="K228" s="3" t="s">
        <v>1040</v>
      </c>
      <c r="L228" s="3" t="s">
        <v>1040</v>
      </c>
      <c r="M228" t="s">
        <v>1040</v>
      </c>
      <c r="N228" s="3"/>
      <c r="O228" s="3"/>
      <c r="P228" s="3">
        <v>5</v>
      </c>
      <c r="Q228" s="3">
        <v>22</v>
      </c>
      <c r="R228" s="3">
        <v>5.04</v>
      </c>
      <c r="S228" s="16">
        <v>0</v>
      </c>
      <c r="T228" s="12">
        <v>14.66</v>
      </c>
      <c r="V228" s="3" t="str">
        <f t="shared" si="188"/>
        <v>s316-tef-s316-</v>
      </c>
      <c r="W228" s="3">
        <f t="shared" si="189"/>
        <v>5</v>
      </c>
      <c r="X228" s="3">
        <f t="shared" si="195"/>
        <v>14</v>
      </c>
      <c r="Y228" s="4" t="str">
        <f t="shared" si="196"/>
        <v>s316</v>
      </c>
      <c r="Z228" s="3" t="str">
        <f t="shared" si="197"/>
        <v>tef-s316-</v>
      </c>
      <c r="AA228" s="3">
        <f t="shared" si="190"/>
        <v>4</v>
      </c>
      <c r="AB228" s="3">
        <f t="shared" si="198"/>
        <v>9</v>
      </c>
      <c r="AC228" s="4" t="str">
        <f t="shared" si="199"/>
        <v>tef</v>
      </c>
      <c r="AD228" s="3" t="str">
        <f t="shared" si="200"/>
        <v>s316-</v>
      </c>
      <c r="AE228" s="3">
        <f t="shared" si="191"/>
        <v>5</v>
      </c>
      <c r="AF228" s="3">
        <f t="shared" si="201"/>
        <v>5</v>
      </c>
      <c r="AG228" s="4" t="str">
        <f t="shared" si="202"/>
        <v>s316</v>
      </c>
      <c r="AH228" s="3" t="str">
        <f t="shared" si="203"/>
        <v>-</v>
      </c>
      <c r="AI228" s="3">
        <f t="shared" si="192"/>
        <v>1</v>
      </c>
      <c r="AJ228" s="3">
        <f t="shared" si="204"/>
        <v>1</v>
      </c>
      <c r="AK228" s="4" t="str">
        <f t="shared" si="205"/>
        <v/>
      </c>
      <c r="AL228" s="3" t="str">
        <f t="shared" si="206"/>
        <v>-</v>
      </c>
      <c r="AM228" s="3">
        <f t="shared" si="193"/>
        <v>1</v>
      </c>
      <c r="AN228" s="3">
        <f t="shared" si="207"/>
        <v>1</v>
      </c>
      <c r="AO228" s="4" t="str">
        <f t="shared" si="208"/>
        <v/>
      </c>
      <c r="AP228" s="3" t="str">
        <f t="shared" si="209"/>
        <v>-</v>
      </c>
      <c r="AQ228" s="3" t="str">
        <f t="shared" si="194"/>
        <v>0.5-0.1-0.5-</v>
      </c>
      <c r="AR228" s="3">
        <f t="shared" si="210"/>
        <v>4</v>
      </c>
      <c r="AS228" s="3">
        <f t="shared" si="211"/>
        <v>12</v>
      </c>
      <c r="AT228" s="4" t="str">
        <f t="shared" si="212"/>
        <v>0.5</v>
      </c>
      <c r="AU228" s="3" t="str">
        <f t="shared" si="213"/>
        <v>0.1-0.5-</v>
      </c>
      <c r="AV228" s="3">
        <f t="shared" si="214"/>
        <v>4</v>
      </c>
      <c r="AW228" s="3">
        <f t="shared" si="215"/>
        <v>8</v>
      </c>
      <c r="AX228" s="4" t="str">
        <f t="shared" si="216"/>
        <v>0.1</v>
      </c>
      <c r="AY228" s="3" t="str">
        <f t="shared" si="217"/>
        <v>0.5-</v>
      </c>
      <c r="AZ228" s="3">
        <f t="shared" si="218"/>
        <v>4</v>
      </c>
      <c r="BA228" s="3">
        <f t="shared" si="219"/>
        <v>4</v>
      </c>
      <c r="BB228" s="4" t="str">
        <f t="shared" si="220"/>
        <v>0.5</v>
      </c>
      <c r="BC228" s="3" t="str">
        <f t="shared" si="221"/>
        <v>-</v>
      </c>
      <c r="BD228" s="3">
        <f t="shared" si="222"/>
        <v>1</v>
      </c>
      <c r="BE228" s="3">
        <f t="shared" si="223"/>
        <v>1</v>
      </c>
      <c r="BF228" s="4" t="str">
        <f t="shared" si="224"/>
        <v/>
      </c>
      <c r="BG228" s="3" t="str">
        <f t="shared" si="225"/>
        <v>-</v>
      </c>
      <c r="BH228" s="3">
        <f t="shared" si="226"/>
        <v>1</v>
      </c>
      <c r="BI228" s="3">
        <f t="shared" si="227"/>
        <v>1</v>
      </c>
      <c r="BJ228" s="4" t="str">
        <f t="shared" si="228"/>
        <v/>
      </c>
      <c r="BK228" s="3" t="str">
        <f t="shared" si="229"/>
        <v>-</v>
      </c>
      <c r="BL228" s="3">
        <f t="shared" si="230"/>
        <v>1</v>
      </c>
      <c r="BM228" s="3">
        <f t="shared" si="231"/>
        <v>1</v>
      </c>
      <c r="BN228" s="4" t="str">
        <f t="shared" si="232"/>
        <v/>
      </c>
      <c r="BO228" s="3" t="str">
        <f t="shared" si="233"/>
        <v>-</v>
      </c>
      <c r="BP228" s="3">
        <f t="shared" si="234"/>
        <v>1</v>
      </c>
      <c r="BQ228" s="3">
        <f t="shared" si="235"/>
        <v>1</v>
      </c>
      <c r="BR228" s="4" t="str">
        <f t="shared" si="236"/>
        <v/>
      </c>
      <c r="BS228" s="3" t="str">
        <f t="shared" si="237"/>
        <v>-</v>
      </c>
    </row>
    <row r="229" spans="1:71">
      <c r="A229" s="4" t="s">
        <v>958</v>
      </c>
      <c r="B229" s="4" t="s">
        <v>293</v>
      </c>
      <c r="C229" s="4">
        <v>4</v>
      </c>
      <c r="D229" s="4" t="s">
        <v>903</v>
      </c>
      <c r="E229" s="4" t="s">
        <v>1027</v>
      </c>
      <c r="F229" s="4" t="s">
        <v>903</v>
      </c>
      <c r="G229" s="4" t="s">
        <v>1027</v>
      </c>
      <c r="H229" s="4" t="s">
        <v>479</v>
      </c>
      <c r="I229" s="4" t="s">
        <v>1035</v>
      </c>
      <c r="J229" s="4" t="s">
        <v>1040</v>
      </c>
      <c r="K229" s="4" t="s">
        <v>1040</v>
      </c>
      <c r="L229" s="4" t="s">
        <v>1040</v>
      </c>
      <c r="M229" t="s">
        <v>1040</v>
      </c>
      <c r="N229" s="4"/>
      <c r="O229" s="4"/>
      <c r="P229" s="4">
        <v>5</v>
      </c>
      <c r="Q229" s="4">
        <v>22</v>
      </c>
      <c r="R229" s="4">
        <v>5.0030000000000001</v>
      </c>
      <c r="S229" s="16">
        <v>0</v>
      </c>
      <c r="T229" s="13">
        <v>14.66</v>
      </c>
      <c r="V229" s="3" t="str">
        <f t="shared" si="188"/>
        <v>s316-tef-s316-</v>
      </c>
      <c r="W229" s="3">
        <f t="shared" si="189"/>
        <v>5</v>
      </c>
      <c r="X229" s="3">
        <f t="shared" si="195"/>
        <v>14</v>
      </c>
      <c r="Y229" s="4" t="str">
        <f t="shared" si="196"/>
        <v>s316</v>
      </c>
      <c r="Z229" s="3" t="str">
        <f t="shared" si="197"/>
        <v>tef-s316-</v>
      </c>
      <c r="AA229" s="3">
        <f t="shared" si="190"/>
        <v>4</v>
      </c>
      <c r="AB229" s="3">
        <f t="shared" si="198"/>
        <v>9</v>
      </c>
      <c r="AC229" s="4" t="str">
        <f t="shared" si="199"/>
        <v>tef</v>
      </c>
      <c r="AD229" s="3" t="str">
        <f t="shared" si="200"/>
        <v>s316-</v>
      </c>
      <c r="AE229" s="3">
        <f t="shared" si="191"/>
        <v>5</v>
      </c>
      <c r="AF229" s="3">
        <f t="shared" si="201"/>
        <v>5</v>
      </c>
      <c r="AG229" s="4" t="str">
        <f t="shared" si="202"/>
        <v>s316</v>
      </c>
      <c r="AH229" s="3" t="str">
        <f t="shared" si="203"/>
        <v>-</v>
      </c>
      <c r="AI229" s="3">
        <f t="shared" si="192"/>
        <v>1</v>
      </c>
      <c r="AJ229" s="3">
        <f t="shared" si="204"/>
        <v>1</v>
      </c>
      <c r="AK229" s="4" t="str">
        <f t="shared" si="205"/>
        <v/>
      </c>
      <c r="AL229" s="3" t="str">
        <f t="shared" si="206"/>
        <v>-</v>
      </c>
      <c r="AM229" s="3">
        <f t="shared" si="193"/>
        <v>1</v>
      </c>
      <c r="AN229" s="3">
        <f t="shared" si="207"/>
        <v>1</v>
      </c>
      <c r="AO229" s="4" t="str">
        <f t="shared" si="208"/>
        <v/>
      </c>
      <c r="AP229" s="3" t="str">
        <f t="shared" si="209"/>
        <v>-</v>
      </c>
      <c r="AQ229" s="3" t="str">
        <f t="shared" si="194"/>
        <v>0.5-0.1-0.5-</v>
      </c>
      <c r="AR229" s="3">
        <f t="shared" si="210"/>
        <v>4</v>
      </c>
      <c r="AS229" s="3">
        <f t="shared" si="211"/>
        <v>12</v>
      </c>
      <c r="AT229" s="4" t="str">
        <f t="shared" si="212"/>
        <v>0.5</v>
      </c>
      <c r="AU229" s="3" t="str">
        <f t="shared" si="213"/>
        <v>0.1-0.5-</v>
      </c>
      <c r="AV229" s="3">
        <f t="shared" si="214"/>
        <v>4</v>
      </c>
      <c r="AW229" s="3">
        <f t="shared" si="215"/>
        <v>8</v>
      </c>
      <c r="AX229" s="4" t="str">
        <f t="shared" si="216"/>
        <v>0.1</v>
      </c>
      <c r="AY229" s="3" t="str">
        <f t="shared" si="217"/>
        <v>0.5-</v>
      </c>
      <c r="AZ229" s="3">
        <f t="shared" si="218"/>
        <v>4</v>
      </c>
      <c r="BA229" s="3">
        <f t="shared" si="219"/>
        <v>4</v>
      </c>
      <c r="BB229" s="4" t="str">
        <f t="shared" si="220"/>
        <v>0.5</v>
      </c>
      <c r="BC229" s="3" t="str">
        <f t="shared" si="221"/>
        <v>-</v>
      </c>
      <c r="BD229" s="3">
        <f t="shared" si="222"/>
        <v>1</v>
      </c>
      <c r="BE229" s="3">
        <f t="shared" si="223"/>
        <v>1</v>
      </c>
      <c r="BF229" s="4" t="str">
        <f t="shared" si="224"/>
        <v/>
      </c>
      <c r="BG229" s="3" t="str">
        <f t="shared" si="225"/>
        <v>-</v>
      </c>
      <c r="BH229" s="3">
        <f t="shared" si="226"/>
        <v>1</v>
      </c>
      <c r="BI229" s="3">
        <f t="shared" si="227"/>
        <v>1</v>
      </c>
      <c r="BJ229" s="4" t="str">
        <f t="shared" si="228"/>
        <v/>
      </c>
      <c r="BK229" s="3" t="str">
        <f t="shared" si="229"/>
        <v>-</v>
      </c>
      <c r="BL229" s="3">
        <f t="shared" si="230"/>
        <v>1</v>
      </c>
      <c r="BM229" s="3">
        <f t="shared" si="231"/>
        <v>1</v>
      </c>
      <c r="BN229" s="4" t="str">
        <f t="shared" si="232"/>
        <v/>
      </c>
      <c r="BO229" s="3" t="str">
        <f t="shared" si="233"/>
        <v>-</v>
      </c>
      <c r="BP229" s="3">
        <f t="shared" si="234"/>
        <v>1</v>
      </c>
      <c r="BQ229" s="3">
        <f t="shared" si="235"/>
        <v>1</v>
      </c>
      <c r="BR229" s="4" t="str">
        <f t="shared" si="236"/>
        <v/>
      </c>
      <c r="BS229" s="3" t="str">
        <f t="shared" si="237"/>
        <v>-</v>
      </c>
    </row>
    <row r="230" spans="1:71">
      <c r="A230" s="3" t="s">
        <v>964</v>
      </c>
      <c r="B230" s="3" t="s">
        <v>254</v>
      </c>
      <c r="C230" s="3">
        <v>12</v>
      </c>
      <c r="D230" s="3" t="s">
        <v>903</v>
      </c>
      <c r="E230" s="3" t="s">
        <v>1027</v>
      </c>
      <c r="F230" s="3" t="s">
        <v>903</v>
      </c>
      <c r="G230" s="3" t="s">
        <v>1053</v>
      </c>
      <c r="H230" s="3" t="s">
        <v>1059</v>
      </c>
      <c r="I230" s="3" t="s">
        <v>1053</v>
      </c>
      <c r="J230" s="3" t="s">
        <v>903</v>
      </c>
      <c r="K230" s="3" t="s">
        <v>1027</v>
      </c>
      <c r="L230" s="3" t="s">
        <v>479</v>
      </c>
      <c r="M230" t="s">
        <v>1027</v>
      </c>
      <c r="N230" s="3"/>
      <c r="O230" s="3"/>
      <c r="P230" s="3">
        <v>3.5</v>
      </c>
      <c r="Q230" s="3">
        <v>250</v>
      </c>
      <c r="R230" s="3">
        <v>4.5</v>
      </c>
      <c r="S230" s="16">
        <v>0</v>
      </c>
      <c r="T230" s="12">
        <v>53.99</v>
      </c>
      <c r="V230" s="3" t="str">
        <f t="shared" si="188"/>
        <v>s316- aluminum -s316-</v>
      </c>
      <c r="W230" s="3">
        <f t="shared" si="189"/>
        <v>5</v>
      </c>
      <c r="X230" s="3">
        <f t="shared" si="195"/>
        <v>21</v>
      </c>
      <c r="Y230" s="4" t="str">
        <f t="shared" si="196"/>
        <v>s316</v>
      </c>
      <c r="Z230" s="3" t="str">
        <f t="shared" si="197"/>
        <v xml:space="preserve"> aluminum -s316-</v>
      </c>
      <c r="AA230" s="3">
        <f t="shared" si="190"/>
        <v>11</v>
      </c>
      <c r="AB230" s="3">
        <f t="shared" si="198"/>
        <v>16</v>
      </c>
      <c r="AC230" s="4" t="str">
        <f t="shared" si="199"/>
        <v xml:space="preserve"> aluminum </v>
      </c>
      <c r="AD230" s="3" t="str">
        <f t="shared" si="200"/>
        <v>s316-</v>
      </c>
      <c r="AE230" s="3">
        <f t="shared" si="191"/>
        <v>5</v>
      </c>
      <c r="AF230" s="3">
        <f t="shared" si="201"/>
        <v>5</v>
      </c>
      <c r="AG230" s="4" t="str">
        <f t="shared" si="202"/>
        <v>s316</v>
      </c>
      <c r="AH230" s="3" t="str">
        <f t="shared" si="203"/>
        <v>-</v>
      </c>
      <c r="AI230" s="3">
        <f t="shared" si="192"/>
        <v>1</v>
      </c>
      <c r="AJ230" s="3">
        <f t="shared" si="204"/>
        <v>1</v>
      </c>
      <c r="AK230" s="4" t="str">
        <f t="shared" si="205"/>
        <v/>
      </c>
      <c r="AL230" s="3" t="str">
        <f t="shared" si="206"/>
        <v>-</v>
      </c>
      <c r="AM230" s="3">
        <f t="shared" si="193"/>
        <v>1</v>
      </c>
      <c r="AN230" s="3">
        <f t="shared" si="207"/>
        <v>1</v>
      </c>
      <c r="AO230" s="4" t="str">
        <f t="shared" si="208"/>
        <v/>
      </c>
      <c r="AP230" s="3" t="str">
        <f t="shared" si="209"/>
        <v>-</v>
      </c>
      <c r="AQ230" s="3" t="str">
        <f t="shared" si="194"/>
        <v>0.5-0.2-0.2-0.5-</v>
      </c>
      <c r="AR230" s="3">
        <f t="shared" si="210"/>
        <v>4</v>
      </c>
      <c r="AS230" s="3">
        <f t="shared" si="211"/>
        <v>16</v>
      </c>
      <c r="AT230" s="4" t="str">
        <f t="shared" si="212"/>
        <v>0.5</v>
      </c>
      <c r="AU230" s="3" t="str">
        <f t="shared" si="213"/>
        <v>0.2-0.2-0.5-</v>
      </c>
      <c r="AV230" s="3">
        <f t="shared" si="214"/>
        <v>4</v>
      </c>
      <c r="AW230" s="3">
        <f t="shared" si="215"/>
        <v>12</v>
      </c>
      <c r="AX230" s="4" t="str">
        <f t="shared" si="216"/>
        <v>0.2</v>
      </c>
      <c r="AY230" s="3" t="str">
        <f t="shared" si="217"/>
        <v>0.2-0.5-</v>
      </c>
      <c r="AZ230" s="3">
        <f t="shared" si="218"/>
        <v>4</v>
      </c>
      <c r="BA230" s="3">
        <f t="shared" si="219"/>
        <v>8</v>
      </c>
      <c r="BB230" s="4" t="str">
        <f t="shared" si="220"/>
        <v>0.2</v>
      </c>
      <c r="BC230" s="3" t="str">
        <f t="shared" si="221"/>
        <v>0.5-</v>
      </c>
      <c r="BD230" s="3">
        <f t="shared" si="222"/>
        <v>4</v>
      </c>
      <c r="BE230" s="3">
        <f t="shared" si="223"/>
        <v>4</v>
      </c>
      <c r="BF230" s="4" t="str">
        <f t="shared" si="224"/>
        <v>0.5</v>
      </c>
      <c r="BG230" s="3" t="str">
        <f t="shared" si="225"/>
        <v>-</v>
      </c>
      <c r="BH230" s="3">
        <f t="shared" si="226"/>
        <v>1</v>
      </c>
      <c r="BI230" s="3">
        <f t="shared" si="227"/>
        <v>1</v>
      </c>
      <c r="BJ230" s="4" t="str">
        <f t="shared" si="228"/>
        <v/>
      </c>
      <c r="BK230" s="3" t="str">
        <f t="shared" si="229"/>
        <v>-</v>
      </c>
      <c r="BL230" s="3">
        <f t="shared" si="230"/>
        <v>1</v>
      </c>
      <c r="BM230" s="3">
        <f t="shared" si="231"/>
        <v>1</v>
      </c>
      <c r="BN230" s="4" t="str">
        <f t="shared" si="232"/>
        <v/>
      </c>
      <c r="BO230" s="3" t="str">
        <f t="shared" si="233"/>
        <v>-</v>
      </c>
      <c r="BP230" s="3">
        <f t="shared" si="234"/>
        <v>1</v>
      </c>
      <c r="BQ230" s="3">
        <f t="shared" si="235"/>
        <v>1</v>
      </c>
      <c r="BR230" s="4" t="str">
        <f t="shared" si="236"/>
        <v/>
      </c>
      <c r="BS230" s="3" t="str">
        <f t="shared" si="237"/>
        <v>-</v>
      </c>
    </row>
    <row r="231" spans="1:71">
      <c r="A231" s="4" t="s">
        <v>964</v>
      </c>
      <c r="B231" s="4" t="s">
        <v>254</v>
      </c>
      <c r="C231" s="4">
        <v>12</v>
      </c>
      <c r="D231" s="4" t="s">
        <v>903</v>
      </c>
      <c r="E231" s="4" t="s">
        <v>1027</v>
      </c>
      <c r="F231" s="4" t="s">
        <v>903</v>
      </c>
      <c r="G231" s="4" t="s">
        <v>1053</v>
      </c>
      <c r="H231" s="4" t="s">
        <v>1059</v>
      </c>
      <c r="I231" s="4" t="s">
        <v>1053</v>
      </c>
      <c r="J231" s="4" t="s">
        <v>903</v>
      </c>
      <c r="K231" s="4" t="s">
        <v>1027</v>
      </c>
      <c r="L231" s="4" t="s">
        <v>479</v>
      </c>
      <c r="M231" t="s">
        <v>1027</v>
      </c>
      <c r="N231" s="4"/>
      <c r="O231" s="4"/>
      <c r="P231" s="4">
        <v>3.5</v>
      </c>
      <c r="Q231" s="4">
        <v>250</v>
      </c>
      <c r="R231" s="4">
        <v>3.58</v>
      </c>
      <c r="S231" s="16">
        <v>0</v>
      </c>
      <c r="T231" s="13">
        <v>53.99</v>
      </c>
      <c r="V231" s="3" t="str">
        <f t="shared" si="188"/>
        <v>s316- aluminum -s316-</v>
      </c>
      <c r="W231" s="3">
        <f t="shared" si="189"/>
        <v>5</v>
      </c>
      <c r="X231" s="3">
        <f t="shared" si="195"/>
        <v>21</v>
      </c>
      <c r="Y231" s="4" t="str">
        <f t="shared" si="196"/>
        <v>s316</v>
      </c>
      <c r="Z231" s="3" t="str">
        <f t="shared" si="197"/>
        <v xml:space="preserve"> aluminum -s316-</v>
      </c>
      <c r="AA231" s="3">
        <f t="shared" si="190"/>
        <v>11</v>
      </c>
      <c r="AB231" s="3">
        <f t="shared" si="198"/>
        <v>16</v>
      </c>
      <c r="AC231" s="4" t="str">
        <f t="shared" si="199"/>
        <v xml:space="preserve"> aluminum </v>
      </c>
      <c r="AD231" s="3" t="str">
        <f t="shared" si="200"/>
        <v>s316-</v>
      </c>
      <c r="AE231" s="3">
        <f t="shared" si="191"/>
        <v>5</v>
      </c>
      <c r="AF231" s="3">
        <f t="shared" si="201"/>
        <v>5</v>
      </c>
      <c r="AG231" s="4" t="str">
        <f t="shared" si="202"/>
        <v>s316</v>
      </c>
      <c r="AH231" s="3" t="str">
        <f t="shared" si="203"/>
        <v>-</v>
      </c>
      <c r="AI231" s="3">
        <f t="shared" si="192"/>
        <v>1</v>
      </c>
      <c r="AJ231" s="3">
        <f t="shared" si="204"/>
        <v>1</v>
      </c>
      <c r="AK231" s="4" t="str">
        <f t="shared" si="205"/>
        <v/>
      </c>
      <c r="AL231" s="3" t="str">
        <f t="shared" si="206"/>
        <v>-</v>
      </c>
      <c r="AM231" s="3">
        <f t="shared" si="193"/>
        <v>1</v>
      </c>
      <c r="AN231" s="3">
        <f t="shared" si="207"/>
        <v>1</v>
      </c>
      <c r="AO231" s="4" t="str">
        <f t="shared" si="208"/>
        <v/>
      </c>
      <c r="AP231" s="3" t="str">
        <f t="shared" si="209"/>
        <v>-</v>
      </c>
      <c r="AQ231" s="3" t="str">
        <f t="shared" si="194"/>
        <v>0.5-0.2-0.2-0.5-</v>
      </c>
      <c r="AR231" s="3">
        <f t="shared" si="210"/>
        <v>4</v>
      </c>
      <c r="AS231" s="3">
        <f t="shared" si="211"/>
        <v>16</v>
      </c>
      <c r="AT231" s="4" t="str">
        <f t="shared" si="212"/>
        <v>0.5</v>
      </c>
      <c r="AU231" s="3" t="str">
        <f t="shared" si="213"/>
        <v>0.2-0.2-0.5-</v>
      </c>
      <c r="AV231" s="3">
        <f t="shared" si="214"/>
        <v>4</v>
      </c>
      <c r="AW231" s="3">
        <f t="shared" si="215"/>
        <v>12</v>
      </c>
      <c r="AX231" s="4" t="str">
        <f t="shared" si="216"/>
        <v>0.2</v>
      </c>
      <c r="AY231" s="3" t="str">
        <f t="shared" si="217"/>
        <v>0.2-0.5-</v>
      </c>
      <c r="AZ231" s="3">
        <f t="shared" si="218"/>
        <v>4</v>
      </c>
      <c r="BA231" s="3">
        <f t="shared" si="219"/>
        <v>8</v>
      </c>
      <c r="BB231" s="4" t="str">
        <f t="shared" si="220"/>
        <v>0.2</v>
      </c>
      <c r="BC231" s="3" t="str">
        <f t="shared" si="221"/>
        <v>0.5-</v>
      </c>
      <c r="BD231" s="3">
        <f t="shared" si="222"/>
        <v>4</v>
      </c>
      <c r="BE231" s="3">
        <f t="shared" si="223"/>
        <v>4</v>
      </c>
      <c r="BF231" s="4" t="str">
        <f t="shared" si="224"/>
        <v>0.5</v>
      </c>
      <c r="BG231" s="3" t="str">
        <f t="shared" si="225"/>
        <v>-</v>
      </c>
      <c r="BH231" s="3">
        <f t="shared" si="226"/>
        <v>1</v>
      </c>
      <c r="BI231" s="3">
        <f t="shared" si="227"/>
        <v>1</v>
      </c>
      <c r="BJ231" s="4" t="str">
        <f t="shared" si="228"/>
        <v/>
      </c>
      <c r="BK231" s="3" t="str">
        <f t="shared" si="229"/>
        <v>-</v>
      </c>
      <c r="BL231" s="3">
        <f t="shared" si="230"/>
        <v>1</v>
      </c>
      <c r="BM231" s="3">
        <f t="shared" si="231"/>
        <v>1</v>
      </c>
      <c r="BN231" s="4" t="str">
        <f t="shared" si="232"/>
        <v/>
      </c>
      <c r="BO231" s="3" t="str">
        <f t="shared" si="233"/>
        <v>-</v>
      </c>
      <c r="BP231" s="3">
        <f t="shared" si="234"/>
        <v>1</v>
      </c>
      <c r="BQ231" s="3">
        <f t="shared" si="235"/>
        <v>1</v>
      </c>
      <c r="BR231" s="4" t="str">
        <f t="shared" si="236"/>
        <v/>
      </c>
      <c r="BS231" s="3" t="str">
        <f t="shared" si="237"/>
        <v>-</v>
      </c>
    </row>
    <row r="232" spans="1:71">
      <c r="A232" s="3" t="s">
        <v>964</v>
      </c>
      <c r="B232" s="3" t="s">
        <v>254</v>
      </c>
      <c r="C232" s="3">
        <v>12</v>
      </c>
      <c r="D232" s="3" t="s">
        <v>903</v>
      </c>
      <c r="E232" s="3" t="s">
        <v>1027</v>
      </c>
      <c r="F232" s="3" t="s">
        <v>903</v>
      </c>
      <c r="G232" s="3" t="s">
        <v>1053</v>
      </c>
      <c r="H232" s="3" t="s">
        <v>1059</v>
      </c>
      <c r="I232" s="3" t="s">
        <v>1053</v>
      </c>
      <c r="J232" s="3" t="s">
        <v>903</v>
      </c>
      <c r="K232" s="3" t="s">
        <v>1027</v>
      </c>
      <c r="L232" s="3" t="s">
        <v>479</v>
      </c>
      <c r="M232" t="s">
        <v>1027</v>
      </c>
      <c r="N232" s="3"/>
      <c r="O232" s="3"/>
      <c r="P232" s="3">
        <v>3.5</v>
      </c>
      <c r="Q232" s="3">
        <v>250</v>
      </c>
      <c r="R232" s="3">
        <v>6.63</v>
      </c>
      <c r="S232" s="16">
        <v>0</v>
      </c>
      <c r="T232" s="12">
        <v>53.99</v>
      </c>
      <c r="V232" s="3" t="str">
        <f t="shared" si="188"/>
        <v>s316- aluminum -s316-</v>
      </c>
      <c r="W232" s="3">
        <f t="shared" si="189"/>
        <v>5</v>
      </c>
      <c r="X232" s="3">
        <f t="shared" si="195"/>
        <v>21</v>
      </c>
      <c r="Y232" s="4" t="str">
        <f t="shared" si="196"/>
        <v>s316</v>
      </c>
      <c r="Z232" s="3" t="str">
        <f t="shared" si="197"/>
        <v xml:space="preserve"> aluminum -s316-</v>
      </c>
      <c r="AA232" s="3">
        <f t="shared" si="190"/>
        <v>11</v>
      </c>
      <c r="AB232" s="3">
        <f t="shared" si="198"/>
        <v>16</v>
      </c>
      <c r="AC232" s="4" t="str">
        <f t="shared" si="199"/>
        <v xml:space="preserve"> aluminum </v>
      </c>
      <c r="AD232" s="3" t="str">
        <f t="shared" si="200"/>
        <v>s316-</v>
      </c>
      <c r="AE232" s="3">
        <f t="shared" si="191"/>
        <v>5</v>
      </c>
      <c r="AF232" s="3">
        <f t="shared" si="201"/>
        <v>5</v>
      </c>
      <c r="AG232" s="4" t="str">
        <f t="shared" si="202"/>
        <v>s316</v>
      </c>
      <c r="AH232" s="3" t="str">
        <f t="shared" si="203"/>
        <v>-</v>
      </c>
      <c r="AI232" s="3">
        <f t="shared" si="192"/>
        <v>1</v>
      </c>
      <c r="AJ232" s="3">
        <f t="shared" si="204"/>
        <v>1</v>
      </c>
      <c r="AK232" s="4" t="str">
        <f t="shared" si="205"/>
        <v/>
      </c>
      <c r="AL232" s="3" t="str">
        <f t="shared" si="206"/>
        <v>-</v>
      </c>
      <c r="AM232" s="3">
        <f t="shared" si="193"/>
        <v>1</v>
      </c>
      <c r="AN232" s="3">
        <f t="shared" si="207"/>
        <v>1</v>
      </c>
      <c r="AO232" s="4" t="str">
        <f t="shared" si="208"/>
        <v/>
      </c>
      <c r="AP232" s="3" t="str">
        <f t="shared" si="209"/>
        <v>-</v>
      </c>
      <c r="AQ232" s="3" t="str">
        <f t="shared" si="194"/>
        <v>0.5-0.2-0.2-0.5-</v>
      </c>
      <c r="AR232" s="3">
        <f t="shared" si="210"/>
        <v>4</v>
      </c>
      <c r="AS232" s="3">
        <f t="shared" si="211"/>
        <v>16</v>
      </c>
      <c r="AT232" s="4" t="str">
        <f t="shared" si="212"/>
        <v>0.5</v>
      </c>
      <c r="AU232" s="3" t="str">
        <f t="shared" si="213"/>
        <v>0.2-0.2-0.5-</v>
      </c>
      <c r="AV232" s="3">
        <f t="shared" si="214"/>
        <v>4</v>
      </c>
      <c r="AW232" s="3">
        <f t="shared" si="215"/>
        <v>12</v>
      </c>
      <c r="AX232" s="4" t="str">
        <f t="shared" si="216"/>
        <v>0.2</v>
      </c>
      <c r="AY232" s="3" t="str">
        <f t="shared" si="217"/>
        <v>0.2-0.5-</v>
      </c>
      <c r="AZ232" s="3">
        <f t="shared" si="218"/>
        <v>4</v>
      </c>
      <c r="BA232" s="3">
        <f t="shared" si="219"/>
        <v>8</v>
      </c>
      <c r="BB232" s="4" t="str">
        <f t="shared" si="220"/>
        <v>0.2</v>
      </c>
      <c r="BC232" s="3" t="str">
        <f t="shared" si="221"/>
        <v>0.5-</v>
      </c>
      <c r="BD232" s="3">
        <f t="shared" si="222"/>
        <v>4</v>
      </c>
      <c r="BE232" s="3">
        <f t="shared" si="223"/>
        <v>4</v>
      </c>
      <c r="BF232" s="4" t="str">
        <f t="shared" si="224"/>
        <v>0.5</v>
      </c>
      <c r="BG232" s="3" t="str">
        <f t="shared" si="225"/>
        <v>-</v>
      </c>
      <c r="BH232" s="3">
        <f t="shared" si="226"/>
        <v>1</v>
      </c>
      <c r="BI232" s="3">
        <f t="shared" si="227"/>
        <v>1</v>
      </c>
      <c r="BJ232" s="4" t="str">
        <f t="shared" si="228"/>
        <v/>
      </c>
      <c r="BK232" s="3" t="str">
        <f t="shared" si="229"/>
        <v>-</v>
      </c>
      <c r="BL232" s="3">
        <f t="shared" si="230"/>
        <v>1</v>
      </c>
      <c r="BM232" s="3">
        <f t="shared" si="231"/>
        <v>1</v>
      </c>
      <c r="BN232" s="4" t="str">
        <f t="shared" si="232"/>
        <v/>
      </c>
      <c r="BO232" s="3" t="str">
        <f t="shared" si="233"/>
        <v>-</v>
      </c>
      <c r="BP232" s="3">
        <f t="shared" si="234"/>
        <v>1</v>
      </c>
      <c r="BQ232" s="3">
        <f t="shared" si="235"/>
        <v>1</v>
      </c>
      <c r="BR232" s="4" t="str">
        <f t="shared" si="236"/>
        <v/>
      </c>
      <c r="BS232" s="3" t="str">
        <f t="shared" si="237"/>
        <v>-</v>
      </c>
    </row>
    <row r="233" spans="1:71">
      <c r="A233" s="4" t="s">
        <v>964</v>
      </c>
      <c r="B233" s="4" t="s">
        <v>254</v>
      </c>
      <c r="C233" s="4">
        <v>12</v>
      </c>
      <c r="D233" s="4" t="s">
        <v>903</v>
      </c>
      <c r="E233" s="4" t="s">
        <v>1027</v>
      </c>
      <c r="F233" s="4" t="s">
        <v>903</v>
      </c>
      <c r="G233" s="4" t="s">
        <v>1053</v>
      </c>
      <c r="H233" s="4" t="s">
        <v>1059</v>
      </c>
      <c r="I233" s="4" t="s">
        <v>1053</v>
      </c>
      <c r="J233" s="4" t="s">
        <v>903</v>
      </c>
      <c r="K233" s="4" t="s">
        <v>1027</v>
      </c>
      <c r="L233" s="4" t="s">
        <v>479</v>
      </c>
      <c r="M233" t="s">
        <v>1027</v>
      </c>
      <c r="N233" s="4"/>
      <c r="O233" s="4"/>
      <c r="P233" s="4">
        <v>3.5</v>
      </c>
      <c r="Q233" s="4">
        <v>250</v>
      </c>
      <c r="R233" s="4">
        <v>3.85</v>
      </c>
      <c r="S233" s="16">
        <v>0</v>
      </c>
      <c r="T233" s="13">
        <v>53.99</v>
      </c>
      <c r="V233" s="3" t="str">
        <f t="shared" si="188"/>
        <v>s316- aluminum -s316-</v>
      </c>
      <c r="W233" s="3">
        <f t="shared" si="189"/>
        <v>5</v>
      </c>
      <c r="X233" s="3">
        <f t="shared" si="195"/>
        <v>21</v>
      </c>
      <c r="Y233" s="4" t="str">
        <f t="shared" si="196"/>
        <v>s316</v>
      </c>
      <c r="Z233" s="3" t="str">
        <f t="shared" si="197"/>
        <v xml:space="preserve"> aluminum -s316-</v>
      </c>
      <c r="AA233" s="3">
        <f t="shared" si="190"/>
        <v>11</v>
      </c>
      <c r="AB233" s="3">
        <f t="shared" si="198"/>
        <v>16</v>
      </c>
      <c r="AC233" s="4" t="str">
        <f t="shared" si="199"/>
        <v xml:space="preserve"> aluminum </v>
      </c>
      <c r="AD233" s="3" t="str">
        <f t="shared" si="200"/>
        <v>s316-</v>
      </c>
      <c r="AE233" s="3">
        <f t="shared" si="191"/>
        <v>5</v>
      </c>
      <c r="AF233" s="3">
        <f t="shared" si="201"/>
        <v>5</v>
      </c>
      <c r="AG233" s="4" t="str">
        <f t="shared" si="202"/>
        <v>s316</v>
      </c>
      <c r="AH233" s="3" t="str">
        <f t="shared" si="203"/>
        <v>-</v>
      </c>
      <c r="AI233" s="3">
        <f t="shared" si="192"/>
        <v>1</v>
      </c>
      <c r="AJ233" s="3">
        <f t="shared" si="204"/>
        <v>1</v>
      </c>
      <c r="AK233" s="4" t="str">
        <f t="shared" si="205"/>
        <v/>
      </c>
      <c r="AL233" s="3" t="str">
        <f t="shared" si="206"/>
        <v>-</v>
      </c>
      <c r="AM233" s="3">
        <f t="shared" si="193"/>
        <v>1</v>
      </c>
      <c r="AN233" s="3">
        <f t="shared" si="207"/>
        <v>1</v>
      </c>
      <c r="AO233" s="4" t="str">
        <f t="shared" si="208"/>
        <v/>
      </c>
      <c r="AP233" s="3" t="str">
        <f t="shared" si="209"/>
        <v>-</v>
      </c>
      <c r="AQ233" s="3" t="str">
        <f t="shared" si="194"/>
        <v>0.5-0.2-0.2-0.5-</v>
      </c>
      <c r="AR233" s="3">
        <f t="shared" si="210"/>
        <v>4</v>
      </c>
      <c r="AS233" s="3">
        <f t="shared" si="211"/>
        <v>16</v>
      </c>
      <c r="AT233" s="4" t="str">
        <f t="shared" si="212"/>
        <v>0.5</v>
      </c>
      <c r="AU233" s="3" t="str">
        <f t="shared" si="213"/>
        <v>0.2-0.2-0.5-</v>
      </c>
      <c r="AV233" s="3">
        <f t="shared" si="214"/>
        <v>4</v>
      </c>
      <c r="AW233" s="3">
        <f t="shared" si="215"/>
        <v>12</v>
      </c>
      <c r="AX233" s="4" t="str">
        <f t="shared" si="216"/>
        <v>0.2</v>
      </c>
      <c r="AY233" s="3" t="str">
        <f t="shared" si="217"/>
        <v>0.2-0.5-</v>
      </c>
      <c r="AZ233" s="3">
        <f t="shared" si="218"/>
        <v>4</v>
      </c>
      <c r="BA233" s="3">
        <f t="shared" si="219"/>
        <v>8</v>
      </c>
      <c r="BB233" s="4" t="str">
        <f t="shared" si="220"/>
        <v>0.2</v>
      </c>
      <c r="BC233" s="3" t="str">
        <f t="shared" si="221"/>
        <v>0.5-</v>
      </c>
      <c r="BD233" s="3">
        <f t="shared" si="222"/>
        <v>4</v>
      </c>
      <c r="BE233" s="3">
        <f t="shared" si="223"/>
        <v>4</v>
      </c>
      <c r="BF233" s="4" t="str">
        <f t="shared" si="224"/>
        <v>0.5</v>
      </c>
      <c r="BG233" s="3" t="str">
        <f t="shared" si="225"/>
        <v>-</v>
      </c>
      <c r="BH233" s="3">
        <f t="shared" si="226"/>
        <v>1</v>
      </c>
      <c r="BI233" s="3">
        <f t="shared" si="227"/>
        <v>1</v>
      </c>
      <c r="BJ233" s="4" t="str">
        <f t="shared" si="228"/>
        <v/>
      </c>
      <c r="BK233" s="3" t="str">
        <f t="shared" si="229"/>
        <v>-</v>
      </c>
      <c r="BL233" s="3">
        <f t="shared" si="230"/>
        <v>1</v>
      </c>
      <c r="BM233" s="3">
        <f t="shared" si="231"/>
        <v>1</v>
      </c>
      <c r="BN233" s="4" t="str">
        <f t="shared" si="232"/>
        <v/>
      </c>
      <c r="BO233" s="3" t="str">
        <f t="shared" si="233"/>
        <v>-</v>
      </c>
      <c r="BP233" s="3">
        <f t="shared" si="234"/>
        <v>1</v>
      </c>
      <c r="BQ233" s="3">
        <f t="shared" si="235"/>
        <v>1</v>
      </c>
      <c r="BR233" s="4" t="str">
        <f t="shared" si="236"/>
        <v/>
      </c>
      <c r="BS233" s="3" t="str">
        <f t="shared" si="237"/>
        <v>-</v>
      </c>
    </row>
    <row r="234" spans="1:71">
      <c r="A234" s="3" t="s">
        <v>964</v>
      </c>
      <c r="B234" s="3" t="s">
        <v>254</v>
      </c>
      <c r="C234" s="3">
        <v>12</v>
      </c>
      <c r="D234" s="3" t="s">
        <v>903</v>
      </c>
      <c r="E234" s="3" t="s">
        <v>1027</v>
      </c>
      <c r="F234" s="3" t="s">
        <v>903</v>
      </c>
      <c r="G234" s="3" t="s">
        <v>1053</v>
      </c>
      <c r="H234" s="3" t="s">
        <v>1059</v>
      </c>
      <c r="I234" s="3" t="s">
        <v>1053</v>
      </c>
      <c r="J234" s="3" t="s">
        <v>903</v>
      </c>
      <c r="K234" s="3" t="s">
        <v>1027</v>
      </c>
      <c r="L234" s="3" t="s">
        <v>479</v>
      </c>
      <c r="M234" t="s">
        <v>1027</v>
      </c>
      <c r="N234" s="3"/>
      <c r="O234" s="3"/>
      <c r="P234" s="3">
        <v>3.5</v>
      </c>
      <c r="Q234" s="3">
        <v>250</v>
      </c>
      <c r="R234" s="3">
        <v>5.94</v>
      </c>
      <c r="S234" s="16">
        <v>0</v>
      </c>
      <c r="T234" s="12">
        <v>53.99</v>
      </c>
      <c r="V234" s="3" t="str">
        <f t="shared" si="188"/>
        <v>s316- aluminum -s316-</v>
      </c>
      <c r="W234" s="3">
        <f t="shared" si="189"/>
        <v>5</v>
      </c>
      <c r="X234" s="3">
        <f t="shared" si="195"/>
        <v>21</v>
      </c>
      <c r="Y234" s="4" t="str">
        <f t="shared" si="196"/>
        <v>s316</v>
      </c>
      <c r="Z234" s="3" t="str">
        <f t="shared" si="197"/>
        <v xml:space="preserve"> aluminum -s316-</v>
      </c>
      <c r="AA234" s="3">
        <f t="shared" si="190"/>
        <v>11</v>
      </c>
      <c r="AB234" s="3">
        <f t="shared" si="198"/>
        <v>16</v>
      </c>
      <c r="AC234" s="4" t="str">
        <f t="shared" si="199"/>
        <v xml:space="preserve"> aluminum </v>
      </c>
      <c r="AD234" s="3" t="str">
        <f t="shared" si="200"/>
        <v>s316-</v>
      </c>
      <c r="AE234" s="3">
        <f t="shared" si="191"/>
        <v>5</v>
      </c>
      <c r="AF234" s="3">
        <f t="shared" si="201"/>
        <v>5</v>
      </c>
      <c r="AG234" s="4" t="str">
        <f t="shared" si="202"/>
        <v>s316</v>
      </c>
      <c r="AH234" s="3" t="str">
        <f t="shared" si="203"/>
        <v>-</v>
      </c>
      <c r="AI234" s="3">
        <f t="shared" si="192"/>
        <v>1</v>
      </c>
      <c r="AJ234" s="3">
        <f t="shared" si="204"/>
        <v>1</v>
      </c>
      <c r="AK234" s="4" t="str">
        <f t="shared" si="205"/>
        <v/>
      </c>
      <c r="AL234" s="3" t="str">
        <f t="shared" si="206"/>
        <v>-</v>
      </c>
      <c r="AM234" s="3">
        <f t="shared" si="193"/>
        <v>1</v>
      </c>
      <c r="AN234" s="3">
        <f t="shared" si="207"/>
        <v>1</v>
      </c>
      <c r="AO234" s="4" t="str">
        <f t="shared" si="208"/>
        <v/>
      </c>
      <c r="AP234" s="3" t="str">
        <f t="shared" si="209"/>
        <v>-</v>
      </c>
      <c r="AQ234" s="3" t="str">
        <f t="shared" si="194"/>
        <v>0.5-0.2-0.2-0.5-</v>
      </c>
      <c r="AR234" s="3">
        <f t="shared" si="210"/>
        <v>4</v>
      </c>
      <c r="AS234" s="3">
        <f t="shared" si="211"/>
        <v>16</v>
      </c>
      <c r="AT234" s="4" t="str">
        <f t="shared" si="212"/>
        <v>0.5</v>
      </c>
      <c r="AU234" s="3" t="str">
        <f t="shared" si="213"/>
        <v>0.2-0.2-0.5-</v>
      </c>
      <c r="AV234" s="3">
        <f t="shared" si="214"/>
        <v>4</v>
      </c>
      <c r="AW234" s="3">
        <f t="shared" si="215"/>
        <v>12</v>
      </c>
      <c r="AX234" s="4" t="str">
        <f t="shared" si="216"/>
        <v>0.2</v>
      </c>
      <c r="AY234" s="3" t="str">
        <f t="shared" si="217"/>
        <v>0.2-0.5-</v>
      </c>
      <c r="AZ234" s="3">
        <f t="shared" si="218"/>
        <v>4</v>
      </c>
      <c r="BA234" s="3">
        <f t="shared" si="219"/>
        <v>8</v>
      </c>
      <c r="BB234" s="4" t="str">
        <f t="shared" si="220"/>
        <v>0.2</v>
      </c>
      <c r="BC234" s="3" t="str">
        <f t="shared" si="221"/>
        <v>0.5-</v>
      </c>
      <c r="BD234" s="3">
        <f t="shared" si="222"/>
        <v>4</v>
      </c>
      <c r="BE234" s="3">
        <f t="shared" si="223"/>
        <v>4</v>
      </c>
      <c r="BF234" s="4" t="str">
        <f t="shared" si="224"/>
        <v>0.5</v>
      </c>
      <c r="BG234" s="3" t="str">
        <f t="shared" si="225"/>
        <v>-</v>
      </c>
      <c r="BH234" s="3">
        <f t="shared" si="226"/>
        <v>1</v>
      </c>
      <c r="BI234" s="3">
        <f t="shared" si="227"/>
        <v>1</v>
      </c>
      <c r="BJ234" s="4" t="str">
        <f t="shared" si="228"/>
        <v/>
      </c>
      <c r="BK234" s="3" t="str">
        <f t="shared" si="229"/>
        <v>-</v>
      </c>
      <c r="BL234" s="3">
        <f t="shared" si="230"/>
        <v>1</v>
      </c>
      <c r="BM234" s="3">
        <f t="shared" si="231"/>
        <v>1</v>
      </c>
      <c r="BN234" s="4" t="str">
        <f t="shared" si="232"/>
        <v/>
      </c>
      <c r="BO234" s="3" t="str">
        <f t="shared" si="233"/>
        <v>-</v>
      </c>
      <c r="BP234" s="3">
        <f t="shared" si="234"/>
        <v>1</v>
      </c>
      <c r="BQ234" s="3">
        <f t="shared" si="235"/>
        <v>1</v>
      </c>
      <c r="BR234" s="4" t="str">
        <f t="shared" si="236"/>
        <v/>
      </c>
      <c r="BS234" s="3" t="str">
        <f t="shared" si="237"/>
        <v>-</v>
      </c>
    </row>
    <row r="235" spans="1:71">
      <c r="A235" s="4" t="s">
        <v>964</v>
      </c>
      <c r="B235" s="4" t="s">
        <v>254</v>
      </c>
      <c r="C235" s="4">
        <v>12</v>
      </c>
      <c r="D235" s="4" t="s">
        <v>903</v>
      </c>
      <c r="E235" s="4" t="s">
        <v>1027</v>
      </c>
      <c r="F235" s="4" t="s">
        <v>903</v>
      </c>
      <c r="G235" s="4" t="s">
        <v>1053</v>
      </c>
      <c r="H235" s="4" t="s">
        <v>1059</v>
      </c>
      <c r="I235" s="4" t="s">
        <v>1053</v>
      </c>
      <c r="J235" s="4" t="s">
        <v>903</v>
      </c>
      <c r="K235" s="4" t="s">
        <v>1027</v>
      </c>
      <c r="L235" s="4" t="s">
        <v>479</v>
      </c>
      <c r="M235" t="s">
        <v>1027</v>
      </c>
      <c r="N235" s="4"/>
      <c r="O235" s="4"/>
      <c r="P235" s="4">
        <v>3.5</v>
      </c>
      <c r="Q235" s="4">
        <v>250</v>
      </c>
      <c r="R235" s="4">
        <v>5.5</v>
      </c>
      <c r="S235" s="16">
        <v>0</v>
      </c>
      <c r="T235" s="13">
        <v>53.99</v>
      </c>
      <c r="V235" s="3" t="str">
        <f t="shared" si="188"/>
        <v>s316- aluminum -s316-</v>
      </c>
      <c r="W235" s="3">
        <f t="shared" si="189"/>
        <v>5</v>
      </c>
      <c r="X235" s="3">
        <f t="shared" si="195"/>
        <v>21</v>
      </c>
      <c r="Y235" s="4" t="str">
        <f t="shared" si="196"/>
        <v>s316</v>
      </c>
      <c r="Z235" s="3" t="str">
        <f t="shared" si="197"/>
        <v xml:space="preserve"> aluminum -s316-</v>
      </c>
      <c r="AA235" s="3">
        <f t="shared" si="190"/>
        <v>11</v>
      </c>
      <c r="AB235" s="3">
        <f t="shared" si="198"/>
        <v>16</v>
      </c>
      <c r="AC235" s="4" t="str">
        <f t="shared" si="199"/>
        <v xml:space="preserve"> aluminum </v>
      </c>
      <c r="AD235" s="3" t="str">
        <f t="shared" si="200"/>
        <v>s316-</v>
      </c>
      <c r="AE235" s="3">
        <f t="shared" si="191"/>
        <v>5</v>
      </c>
      <c r="AF235" s="3">
        <f t="shared" si="201"/>
        <v>5</v>
      </c>
      <c r="AG235" s="4" t="str">
        <f t="shared" si="202"/>
        <v>s316</v>
      </c>
      <c r="AH235" s="3" t="str">
        <f t="shared" si="203"/>
        <v>-</v>
      </c>
      <c r="AI235" s="3">
        <f t="shared" si="192"/>
        <v>1</v>
      </c>
      <c r="AJ235" s="3">
        <f t="shared" si="204"/>
        <v>1</v>
      </c>
      <c r="AK235" s="4" t="str">
        <f t="shared" si="205"/>
        <v/>
      </c>
      <c r="AL235" s="3" t="str">
        <f t="shared" si="206"/>
        <v>-</v>
      </c>
      <c r="AM235" s="3">
        <f t="shared" si="193"/>
        <v>1</v>
      </c>
      <c r="AN235" s="3">
        <f t="shared" si="207"/>
        <v>1</v>
      </c>
      <c r="AO235" s="4" t="str">
        <f t="shared" si="208"/>
        <v/>
      </c>
      <c r="AP235" s="3" t="str">
        <f t="shared" si="209"/>
        <v>-</v>
      </c>
      <c r="AQ235" s="3" t="str">
        <f t="shared" si="194"/>
        <v>0.5-0.2-0.2-0.5-</v>
      </c>
      <c r="AR235" s="3">
        <f t="shared" si="210"/>
        <v>4</v>
      </c>
      <c r="AS235" s="3">
        <f t="shared" si="211"/>
        <v>16</v>
      </c>
      <c r="AT235" s="4" t="str">
        <f t="shared" si="212"/>
        <v>0.5</v>
      </c>
      <c r="AU235" s="3" t="str">
        <f t="shared" si="213"/>
        <v>0.2-0.2-0.5-</v>
      </c>
      <c r="AV235" s="3">
        <f t="shared" si="214"/>
        <v>4</v>
      </c>
      <c r="AW235" s="3">
        <f t="shared" si="215"/>
        <v>12</v>
      </c>
      <c r="AX235" s="4" t="str">
        <f t="shared" si="216"/>
        <v>0.2</v>
      </c>
      <c r="AY235" s="3" t="str">
        <f t="shared" si="217"/>
        <v>0.2-0.5-</v>
      </c>
      <c r="AZ235" s="3">
        <f t="shared" si="218"/>
        <v>4</v>
      </c>
      <c r="BA235" s="3">
        <f t="shared" si="219"/>
        <v>8</v>
      </c>
      <c r="BB235" s="4" t="str">
        <f t="shared" si="220"/>
        <v>0.2</v>
      </c>
      <c r="BC235" s="3" t="str">
        <f t="shared" si="221"/>
        <v>0.5-</v>
      </c>
      <c r="BD235" s="3">
        <f t="shared" si="222"/>
        <v>4</v>
      </c>
      <c r="BE235" s="3">
        <f t="shared" si="223"/>
        <v>4</v>
      </c>
      <c r="BF235" s="4" t="str">
        <f t="shared" si="224"/>
        <v>0.5</v>
      </c>
      <c r="BG235" s="3" t="str">
        <f t="shared" si="225"/>
        <v>-</v>
      </c>
      <c r="BH235" s="3">
        <f t="shared" si="226"/>
        <v>1</v>
      </c>
      <c r="BI235" s="3">
        <f t="shared" si="227"/>
        <v>1</v>
      </c>
      <c r="BJ235" s="4" t="str">
        <f t="shared" si="228"/>
        <v/>
      </c>
      <c r="BK235" s="3" t="str">
        <f t="shared" si="229"/>
        <v>-</v>
      </c>
      <c r="BL235" s="3">
        <f t="shared" si="230"/>
        <v>1</v>
      </c>
      <c r="BM235" s="3">
        <f t="shared" si="231"/>
        <v>1</v>
      </c>
      <c r="BN235" s="4" t="str">
        <f t="shared" si="232"/>
        <v/>
      </c>
      <c r="BO235" s="3" t="str">
        <f t="shared" si="233"/>
        <v>-</v>
      </c>
      <c r="BP235" s="3">
        <f t="shared" si="234"/>
        <v>1</v>
      </c>
      <c r="BQ235" s="3">
        <f t="shared" si="235"/>
        <v>1</v>
      </c>
      <c r="BR235" s="4" t="str">
        <f t="shared" si="236"/>
        <v/>
      </c>
      <c r="BS235" s="3" t="str">
        <f t="shared" si="237"/>
        <v>-</v>
      </c>
    </row>
    <row r="236" spans="1:71">
      <c r="A236" s="3" t="s">
        <v>964</v>
      </c>
      <c r="B236" s="3" t="s">
        <v>254</v>
      </c>
      <c r="C236" s="3">
        <v>12</v>
      </c>
      <c r="D236" s="3" t="s">
        <v>903</v>
      </c>
      <c r="E236" s="3" t="s">
        <v>1027</v>
      </c>
      <c r="F236" s="3" t="s">
        <v>903</v>
      </c>
      <c r="G236" s="3" t="s">
        <v>1053</v>
      </c>
      <c r="H236" s="3" t="s">
        <v>1059</v>
      </c>
      <c r="I236" s="3" t="s">
        <v>1053</v>
      </c>
      <c r="J236" s="3" t="s">
        <v>903</v>
      </c>
      <c r="K236" s="3" t="s">
        <v>1027</v>
      </c>
      <c r="L236" s="3" t="s">
        <v>479</v>
      </c>
      <c r="M236" t="s">
        <v>1027</v>
      </c>
      <c r="N236" s="3"/>
      <c r="O236" s="3"/>
      <c r="P236" s="3">
        <v>3.5</v>
      </c>
      <c r="Q236" s="3">
        <v>250</v>
      </c>
      <c r="R236" s="3">
        <v>6.25</v>
      </c>
      <c r="S236" s="16">
        <v>0</v>
      </c>
      <c r="T236" s="12">
        <v>53.99</v>
      </c>
      <c r="V236" s="3" t="str">
        <f t="shared" si="188"/>
        <v>s316- aluminum -s316-</v>
      </c>
      <c r="W236" s="3">
        <f t="shared" si="189"/>
        <v>5</v>
      </c>
      <c r="X236" s="3">
        <f t="shared" si="195"/>
        <v>21</v>
      </c>
      <c r="Y236" s="4" t="str">
        <f t="shared" si="196"/>
        <v>s316</v>
      </c>
      <c r="Z236" s="3" t="str">
        <f t="shared" si="197"/>
        <v xml:space="preserve"> aluminum -s316-</v>
      </c>
      <c r="AA236" s="3">
        <f t="shared" si="190"/>
        <v>11</v>
      </c>
      <c r="AB236" s="3">
        <f t="shared" si="198"/>
        <v>16</v>
      </c>
      <c r="AC236" s="4" t="str">
        <f t="shared" si="199"/>
        <v xml:space="preserve"> aluminum </v>
      </c>
      <c r="AD236" s="3" t="str">
        <f t="shared" si="200"/>
        <v>s316-</v>
      </c>
      <c r="AE236" s="3">
        <f t="shared" si="191"/>
        <v>5</v>
      </c>
      <c r="AF236" s="3">
        <f t="shared" si="201"/>
        <v>5</v>
      </c>
      <c r="AG236" s="4" t="str">
        <f t="shared" si="202"/>
        <v>s316</v>
      </c>
      <c r="AH236" s="3" t="str">
        <f t="shared" si="203"/>
        <v>-</v>
      </c>
      <c r="AI236" s="3">
        <f t="shared" si="192"/>
        <v>1</v>
      </c>
      <c r="AJ236" s="3">
        <f t="shared" si="204"/>
        <v>1</v>
      </c>
      <c r="AK236" s="4" t="str">
        <f t="shared" si="205"/>
        <v/>
      </c>
      <c r="AL236" s="3" t="str">
        <f t="shared" si="206"/>
        <v>-</v>
      </c>
      <c r="AM236" s="3">
        <f t="shared" si="193"/>
        <v>1</v>
      </c>
      <c r="AN236" s="3">
        <f t="shared" si="207"/>
        <v>1</v>
      </c>
      <c r="AO236" s="4" t="str">
        <f t="shared" si="208"/>
        <v/>
      </c>
      <c r="AP236" s="3" t="str">
        <f t="shared" si="209"/>
        <v>-</v>
      </c>
      <c r="AQ236" s="3" t="str">
        <f t="shared" si="194"/>
        <v>0.5-0.2-0.2-0.5-</v>
      </c>
      <c r="AR236" s="3">
        <f t="shared" si="210"/>
        <v>4</v>
      </c>
      <c r="AS236" s="3">
        <f t="shared" si="211"/>
        <v>16</v>
      </c>
      <c r="AT236" s="4" t="str">
        <f t="shared" si="212"/>
        <v>0.5</v>
      </c>
      <c r="AU236" s="3" t="str">
        <f t="shared" si="213"/>
        <v>0.2-0.2-0.5-</v>
      </c>
      <c r="AV236" s="3">
        <f t="shared" si="214"/>
        <v>4</v>
      </c>
      <c r="AW236" s="3">
        <f t="shared" si="215"/>
        <v>12</v>
      </c>
      <c r="AX236" s="4" t="str">
        <f t="shared" si="216"/>
        <v>0.2</v>
      </c>
      <c r="AY236" s="3" t="str">
        <f t="shared" si="217"/>
        <v>0.2-0.5-</v>
      </c>
      <c r="AZ236" s="3">
        <f t="shared" si="218"/>
        <v>4</v>
      </c>
      <c r="BA236" s="3">
        <f t="shared" si="219"/>
        <v>8</v>
      </c>
      <c r="BB236" s="4" t="str">
        <f t="shared" si="220"/>
        <v>0.2</v>
      </c>
      <c r="BC236" s="3" t="str">
        <f t="shared" si="221"/>
        <v>0.5-</v>
      </c>
      <c r="BD236" s="3">
        <f t="shared" si="222"/>
        <v>4</v>
      </c>
      <c r="BE236" s="3">
        <f t="shared" si="223"/>
        <v>4</v>
      </c>
      <c r="BF236" s="4" t="str">
        <f t="shared" si="224"/>
        <v>0.5</v>
      </c>
      <c r="BG236" s="3" t="str">
        <f t="shared" si="225"/>
        <v>-</v>
      </c>
      <c r="BH236" s="3">
        <f t="shared" si="226"/>
        <v>1</v>
      </c>
      <c r="BI236" s="3">
        <f t="shared" si="227"/>
        <v>1</v>
      </c>
      <c r="BJ236" s="4" t="str">
        <f t="shared" si="228"/>
        <v/>
      </c>
      <c r="BK236" s="3" t="str">
        <f t="shared" si="229"/>
        <v>-</v>
      </c>
      <c r="BL236" s="3">
        <f t="shared" si="230"/>
        <v>1</v>
      </c>
      <c r="BM236" s="3">
        <f t="shared" si="231"/>
        <v>1</v>
      </c>
      <c r="BN236" s="4" t="str">
        <f t="shared" si="232"/>
        <v/>
      </c>
      <c r="BO236" s="3" t="str">
        <f t="shared" si="233"/>
        <v>-</v>
      </c>
      <c r="BP236" s="3">
        <f t="shared" si="234"/>
        <v>1</v>
      </c>
      <c r="BQ236" s="3">
        <f t="shared" si="235"/>
        <v>1</v>
      </c>
      <c r="BR236" s="4" t="str">
        <f t="shared" si="236"/>
        <v/>
      </c>
      <c r="BS236" s="3" t="str">
        <f t="shared" si="237"/>
        <v>-</v>
      </c>
    </row>
    <row r="237" spans="1:71">
      <c r="A237" s="4" t="s">
        <v>964</v>
      </c>
      <c r="B237" s="4" t="s">
        <v>254</v>
      </c>
      <c r="C237" s="4">
        <v>12</v>
      </c>
      <c r="D237" s="4" t="s">
        <v>903</v>
      </c>
      <c r="E237" s="4" t="s">
        <v>1027</v>
      </c>
      <c r="F237" s="4" t="s">
        <v>903</v>
      </c>
      <c r="G237" s="4" t="s">
        <v>1053</v>
      </c>
      <c r="H237" s="4" t="s">
        <v>1059</v>
      </c>
      <c r="I237" s="4" t="s">
        <v>1053</v>
      </c>
      <c r="J237" s="4" t="s">
        <v>903</v>
      </c>
      <c r="K237" s="4" t="s">
        <v>1027</v>
      </c>
      <c r="L237" s="4" t="s">
        <v>479</v>
      </c>
      <c r="M237" t="s">
        <v>1027</v>
      </c>
      <c r="N237" s="4"/>
      <c r="O237" s="4"/>
      <c r="P237" s="4">
        <v>3.5</v>
      </c>
      <c r="Q237" s="4">
        <v>250</v>
      </c>
      <c r="R237" s="4">
        <v>3.53</v>
      </c>
      <c r="S237" s="16">
        <v>0</v>
      </c>
      <c r="T237" s="13">
        <v>53.99</v>
      </c>
      <c r="V237" s="3" t="str">
        <f t="shared" si="188"/>
        <v>s316- aluminum -s316-</v>
      </c>
      <c r="W237" s="3">
        <f t="shared" si="189"/>
        <v>5</v>
      </c>
      <c r="X237" s="3">
        <f t="shared" si="195"/>
        <v>21</v>
      </c>
      <c r="Y237" s="4" t="str">
        <f t="shared" si="196"/>
        <v>s316</v>
      </c>
      <c r="Z237" s="3" t="str">
        <f t="shared" si="197"/>
        <v xml:space="preserve"> aluminum -s316-</v>
      </c>
      <c r="AA237" s="3">
        <f t="shared" si="190"/>
        <v>11</v>
      </c>
      <c r="AB237" s="3">
        <f t="shared" si="198"/>
        <v>16</v>
      </c>
      <c r="AC237" s="4" t="str">
        <f t="shared" si="199"/>
        <v xml:space="preserve"> aluminum </v>
      </c>
      <c r="AD237" s="3" t="str">
        <f t="shared" si="200"/>
        <v>s316-</v>
      </c>
      <c r="AE237" s="3">
        <f t="shared" si="191"/>
        <v>5</v>
      </c>
      <c r="AF237" s="3">
        <f t="shared" si="201"/>
        <v>5</v>
      </c>
      <c r="AG237" s="4" t="str">
        <f t="shared" si="202"/>
        <v>s316</v>
      </c>
      <c r="AH237" s="3" t="str">
        <f t="shared" si="203"/>
        <v>-</v>
      </c>
      <c r="AI237" s="3">
        <f t="shared" si="192"/>
        <v>1</v>
      </c>
      <c r="AJ237" s="3">
        <f t="shared" si="204"/>
        <v>1</v>
      </c>
      <c r="AK237" s="4" t="str">
        <f t="shared" si="205"/>
        <v/>
      </c>
      <c r="AL237" s="3" t="str">
        <f t="shared" si="206"/>
        <v>-</v>
      </c>
      <c r="AM237" s="3">
        <f t="shared" si="193"/>
        <v>1</v>
      </c>
      <c r="AN237" s="3">
        <f t="shared" si="207"/>
        <v>1</v>
      </c>
      <c r="AO237" s="4" t="str">
        <f t="shared" si="208"/>
        <v/>
      </c>
      <c r="AP237" s="3" t="str">
        <f t="shared" si="209"/>
        <v>-</v>
      </c>
      <c r="AQ237" s="3" t="str">
        <f t="shared" si="194"/>
        <v>0.5-0.2-0.2-0.5-</v>
      </c>
      <c r="AR237" s="3">
        <f t="shared" si="210"/>
        <v>4</v>
      </c>
      <c r="AS237" s="3">
        <f t="shared" si="211"/>
        <v>16</v>
      </c>
      <c r="AT237" s="4" t="str">
        <f t="shared" si="212"/>
        <v>0.5</v>
      </c>
      <c r="AU237" s="3" t="str">
        <f t="shared" si="213"/>
        <v>0.2-0.2-0.5-</v>
      </c>
      <c r="AV237" s="3">
        <f t="shared" si="214"/>
        <v>4</v>
      </c>
      <c r="AW237" s="3">
        <f t="shared" si="215"/>
        <v>12</v>
      </c>
      <c r="AX237" s="4" t="str">
        <f t="shared" si="216"/>
        <v>0.2</v>
      </c>
      <c r="AY237" s="3" t="str">
        <f t="shared" si="217"/>
        <v>0.2-0.5-</v>
      </c>
      <c r="AZ237" s="3">
        <f t="shared" si="218"/>
        <v>4</v>
      </c>
      <c r="BA237" s="3">
        <f t="shared" si="219"/>
        <v>8</v>
      </c>
      <c r="BB237" s="4" t="str">
        <f t="shared" si="220"/>
        <v>0.2</v>
      </c>
      <c r="BC237" s="3" t="str">
        <f t="shared" si="221"/>
        <v>0.5-</v>
      </c>
      <c r="BD237" s="3">
        <f t="shared" si="222"/>
        <v>4</v>
      </c>
      <c r="BE237" s="3">
        <f t="shared" si="223"/>
        <v>4</v>
      </c>
      <c r="BF237" s="4" t="str">
        <f t="shared" si="224"/>
        <v>0.5</v>
      </c>
      <c r="BG237" s="3" t="str">
        <f t="shared" si="225"/>
        <v>-</v>
      </c>
      <c r="BH237" s="3">
        <f t="shared" si="226"/>
        <v>1</v>
      </c>
      <c r="BI237" s="3">
        <f t="shared" si="227"/>
        <v>1</v>
      </c>
      <c r="BJ237" s="4" t="str">
        <f t="shared" si="228"/>
        <v/>
      </c>
      <c r="BK237" s="3" t="str">
        <f t="shared" si="229"/>
        <v>-</v>
      </c>
      <c r="BL237" s="3">
        <f t="shared" si="230"/>
        <v>1</v>
      </c>
      <c r="BM237" s="3">
        <f t="shared" si="231"/>
        <v>1</v>
      </c>
      <c r="BN237" s="4" t="str">
        <f t="shared" si="232"/>
        <v/>
      </c>
      <c r="BO237" s="3" t="str">
        <f t="shared" si="233"/>
        <v>-</v>
      </c>
      <c r="BP237" s="3">
        <f t="shared" si="234"/>
        <v>1</v>
      </c>
      <c r="BQ237" s="3">
        <f t="shared" si="235"/>
        <v>1</v>
      </c>
      <c r="BR237" s="4" t="str">
        <f t="shared" si="236"/>
        <v/>
      </c>
      <c r="BS237" s="3" t="str">
        <f t="shared" si="237"/>
        <v>-</v>
      </c>
    </row>
    <row r="238" spans="1:71">
      <c r="A238" s="3" t="s">
        <v>964</v>
      </c>
      <c r="B238" s="3" t="s">
        <v>254</v>
      </c>
      <c r="C238" s="3">
        <v>12</v>
      </c>
      <c r="D238" s="3" t="s">
        <v>903</v>
      </c>
      <c r="E238" s="3" t="s">
        <v>1027</v>
      </c>
      <c r="F238" s="3" t="s">
        <v>903</v>
      </c>
      <c r="G238" s="3" t="s">
        <v>1053</v>
      </c>
      <c r="H238" s="3" t="s">
        <v>1059</v>
      </c>
      <c r="I238" s="3" t="s">
        <v>1053</v>
      </c>
      <c r="J238" s="3" t="s">
        <v>903</v>
      </c>
      <c r="K238" s="3" t="s">
        <v>1027</v>
      </c>
      <c r="L238" s="3" t="s">
        <v>479</v>
      </c>
      <c r="M238" t="s">
        <v>1027</v>
      </c>
      <c r="N238" s="3"/>
      <c r="O238" s="3"/>
      <c r="P238" s="3">
        <v>3.5</v>
      </c>
      <c r="Q238" s="3">
        <v>250</v>
      </c>
      <c r="R238" s="3">
        <v>2.25</v>
      </c>
      <c r="S238" s="16">
        <v>0</v>
      </c>
      <c r="T238" s="12">
        <v>53.99</v>
      </c>
      <c r="V238" s="3" t="str">
        <f t="shared" si="188"/>
        <v>s316- aluminum -s316-</v>
      </c>
      <c r="W238" s="3">
        <f t="shared" si="189"/>
        <v>5</v>
      </c>
      <c r="X238" s="3">
        <f t="shared" si="195"/>
        <v>21</v>
      </c>
      <c r="Y238" s="4" t="str">
        <f t="shared" si="196"/>
        <v>s316</v>
      </c>
      <c r="Z238" s="3" t="str">
        <f t="shared" si="197"/>
        <v xml:space="preserve"> aluminum -s316-</v>
      </c>
      <c r="AA238" s="3">
        <f t="shared" si="190"/>
        <v>11</v>
      </c>
      <c r="AB238" s="3">
        <f t="shared" si="198"/>
        <v>16</v>
      </c>
      <c r="AC238" s="4" t="str">
        <f t="shared" si="199"/>
        <v xml:space="preserve"> aluminum </v>
      </c>
      <c r="AD238" s="3" t="str">
        <f t="shared" si="200"/>
        <v>s316-</v>
      </c>
      <c r="AE238" s="3">
        <f t="shared" si="191"/>
        <v>5</v>
      </c>
      <c r="AF238" s="3">
        <f t="shared" si="201"/>
        <v>5</v>
      </c>
      <c r="AG238" s="4" t="str">
        <f t="shared" si="202"/>
        <v>s316</v>
      </c>
      <c r="AH238" s="3" t="str">
        <f t="shared" si="203"/>
        <v>-</v>
      </c>
      <c r="AI238" s="3">
        <f t="shared" si="192"/>
        <v>1</v>
      </c>
      <c r="AJ238" s="3">
        <f t="shared" si="204"/>
        <v>1</v>
      </c>
      <c r="AK238" s="4" t="str">
        <f t="shared" si="205"/>
        <v/>
      </c>
      <c r="AL238" s="3" t="str">
        <f t="shared" si="206"/>
        <v>-</v>
      </c>
      <c r="AM238" s="3">
        <f t="shared" si="193"/>
        <v>1</v>
      </c>
      <c r="AN238" s="3">
        <f t="shared" si="207"/>
        <v>1</v>
      </c>
      <c r="AO238" s="4" t="str">
        <f t="shared" si="208"/>
        <v/>
      </c>
      <c r="AP238" s="3" t="str">
        <f t="shared" si="209"/>
        <v>-</v>
      </c>
      <c r="AQ238" s="3" t="str">
        <f t="shared" si="194"/>
        <v>0.5-0.2-0.2-0.5-</v>
      </c>
      <c r="AR238" s="3">
        <f t="shared" si="210"/>
        <v>4</v>
      </c>
      <c r="AS238" s="3">
        <f t="shared" si="211"/>
        <v>16</v>
      </c>
      <c r="AT238" s="4" t="str">
        <f t="shared" si="212"/>
        <v>0.5</v>
      </c>
      <c r="AU238" s="3" t="str">
        <f t="shared" si="213"/>
        <v>0.2-0.2-0.5-</v>
      </c>
      <c r="AV238" s="3">
        <f t="shared" si="214"/>
        <v>4</v>
      </c>
      <c r="AW238" s="3">
        <f t="shared" si="215"/>
        <v>12</v>
      </c>
      <c r="AX238" s="4" t="str">
        <f t="shared" si="216"/>
        <v>0.2</v>
      </c>
      <c r="AY238" s="3" t="str">
        <f t="shared" si="217"/>
        <v>0.2-0.5-</v>
      </c>
      <c r="AZ238" s="3">
        <f t="shared" si="218"/>
        <v>4</v>
      </c>
      <c r="BA238" s="3">
        <f t="shared" si="219"/>
        <v>8</v>
      </c>
      <c r="BB238" s="4" t="str">
        <f t="shared" si="220"/>
        <v>0.2</v>
      </c>
      <c r="BC238" s="3" t="str">
        <f t="shared" si="221"/>
        <v>0.5-</v>
      </c>
      <c r="BD238" s="3">
        <f t="shared" si="222"/>
        <v>4</v>
      </c>
      <c r="BE238" s="3">
        <f t="shared" si="223"/>
        <v>4</v>
      </c>
      <c r="BF238" s="4" t="str">
        <f t="shared" si="224"/>
        <v>0.5</v>
      </c>
      <c r="BG238" s="3" t="str">
        <f t="shared" si="225"/>
        <v>-</v>
      </c>
      <c r="BH238" s="3">
        <f t="shared" si="226"/>
        <v>1</v>
      </c>
      <c r="BI238" s="3">
        <f t="shared" si="227"/>
        <v>1</v>
      </c>
      <c r="BJ238" s="4" t="str">
        <f t="shared" si="228"/>
        <v/>
      </c>
      <c r="BK238" s="3" t="str">
        <f t="shared" si="229"/>
        <v>-</v>
      </c>
      <c r="BL238" s="3">
        <f t="shared" si="230"/>
        <v>1</v>
      </c>
      <c r="BM238" s="3">
        <f t="shared" si="231"/>
        <v>1</v>
      </c>
      <c r="BN238" s="4" t="str">
        <f t="shared" si="232"/>
        <v/>
      </c>
      <c r="BO238" s="3" t="str">
        <f t="shared" si="233"/>
        <v>-</v>
      </c>
      <c r="BP238" s="3">
        <f t="shared" si="234"/>
        <v>1</v>
      </c>
      <c r="BQ238" s="3">
        <f t="shared" si="235"/>
        <v>1</v>
      </c>
      <c r="BR238" s="4" t="str">
        <f t="shared" si="236"/>
        <v/>
      </c>
      <c r="BS238" s="3" t="str">
        <f t="shared" si="237"/>
        <v>-</v>
      </c>
    </row>
    <row r="239" spans="1:71">
      <c r="A239" s="4" t="s">
        <v>958</v>
      </c>
      <c r="B239" s="4" t="s">
        <v>293</v>
      </c>
      <c r="C239" s="4">
        <v>3</v>
      </c>
      <c r="D239" s="4" t="s">
        <v>903</v>
      </c>
      <c r="E239" s="4" t="s">
        <v>1027</v>
      </c>
      <c r="F239" s="4" t="s">
        <v>903</v>
      </c>
      <c r="G239" s="4" t="s">
        <v>1027</v>
      </c>
      <c r="H239" s="4" t="s">
        <v>479</v>
      </c>
      <c r="I239" s="4" t="s">
        <v>1035</v>
      </c>
      <c r="J239" s="4" t="s">
        <v>1040</v>
      </c>
      <c r="K239" s="4" t="s">
        <v>1040</v>
      </c>
      <c r="L239" s="4" t="s">
        <v>1040</v>
      </c>
      <c r="M239" t="s">
        <v>1040</v>
      </c>
      <c r="N239" s="4"/>
      <c r="O239" s="4"/>
      <c r="P239" s="4">
        <v>4.2</v>
      </c>
      <c r="Q239" s="4">
        <v>50</v>
      </c>
      <c r="R239" s="4">
        <v>3.98</v>
      </c>
      <c r="S239" s="16">
        <v>0</v>
      </c>
      <c r="T239" s="13">
        <v>9.69</v>
      </c>
      <c r="V239" s="3" t="str">
        <f t="shared" si="188"/>
        <v>s316-tef-s316-</v>
      </c>
      <c r="W239" s="3">
        <f t="shared" si="189"/>
        <v>5</v>
      </c>
      <c r="X239" s="3">
        <f t="shared" si="195"/>
        <v>14</v>
      </c>
      <c r="Y239" s="4" t="str">
        <f t="shared" si="196"/>
        <v>s316</v>
      </c>
      <c r="Z239" s="3" t="str">
        <f t="shared" si="197"/>
        <v>tef-s316-</v>
      </c>
      <c r="AA239" s="3">
        <f t="shared" si="190"/>
        <v>4</v>
      </c>
      <c r="AB239" s="3">
        <f t="shared" si="198"/>
        <v>9</v>
      </c>
      <c r="AC239" s="4" t="str">
        <f t="shared" si="199"/>
        <v>tef</v>
      </c>
      <c r="AD239" s="3" t="str">
        <f t="shared" si="200"/>
        <v>s316-</v>
      </c>
      <c r="AE239" s="3">
        <f t="shared" si="191"/>
        <v>5</v>
      </c>
      <c r="AF239" s="3">
        <f t="shared" si="201"/>
        <v>5</v>
      </c>
      <c r="AG239" s="4" t="str">
        <f t="shared" si="202"/>
        <v>s316</v>
      </c>
      <c r="AH239" s="3" t="str">
        <f t="shared" si="203"/>
        <v>-</v>
      </c>
      <c r="AI239" s="3">
        <f t="shared" si="192"/>
        <v>1</v>
      </c>
      <c r="AJ239" s="3">
        <f t="shared" si="204"/>
        <v>1</v>
      </c>
      <c r="AK239" s="4" t="str">
        <f t="shared" si="205"/>
        <v/>
      </c>
      <c r="AL239" s="3" t="str">
        <f t="shared" si="206"/>
        <v>-</v>
      </c>
      <c r="AM239" s="3">
        <f t="shared" si="193"/>
        <v>1</v>
      </c>
      <c r="AN239" s="3">
        <f t="shared" si="207"/>
        <v>1</v>
      </c>
      <c r="AO239" s="4" t="str">
        <f t="shared" si="208"/>
        <v/>
      </c>
      <c r="AP239" s="3" t="str">
        <f t="shared" si="209"/>
        <v>-</v>
      </c>
      <c r="AQ239" s="3" t="str">
        <f t="shared" si="194"/>
        <v>0.5-0.1-0.5-</v>
      </c>
      <c r="AR239" s="3">
        <f t="shared" si="210"/>
        <v>4</v>
      </c>
      <c r="AS239" s="3">
        <f t="shared" si="211"/>
        <v>12</v>
      </c>
      <c r="AT239" s="4" t="str">
        <f t="shared" si="212"/>
        <v>0.5</v>
      </c>
      <c r="AU239" s="3" t="str">
        <f t="shared" si="213"/>
        <v>0.1-0.5-</v>
      </c>
      <c r="AV239" s="3">
        <f t="shared" si="214"/>
        <v>4</v>
      </c>
      <c r="AW239" s="3">
        <f t="shared" si="215"/>
        <v>8</v>
      </c>
      <c r="AX239" s="4" t="str">
        <f t="shared" si="216"/>
        <v>0.1</v>
      </c>
      <c r="AY239" s="3" t="str">
        <f t="shared" si="217"/>
        <v>0.5-</v>
      </c>
      <c r="AZ239" s="3">
        <f t="shared" si="218"/>
        <v>4</v>
      </c>
      <c r="BA239" s="3">
        <f t="shared" si="219"/>
        <v>4</v>
      </c>
      <c r="BB239" s="4" t="str">
        <f t="shared" si="220"/>
        <v>0.5</v>
      </c>
      <c r="BC239" s="3" t="str">
        <f t="shared" si="221"/>
        <v>-</v>
      </c>
      <c r="BD239" s="3">
        <f t="shared" si="222"/>
        <v>1</v>
      </c>
      <c r="BE239" s="3">
        <f t="shared" si="223"/>
        <v>1</v>
      </c>
      <c r="BF239" s="4" t="str">
        <f t="shared" si="224"/>
        <v/>
      </c>
      <c r="BG239" s="3" t="str">
        <f t="shared" si="225"/>
        <v>-</v>
      </c>
      <c r="BH239" s="3">
        <f t="shared" si="226"/>
        <v>1</v>
      </c>
      <c r="BI239" s="3">
        <f t="shared" si="227"/>
        <v>1</v>
      </c>
      <c r="BJ239" s="4" t="str">
        <f t="shared" si="228"/>
        <v/>
      </c>
      <c r="BK239" s="3" t="str">
        <f t="shared" si="229"/>
        <v>-</v>
      </c>
      <c r="BL239" s="3">
        <f t="shared" si="230"/>
        <v>1</v>
      </c>
      <c r="BM239" s="3">
        <f t="shared" si="231"/>
        <v>1</v>
      </c>
      <c r="BN239" s="4" t="str">
        <f t="shared" si="232"/>
        <v/>
      </c>
      <c r="BO239" s="3" t="str">
        <f t="shared" si="233"/>
        <v>-</v>
      </c>
      <c r="BP239" s="3">
        <f t="shared" si="234"/>
        <v>1</v>
      </c>
      <c r="BQ239" s="3">
        <f t="shared" si="235"/>
        <v>1</v>
      </c>
      <c r="BR239" s="4" t="str">
        <f t="shared" si="236"/>
        <v/>
      </c>
      <c r="BS239" s="3" t="str">
        <f t="shared" si="237"/>
        <v>-</v>
      </c>
    </row>
    <row r="240" spans="1:71">
      <c r="A240" s="3" t="s">
        <v>958</v>
      </c>
      <c r="B240" s="3" t="s">
        <v>293</v>
      </c>
      <c r="C240" s="3">
        <v>3</v>
      </c>
      <c r="D240" s="3" t="s">
        <v>903</v>
      </c>
      <c r="E240" s="3" t="s">
        <v>1027</v>
      </c>
      <c r="F240" s="3" t="s">
        <v>903</v>
      </c>
      <c r="G240" s="3" t="s">
        <v>1027</v>
      </c>
      <c r="H240" s="3" t="s">
        <v>479</v>
      </c>
      <c r="I240" s="3" t="s">
        <v>1035</v>
      </c>
      <c r="J240" s="3" t="s">
        <v>1040</v>
      </c>
      <c r="K240" s="3" t="s">
        <v>1040</v>
      </c>
      <c r="L240" s="3" t="s">
        <v>1040</v>
      </c>
      <c r="M240" t="s">
        <v>1040</v>
      </c>
      <c r="N240" s="3"/>
      <c r="O240" s="3"/>
      <c r="P240" s="3">
        <v>4.2</v>
      </c>
      <c r="Q240" s="3">
        <v>50</v>
      </c>
      <c r="R240" s="3">
        <v>3.95</v>
      </c>
      <c r="S240" s="16">
        <v>0</v>
      </c>
      <c r="T240" s="12">
        <v>9.69</v>
      </c>
      <c r="V240" s="3" t="str">
        <f t="shared" si="188"/>
        <v>s316-tef-s316-</v>
      </c>
      <c r="W240" s="3">
        <f t="shared" si="189"/>
        <v>5</v>
      </c>
      <c r="X240" s="3">
        <f t="shared" si="195"/>
        <v>14</v>
      </c>
      <c r="Y240" s="4" t="str">
        <f t="shared" si="196"/>
        <v>s316</v>
      </c>
      <c r="Z240" s="3" t="str">
        <f t="shared" si="197"/>
        <v>tef-s316-</v>
      </c>
      <c r="AA240" s="3">
        <f t="shared" si="190"/>
        <v>4</v>
      </c>
      <c r="AB240" s="3">
        <f t="shared" si="198"/>
        <v>9</v>
      </c>
      <c r="AC240" s="4" t="str">
        <f t="shared" si="199"/>
        <v>tef</v>
      </c>
      <c r="AD240" s="3" t="str">
        <f t="shared" si="200"/>
        <v>s316-</v>
      </c>
      <c r="AE240" s="3">
        <f t="shared" si="191"/>
        <v>5</v>
      </c>
      <c r="AF240" s="3">
        <f t="shared" si="201"/>
        <v>5</v>
      </c>
      <c r="AG240" s="4" t="str">
        <f t="shared" si="202"/>
        <v>s316</v>
      </c>
      <c r="AH240" s="3" t="str">
        <f t="shared" si="203"/>
        <v>-</v>
      </c>
      <c r="AI240" s="3">
        <f t="shared" si="192"/>
        <v>1</v>
      </c>
      <c r="AJ240" s="3">
        <f t="shared" si="204"/>
        <v>1</v>
      </c>
      <c r="AK240" s="4" t="str">
        <f t="shared" si="205"/>
        <v/>
      </c>
      <c r="AL240" s="3" t="str">
        <f t="shared" si="206"/>
        <v>-</v>
      </c>
      <c r="AM240" s="3">
        <f t="shared" si="193"/>
        <v>1</v>
      </c>
      <c r="AN240" s="3">
        <f t="shared" si="207"/>
        <v>1</v>
      </c>
      <c r="AO240" s="4" t="str">
        <f t="shared" si="208"/>
        <v/>
      </c>
      <c r="AP240" s="3" t="str">
        <f t="shared" si="209"/>
        <v>-</v>
      </c>
      <c r="AQ240" s="3" t="str">
        <f t="shared" si="194"/>
        <v>0.5-0.1-0.5-</v>
      </c>
      <c r="AR240" s="3">
        <f t="shared" si="210"/>
        <v>4</v>
      </c>
      <c r="AS240" s="3">
        <f t="shared" si="211"/>
        <v>12</v>
      </c>
      <c r="AT240" s="4" t="str">
        <f t="shared" si="212"/>
        <v>0.5</v>
      </c>
      <c r="AU240" s="3" t="str">
        <f t="shared" si="213"/>
        <v>0.1-0.5-</v>
      </c>
      <c r="AV240" s="3">
        <f t="shared" si="214"/>
        <v>4</v>
      </c>
      <c r="AW240" s="3">
        <f t="shared" si="215"/>
        <v>8</v>
      </c>
      <c r="AX240" s="4" t="str">
        <f t="shared" si="216"/>
        <v>0.1</v>
      </c>
      <c r="AY240" s="3" t="str">
        <f t="shared" si="217"/>
        <v>0.5-</v>
      </c>
      <c r="AZ240" s="3">
        <f t="shared" si="218"/>
        <v>4</v>
      </c>
      <c r="BA240" s="3">
        <f t="shared" si="219"/>
        <v>4</v>
      </c>
      <c r="BB240" s="4" t="str">
        <f t="shared" si="220"/>
        <v>0.5</v>
      </c>
      <c r="BC240" s="3" t="str">
        <f t="shared" si="221"/>
        <v>-</v>
      </c>
      <c r="BD240" s="3">
        <f t="shared" si="222"/>
        <v>1</v>
      </c>
      <c r="BE240" s="3">
        <f t="shared" si="223"/>
        <v>1</v>
      </c>
      <c r="BF240" s="4" t="str">
        <f t="shared" si="224"/>
        <v/>
      </c>
      <c r="BG240" s="3" t="str">
        <f t="shared" si="225"/>
        <v>-</v>
      </c>
      <c r="BH240" s="3">
        <f t="shared" si="226"/>
        <v>1</v>
      </c>
      <c r="BI240" s="3">
        <f t="shared" si="227"/>
        <v>1</v>
      </c>
      <c r="BJ240" s="4" t="str">
        <f t="shared" si="228"/>
        <v/>
      </c>
      <c r="BK240" s="3" t="str">
        <f t="shared" si="229"/>
        <v>-</v>
      </c>
      <c r="BL240" s="3">
        <f t="shared" si="230"/>
        <v>1</v>
      </c>
      <c r="BM240" s="3">
        <f t="shared" si="231"/>
        <v>1</v>
      </c>
      <c r="BN240" s="4" t="str">
        <f t="shared" si="232"/>
        <v/>
      </c>
      <c r="BO240" s="3" t="str">
        <f t="shared" si="233"/>
        <v>-</v>
      </c>
      <c r="BP240" s="3">
        <f t="shared" si="234"/>
        <v>1</v>
      </c>
      <c r="BQ240" s="3">
        <f t="shared" si="235"/>
        <v>1</v>
      </c>
      <c r="BR240" s="4" t="str">
        <f t="shared" si="236"/>
        <v/>
      </c>
      <c r="BS240" s="3" t="str">
        <f t="shared" si="237"/>
        <v>-</v>
      </c>
    </row>
    <row r="241" spans="1:71">
      <c r="A241" s="4" t="s">
        <v>958</v>
      </c>
      <c r="B241" s="4" t="s">
        <v>293</v>
      </c>
      <c r="C241" s="4">
        <v>3</v>
      </c>
      <c r="D241" s="4" t="s">
        <v>903</v>
      </c>
      <c r="E241" s="4" t="s">
        <v>1027</v>
      </c>
      <c r="F241" s="4" t="s">
        <v>903</v>
      </c>
      <c r="G241" s="4" t="s">
        <v>1027</v>
      </c>
      <c r="H241" s="4" t="s">
        <v>479</v>
      </c>
      <c r="I241" s="4" t="s">
        <v>1035</v>
      </c>
      <c r="J241" s="4" t="s">
        <v>1040</v>
      </c>
      <c r="K241" s="4" t="s">
        <v>1040</v>
      </c>
      <c r="L241" s="4" t="s">
        <v>1040</v>
      </c>
      <c r="M241" t="s">
        <v>1040</v>
      </c>
      <c r="N241" s="4"/>
      <c r="O241" s="4"/>
      <c r="P241" s="4">
        <v>4.2</v>
      </c>
      <c r="Q241" s="4">
        <v>50</v>
      </c>
      <c r="R241" s="4">
        <v>4.05</v>
      </c>
      <c r="S241" s="16">
        <v>0</v>
      </c>
      <c r="T241" s="13">
        <v>9.69</v>
      </c>
      <c r="V241" s="3" t="str">
        <f t="shared" si="188"/>
        <v>s316-tef-s316-</v>
      </c>
      <c r="W241" s="3">
        <f t="shared" si="189"/>
        <v>5</v>
      </c>
      <c r="X241" s="3">
        <f t="shared" si="195"/>
        <v>14</v>
      </c>
      <c r="Y241" s="4" t="str">
        <f t="shared" si="196"/>
        <v>s316</v>
      </c>
      <c r="Z241" s="3" t="str">
        <f t="shared" si="197"/>
        <v>tef-s316-</v>
      </c>
      <c r="AA241" s="3">
        <f t="shared" si="190"/>
        <v>4</v>
      </c>
      <c r="AB241" s="3">
        <f t="shared" si="198"/>
        <v>9</v>
      </c>
      <c r="AC241" s="4" t="str">
        <f t="shared" si="199"/>
        <v>tef</v>
      </c>
      <c r="AD241" s="3" t="str">
        <f t="shared" si="200"/>
        <v>s316-</v>
      </c>
      <c r="AE241" s="3">
        <f t="shared" si="191"/>
        <v>5</v>
      </c>
      <c r="AF241" s="3">
        <f t="shared" si="201"/>
        <v>5</v>
      </c>
      <c r="AG241" s="4" t="str">
        <f t="shared" si="202"/>
        <v>s316</v>
      </c>
      <c r="AH241" s="3" t="str">
        <f t="shared" si="203"/>
        <v>-</v>
      </c>
      <c r="AI241" s="3">
        <f t="shared" si="192"/>
        <v>1</v>
      </c>
      <c r="AJ241" s="3">
        <f t="shared" si="204"/>
        <v>1</v>
      </c>
      <c r="AK241" s="4" t="str">
        <f t="shared" si="205"/>
        <v/>
      </c>
      <c r="AL241" s="3" t="str">
        <f t="shared" si="206"/>
        <v>-</v>
      </c>
      <c r="AM241" s="3">
        <f t="shared" si="193"/>
        <v>1</v>
      </c>
      <c r="AN241" s="3">
        <f t="shared" si="207"/>
        <v>1</v>
      </c>
      <c r="AO241" s="4" t="str">
        <f t="shared" si="208"/>
        <v/>
      </c>
      <c r="AP241" s="3" t="str">
        <f t="shared" si="209"/>
        <v>-</v>
      </c>
      <c r="AQ241" s="3" t="str">
        <f t="shared" si="194"/>
        <v>0.5-0.1-0.5-</v>
      </c>
      <c r="AR241" s="3">
        <f t="shared" si="210"/>
        <v>4</v>
      </c>
      <c r="AS241" s="3">
        <f t="shared" si="211"/>
        <v>12</v>
      </c>
      <c r="AT241" s="4" t="str">
        <f t="shared" si="212"/>
        <v>0.5</v>
      </c>
      <c r="AU241" s="3" t="str">
        <f t="shared" si="213"/>
        <v>0.1-0.5-</v>
      </c>
      <c r="AV241" s="3">
        <f t="shared" si="214"/>
        <v>4</v>
      </c>
      <c r="AW241" s="3">
        <f t="shared" si="215"/>
        <v>8</v>
      </c>
      <c r="AX241" s="4" t="str">
        <f t="shared" si="216"/>
        <v>0.1</v>
      </c>
      <c r="AY241" s="3" t="str">
        <f t="shared" si="217"/>
        <v>0.5-</v>
      </c>
      <c r="AZ241" s="3">
        <f t="shared" si="218"/>
        <v>4</v>
      </c>
      <c r="BA241" s="3">
        <f t="shared" si="219"/>
        <v>4</v>
      </c>
      <c r="BB241" s="4" t="str">
        <f t="shared" si="220"/>
        <v>0.5</v>
      </c>
      <c r="BC241" s="3" t="str">
        <f t="shared" si="221"/>
        <v>-</v>
      </c>
      <c r="BD241" s="3">
        <f t="shared" si="222"/>
        <v>1</v>
      </c>
      <c r="BE241" s="3">
        <f t="shared" si="223"/>
        <v>1</v>
      </c>
      <c r="BF241" s="4" t="str">
        <f t="shared" si="224"/>
        <v/>
      </c>
      <c r="BG241" s="3" t="str">
        <f t="shared" si="225"/>
        <v>-</v>
      </c>
      <c r="BH241" s="3">
        <f t="shared" si="226"/>
        <v>1</v>
      </c>
      <c r="BI241" s="3">
        <f t="shared" si="227"/>
        <v>1</v>
      </c>
      <c r="BJ241" s="4" t="str">
        <f t="shared" si="228"/>
        <v/>
      </c>
      <c r="BK241" s="3" t="str">
        <f t="shared" si="229"/>
        <v>-</v>
      </c>
      <c r="BL241" s="3">
        <f t="shared" si="230"/>
        <v>1</v>
      </c>
      <c r="BM241" s="3">
        <f t="shared" si="231"/>
        <v>1</v>
      </c>
      <c r="BN241" s="4" t="str">
        <f t="shared" si="232"/>
        <v/>
      </c>
      <c r="BO241" s="3" t="str">
        <f t="shared" si="233"/>
        <v>-</v>
      </c>
      <c r="BP241" s="3">
        <f t="shared" si="234"/>
        <v>1</v>
      </c>
      <c r="BQ241" s="3">
        <f t="shared" si="235"/>
        <v>1</v>
      </c>
      <c r="BR241" s="4" t="str">
        <f t="shared" si="236"/>
        <v/>
      </c>
      <c r="BS241" s="3" t="str">
        <f t="shared" si="237"/>
        <v>-</v>
      </c>
    </row>
    <row r="242" spans="1:71">
      <c r="A242" s="3" t="s">
        <v>958</v>
      </c>
      <c r="B242" s="3" t="s">
        <v>293</v>
      </c>
      <c r="C242" s="3">
        <v>3</v>
      </c>
      <c r="D242" s="3" t="s">
        <v>903</v>
      </c>
      <c r="E242" s="3" t="s">
        <v>1027</v>
      </c>
      <c r="F242" s="3" t="s">
        <v>903</v>
      </c>
      <c r="G242" s="3" t="s">
        <v>1027</v>
      </c>
      <c r="H242" s="3" t="s">
        <v>479</v>
      </c>
      <c r="I242" s="3" t="s">
        <v>1035</v>
      </c>
      <c r="J242" s="3" t="s">
        <v>1040</v>
      </c>
      <c r="K242" s="3" t="s">
        <v>1040</v>
      </c>
      <c r="L242" s="3" t="s">
        <v>1040</v>
      </c>
      <c r="M242" t="s">
        <v>1040</v>
      </c>
      <c r="N242" s="3"/>
      <c r="O242" s="3"/>
      <c r="P242" s="3">
        <v>4.2</v>
      </c>
      <c r="Q242" s="3">
        <v>50</v>
      </c>
      <c r="R242" s="3">
        <v>3.74</v>
      </c>
      <c r="S242" s="16">
        <v>0</v>
      </c>
      <c r="T242" s="12">
        <v>9.69</v>
      </c>
      <c r="V242" s="3" t="str">
        <f t="shared" si="188"/>
        <v>s316-tef-s316-</v>
      </c>
      <c r="W242" s="3">
        <f t="shared" si="189"/>
        <v>5</v>
      </c>
      <c r="X242" s="3">
        <f t="shared" si="195"/>
        <v>14</v>
      </c>
      <c r="Y242" s="4" t="str">
        <f t="shared" si="196"/>
        <v>s316</v>
      </c>
      <c r="Z242" s="3" t="str">
        <f t="shared" si="197"/>
        <v>tef-s316-</v>
      </c>
      <c r="AA242" s="3">
        <f t="shared" si="190"/>
        <v>4</v>
      </c>
      <c r="AB242" s="3">
        <f t="shared" si="198"/>
        <v>9</v>
      </c>
      <c r="AC242" s="4" t="str">
        <f t="shared" si="199"/>
        <v>tef</v>
      </c>
      <c r="AD242" s="3" t="str">
        <f t="shared" si="200"/>
        <v>s316-</v>
      </c>
      <c r="AE242" s="3">
        <f t="shared" si="191"/>
        <v>5</v>
      </c>
      <c r="AF242" s="3">
        <f t="shared" si="201"/>
        <v>5</v>
      </c>
      <c r="AG242" s="4" t="str">
        <f t="shared" si="202"/>
        <v>s316</v>
      </c>
      <c r="AH242" s="3" t="str">
        <f t="shared" si="203"/>
        <v>-</v>
      </c>
      <c r="AI242" s="3">
        <f t="shared" si="192"/>
        <v>1</v>
      </c>
      <c r="AJ242" s="3">
        <f t="shared" si="204"/>
        <v>1</v>
      </c>
      <c r="AK242" s="4" t="str">
        <f t="shared" si="205"/>
        <v/>
      </c>
      <c r="AL242" s="3" t="str">
        <f t="shared" si="206"/>
        <v>-</v>
      </c>
      <c r="AM242" s="3">
        <f t="shared" si="193"/>
        <v>1</v>
      </c>
      <c r="AN242" s="3">
        <f t="shared" si="207"/>
        <v>1</v>
      </c>
      <c r="AO242" s="4" t="str">
        <f t="shared" si="208"/>
        <v/>
      </c>
      <c r="AP242" s="3" t="str">
        <f t="shared" si="209"/>
        <v>-</v>
      </c>
      <c r="AQ242" s="3" t="str">
        <f t="shared" si="194"/>
        <v>0.5-0.1-0.5-</v>
      </c>
      <c r="AR242" s="3">
        <f t="shared" si="210"/>
        <v>4</v>
      </c>
      <c r="AS242" s="3">
        <f t="shared" si="211"/>
        <v>12</v>
      </c>
      <c r="AT242" s="4" t="str">
        <f t="shared" si="212"/>
        <v>0.5</v>
      </c>
      <c r="AU242" s="3" t="str">
        <f t="shared" si="213"/>
        <v>0.1-0.5-</v>
      </c>
      <c r="AV242" s="3">
        <f t="shared" si="214"/>
        <v>4</v>
      </c>
      <c r="AW242" s="3">
        <f t="shared" si="215"/>
        <v>8</v>
      </c>
      <c r="AX242" s="4" t="str">
        <f t="shared" si="216"/>
        <v>0.1</v>
      </c>
      <c r="AY242" s="3" t="str">
        <f t="shared" si="217"/>
        <v>0.5-</v>
      </c>
      <c r="AZ242" s="3">
        <f t="shared" si="218"/>
        <v>4</v>
      </c>
      <c r="BA242" s="3">
        <f t="shared" si="219"/>
        <v>4</v>
      </c>
      <c r="BB242" s="4" t="str">
        <f t="shared" si="220"/>
        <v>0.5</v>
      </c>
      <c r="BC242" s="3" t="str">
        <f t="shared" si="221"/>
        <v>-</v>
      </c>
      <c r="BD242" s="3">
        <f t="shared" si="222"/>
        <v>1</v>
      </c>
      <c r="BE242" s="3">
        <f t="shared" si="223"/>
        <v>1</v>
      </c>
      <c r="BF242" s="4" t="str">
        <f t="shared" si="224"/>
        <v/>
      </c>
      <c r="BG242" s="3" t="str">
        <f t="shared" si="225"/>
        <v>-</v>
      </c>
      <c r="BH242" s="3">
        <f t="shared" si="226"/>
        <v>1</v>
      </c>
      <c r="BI242" s="3">
        <f t="shared" si="227"/>
        <v>1</v>
      </c>
      <c r="BJ242" s="4" t="str">
        <f t="shared" si="228"/>
        <v/>
      </c>
      <c r="BK242" s="3" t="str">
        <f t="shared" si="229"/>
        <v>-</v>
      </c>
      <c r="BL242" s="3">
        <f t="shared" si="230"/>
        <v>1</v>
      </c>
      <c r="BM242" s="3">
        <f t="shared" si="231"/>
        <v>1</v>
      </c>
      <c r="BN242" s="4" t="str">
        <f t="shared" si="232"/>
        <v/>
      </c>
      <c r="BO242" s="3" t="str">
        <f t="shared" si="233"/>
        <v>-</v>
      </c>
      <c r="BP242" s="3">
        <f t="shared" si="234"/>
        <v>1</v>
      </c>
      <c r="BQ242" s="3">
        <f t="shared" si="235"/>
        <v>1</v>
      </c>
      <c r="BR242" s="4" t="str">
        <f t="shared" si="236"/>
        <v/>
      </c>
      <c r="BS242" s="3" t="str">
        <f t="shared" si="237"/>
        <v>-</v>
      </c>
    </row>
    <row r="243" spans="1:71">
      <c r="A243" s="4" t="s">
        <v>958</v>
      </c>
      <c r="B243" s="4" t="s">
        <v>293</v>
      </c>
      <c r="C243" s="4">
        <v>3</v>
      </c>
      <c r="D243" s="4" t="s">
        <v>903</v>
      </c>
      <c r="E243" s="4" t="s">
        <v>1027</v>
      </c>
      <c r="F243" s="4" t="s">
        <v>903</v>
      </c>
      <c r="G243" s="4" t="s">
        <v>1027</v>
      </c>
      <c r="H243" s="4" t="s">
        <v>479</v>
      </c>
      <c r="I243" s="4" t="s">
        <v>1035</v>
      </c>
      <c r="J243" s="4" t="s">
        <v>1040</v>
      </c>
      <c r="K243" s="4" t="s">
        <v>1040</v>
      </c>
      <c r="L243" s="4" t="s">
        <v>1040</v>
      </c>
      <c r="M243" t="s">
        <v>1040</v>
      </c>
      <c r="N243" s="4"/>
      <c r="O243" s="4"/>
      <c r="P243" s="4">
        <v>4.2</v>
      </c>
      <c r="Q243" s="4">
        <v>50</v>
      </c>
      <c r="R243" s="4">
        <v>3.64</v>
      </c>
      <c r="S243" s="16">
        <v>0</v>
      </c>
      <c r="T243" s="13">
        <v>9.69</v>
      </c>
      <c r="V243" s="3" t="str">
        <f t="shared" si="188"/>
        <v>s316-tef-s316-</v>
      </c>
      <c r="W243" s="3">
        <f t="shared" si="189"/>
        <v>5</v>
      </c>
      <c r="X243" s="3">
        <f t="shared" si="195"/>
        <v>14</v>
      </c>
      <c r="Y243" s="4" t="str">
        <f t="shared" si="196"/>
        <v>s316</v>
      </c>
      <c r="Z243" s="3" t="str">
        <f t="shared" si="197"/>
        <v>tef-s316-</v>
      </c>
      <c r="AA243" s="3">
        <f t="shared" si="190"/>
        <v>4</v>
      </c>
      <c r="AB243" s="3">
        <f t="shared" si="198"/>
        <v>9</v>
      </c>
      <c r="AC243" s="4" t="str">
        <f t="shared" si="199"/>
        <v>tef</v>
      </c>
      <c r="AD243" s="3" t="str">
        <f t="shared" si="200"/>
        <v>s316-</v>
      </c>
      <c r="AE243" s="3">
        <f t="shared" si="191"/>
        <v>5</v>
      </c>
      <c r="AF243" s="3">
        <f t="shared" si="201"/>
        <v>5</v>
      </c>
      <c r="AG243" s="4" t="str">
        <f t="shared" si="202"/>
        <v>s316</v>
      </c>
      <c r="AH243" s="3" t="str">
        <f t="shared" si="203"/>
        <v>-</v>
      </c>
      <c r="AI243" s="3">
        <f t="shared" si="192"/>
        <v>1</v>
      </c>
      <c r="AJ243" s="3">
        <f t="shared" si="204"/>
        <v>1</v>
      </c>
      <c r="AK243" s="4" t="str">
        <f t="shared" si="205"/>
        <v/>
      </c>
      <c r="AL243" s="3" t="str">
        <f t="shared" si="206"/>
        <v>-</v>
      </c>
      <c r="AM243" s="3">
        <f t="shared" si="193"/>
        <v>1</v>
      </c>
      <c r="AN243" s="3">
        <f t="shared" si="207"/>
        <v>1</v>
      </c>
      <c r="AO243" s="4" t="str">
        <f t="shared" si="208"/>
        <v/>
      </c>
      <c r="AP243" s="3" t="str">
        <f t="shared" si="209"/>
        <v>-</v>
      </c>
      <c r="AQ243" s="3" t="str">
        <f t="shared" si="194"/>
        <v>0.5-0.1-0.5-</v>
      </c>
      <c r="AR243" s="3">
        <f t="shared" si="210"/>
        <v>4</v>
      </c>
      <c r="AS243" s="3">
        <f t="shared" si="211"/>
        <v>12</v>
      </c>
      <c r="AT243" s="4" t="str">
        <f t="shared" si="212"/>
        <v>0.5</v>
      </c>
      <c r="AU243" s="3" t="str">
        <f t="shared" si="213"/>
        <v>0.1-0.5-</v>
      </c>
      <c r="AV243" s="3">
        <f t="shared" si="214"/>
        <v>4</v>
      </c>
      <c r="AW243" s="3">
        <f t="shared" si="215"/>
        <v>8</v>
      </c>
      <c r="AX243" s="4" t="str">
        <f t="shared" si="216"/>
        <v>0.1</v>
      </c>
      <c r="AY243" s="3" t="str">
        <f t="shared" si="217"/>
        <v>0.5-</v>
      </c>
      <c r="AZ243" s="3">
        <f t="shared" si="218"/>
        <v>4</v>
      </c>
      <c r="BA243" s="3">
        <f t="shared" si="219"/>
        <v>4</v>
      </c>
      <c r="BB243" s="4" t="str">
        <f t="shared" si="220"/>
        <v>0.5</v>
      </c>
      <c r="BC243" s="3" t="str">
        <f t="shared" si="221"/>
        <v>-</v>
      </c>
      <c r="BD243" s="3">
        <f t="shared" si="222"/>
        <v>1</v>
      </c>
      <c r="BE243" s="3">
        <f t="shared" si="223"/>
        <v>1</v>
      </c>
      <c r="BF243" s="4" t="str">
        <f t="shared" si="224"/>
        <v/>
      </c>
      <c r="BG243" s="3" t="str">
        <f t="shared" si="225"/>
        <v>-</v>
      </c>
      <c r="BH243" s="3">
        <f t="shared" si="226"/>
        <v>1</v>
      </c>
      <c r="BI243" s="3">
        <f t="shared" si="227"/>
        <v>1</v>
      </c>
      <c r="BJ243" s="4" t="str">
        <f t="shared" si="228"/>
        <v/>
      </c>
      <c r="BK243" s="3" t="str">
        <f t="shared" si="229"/>
        <v>-</v>
      </c>
      <c r="BL243" s="3">
        <f t="shared" si="230"/>
        <v>1</v>
      </c>
      <c r="BM243" s="3">
        <f t="shared" si="231"/>
        <v>1</v>
      </c>
      <c r="BN243" s="4" t="str">
        <f t="shared" si="232"/>
        <v/>
      </c>
      <c r="BO243" s="3" t="str">
        <f t="shared" si="233"/>
        <v>-</v>
      </c>
      <c r="BP243" s="3">
        <f t="shared" si="234"/>
        <v>1</v>
      </c>
      <c r="BQ243" s="3">
        <f t="shared" si="235"/>
        <v>1</v>
      </c>
      <c r="BR243" s="4" t="str">
        <f t="shared" si="236"/>
        <v/>
      </c>
      <c r="BS243" s="3" t="str">
        <f t="shared" si="237"/>
        <v>-</v>
      </c>
    </row>
    <row r="244" spans="1:71">
      <c r="A244" s="3" t="s">
        <v>958</v>
      </c>
      <c r="B244" s="3" t="s">
        <v>293</v>
      </c>
      <c r="C244" s="3">
        <v>3</v>
      </c>
      <c r="D244" s="3" t="s">
        <v>903</v>
      </c>
      <c r="E244" s="3" t="s">
        <v>1027</v>
      </c>
      <c r="F244" s="3" t="s">
        <v>903</v>
      </c>
      <c r="G244" s="3" t="s">
        <v>1027</v>
      </c>
      <c r="H244" s="3" t="s">
        <v>479</v>
      </c>
      <c r="I244" s="3" t="s">
        <v>1035</v>
      </c>
      <c r="J244" s="3" t="s">
        <v>1040</v>
      </c>
      <c r="K244" s="3" t="s">
        <v>1040</v>
      </c>
      <c r="L244" s="3" t="s">
        <v>1040</v>
      </c>
      <c r="M244" t="s">
        <v>1040</v>
      </c>
      <c r="N244" s="3"/>
      <c r="O244" s="3"/>
      <c r="P244" s="3">
        <v>4.2</v>
      </c>
      <c r="Q244" s="3">
        <v>50</v>
      </c>
      <c r="R244" s="3">
        <v>3.54</v>
      </c>
      <c r="S244" s="16">
        <v>0</v>
      </c>
      <c r="T244" s="12">
        <v>9.69</v>
      </c>
      <c r="V244" s="3" t="str">
        <f t="shared" si="188"/>
        <v>s316-tef-s316-</v>
      </c>
      <c r="W244" s="3">
        <f t="shared" si="189"/>
        <v>5</v>
      </c>
      <c r="X244" s="3">
        <f t="shared" si="195"/>
        <v>14</v>
      </c>
      <c r="Y244" s="4" t="str">
        <f t="shared" si="196"/>
        <v>s316</v>
      </c>
      <c r="Z244" s="3" t="str">
        <f t="shared" si="197"/>
        <v>tef-s316-</v>
      </c>
      <c r="AA244" s="3">
        <f t="shared" si="190"/>
        <v>4</v>
      </c>
      <c r="AB244" s="3">
        <f t="shared" si="198"/>
        <v>9</v>
      </c>
      <c r="AC244" s="4" t="str">
        <f t="shared" si="199"/>
        <v>tef</v>
      </c>
      <c r="AD244" s="3" t="str">
        <f t="shared" si="200"/>
        <v>s316-</v>
      </c>
      <c r="AE244" s="3">
        <f t="shared" si="191"/>
        <v>5</v>
      </c>
      <c r="AF244" s="3">
        <f t="shared" si="201"/>
        <v>5</v>
      </c>
      <c r="AG244" s="4" t="str">
        <f t="shared" si="202"/>
        <v>s316</v>
      </c>
      <c r="AH244" s="3" t="str">
        <f t="shared" si="203"/>
        <v>-</v>
      </c>
      <c r="AI244" s="3">
        <f t="shared" si="192"/>
        <v>1</v>
      </c>
      <c r="AJ244" s="3">
        <f t="shared" si="204"/>
        <v>1</v>
      </c>
      <c r="AK244" s="4" t="str">
        <f t="shared" si="205"/>
        <v/>
      </c>
      <c r="AL244" s="3" t="str">
        <f t="shared" si="206"/>
        <v>-</v>
      </c>
      <c r="AM244" s="3">
        <f t="shared" si="193"/>
        <v>1</v>
      </c>
      <c r="AN244" s="3">
        <f t="shared" si="207"/>
        <v>1</v>
      </c>
      <c r="AO244" s="4" t="str">
        <f t="shared" si="208"/>
        <v/>
      </c>
      <c r="AP244" s="3" t="str">
        <f t="shared" si="209"/>
        <v>-</v>
      </c>
      <c r="AQ244" s="3" t="str">
        <f t="shared" si="194"/>
        <v>0.5-0.1-0.5-</v>
      </c>
      <c r="AR244" s="3">
        <f t="shared" si="210"/>
        <v>4</v>
      </c>
      <c r="AS244" s="3">
        <f t="shared" si="211"/>
        <v>12</v>
      </c>
      <c r="AT244" s="4" t="str">
        <f t="shared" si="212"/>
        <v>0.5</v>
      </c>
      <c r="AU244" s="3" t="str">
        <f t="shared" si="213"/>
        <v>0.1-0.5-</v>
      </c>
      <c r="AV244" s="3">
        <f t="shared" si="214"/>
        <v>4</v>
      </c>
      <c r="AW244" s="3">
        <f t="shared" si="215"/>
        <v>8</v>
      </c>
      <c r="AX244" s="4" t="str">
        <f t="shared" si="216"/>
        <v>0.1</v>
      </c>
      <c r="AY244" s="3" t="str">
        <f t="shared" si="217"/>
        <v>0.5-</v>
      </c>
      <c r="AZ244" s="3">
        <f t="shared" si="218"/>
        <v>4</v>
      </c>
      <c r="BA244" s="3">
        <f t="shared" si="219"/>
        <v>4</v>
      </c>
      <c r="BB244" s="4" t="str">
        <f t="shared" si="220"/>
        <v>0.5</v>
      </c>
      <c r="BC244" s="3" t="str">
        <f t="shared" si="221"/>
        <v>-</v>
      </c>
      <c r="BD244" s="3">
        <f t="shared" si="222"/>
        <v>1</v>
      </c>
      <c r="BE244" s="3">
        <f t="shared" si="223"/>
        <v>1</v>
      </c>
      <c r="BF244" s="4" t="str">
        <f t="shared" si="224"/>
        <v/>
      </c>
      <c r="BG244" s="3" t="str">
        <f t="shared" si="225"/>
        <v>-</v>
      </c>
      <c r="BH244" s="3">
        <f t="shared" si="226"/>
        <v>1</v>
      </c>
      <c r="BI244" s="3">
        <f t="shared" si="227"/>
        <v>1</v>
      </c>
      <c r="BJ244" s="4" t="str">
        <f t="shared" si="228"/>
        <v/>
      </c>
      <c r="BK244" s="3" t="str">
        <f t="shared" si="229"/>
        <v>-</v>
      </c>
      <c r="BL244" s="3">
        <f t="shared" si="230"/>
        <v>1</v>
      </c>
      <c r="BM244" s="3">
        <f t="shared" si="231"/>
        <v>1</v>
      </c>
      <c r="BN244" s="4" t="str">
        <f t="shared" si="232"/>
        <v/>
      </c>
      <c r="BO244" s="3" t="str">
        <f t="shared" si="233"/>
        <v>-</v>
      </c>
      <c r="BP244" s="3">
        <f t="shared" si="234"/>
        <v>1</v>
      </c>
      <c r="BQ244" s="3">
        <f t="shared" si="235"/>
        <v>1</v>
      </c>
      <c r="BR244" s="4" t="str">
        <f t="shared" si="236"/>
        <v/>
      </c>
      <c r="BS244" s="3" t="str">
        <f t="shared" si="237"/>
        <v>-</v>
      </c>
    </row>
    <row r="245" spans="1:71">
      <c r="A245" s="4" t="s">
        <v>958</v>
      </c>
      <c r="B245" s="4" t="s">
        <v>293</v>
      </c>
      <c r="C245" s="4">
        <v>3</v>
      </c>
      <c r="D245" s="4" t="s">
        <v>903</v>
      </c>
      <c r="E245" s="4" t="s">
        <v>1027</v>
      </c>
      <c r="F245" s="4" t="s">
        <v>903</v>
      </c>
      <c r="G245" s="4" t="s">
        <v>1027</v>
      </c>
      <c r="H245" s="4" t="s">
        <v>479</v>
      </c>
      <c r="I245" s="4" t="s">
        <v>1035</v>
      </c>
      <c r="J245" s="4" t="s">
        <v>1040</v>
      </c>
      <c r="K245" s="4" t="s">
        <v>1040</v>
      </c>
      <c r="L245" s="4" t="s">
        <v>1040</v>
      </c>
      <c r="M245" t="s">
        <v>1040</v>
      </c>
      <c r="N245" s="4"/>
      <c r="O245" s="4"/>
      <c r="P245" s="4">
        <v>4.2</v>
      </c>
      <c r="Q245" s="4">
        <v>50</v>
      </c>
      <c r="R245" s="4">
        <v>3.72</v>
      </c>
      <c r="S245" s="16">
        <v>0</v>
      </c>
      <c r="T245" s="13">
        <v>9.69</v>
      </c>
      <c r="V245" s="3" t="str">
        <f t="shared" si="188"/>
        <v>s316-tef-s316-</v>
      </c>
      <c r="W245" s="3">
        <f t="shared" si="189"/>
        <v>5</v>
      </c>
      <c r="X245" s="3">
        <f t="shared" si="195"/>
        <v>14</v>
      </c>
      <c r="Y245" s="4" t="str">
        <f t="shared" si="196"/>
        <v>s316</v>
      </c>
      <c r="Z245" s="3" t="str">
        <f t="shared" si="197"/>
        <v>tef-s316-</v>
      </c>
      <c r="AA245" s="3">
        <f t="shared" si="190"/>
        <v>4</v>
      </c>
      <c r="AB245" s="3">
        <f t="shared" si="198"/>
        <v>9</v>
      </c>
      <c r="AC245" s="4" t="str">
        <f t="shared" si="199"/>
        <v>tef</v>
      </c>
      <c r="AD245" s="3" t="str">
        <f t="shared" si="200"/>
        <v>s316-</v>
      </c>
      <c r="AE245" s="3">
        <f t="shared" si="191"/>
        <v>5</v>
      </c>
      <c r="AF245" s="3">
        <f t="shared" si="201"/>
        <v>5</v>
      </c>
      <c r="AG245" s="4" t="str">
        <f t="shared" si="202"/>
        <v>s316</v>
      </c>
      <c r="AH245" s="3" t="str">
        <f t="shared" si="203"/>
        <v>-</v>
      </c>
      <c r="AI245" s="3">
        <f t="shared" si="192"/>
        <v>1</v>
      </c>
      <c r="AJ245" s="3">
        <f t="shared" si="204"/>
        <v>1</v>
      </c>
      <c r="AK245" s="4" t="str">
        <f t="shared" si="205"/>
        <v/>
      </c>
      <c r="AL245" s="3" t="str">
        <f t="shared" si="206"/>
        <v>-</v>
      </c>
      <c r="AM245" s="3">
        <f t="shared" si="193"/>
        <v>1</v>
      </c>
      <c r="AN245" s="3">
        <f t="shared" si="207"/>
        <v>1</v>
      </c>
      <c r="AO245" s="4" t="str">
        <f t="shared" si="208"/>
        <v/>
      </c>
      <c r="AP245" s="3" t="str">
        <f t="shared" si="209"/>
        <v>-</v>
      </c>
      <c r="AQ245" s="3" t="str">
        <f t="shared" si="194"/>
        <v>0.5-0.1-0.5-</v>
      </c>
      <c r="AR245" s="3">
        <f t="shared" si="210"/>
        <v>4</v>
      </c>
      <c r="AS245" s="3">
        <f t="shared" si="211"/>
        <v>12</v>
      </c>
      <c r="AT245" s="4" t="str">
        <f t="shared" si="212"/>
        <v>0.5</v>
      </c>
      <c r="AU245" s="3" t="str">
        <f t="shared" si="213"/>
        <v>0.1-0.5-</v>
      </c>
      <c r="AV245" s="3">
        <f t="shared" si="214"/>
        <v>4</v>
      </c>
      <c r="AW245" s="3">
        <f t="shared" si="215"/>
        <v>8</v>
      </c>
      <c r="AX245" s="4" t="str">
        <f t="shared" si="216"/>
        <v>0.1</v>
      </c>
      <c r="AY245" s="3" t="str">
        <f t="shared" si="217"/>
        <v>0.5-</v>
      </c>
      <c r="AZ245" s="3">
        <f t="shared" si="218"/>
        <v>4</v>
      </c>
      <c r="BA245" s="3">
        <f t="shared" si="219"/>
        <v>4</v>
      </c>
      <c r="BB245" s="4" t="str">
        <f t="shared" si="220"/>
        <v>0.5</v>
      </c>
      <c r="BC245" s="3" t="str">
        <f t="shared" si="221"/>
        <v>-</v>
      </c>
      <c r="BD245" s="3">
        <f t="shared" si="222"/>
        <v>1</v>
      </c>
      <c r="BE245" s="3">
        <f t="shared" si="223"/>
        <v>1</v>
      </c>
      <c r="BF245" s="4" t="str">
        <f t="shared" si="224"/>
        <v/>
      </c>
      <c r="BG245" s="3" t="str">
        <f t="shared" si="225"/>
        <v>-</v>
      </c>
      <c r="BH245" s="3">
        <f t="shared" si="226"/>
        <v>1</v>
      </c>
      <c r="BI245" s="3">
        <f t="shared" si="227"/>
        <v>1</v>
      </c>
      <c r="BJ245" s="4" t="str">
        <f t="shared" si="228"/>
        <v/>
      </c>
      <c r="BK245" s="3" t="str">
        <f t="shared" si="229"/>
        <v>-</v>
      </c>
      <c r="BL245" s="3">
        <f t="shared" si="230"/>
        <v>1</v>
      </c>
      <c r="BM245" s="3">
        <f t="shared" si="231"/>
        <v>1</v>
      </c>
      <c r="BN245" s="4" t="str">
        <f t="shared" si="232"/>
        <v/>
      </c>
      <c r="BO245" s="3" t="str">
        <f t="shared" si="233"/>
        <v>-</v>
      </c>
      <c r="BP245" s="3">
        <f t="shared" si="234"/>
        <v>1</v>
      </c>
      <c r="BQ245" s="3">
        <f t="shared" si="235"/>
        <v>1</v>
      </c>
      <c r="BR245" s="4" t="str">
        <f t="shared" si="236"/>
        <v/>
      </c>
      <c r="BS245" s="3" t="str">
        <f t="shared" si="237"/>
        <v>-</v>
      </c>
    </row>
    <row r="246" spans="1:71">
      <c r="A246" s="3" t="s">
        <v>958</v>
      </c>
      <c r="B246" s="3" t="s">
        <v>293</v>
      </c>
      <c r="C246" s="3">
        <v>3</v>
      </c>
      <c r="D246" s="3" t="s">
        <v>903</v>
      </c>
      <c r="E246" s="3" t="s">
        <v>1027</v>
      </c>
      <c r="F246" s="3" t="s">
        <v>903</v>
      </c>
      <c r="G246" s="3" t="s">
        <v>1027</v>
      </c>
      <c r="H246" s="3" t="s">
        <v>479</v>
      </c>
      <c r="I246" s="3" t="s">
        <v>1035</v>
      </c>
      <c r="J246" s="3" t="s">
        <v>1040</v>
      </c>
      <c r="K246" s="3" t="s">
        <v>1040</v>
      </c>
      <c r="L246" s="3" t="s">
        <v>1040</v>
      </c>
      <c r="M246" t="s">
        <v>1040</v>
      </c>
      <c r="N246" s="3"/>
      <c r="O246" s="3"/>
      <c r="P246" s="3">
        <v>4.2</v>
      </c>
      <c r="Q246" s="3">
        <v>50</v>
      </c>
      <c r="R246" s="3">
        <v>3.95</v>
      </c>
      <c r="S246" s="16">
        <v>0</v>
      </c>
      <c r="T246" s="12">
        <v>9.69</v>
      </c>
      <c r="V246" s="3" t="str">
        <f t="shared" si="188"/>
        <v>s316-tef-s316-</v>
      </c>
      <c r="W246" s="3">
        <f t="shared" si="189"/>
        <v>5</v>
      </c>
      <c r="X246" s="3">
        <f t="shared" si="195"/>
        <v>14</v>
      </c>
      <c r="Y246" s="4" t="str">
        <f t="shared" si="196"/>
        <v>s316</v>
      </c>
      <c r="Z246" s="3" t="str">
        <f t="shared" si="197"/>
        <v>tef-s316-</v>
      </c>
      <c r="AA246" s="3">
        <f t="shared" si="190"/>
        <v>4</v>
      </c>
      <c r="AB246" s="3">
        <f t="shared" si="198"/>
        <v>9</v>
      </c>
      <c r="AC246" s="4" t="str">
        <f t="shared" si="199"/>
        <v>tef</v>
      </c>
      <c r="AD246" s="3" t="str">
        <f t="shared" si="200"/>
        <v>s316-</v>
      </c>
      <c r="AE246" s="3">
        <f t="shared" si="191"/>
        <v>5</v>
      </c>
      <c r="AF246" s="3">
        <f t="shared" si="201"/>
        <v>5</v>
      </c>
      <c r="AG246" s="4" t="str">
        <f t="shared" si="202"/>
        <v>s316</v>
      </c>
      <c r="AH246" s="3" t="str">
        <f t="shared" si="203"/>
        <v>-</v>
      </c>
      <c r="AI246" s="3">
        <f t="shared" si="192"/>
        <v>1</v>
      </c>
      <c r="AJ246" s="3">
        <f t="shared" si="204"/>
        <v>1</v>
      </c>
      <c r="AK246" s="4" t="str">
        <f t="shared" si="205"/>
        <v/>
      </c>
      <c r="AL246" s="3" t="str">
        <f t="shared" si="206"/>
        <v>-</v>
      </c>
      <c r="AM246" s="3">
        <f t="shared" si="193"/>
        <v>1</v>
      </c>
      <c r="AN246" s="3">
        <f t="shared" si="207"/>
        <v>1</v>
      </c>
      <c r="AO246" s="4" t="str">
        <f t="shared" si="208"/>
        <v/>
      </c>
      <c r="AP246" s="3" t="str">
        <f t="shared" si="209"/>
        <v>-</v>
      </c>
      <c r="AQ246" s="3" t="str">
        <f t="shared" si="194"/>
        <v>0.5-0.1-0.5-</v>
      </c>
      <c r="AR246" s="3">
        <f t="shared" si="210"/>
        <v>4</v>
      </c>
      <c r="AS246" s="3">
        <f t="shared" si="211"/>
        <v>12</v>
      </c>
      <c r="AT246" s="4" t="str">
        <f t="shared" si="212"/>
        <v>0.5</v>
      </c>
      <c r="AU246" s="3" t="str">
        <f t="shared" si="213"/>
        <v>0.1-0.5-</v>
      </c>
      <c r="AV246" s="3">
        <f t="shared" si="214"/>
        <v>4</v>
      </c>
      <c r="AW246" s="3">
        <f t="shared" si="215"/>
        <v>8</v>
      </c>
      <c r="AX246" s="4" t="str">
        <f t="shared" si="216"/>
        <v>0.1</v>
      </c>
      <c r="AY246" s="3" t="str">
        <f t="shared" si="217"/>
        <v>0.5-</v>
      </c>
      <c r="AZ246" s="3">
        <f t="shared" si="218"/>
        <v>4</v>
      </c>
      <c r="BA246" s="3">
        <f t="shared" si="219"/>
        <v>4</v>
      </c>
      <c r="BB246" s="4" t="str">
        <f t="shared" si="220"/>
        <v>0.5</v>
      </c>
      <c r="BC246" s="3" t="str">
        <f t="shared" si="221"/>
        <v>-</v>
      </c>
      <c r="BD246" s="3">
        <f t="shared" si="222"/>
        <v>1</v>
      </c>
      <c r="BE246" s="3">
        <f t="shared" si="223"/>
        <v>1</v>
      </c>
      <c r="BF246" s="4" t="str">
        <f t="shared" si="224"/>
        <v/>
      </c>
      <c r="BG246" s="3" t="str">
        <f t="shared" si="225"/>
        <v>-</v>
      </c>
      <c r="BH246" s="3">
        <f t="shared" si="226"/>
        <v>1</v>
      </c>
      <c r="BI246" s="3">
        <f t="shared" si="227"/>
        <v>1</v>
      </c>
      <c r="BJ246" s="4" t="str">
        <f t="shared" si="228"/>
        <v/>
      </c>
      <c r="BK246" s="3" t="str">
        <f t="shared" si="229"/>
        <v>-</v>
      </c>
      <c r="BL246" s="3">
        <f t="shared" si="230"/>
        <v>1</v>
      </c>
      <c r="BM246" s="3">
        <f t="shared" si="231"/>
        <v>1</v>
      </c>
      <c r="BN246" s="4" t="str">
        <f t="shared" si="232"/>
        <v/>
      </c>
      <c r="BO246" s="3" t="str">
        <f t="shared" si="233"/>
        <v>-</v>
      </c>
      <c r="BP246" s="3">
        <f t="shared" si="234"/>
        <v>1</v>
      </c>
      <c r="BQ246" s="3">
        <f t="shared" si="235"/>
        <v>1</v>
      </c>
      <c r="BR246" s="4" t="str">
        <f t="shared" si="236"/>
        <v/>
      </c>
      <c r="BS246" s="3" t="str">
        <f t="shared" si="237"/>
        <v>-</v>
      </c>
    </row>
    <row r="247" spans="1:71">
      <c r="A247" s="4" t="s">
        <v>958</v>
      </c>
      <c r="B247" s="4" t="s">
        <v>293</v>
      </c>
      <c r="C247" s="4">
        <v>3</v>
      </c>
      <c r="D247" s="4" t="s">
        <v>903</v>
      </c>
      <c r="E247" s="4" t="s">
        <v>1027</v>
      </c>
      <c r="F247" s="4" t="s">
        <v>903</v>
      </c>
      <c r="G247" s="4" t="s">
        <v>1027</v>
      </c>
      <c r="H247" s="4" t="s">
        <v>479</v>
      </c>
      <c r="I247" s="4" t="s">
        <v>1035</v>
      </c>
      <c r="J247" s="4" t="s">
        <v>1040</v>
      </c>
      <c r="K247" s="4" t="s">
        <v>1040</v>
      </c>
      <c r="L247" s="4" t="s">
        <v>1040</v>
      </c>
      <c r="M247" t="s">
        <v>1040</v>
      </c>
      <c r="N247" s="4"/>
      <c r="O247" s="4"/>
      <c r="P247" s="4">
        <v>4.2</v>
      </c>
      <c r="Q247" s="4">
        <v>50</v>
      </c>
      <c r="R247" s="4">
        <v>3.9</v>
      </c>
      <c r="S247" s="16">
        <v>0</v>
      </c>
      <c r="T247" s="13">
        <v>9.69</v>
      </c>
      <c r="V247" s="3" t="str">
        <f t="shared" si="188"/>
        <v>s316-tef-s316-</v>
      </c>
      <c r="W247" s="3">
        <f t="shared" si="189"/>
        <v>5</v>
      </c>
      <c r="X247" s="3">
        <f t="shared" si="195"/>
        <v>14</v>
      </c>
      <c r="Y247" s="4" t="str">
        <f t="shared" si="196"/>
        <v>s316</v>
      </c>
      <c r="Z247" s="3" t="str">
        <f t="shared" si="197"/>
        <v>tef-s316-</v>
      </c>
      <c r="AA247" s="3">
        <f t="shared" si="190"/>
        <v>4</v>
      </c>
      <c r="AB247" s="3">
        <f t="shared" si="198"/>
        <v>9</v>
      </c>
      <c r="AC247" s="4" t="str">
        <f t="shared" si="199"/>
        <v>tef</v>
      </c>
      <c r="AD247" s="3" t="str">
        <f t="shared" si="200"/>
        <v>s316-</v>
      </c>
      <c r="AE247" s="3">
        <f t="shared" si="191"/>
        <v>5</v>
      </c>
      <c r="AF247" s="3">
        <f t="shared" si="201"/>
        <v>5</v>
      </c>
      <c r="AG247" s="4" t="str">
        <f t="shared" si="202"/>
        <v>s316</v>
      </c>
      <c r="AH247" s="3" t="str">
        <f t="shared" si="203"/>
        <v>-</v>
      </c>
      <c r="AI247" s="3">
        <f t="shared" si="192"/>
        <v>1</v>
      </c>
      <c r="AJ247" s="3">
        <f t="shared" si="204"/>
        <v>1</v>
      </c>
      <c r="AK247" s="4" t="str">
        <f t="shared" si="205"/>
        <v/>
      </c>
      <c r="AL247" s="3" t="str">
        <f t="shared" si="206"/>
        <v>-</v>
      </c>
      <c r="AM247" s="3">
        <f t="shared" si="193"/>
        <v>1</v>
      </c>
      <c r="AN247" s="3">
        <f t="shared" si="207"/>
        <v>1</v>
      </c>
      <c r="AO247" s="4" t="str">
        <f t="shared" si="208"/>
        <v/>
      </c>
      <c r="AP247" s="3" t="str">
        <f t="shared" si="209"/>
        <v>-</v>
      </c>
      <c r="AQ247" s="3" t="str">
        <f t="shared" si="194"/>
        <v>0.5-0.1-0.5-</v>
      </c>
      <c r="AR247" s="3">
        <f t="shared" si="210"/>
        <v>4</v>
      </c>
      <c r="AS247" s="3">
        <f t="shared" si="211"/>
        <v>12</v>
      </c>
      <c r="AT247" s="4" t="str">
        <f t="shared" si="212"/>
        <v>0.5</v>
      </c>
      <c r="AU247" s="3" t="str">
        <f t="shared" si="213"/>
        <v>0.1-0.5-</v>
      </c>
      <c r="AV247" s="3">
        <f t="shared" si="214"/>
        <v>4</v>
      </c>
      <c r="AW247" s="3">
        <f t="shared" si="215"/>
        <v>8</v>
      </c>
      <c r="AX247" s="4" t="str">
        <f t="shared" si="216"/>
        <v>0.1</v>
      </c>
      <c r="AY247" s="3" t="str">
        <f t="shared" si="217"/>
        <v>0.5-</v>
      </c>
      <c r="AZ247" s="3">
        <f t="shared" si="218"/>
        <v>4</v>
      </c>
      <c r="BA247" s="3">
        <f t="shared" si="219"/>
        <v>4</v>
      </c>
      <c r="BB247" s="4" t="str">
        <f t="shared" si="220"/>
        <v>0.5</v>
      </c>
      <c r="BC247" s="3" t="str">
        <f t="shared" si="221"/>
        <v>-</v>
      </c>
      <c r="BD247" s="3">
        <f t="shared" si="222"/>
        <v>1</v>
      </c>
      <c r="BE247" s="3">
        <f t="shared" si="223"/>
        <v>1</v>
      </c>
      <c r="BF247" s="4" t="str">
        <f t="shared" si="224"/>
        <v/>
      </c>
      <c r="BG247" s="3" t="str">
        <f t="shared" si="225"/>
        <v>-</v>
      </c>
      <c r="BH247" s="3">
        <f t="shared" si="226"/>
        <v>1</v>
      </c>
      <c r="BI247" s="3">
        <f t="shared" si="227"/>
        <v>1</v>
      </c>
      <c r="BJ247" s="4" t="str">
        <f t="shared" si="228"/>
        <v/>
      </c>
      <c r="BK247" s="3" t="str">
        <f t="shared" si="229"/>
        <v>-</v>
      </c>
      <c r="BL247" s="3">
        <f t="shared" si="230"/>
        <v>1</v>
      </c>
      <c r="BM247" s="3">
        <f t="shared" si="231"/>
        <v>1</v>
      </c>
      <c r="BN247" s="4" t="str">
        <f t="shared" si="232"/>
        <v/>
      </c>
      <c r="BO247" s="3" t="str">
        <f t="shared" si="233"/>
        <v>-</v>
      </c>
      <c r="BP247" s="3">
        <f t="shared" si="234"/>
        <v>1</v>
      </c>
      <c r="BQ247" s="3">
        <f t="shared" si="235"/>
        <v>1</v>
      </c>
      <c r="BR247" s="4" t="str">
        <f t="shared" si="236"/>
        <v/>
      </c>
      <c r="BS247" s="3" t="str">
        <f t="shared" si="237"/>
        <v>-</v>
      </c>
    </row>
    <row r="248" spans="1:71">
      <c r="A248" s="3" t="s">
        <v>958</v>
      </c>
      <c r="B248" s="3" t="s">
        <v>293</v>
      </c>
      <c r="C248" s="3">
        <v>3</v>
      </c>
      <c r="D248" s="3" t="s">
        <v>903</v>
      </c>
      <c r="E248" s="3" t="s">
        <v>1027</v>
      </c>
      <c r="F248" s="3" t="s">
        <v>903</v>
      </c>
      <c r="G248" s="3" t="s">
        <v>1027</v>
      </c>
      <c r="H248" s="3" t="s">
        <v>479</v>
      </c>
      <c r="I248" s="3" t="s">
        <v>1035</v>
      </c>
      <c r="J248" s="3" t="s">
        <v>1040</v>
      </c>
      <c r="K248" s="3" t="s">
        <v>1040</v>
      </c>
      <c r="L248" s="3" t="s">
        <v>1040</v>
      </c>
      <c r="M248" t="s">
        <v>1040</v>
      </c>
      <c r="N248" s="3"/>
      <c r="O248" s="3"/>
      <c r="P248" s="3">
        <v>4.2</v>
      </c>
      <c r="Q248" s="3">
        <v>50</v>
      </c>
      <c r="R248" s="3">
        <v>4.04</v>
      </c>
      <c r="S248" s="16">
        <v>0</v>
      </c>
      <c r="T248" s="12">
        <v>9.69</v>
      </c>
      <c r="V248" s="3" t="str">
        <f t="shared" si="188"/>
        <v>s316-tef-s316-</v>
      </c>
      <c r="W248" s="3">
        <f t="shared" si="189"/>
        <v>5</v>
      </c>
      <c r="X248" s="3">
        <f t="shared" si="195"/>
        <v>14</v>
      </c>
      <c r="Y248" s="4" t="str">
        <f t="shared" si="196"/>
        <v>s316</v>
      </c>
      <c r="Z248" s="3" t="str">
        <f t="shared" si="197"/>
        <v>tef-s316-</v>
      </c>
      <c r="AA248" s="3">
        <f t="shared" si="190"/>
        <v>4</v>
      </c>
      <c r="AB248" s="3">
        <f t="shared" si="198"/>
        <v>9</v>
      </c>
      <c r="AC248" s="4" t="str">
        <f t="shared" si="199"/>
        <v>tef</v>
      </c>
      <c r="AD248" s="3" t="str">
        <f t="shared" si="200"/>
        <v>s316-</v>
      </c>
      <c r="AE248" s="3">
        <f t="shared" si="191"/>
        <v>5</v>
      </c>
      <c r="AF248" s="3">
        <f t="shared" si="201"/>
        <v>5</v>
      </c>
      <c r="AG248" s="4" t="str">
        <f t="shared" si="202"/>
        <v>s316</v>
      </c>
      <c r="AH248" s="3" t="str">
        <f t="shared" si="203"/>
        <v>-</v>
      </c>
      <c r="AI248" s="3">
        <f t="shared" si="192"/>
        <v>1</v>
      </c>
      <c r="AJ248" s="3">
        <f t="shared" si="204"/>
        <v>1</v>
      </c>
      <c r="AK248" s="4" t="str">
        <f t="shared" si="205"/>
        <v/>
      </c>
      <c r="AL248" s="3" t="str">
        <f t="shared" si="206"/>
        <v>-</v>
      </c>
      <c r="AM248" s="3">
        <f t="shared" si="193"/>
        <v>1</v>
      </c>
      <c r="AN248" s="3">
        <f t="shared" si="207"/>
        <v>1</v>
      </c>
      <c r="AO248" s="4" t="str">
        <f t="shared" si="208"/>
        <v/>
      </c>
      <c r="AP248" s="3" t="str">
        <f t="shared" si="209"/>
        <v>-</v>
      </c>
      <c r="AQ248" s="3" t="str">
        <f t="shared" si="194"/>
        <v>0.5-0.1-0.5-</v>
      </c>
      <c r="AR248" s="3">
        <f t="shared" si="210"/>
        <v>4</v>
      </c>
      <c r="AS248" s="3">
        <f t="shared" si="211"/>
        <v>12</v>
      </c>
      <c r="AT248" s="4" t="str">
        <f t="shared" si="212"/>
        <v>0.5</v>
      </c>
      <c r="AU248" s="3" t="str">
        <f t="shared" si="213"/>
        <v>0.1-0.5-</v>
      </c>
      <c r="AV248" s="3">
        <f t="shared" si="214"/>
        <v>4</v>
      </c>
      <c r="AW248" s="3">
        <f t="shared" si="215"/>
        <v>8</v>
      </c>
      <c r="AX248" s="4" t="str">
        <f t="shared" si="216"/>
        <v>0.1</v>
      </c>
      <c r="AY248" s="3" t="str">
        <f t="shared" si="217"/>
        <v>0.5-</v>
      </c>
      <c r="AZ248" s="3">
        <f t="shared" si="218"/>
        <v>4</v>
      </c>
      <c r="BA248" s="3">
        <f t="shared" si="219"/>
        <v>4</v>
      </c>
      <c r="BB248" s="4" t="str">
        <f t="shared" si="220"/>
        <v>0.5</v>
      </c>
      <c r="BC248" s="3" t="str">
        <f t="shared" si="221"/>
        <v>-</v>
      </c>
      <c r="BD248" s="3">
        <f t="shared" si="222"/>
        <v>1</v>
      </c>
      <c r="BE248" s="3">
        <f t="shared" si="223"/>
        <v>1</v>
      </c>
      <c r="BF248" s="4" t="str">
        <f t="shared" si="224"/>
        <v/>
      </c>
      <c r="BG248" s="3" t="str">
        <f t="shared" si="225"/>
        <v>-</v>
      </c>
      <c r="BH248" s="3">
        <f t="shared" si="226"/>
        <v>1</v>
      </c>
      <c r="BI248" s="3">
        <f t="shared" si="227"/>
        <v>1</v>
      </c>
      <c r="BJ248" s="4" t="str">
        <f t="shared" si="228"/>
        <v/>
      </c>
      <c r="BK248" s="3" t="str">
        <f t="shared" si="229"/>
        <v>-</v>
      </c>
      <c r="BL248" s="3">
        <f t="shared" si="230"/>
        <v>1</v>
      </c>
      <c r="BM248" s="3">
        <f t="shared" si="231"/>
        <v>1</v>
      </c>
      <c r="BN248" s="4" t="str">
        <f t="shared" si="232"/>
        <v/>
      </c>
      <c r="BO248" s="3" t="str">
        <f t="shared" si="233"/>
        <v>-</v>
      </c>
      <c r="BP248" s="3">
        <f t="shared" si="234"/>
        <v>1</v>
      </c>
      <c r="BQ248" s="3">
        <f t="shared" si="235"/>
        <v>1</v>
      </c>
      <c r="BR248" s="4" t="str">
        <f t="shared" si="236"/>
        <v/>
      </c>
      <c r="BS248" s="3" t="str">
        <f t="shared" si="237"/>
        <v>-</v>
      </c>
    </row>
    <row r="249" spans="1:71">
      <c r="A249" s="4" t="s">
        <v>958</v>
      </c>
      <c r="B249" s="4" t="s">
        <v>293</v>
      </c>
      <c r="C249" s="4">
        <v>3</v>
      </c>
      <c r="D249" s="4" t="s">
        <v>903</v>
      </c>
      <c r="E249" s="4" t="s">
        <v>1027</v>
      </c>
      <c r="F249" s="4" t="s">
        <v>903</v>
      </c>
      <c r="G249" s="4" t="s">
        <v>1027</v>
      </c>
      <c r="H249" s="4" t="s">
        <v>479</v>
      </c>
      <c r="I249" s="4" t="s">
        <v>1035</v>
      </c>
      <c r="J249" s="4" t="s">
        <v>1040</v>
      </c>
      <c r="K249" s="4" t="s">
        <v>1040</v>
      </c>
      <c r="L249" s="4" t="s">
        <v>1040</v>
      </c>
      <c r="M249" t="s">
        <v>1040</v>
      </c>
      <c r="N249" s="4"/>
      <c r="O249" s="4"/>
      <c r="P249" s="4">
        <v>4.2</v>
      </c>
      <c r="Q249" s="4">
        <v>50</v>
      </c>
      <c r="R249" s="4">
        <v>3.95</v>
      </c>
      <c r="S249" s="16">
        <v>0</v>
      </c>
      <c r="T249" s="13">
        <v>9.69</v>
      </c>
      <c r="V249" s="3" t="str">
        <f t="shared" si="188"/>
        <v>s316-tef-s316-</v>
      </c>
      <c r="W249" s="3">
        <f t="shared" si="189"/>
        <v>5</v>
      </c>
      <c r="X249" s="3">
        <f t="shared" si="195"/>
        <v>14</v>
      </c>
      <c r="Y249" s="4" t="str">
        <f t="shared" si="196"/>
        <v>s316</v>
      </c>
      <c r="Z249" s="3" t="str">
        <f t="shared" si="197"/>
        <v>tef-s316-</v>
      </c>
      <c r="AA249" s="3">
        <f t="shared" si="190"/>
        <v>4</v>
      </c>
      <c r="AB249" s="3">
        <f t="shared" si="198"/>
        <v>9</v>
      </c>
      <c r="AC249" s="4" t="str">
        <f t="shared" si="199"/>
        <v>tef</v>
      </c>
      <c r="AD249" s="3" t="str">
        <f t="shared" si="200"/>
        <v>s316-</v>
      </c>
      <c r="AE249" s="3">
        <f t="shared" si="191"/>
        <v>5</v>
      </c>
      <c r="AF249" s="3">
        <f t="shared" si="201"/>
        <v>5</v>
      </c>
      <c r="AG249" s="4" t="str">
        <f t="shared" si="202"/>
        <v>s316</v>
      </c>
      <c r="AH249" s="3" t="str">
        <f t="shared" si="203"/>
        <v>-</v>
      </c>
      <c r="AI249" s="3">
        <f t="shared" si="192"/>
        <v>1</v>
      </c>
      <c r="AJ249" s="3">
        <f t="shared" si="204"/>
        <v>1</v>
      </c>
      <c r="AK249" s="4" t="str">
        <f t="shared" si="205"/>
        <v/>
      </c>
      <c r="AL249" s="3" t="str">
        <f t="shared" si="206"/>
        <v>-</v>
      </c>
      <c r="AM249" s="3">
        <f t="shared" si="193"/>
        <v>1</v>
      </c>
      <c r="AN249" s="3">
        <f t="shared" si="207"/>
        <v>1</v>
      </c>
      <c r="AO249" s="4" t="str">
        <f t="shared" si="208"/>
        <v/>
      </c>
      <c r="AP249" s="3" t="str">
        <f t="shared" si="209"/>
        <v>-</v>
      </c>
      <c r="AQ249" s="3" t="str">
        <f t="shared" si="194"/>
        <v>0.5-0.1-0.5-</v>
      </c>
      <c r="AR249" s="3">
        <f t="shared" si="210"/>
        <v>4</v>
      </c>
      <c r="AS249" s="3">
        <f t="shared" si="211"/>
        <v>12</v>
      </c>
      <c r="AT249" s="4" t="str">
        <f t="shared" si="212"/>
        <v>0.5</v>
      </c>
      <c r="AU249" s="3" t="str">
        <f t="shared" si="213"/>
        <v>0.1-0.5-</v>
      </c>
      <c r="AV249" s="3">
        <f t="shared" si="214"/>
        <v>4</v>
      </c>
      <c r="AW249" s="3">
        <f t="shared" si="215"/>
        <v>8</v>
      </c>
      <c r="AX249" s="4" t="str">
        <f t="shared" si="216"/>
        <v>0.1</v>
      </c>
      <c r="AY249" s="3" t="str">
        <f t="shared" si="217"/>
        <v>0.5-</v>
      </c>
      <c r="AZ249" s="3">
        <f t="shared" si="218"/>
        <v>4</v>
      </c>
      <c r="BA249" s="3">
        <f t="shared" si="219"/>
        <v>4</v>
      </c>
      <c r="BB249" s="4" t="str">
        <f t="shared" si="220"/>
        <v>0.5</v>
      </c>
      <c r="BC249" s="3" t="str">
        <f t="shared" si="221"/>
        <v>-</v>
      </c>
      <c r="BD249" s="3">
        <f t="shared" si="222"/>
        <v>1</v>
      </c>
      <c r="BE249" s="3">
        <f t="shared" si="223"/>
        <v>1</v>
      </c>
      <c r="BF249" s="4" t="str">
        <f t="shared" si="224"/>
        <v/>
      </c>
      <c r="BG249" s="3" t="str">
        <f t="shared" si="225"/>
        <v>-</v>
      </c>
      <c r="BH249" s="3">
        <f t="shared" si="226"/>
        <v>1</v>
      </c>
      <c r="BI249" s="3">
        <f t="shared" si="227"/>
        <v>1</v>
      </c>
      <c r="BJ249" s="4" t="str">
        <f t="shared" si="228"/>
        <v/>
      </c>
      <c r="BK249" s="3" t="str">
        <f t="shared" si="229"/>
        <v>-</v>
      </c>
      <c r="BL249" s="3">
        <f t="shared" si="230"/>
        <v>1</v>
      </c>
      <c r="BM249" s="3">
        <f t="shared" si="231"/>
        <v>1</v>
      </c>
      <c r="BN249" s="4" t="str">
        <f t="shared" si="232"/>
        <v/>
      </c>
      <c r="BO249" s="3" t="str">
        <f t="shared" si="233"/>
        <v>-</v>
      </c>
      <c r="BP249" s="3">
        <f t="shared" si="234"/>
        <v>1</v>
      </c>
      <c r="BQ249" s="3">
        <f t="shared" si="235"/>
        <v>1</v>
      </c>
      <c r="BR249" s="4" t="str">
        <f t="shared" si="236"/>
        <v/>
      </c>
      <c r="BS249" s="3" t="str">
        <f t="shared" si="237"/>
        <v>-</v>
      </c>
    </row>
    <row r="250" spans="1:71">
      <c r="A250" s="3" t="s">
        <v>958</v>
      </c>
      <c r="B250" s="3" t="s">
        <v>293</v>
      </c>
      <c r="C250" s="3">
        <v>3</v>
      </c>
      <c r="D250" s="3" t="s">
        <v>903</v>
      </c>
      <c r="E250" s="3" t="s">
        <v>1027</v>
      </c>
      <c r="F250" s="3" t="s">
        <v>903</v>
      </c>
      <c r="G250" s="3" t="s">
        <v>1027</v>
      </c>
      <c r="H250" s="3" t="s">
        <v>479</v>
      </c>
      <c r="I250" s="3" t="s">
        <v>1035</v>
      </c>
      <c r="J250" s="3" t="s">
        <v>1040</v>
      </c>
      <c r="K250" s="3" t="s">
        <v>1040</v>
      </c>
      <c r="L250" s="3" t="s">
        <v>1040</v>
      </c>
      <c r="M250" t="s">
        <v>1040</v>
      </c>
      <c r="N250" s="3"/>
      <c r="O250" s="3"/>
      <c r="P250" s="3">
        <v>4.2</v>
      </c>
      <c r="Q250" s="3">
        <v>50</v>
      </c>
      <c r="R250" s="3">
        <v>4.5999999999999996</v>
      </c>
      <c r="S250" s="16">
        <v>0</v>
      </c>
      <c r="T250" s="12">
        <v>9.69</v>
      </c>
      <c r="V250" s="3" t="str">
        <f t="shared" si="188"/>
        <v>s316-tef-s316-</v>
      </c>
      <c r="W250" s="3">
        <f t="shared" si="189"/>
        <v>5</v>
      </c>
      <c r="X250" s="3">
        <f t="shared" si="195"/>
        <v>14</v>
      </c>
      <c r="Y250" s="4" t="str">
        <f t="shared" si="196"/>
        <v>s316</v>
      </c>
      <c r="Z250" s="3" t="str">
        <f t="shared" si="197"/>
        <v>tef-s316-</v>
      </c>
      <c r="AA250" s="3">
        <f t="shared" si="190"/>
        <v>4</v>
      </c>
      <c r="AB250" s="3">
        <f t="shared" si="198"/>
        <v>9</v>
      </c>
      <c r="AC250" s="4" t="str">
        <f t="shared" si="199"/>
        <v>tef</v>
      </c>
      <c r="AD250" s="3" t="str">
        <f t="shared" si="200"/>
        <v>s316-</v>
      </c>
      <c r="AE250" s="3">
        <f t="shared" si="191"/>
        <v>5</v>
      </c>
      <c r="AF250" s="3">
        <f t="shared" si="201"/>
        <v>5</v>
      </c>
      <c r="AG250" s="4" t="str">
        <f t="shared" si="202"/>
        <v>s316</v>
      </c>
      <c r="AH250" s="3" t="str">
        <f t="shared" si="203"/>
        <v>-</v>
      </c>
      <c r="AI250" s="3">
        <f t="shared" si="192"/>
        <v>1</v>
      </c>
      <c r="AJ250" s="3">
        <f t="shared" si="204"/>
        <v>1</v>
      </c>
      <c r="AK250" s="4" t="str">
        <f t="shared" si="205"/>
        <v/>
      </c>
      <c r="AL250" s="3" t="str">
        <f t="shared" si="206"/>
        <v>-</v>
      </c>
      <c r="AM250" s="3">
        <f t="shared" si="193"/>
        <v>1</v>
      </c>
      <c r="AN250" s="3">
        <f t="shared" si="207"/>
        <v>1</v>
      </c>
      <c r="AO250" s="4" t="str">
        <f t="shared" si="208"/>
        <v/>
      </c>
      <c r="AP250" s="3" t="str">
        <f t="shared" si="209"/>
        <v>-</v>
      </c>
      <c r="AQ250" s="3" t="str">
        <f t="shared" si="194"/>
        <v>0.5-0.1-0.5-</v>
      </c>
      <c r="AR250" s="3">
        <f t="shared" si="210"/>
        <v>4</v>
      </c>
      <c r="AS250" s="3">
        <f t="shared" si="211"/>
        <v>12</v>
      </c>
      <c r="AT250" s="4" t="str">
        <f t="shared" si="212"/>
        <v>0.5</v>
      </c>
      <c r="AU250" s="3" t="str">
        <f t="shared" si="213"/>
        <v>0.1-0.5-</v>
      </c>
      <c r="AV250" s="3">
        <f t="shared" si="214"/>
        <v>4</v>
      </c>
      <c r="AW250" s="3">
        <f t="shared" si="215"/>
        <v>8</v>
      </c>
      <c r="AX250" s="4" t="str">
        <f t="shared" si="216"/>
        <v>0.1</v>
      </c>
      <c r="AY250" s="3" t="str">
        <f t="shared" si="217"/>
        <v>0.5-</v>
      </c>
      <c r="AZ250" s="3">
        <f t="shared" si="218"/>
        <v>4</v>
      </c>
      <c r="BA250" s="3">
        <f t="shared" si="219"/>
        <v>4</v>
      </c>
      <c r="BB250" s="4" t="str">
        <f t="shared" si="220"/>
        <v>0.5</v>
      </c>
      <c r="BC250" s="3" t="str">
        <f t="shared" si="221"/>
        <v>-</v>
      </c>
      <c r="BD250" s="3">
        <f t="shared" si="222"/>
        <v>1</v>
      </c>
      <c r="BE250" s="3">
        <f t="shared" si="223"/>
        <v>1</v>
      </c>
      <c r="BF250" s="4" t="str">
        <f t="shared" si="224"/>
        <v/>
      </c>
      <c r="BG250" s="3" t="str">
        <f t="shared" si="225"/>
        <v>-</v>
      </c>
      <c r="BH250" s="3">
        <f t="shared" si="226"/>
        <v>1</v>
      </c>
      <c r="BI250" s="3">
        <f t="shared" si="227"/>
        <v>1</v>
      </c>
      <c r="BJ250" s="4" t="str">
        <f t="shared" si="228"/>
        <v/>
      </c>
      <c r="BK250" s="3" t="str">
        <f t="shared" si="229"/>
        <v>-</v>
      </c>
      <c r="BL250" s="3">
        <f t="shared" si="230"/>
        <v>1</v>
      </c>
      <c r="BM250" s="3">
        <f t="shared" si="231"/>
        <v>1</v>
      </c>
      <c r="BN250" s="4" t="str">
        <f t="shared" si="232"/>
        <v/>
      </c>
      <c r="BO250" s="3" t="str">
        <f t="shared" si="233"/>
        <v>-</v>
      </c>
      <c r="BP250" s="3">
        <f t="shared" si="234"/>
        <v>1</v>
      </c>
      <c r="BQ250" s="3">
        <f t="shared" si="235"/>
        <v>1</v>
      </c>
      <c r="BR250" s="4" t="str">
        <f t="shared" si="236"/>
        <v/>
      </c>
      <c r="BS250" s="3" t="str">
        <f t="shared" si="237"/>
        <v>-</v>
      </c>
    </row>
    <row r="251" spans="1:71">
      <c r="A251" s="4" t="s">
        <v>958</v>
      </c>
      <c r="B251" s="4" t="s">
        <v>293</v>
      </c>
      <c r="C251" s="4">
        <v>3</v>
      </c>
      <c r="D251" s="4" t="s">
        <v>903</v>
      </c>
      <c r="E251" s="4" t="s">
        <v>1027</v>
      </c>
      <c r="F251" s="4" t="s">
        <v>903</v>
      </c>
      <c r="G251" s="4" t="s">
        <v>1027</v>
      </c>
      <c r="H251" s="4" t="s">
        <v>479</v>
      </c>
      <c r="I251" s="4" t="s">
        <v>1035</v>
      </c>
      <c r="J251" s="4" t="s">
        <v>1040</v>
      </c>
      <c r="K251" s="4" t="s">
        <v>1040</v>
      </c>
      <c r="L251" s="4" t="s">
        <v>1040</v>
      </c>
      <c r="M251" t="s">
        <v>1040</v>
      </c>
      <c r="N251" s="4"/>
      <c r="O251" s="4"/>
      <c r="P251" s="4">
        <v>4.2</v>
      </c>
      <c r="Q251" s="4">
        <v>50</v>
      </c>
      <c r="R251" s="4">
        <v>4.7</v>
      </c>
      <c r="S251" s="16">
        <v>0</v>
      </c>
      <c r="T251" s="13">
        <v>9.69</v>
      </c>
      <c r="V251" s="3" t="str">
        <f t="shared" si="188"/>
        <v>s316-tef-s316-</v>
      </c>
      <c r="W251" s="3">
        <f t="shared" si="189"/>
        <v>5</v>
      </c>
      <c r="X251" s="3">
        <f t="shared" si="195"/>
        <v>14</v>
      </c>
      <c r="Y251" s="4" t="str">
        <f t="shared" si="196"/>
        <v>s316</v>
      </c>
      <c r="Z251" s="3" t="str">
        <f t="shared" si="197"/>
        <v>tef-s316-</v>
      </c>
      <c r="AA251" s="3">
        <f t="shared" si="190"/>
        <v>4</v>
      </c>
      <c r="AB251" s="3">
        <f t="shared" si="198"/>
        <v>9</v>
      </c>
      <c r="AC251" s="4" t="str">
        <f t="shared" si="199"/>
        <v>tef</v>
      </c>
      <c r="AD251" s="3" t="str">
        <f t="shared" si="200"/>
        <v>s316-</v>
      </c>
      <c r="AE251" s="3">
        <f t="shared" si="191"/>
        <v>5</v>
      </c>
      <c r="AF251" s="3">
        <f t="shared" si="201"/>
        <v>5</v>
      </c>
      <c r="AG251" s="4" t="str">
        <f t="shared" si="202"/>
        <v>s316</v>
      </c>
      <c r="AH251" s="3" t="str">
        <f t="shared" si="203"/>
        <v>-</v>
      </c>
      <c r="AI251" s="3">
        <f t="shared" si="192"/>
        <v>1</v>
      </c>
      <c r="AJ251" s="3">
        <f t="shared" si="204"/>
        <v>1</v>
      </c>
      <c r="AK251" s="4" t="str">
        <f t="shared" si="205"/>
        <v/>
      </c>
      <c r="AL251" s="3" t="str">
        <f t="shared" si="206"/>
        <v>-</v>
      </c>
      <c r="AM251" s="3">
        <f t="shared" si="193"/>
        <v>1</v>
      </c>
      <c r="AN251" s="3">
        <f t="shared" si="207"/>
        <v>1</v>
      </c>
      <c r="AO251" s="4" t="str">
        <f t="shared" si="208"/>
        <v/>
      </c>
      <c r="AP251" s="3" t="str">
        <f t="shared" si="209"/>
        <v>-</v>
      </c>
      <c r="AQ251" s="3" t="str">
        <f t="shared" si="194"/>
        <v>0.5-0.1-0.5-</v>
      </c>
      <c r="AR251" s="3">
        <f t="shared" si="210"/>
        <v>4</v>
      </c>
      <c r="AS251" s="3">
        <f t="shared" si="211"/>
        <v>12</v>
      </c>
      <c r="AT251" s="4" t="str">
        <f t="shared" si="212"/>
        <v>0.5</v>
      </c>
      <c r="AU251" s="3" t="str">
        <f t="shared" si="213"/>
        <v>0.1-0.5-</v>
      </c>
      <c r="AV251" s="3">
        <f t="shared" si="214"/>
        <v>4</v>
      </c>
      <c r="AW251" s="3">
        <f t="shared" si="215"/>
        <v>8</v>
      </c>
      <c r="AX251" s="4" t="str">
        <f t="shared" si="216"/>
        <v>0.1</v>
      </c>
      <c r="AY251" s="3" t="str">
        <f t="shared" si="217"/>
        <v>0.5-</v>
      </c>
      <c r="AZ251" s="3">
        <f t="shared" si="218"/>
        <v>4</v>
      </c>
      <c r="BA251" s="3">
        <f t="shared" si="219"/>
        <v>4</v>
      </c>
      <c r="BB251" s="4" t="str">
        <f t="shared" si="220"/>
        <v>0.5</v>
      </c>
      <c r="BC251" s="3" t="str">
        <f t="shared" si="221"/>
        <v>-</v>
      </c>
      <c r="BD251" s="3">
        <f t="shared" si="222"/>
        <v>1</v>
      </c>
      <c r="BE251" s="3">
        <f t="shared" si="223"/>
        <v>1</v>
      </c>
      <c r="BF251" s="4" t="str">
        <f t="shared" si="224"/>
        <v/>
      </c>
      <c r="BG251" s="3" t="str">
        <f t="shared" si="225"/>
        <v>-</v>
      </c>
      <c r="BH251" s="3">
        <f t="shared" si="226"/>
        <v>1</v>
      </c>
      <c r="BI251" s="3">
        <f t="shared" si="227"/>
        <v>1</v>
      </c>
      <c r="BJ251" s="4" t="str">
        <f t="shared" si="228"/>
        <v/>
      </c>
      <c r="BK251" s="3" t="str">
        <f t="shared" si="229"/>
        <v>-</v>
      </c>
      <c r="BL251" s="3">
        <f t="shared" si="230"/>
        <v>1</v>
      </c>
      <c r="BM251" s="3">
        <f t="shared" si="231"/>
        <v>1</v>
      </c>
      <c r="BN251" s="4" t="str">
        <f t="shared" si="232"/>
        <v/>
      </c>
      <c r="BO251" s="3" t="str">
        <f t="shared" si="233"/>
        <v>-</v>
      </c>
      <c r="BP251" s="3">
        <f t="shared" si="234"/>
        <v>1</v>
      </c>
      <c r="BQ251" s="3">
        <f t="shared" si="235"/>
        <v>1</v>
      </c>
      <c r="BR251" s="4" t="str">
        <f t="shared" si="236"/>
        <v/>
      </c>
      <c r="BS251" s="3" t="str">
        <f t="shared" si="237"/>
        <v>-</v>
      </c>
    </row>
    <row r="252" spans="1:71">
      <c r="A252" s="3" t="s">
        <v>958</v>
      </c>
      <c r="B252" s="3" t="s">
        <v>293</v>
      </c>
      <c r="C252" s="3">
        <v>3</v>
      </c>
      <c r="D252" s="3" t="s">
        <v>903</v>
      </c>
      <c r="E252" s="3" t="s">
        <v>1027</v>
      </c>
      <c r="F252" s="3" t="s">
        <v>903</v>
      </c>
      <c r="G252" s="3" t="s">
        <v>1027</v>
      </c>
      <c r="H252" s="3" t="s">
        <v>479</v>
      </c>
      <c r="I252" s="3" t="s">
        <v>1035</v>
      </c>
      <c r="J252" s="3" t="s">
        <v>1040</v>
      </c>
      <c r="K252" s="3" t="s">
        <v>1040</v>
      </c>
      <c r="L252" s="3" t="s">
        <v>1040</v>
      </c>
      <c r="M252" t="s">
        <v>1040</v>
      </c>
      <c r="N252" s="3"/>
      <c r="O252" s="3"/>
      <c r="P252" s="3">
        <v>4.2</v>
      </c>
      <c r="Q252" s="3">
        <v>50</v>
      </c>
      <c r="R252" s="3">
        <v>5</v>
      </c>
      <c r="S252" s="16">
        <v>0</v>
      </c>
      <c r="T252" s="12">
        <v>9.69</v>
      </c>
      <c r="V252" s="3" t="str">
        <f t="shared" si="188"/>
        <v>s316-tef-s316-</v>
      </c>
      <c r="W252" s="3">
        <f t="shared" si="189"/>
        <v>5</v>
      </c>
      <c r="X252" s="3">
        <f t="shared" si="195"/>
        <v>14</v>
      </c>
      <c r="Y252" s="4" t="str">
        <f t="shared" si="196"/>
        <v>s316</v>
      </c>
      <c r="Z252" s="3" t="str">
        <f t="shared" si="197"/>
        <v>tef-s316-</v>
      </c>
      <c r="AA252" s="3">
        <f t="shared" si="190"/>
        <v>4</v>
      </c>
      <c r="AB252" s="3">
        <f t="shared" si="198"/>
        <v>9</v>
      </c>
      <c r="AC252" s="4" t="str">
        <f t="shared" si="199"/>
        <v>tef</v>
      </c>
      <c r="AD252" s="3" t="str">
        <f t="shared" si="200"/>
        <v>s316-</v>
      </c>
      <c r="AE252" s="3">
        <f t="shared" si="191"/>
        <v>5</v>
      </c>
      <c r="AF252" s="3">
        <f t="shared" si="201"/>
        <v>5</v>
      </c>
      <c r="AG252" s="4" t="str">
        <f t="shared" si="202"/>
        <v>s316</v>
      </c>
      <c r="AH252" s="3" t="str">
        <f t="shared" si="203"/>
        <v>-</v>
      </c>
      <c r="AI252" s="3">
        <f t="shared" si="192"/>
        <v>1</v>
      </c>
      <c r="AJ252" s="3">
        <f t="shared" si="204"/>
        <v>1</v>
      </c>
      <c r="AK252" s="4" t="str">
        <f t="shared" si="205"/>
        <v/>
      </c>
      <c r="AL252" s="3" t="str">
        <f t="shared" si="206"/>
        <v>-</v>
      </c>
      <c r="AM252" s="3">
        <f t="shared" si="193"/>
        <v>1</v>
      </c>
      <c r="AN252" s="3">
        <f t="shared" si="207"/>
        <v>1</v>
      </c>
      <c r="AO252" s="4" t="str">
        <f t="shared" si="208"/>
        <v/>
      </c>
      <c r="AP252" s="3" t="str">
        <f t="shared" si="209"/>
        <v>-</v>
      </c>
      <c r="AQ252" s="3" t="str">
        <f t="shared" si="194"/>
        <v>0.5-0.1-0.5-</v>
      </c>
      <c r="AR252" s="3">
        <f t="shared" si="210"/>
        <v>4</v>
      </c>
      <c r="AS252" s="3">
        <f t="shared" si="211"/>
        <v>12</v>
      </c>
      <c r="AT252" s="4" t="str">
        <f t="shared" si="212"/>
        <v>0.5</v>
      </c>
      <c r="AU252" s="3" t="str">
        <f t="shared" si="213"/>
        <v>0.1-0.5-</v>
      </c>
      <c r="AV252" s="3">
        <f t="shared" si="214"/>
        <v>4</v>
      </c>
      <c r="AW252" s="3">
        <f t="shared" si="215"/>
        <v>8</v>
      </c>
      <c r="AX252" s="4" t="str">
        <f t="shared" si="216"/>
        <v>0.1</v>
      </c>
      <c r="AY252" s="3" t="str">
        <f t="shared" si="217"/>
        <v>0.5-</v>
      </c>
      <c r="AZ252" s="3">
        <f t="shared" si="218"/>
        <v>4</v>
      </c>
      <c r="BA252" s="3">
        <f t="shared" si="219"/>
        <v>4</v>
      </c>
      <c r="BB252" s="4" t="str">
        <f t="shared" si="220"/>
        <v>0.5</v>
      </c>
      <c r="BC252" s="3" t="str">
        <f t="shared" si="221"/>
        <v>-</v>
      </c>
      <c r="BD252" s="3">
        <f t="shared" si="222"/>
        <v>1</v>
      </c>
      <c r="BE252" s="3">
        <f t="shared" si="223"/>
        <v>1</v>
      </c>
      <c r="BF252" s="4" t="str">
        <f t="shared" si="224"/>
        <v/>
      </c>
      <c r="BG252" s="3" t="str">
        <f t="shared" si="225"/>
        <v>-</v>
      </c>
      <c r="BH252" s="3">
        <f t="shared" si="226"/>
        <v>1</v>
      </c>
      <c r="BI252" s="3">
        <f t="shared" si="227"/>
        <v>1</v>
      </c>
      <c r="BJ252" s="4" t="str">
        <f t="shared" si="228"/>
        <v/>
      </c>
      <c r="BK252" s="3" t="str">
        <f t="shared" si="229"/>
        <v>-</v>
      </c>
      <c r="BL252" s="3">
        <f t="shared" si="230"/>
        <v>1</v>
      </c>
      <c r="BM252" s="3">
        <f t="shared" si="231"/>
        <v>1</v>
      </c>
      <c r="BN252" s="4" t="str">
        <f t="shared" si="232"/>
        <v/>
      </c>
      <c r="BO252" s="3" t="str">
        <f t="shared" si="233"/>
        <v>-</v>
      </c>
      <c r="BP252" s="3">
        <f t="shared" si="234"/>
        <v>1</v>
      </c>
      <c r="BQ252" s="3">
        <f t="shared" si="235"/>
        <v>1</v>
      </c>
      <c r="BR252" s="4" t="str">
        <f t="shared" si="236"/>
        <v/>
      </c>
      <c r="BS252" s="3" t="str">
        <f t="shared" si="237"/>
        <v>-</v>
      </c>
    </row>
    <row r="253" spans="1:71">
      <c r="A253" s="4" t="s">
        <v>958</v>
      </c>
      <c r="B253" s="4" t="s">
        <v>293</v>
      </c>
      <c r="C253" s="4">
        <v>3</v>
      </c>
      <c r="D253" s="4" t="s">
        <v>903</v>
      </c>
      <c r="E253" s="4" t="s">
        <v>1027</v>
      </c>
      <c r="F253" s="4" t="s">
        <v>903</v>
      </c>
      <c r="G253" s="4" t="s">
        <v>1027</v>
      </c>
      <c r="H253" s="4" t="s">
        <v>479</v>
      </c>
      <c r="I253" s="4" t="s">
        <v>1035</v>
      </c>
      <c r="J253" s="4" t="s">
        <v>1040</v>
      </c>
      <c r="K253" s="4" t="s">
        <v>1040</v>
      </c>
      <c r="L253" s="4" t="s">
        <v>1040</v>
      </c>
      <c r="M253" t="s">
        <v>1040</v>
      </c>
      <c r="N253" s="4"/>
      <c r="O253" s="4"/>
      <c r="P253" s="4">
        <v>4.2</v>
      </c>
      <c r="Q253" s="4">
        <v>50</v>
      </c>
      <c r="R253" s="4">
        <v>4.1500000000000004</v>
      </c>
      <c r="S253" s="16">
        <v>0</v>
      </c>
      <c r="T253" s="13">
        <v>9.69</v>
      </c>
      <c r="V253" s="3" t="str">
        <f t="shared" si="188"/>
        <v>s316-tef-s316-</v>
      </c>
      <c r="W253" s="3">
        <f t="shared" si="189"/>
        <v>5</v>
      </c>
      <c r="X253" s="3">
        <f t="shared" si="195"/>
        <v>14</v>
      </c>
      <c r="Y253" s="4" t="str">
        <f t="shared" si="196"/>
        <v>s316</v>
      </c>
      <c r="Z253" s="3" t="str">
        <f t="shared" si="197"/>
        <v>tef-s316-</v>
      </c>
      <c r="AA253" s="3">
        <f t="shared" si="190"/>
        <v>4</v>
      </c>
      <c r="AB253" s="3">
        <f t="shared" si="198"/>
        <v>9</v>
      </c>
      <c r="AC253" s="4" t="str">
        <f t="shared" si="199"/>
        <v>tef</v>
      </c>
      <c r="AD253" s="3" t="str">
        <f t="shared" si="200"/>
        <v>s316-</v>
      </c>
      <c r="AE253" s="3">
        <f t="shared" si="191"/>
        <v>5</v>
      </c>
      <c r="AF253" s="3">
        <f t="shared" si="201"/>
        <v>5</v>
      </c>
      <c r="AG253" s="4" t="str">
        <f t="shared" si="202"/>
        <v>s316</v>
      </c>
      <c r="AH253" s="3" t="str">
        <f t="shared" si="203"/>
        <v>-</v>
      </c>
      <c r="AI253" s="3">
        <f t="shared" si="192"/>
        <v>1</v>
      </c>
      <c r="AJ253" s="3">
        <f t="shared" si="204"/>
        <v>1</v>
      </c>
      <c r="AK253" s="4" t="str">
        <f t="shared" si="205"/>
        <v/>
      </c>
      <c r="AL253" s="3" t="str">
        <f t="shared" si="206"/>
        <v>-</v>
      </c>
      <c r="AM253" s="3">
        <f t="shared" si="193"/>
        <v>1</v>
      </c>
      <c r="AN253" s="3">
        <f t="shared" si="207"/>
        <v>1</v>
      </c>
      <c r="AO253" s="4" t="str">
        <f t="shared" si="208"/>
        <v/>
      </c>
      <c r="AP253" s="3" t="str">
        <f t="shared" si="209"/>
        <v>-</v>
      </c>
      <c r="AQ253" s="3" t="str">
        <f t="shared" si="194"/>
        <v>0.5-0.1-0.5-</v>
      </c>
      <c r="AR253" s="3">
        <f t="shared" si="210"/>
        <v>4</v>
      </c>
      <c r="AS253" s="3">
        <f t="shared" si="211"/>
        <v>12</v>
      </c>
      <c r="AT253" s="4" t="str">
        <f t="shared" si="212"/>
        <v>0.5</v>
      </c>
      <c r="AU253" s="3" t="str">
        <f t="shared" si="213"/>
        <v>0.1-0.5-</v>
      </c>
      <c r="AV253" s="3">
        <f t="shared" si="214"/>
        <v>4</v>
      </c>
      <c r="AW253" s="3">
        <f t="shared" si="215"/>
        <v>8</v>
      </c>
      <c r="AX253" s="4" t="str">
        <f t="shared" si="216"/>
        <v>0.1</v>
      </c>
      <c r="AY253" s="3" t="str">
        <f t="shared" si="217"/>
        <v>0.5-</v>
      </c>
      <c r="AZ253" s="3">
        <f t="shared" si="218"/>
        <v>4</v>
      </c>
      <c r="BA253" s="3">
        <f t="shared" si="219"/>
        <v>4</v>
      </c>
      <c r="BB253" s="4" t="str">
        <f t="shared" si="220"/>
        <v>0.5</v>
      </c>
      <c r="BC253" s="3" t="str">
        <f t="shared" si="221"/>
        <v>-</v>
      </c>
      <c r="BD253" s="3">
        <f t="shared" si="222"/>
        <v>1</v>
      </c>
      <c r="BE253" s="3">
        <f t="shared" si="223"/>
        <v>1</v>
      </c>
      <c r="BF253" s="4" t="str">
        <f t="shared" si="224"/>
        <v/>
      </c>
      <c r="BG253" s="3" t="str">
        <f t="shared" si="225"/>
        <v>-</v>
      </c>
      <c r="BH253" s="3">
        <f t="shared" si="226"/>
        <v>1</v>
      </c>
      <c r="BI253" s="3">
        <f t="shared" si="227"/>
        <v>1</v>
      </c>
      <c r="BJ253" s="4" t="str">
        <f t="shared" si="228"/>
        <v/>
      </c>
      <c r="BK253" s="3" t="str">
        <f t="shared" si="229"/>
        <v>-</v>
      </c>
      <c r="BL253" s="3">
        <f t="shared" si="230"/>
        <v>1</v>
      </c>
      <c r="BM253" s="3">
        <f t="shared" si="231"/>
        <v>1</v>
      </c>
      <c r="BN253" s="4" t="str">
        <f t="shared" si="232"/>
        <v/>
      </c>
      <c r="BO253" s="3" t="str">
        <f t="shared" si="233"/>
        <v>-</v>
      </c>
      <c r="BP253" s="3">
        <f t="shared" si="234"/>
        <v>1</v>
      </c>
      <c r="BQ253" s="3">
        <f t="shared" si="235"/>
        <v>1</v>
      </c>
      <c r="BR253" s="4" t="str">
        <f t="shared" si="236"/>
        <v/>
      </c>
      <c r="BS253" s="3" t="str">
        <f t="shared" si="237"/>
        <v>-</v>
      </c>
    </row>
    <row r="254" spans="1:71">
      <c r="A254" s="3" t="s">
        <v>958</v>
      </c>
      <c r="B254" s="3" t="s">
        <v>293</v>
      </c>
      <c r="C254" s="3">
        <v>3</v>
      </c>
      <c r="D254" s="3" t="s">
        <v>903</v>
      </c>
      <c r="E254" s="3" t="s">
        <v>1027</v>
      </c>
      <c r="F254" s="3" t="s">
        <v>903</v>
      </c>
      <c r="G254" s="3" t="s">
        <v>1027</v>
      </c>
      <c r="H254" s="3" t="s">
        <v>479</v>
      </c>
      <c r="I254" s="3" t="s">
        <v>1035</v>
      </c>
      <c r="J254" s="3" t="s">
        <v>1040</v>
      </c>
      <c r="K254" s="3" t="s">
        <v>1040</v>
      </c>
      <c r="L254" s="3" t="s">
        <v>1040</v>
      </c>
      <c r="M254" t="s">
        <v>1040</v>
      </c>
      <c r="N254" s="3"/>
      <c r="O254" s="3"/>
      <c r="P254" s="3">
        <v>4.2</v>
      </c>
      <c r="Q254" s="3">
        <v>50</v>
      </c>
      <c r="R254" s="3">
        <v>4.2</v>
      </c>
      <c r="S254" s="16">
        <v>0</v>
      </c>
      <c r="T254" s="12">
        <v>9.69</v>
      </c>
      <c r="V254" s="3" t="str">
        <f t="shared" si="188"/>
        <v>s316-tef-s316-</v>
      </c>
      <c r="W254" s="3">
        <f t="shared" si="189"/>
        <v>5</v>
      </c>
      <c r="X254" s="3">
        <f t="shared" si="195"/>
        <v>14</v>
      </c>
      <c r="Y254" s="4" t="str">
        <f t="shared" si="196"/>
        <v>s316</v>
      </c>
      <c r="Z254" s="3" t="str">
        <f t="shared" si="197"/>
        <v>tef-s316-</v>
      </c>
      <c r="AA254" s="3">
        <f t="shared" si="190"/>
        <v>4</v>
      </c>
      <c r="AB254" s="3">
        <f t="shared" si="198"/>
        <v>9</v>
      </c>
      <c r="AC254" s="4" t="str">
        <f t="shared" si="199"/>
        <v>tef</v>
      </c>
      <c r="AD254" s="3" t="str">
        <f t="shared" si="200"/>
        <v>s316-</v>
      </c>
      <c r="AE254" s="3">
        <f t="shared" si="191"/>
        <v>5</v>
      </c>
      <c r="AF254" s="3">
        <f t="shared" si="201"/>
        <v>5</v>
      </c>
      <c r="AG254" s="4" t="str">
        <f t="shared" si="202"/>
        <v>s316</v>
      </c>
      <c r="AH254" s="3" t="str">
        <f t="shared" si="203"/>
        <v>-</v>
      </c>
      <c r="AI254" s="3">
        <f t="shared" si="192"/>
        <v>1</v>
      </c>
      <c r="AJ254" s="3">
        <f t="shared" si="204"/>
        <v>1</v>
      </c>
      <c r="AK254" s="4" t="str">
        <f t="shared" si="205"/>
        <v/>
      </c>
      <c r="AL254" s="3" t="str">
        <f t="shared" si="206"/>
        <v>-</v>
      </c>
      <c r="AM254" s="3">
        <f t="shared" si="193"/>
        <v>1</v>
      </c>
      <c r="AN254" s="3">
        <f t="shared" si="207"/>
        <v>1</v>
      </c>
      <c r="AO254" s="4" t="str">
        <f t="shared" si="208"/>
        <v/>
      </c>
      <c r="AP254" s="3" t="str">
        <f t="shared" si="209"/>
        <v>-</v>
      </c>
      <c r="AQ254" s="3" t="str">
        <f t="shared" si="194"/>
        <v>0.5-0.1-0.5-</v>
      </c>
      <c r="AR254" s="3">
        <f t="shared" si="210"/>
        <v>4</v>
      </c>
      <c r="AS254" s="3">
        <f t="shared" si="211"/>
        <v>12</v>
      </c>
      <c r="AT254" s="4" t="str">
        <f t="shared" si="212"/>
        <v>0.5</v>
      </c>
      <c r="AU254" s="3" t="str">
        <f t="shared" si="213"/>
        <v>0.1-0.5-</v>
      </c>
      <c r="AV254" s="3">
        <f t="shared" si="214"/>
        <v>4</v>
      </c>
      <c r="AW254" s="3">
        <f t="shared" si="215"/>
        <v>8</v>
      </c>
      <c r="AX254" s="4" t="str">
        <f t="shared" si="216"/>
        <v>0.1</v>
      </c>
      <c r="AY254" s="3" t="str">
        <f t="shared" si="217"/>
        <v>0.5-</v>
      </c>
      <c r="AZ254" s="3">
        <f t="shared" si="218"/>
        <v>4</v>
      </c>
      <c r="BA254" s="3">
        <f t="shared" si="219"/>
        <v>4</v>
      </c>
      <c r="BB254" s="4" t="str">
        <f t="shared" si="220"/>
        <v>0.5</v>
      </c>
      <c r="BC254" s="3" t="str">
        <f t="shared" si="221"/>
        <v>-</v>
      </c>
      <c r="BD254" s="3">
        <f t="shared" si="222"/>
        <v>1</v>
      </c>
      <c r="BE254" s="3">
        <f t="shared" si="223"/>
        <v>1</v>
      </c>
      <c r="BF254" s="4" t="str">
        <f t="shared" si="224"/>
        <v/>
      </c>
      <c r="BG254" s="3" t="str">
        <f t="shared" si="225"/>
        <v>-</v>
      </c>
      <c r="BH254" s="3">
        <f t="shared" si="226"/>
        <v>1</v>
      </c>
      <c r="BI254" s="3">
        <f t="shared" si="227"/>
        <v>1</v>
      </c>
      <c r="BJ254" s="4" t="str">
        <f t="shared" si="228"/>
        <v/>
      </c>
      <c r="BK254" s="3" t="str">
        <f t="shared" si="229"/>
        <v>-</v>
      </c>
      <c r="BL254" s="3">
        <f t="shared" si="230"/>
        <v>1</v>
      </c>
      <c r="BM254" s="3">
        <f t="shared" si="231"/>
        <v>1</v>
      </c>
      <c r="BN254" s="4" t="str">
        <f t="shared" si="232"/>
        <v/>
      </c>
      <c r="BO254" s="3" t="str">
        <f t="shared" si="233"/>
        <v>-</v>
      </c>
      <c r="BP254" s="3">
        <f t="shared" si="234"/>
        <v>1</v>
      </c>
      <c r="BQ254" s="3">
        <f t="shared" si="235"/>
        <v>1</v>
      </c>
      <c r="BR254" s="4" t="str">
        <f t="shared" si="236"/>
        <v/>
      </c>
      <c r="BS254" s="3" t="str">
        <f t="shared" si="237"/>
        <v>-</v>
      </c>
    </row>
    <row r="255" spans="1:71">
      <c r="A255" s="4" t="s">
        <v>958</v>
      </c>
      <c r="B255" s="4" t="s">
        <v>293</v>
      </c>
      <c r="C255" s="4">
        <v>3</v>
      </c>
      <c r="D255" s="4" t="s">
        <v>903</v>
      </c>
      <c r="E255" s="4" t="s">
        <v>1027</v>
      </c>
      <c r="F255" s="4" t="s">
        <v>903</v>
      </c>
      <c r="G255" s="4" t="s">
        <v>1027</v>
      </c>
      <c r="H255" s="4" t="s">
        <v>479</v>
      </c>
      <c r="I255" s="4" t="s">
        <v>1035</v>
      </c>
      <c r="J255" s="4" t="s">
        <v>1040</v>
      </c>
      <c r="K255" s="4" t="s">
        <v>1040</v>
      </c>
      <c r="L255" s="4" t="s">
        <v>1040</v>
      </c>
      <c r="M255" t="s">
        <v>1040</v>
      </c>
      <c r="N255" s="4"/>
      <c r="O255" s="4"/>
      <c r="P255" s="4">
        <v>4.2</v>
      </c>
      <c r="Q255" s="4">
        <v>50</v>
      </c>
      <c r="R255" s="4">
        <v>4.12</v>
      </c>
      <c r="S255" s="16">
        <v>0</v>
      </c>
      <c r="T255" s="13">
        <v>9.69</v>
      </c>
      <c r="V255" s="3" t="str">
        <f t="shared" si="188"/>
        <v>s316-tef-s316-</v>
      </c>
      <c r="W255" s="3">
        <f t="shared" si="189"/>
        <v>5</v>
      </c>
      <c r="X255" s="3">
        <f t="shared" si="195"/>
        <v>14</v>
      </c>
      <c r="Y255" s="4" t="str">
        <f t="shared" si="196"/>
        <v>s316</v>
      </c>
      <c r="Z255" s="3" t="str">
        <f t="shared" si="197"/>
        <v>tef-s316-</v>
      </c>
      <c r="AA255" s="3">
        <f t="shared" si="190"/>
        <v>4</v>
      </c>
      <c r="AB255" s="3">
        <f t="shared" si="198"/>
        <v>9</v>
      </c>
      <c r="AC255" s="4" t="str">
        <f t="shared" si="199"/>
        <v>tef</v>
      </c>
      <c r="AD255" s="3" t="str">
        <f t="shared" si="200"/>
        <v>s316-</v>
      </c>
      <c r="AE255" s="3">
        <f t="shared" si="191"/>
        <v>5</v>
      </c>
      <c r="AF255" s="3">
        <f t="shared" si="201"/>
        <v>5</v>
      </c>
      <c r="AG255" s="4" t="str">
        <f t="shared" si="202"/>
        <v>s316</v>
      </c>
      <c r="AH255" s="3" t="str">
        <f t="shared" si="203"/>
        <v>-</v>
      </c>
      <c r="AI255" s="3">
        <f t="shared" si="192"/>
        <v>1</v>
      </c>
      <c r="AJ255" s="3">
        <f t="shared" si="204"/>
        <v>1</v>
      </c>
      <c r="AK255" s="4" t="str">
        <f t="shared" si="205"/>
        <v/>
      </c>
      <c r="AL255" s="3" t="str">
        <f t="shared" si="206"/>
        <v>-</v>
      </c>
      <c r="AM255" s="3">
        <f t="shared" si="193"/>
        <v>1</v>
      </c>
      <c r="AN255" s="3">
        <f t="shared" si="207"/>
        <v>1</v>
      </c>
      <c r="AO255" s="4" t="str">
        <f t="shared" si="208"/>
        <v/>
      </c>
      <c r="AP255" s="3" t="str">
        <f t="shared" si="209"/>
        <v>-</v>
      </c>
      <c r="AQ255" s="3" t="str">
        <f t="shared" si="194"/>
        <v>0.5-0.1-0.5-</v>
      </c>
      <c r="AR255" s="3">
        <f t="shared" si="210"/>
        <v>4</v>
      </c>
      <c r="AS255" s="3">
        <f t="shared" si="211"/>
        <v>12</v>
      </c>
      <c r="AT255" s="4" t="str">
        <f t="shared" si="212"/>
        <v>0.5</v>
      </c>
      <c r="AU255" s="3" t="str">
        <f t="shared" si="213"/>
        <v>0.1-0.5-</v>
      </c>
      <c r="AV255" s="3">
        <f t="shared" si="214"/>
        <v>4</v>
      </c>
      <c r="AW255" s="3">
        <f t="shared" si="215"/>
        <v>8</v>
      </c>
      <c r="AX255" s="4" t="str">
        <f t="shared" si="216"/>
        <v>0.1</v>
      </c>
      <c r="AY255" s="3" t="str">
        <f t="shared" si="217"/>
        <v>0.5-</v>
      </c>
      <c r="AZ255" s="3">
        <f t="shared" si="218"/>
        <v>4</v>
      </c>
      <c r="BA255" s="3">
        <f t="shared" si="219"/>
        <v>4</v>
      </c>
      <c r="BB255" s="4" t="str">
        <f t="shared" si="220"/>
        <v>0.5</v>
      </c>
      <c r="BC255" s="3" t="str">
        <f t="shared" si="221"/>
        <v>-</v>
      </c>
      <c r="BD255" s="3">
        <f t="shared" si="222"/>
        <v>1</v>
      </c>
      <c r="BE255" s="3">
        <f t="shared" si="223"/>
        <v>1</v>
      </c>
      <c r="BF255" s="4" t="str">
        <f t="shared" si="224"/>
        <v/>
      </c>
      <c r="BG255" s="3" t="str">
        <f t="shared" si="225"/>
        <v>-</v>
      </c>
      <c r="BH255" s="3">
        <f t="shared" si="226"/>
        <v>1</v>
      </c>
      <c r="BI255" s="3">
        <f t="shared" si="227"/>
        <v>1</v>
      </c>
      <c r="BJ255" s="4" t="str">
        <f t="shared" si="228"/>
        <v/>
      </c>
      <c r="BK255" s="3" t="str">
        <f t="shared" si="229"/>
        <v>-</v>
      </c>
      <c r="BL255" s="3">
        <f t="shared" si="230"/>
        <v>1</v>
      </c>
      <c r="BM255" s="3">
        <f t="shared" si="231"/>
        <v>1</v>
      </c>
      <c r="BN255" s="4" t="str">
        <f t="shared" si="232"/>
        <v/>
      </c>
      <c r="BO255" s="3" t="str">
        <f t="shared" si="233"/>
        <v>-</v>
      </c>
      <c r="BP255" s="3">
        <f t="shared" si="234"/>
        <v>1</v>
      </c>
      <c r="BQ255" s="3">
        <f t="shared" si="235"/>
        <v>1</v>
      </c>
      <c r="BR255" s="4" t="str">
        <f t="shared" si="236"/>
        <v/>
      </c>
      <c r="BS255" s="3" t="str">
        <f t="shared" si="237"/>
        <v>-</v>
      </c>
    </row>
    <row r="256" spans="1:71">
      <c r="A256" s="3" t="s">
        <v>958</v>
      </c>
      <c r="B256" s="3" t="s">
        <v>293</v>
      </c>
      <c r="C256" s="3">
        <v>3</v>
      </c>
      <c r="D256" s="3" t="s">
        <v>903</v>
      </c>
      <c r="E256" s="3" t="s">
        <v>1027</v>
      </c>
      <c r="F256" s="3" t="s">
        <v>903</v>
      </c>
      <c r="G256" s="3" t="s">
        <v>1027</v>
      </c>
      <c r="H256" s="3" t="s">
        <v>479</v>
      </c>
      <c r="I256" s="3" t="s">
        <v>1035</v>
      </c>
      <c r="J256" s="3" t="s">
        <v>1040</v>
      </c>
      <c r="K256" s="3" t="s">
        <v>1040</v>
      </c>
      <c r="L256" s="3" t="s">
        <v>1040</v>
      </c>
      <c r="M256" t="s">
        <v>1040</v>
      </c>
      <c r="N256" s="3"/>
      <c r="O256" s="3"/>
      <c r="P256" s="3">
        <v>4.2</v>
      </c>
      <c r="Q256" s="3">
        <v>50</v>
      </c>
      <c r="R256" s="3">
        <v>4.6500000000000004</v>
      </c>
      <c r="S256" s="16">
        <v>0</v>
      </c>
      <c r="T256" s="12">
        <v>9.69</v>
      </c>
      <c r="V256" s="3" t="str">
        <f t="shared" si="188"/>
        <v>s316-tef-s316-</v>
      </c>
      <c r="W256" s="3">
        <f t="shared" si="189"/>
        <v>5</v>
      </c>
      <c r="X256" s="3">
        <f t="shared" si="195"/>
        <v>14</v>
      </c>
      <c r="Y256" s="4" t="str">
        <f t="shared" si="196"/>
        <v>s316</v>
      </c>
      <c r="Z256" s="3" t="str">
        <f t="shared" si="197"/>
        <v>tef-s316-</v>
      </c>
      <c r="AA256" s="3">
        <f t="shared" si="190"/>
        <v>4</v>
      </c>
      <c r="AB256" s="3">
        <f t="shared" si="198"/>
        <v>9</v>
      </c>
      <c r="AC256" s="4" t="str">
        <f t="shared" si="199"/>
        <v>tef</v>
      </c>
      <c r="AD256" s="3" t="str">
        <f t="shared" si="200"/>
        <v>s316-</v>
      </c>
      <c r="AE256" s="3">
        <f t="shared" si="191"/>
        <v>5</v>
      </c>
      <c r="AF256" s="3">
        <f t="shared" si="201"/>
        <v>5</v>
      </c>
      <c r="AG256" s="4" t="str">
        <f t="shared" si="202"/>
        <v>s316</v>
      </c>
      <c r="AH256" s="3" t="str">
        <f t="shared" si="203"/>
        <v>-</v>
      </c>
      <c r="AI256" s="3">
        <f t="shared" si="192"/>
        <v>1</v>
      </c>
      <c r="AJ256" s="3">
        <f t="shared" si="204"/>
        <v>1</v>
      </c>
      <c r="AK256" s="4" t="str">
        <f t="shared" si="205"/>
        <v/>
      </c>
      <c r="AL256" s="3" t="str">
        <f t="shared" si="206"/>
        <v>-</v>
      </c>
      <c r="AM256" s="3">
        <f t="shared" si="193"/>
        <v>1</v>
      </c>
      <c r="AN256" s="3">
        <f t="shared" si="207"/>
        <v>1</v>
      </c>
      <c r="AO256" s="4" t="str">
        <f t="shared" si="208"/>
        <v/>
      </c>
      <c r="AP256" s="3" t="str">
        <f t="shared" si="209"/>
        <v>-</v>
      </c>
      <c r="AQ256" s="3" t="str">
        <f t="shared" si="194"/>
        <v>0.5-0.1-0.5-</v>
      </c>
      <c r="AR256" s="3">
        <f t="shared" si="210"/>
        <v>4</v>
      </c>
      <c r="AS256" s="3">
        <f t="shared" si="211"/>
        <v>12</v>
      </c>
      <c r="AT256" s="4" t="str">
        <f t="shared" si="212"/>
        <v>0.5</v>
      </c>
      <c r="AU256" s="3" t="str">
        <f t="shared" si="213"/>
        <v>0.1-0.5-</v>
      </c>
      <c r="AV256" s="3">
        <f t="shared" si="214"/>
        <v>4</v>
      </c>
      <c r="AW256" s="3">
        <f t="shared" si="215"/>
        <v>8</v>
      </c>
      <c r="AX256" s="4" t="str">
        <f t="shared" si="216"/>
        <v>0.1</v>
      </c>
      <c r="AY256" s="3" t="str">
        <f t="shared" si="217"/>
        <v>0.5-</v>
      </c>
      <c r="AZ256" s="3">
        <f t="shared" si="218"/>
        <v>4</v>
      </c>
      <c r="BA256" s="3">
        <f t="shared" si="219"/>
        <v>4</v>
      </c>
      <c r="BB256" s="4" t="str">
        <f t="shared" si="220"/>
        <v>0.5</v>
      </c>
      <c r="BC256" s="3" t="str">
        <f t="shared" si="221"/>
        <v>-</v>
      </c>
      <c r="BD256" s="3">
        <f t="shared" si="222"/>
        <v>1</v>
      </c>
      <c r="BE256" s="3">
        <f t="shared" si="223"/>
        <v>1</v>
      </c>
      <c r="BF256" s="4" t="str">
        <f t="shared" si="224"/>
        <v/>
      </c>
      <c r="BG256" s="3" t="str">
        <f t="shared" si="225"/>
        <v>-</v>
      </c>
      <c r="BH256" s="3">
        <f t="shared" si="226"/>
        <v>1</v>
      </c>
      <c r="BI256" s="3">
        <f t="shared" si="227"/>
        <v>1</v>
      </c>
      <c r="BJ256" s="4" t="str">
        <f t="shared" si="228"/>
        <v/>
      </c>
      <c r="BK256" s="3" t="str">
        <f t="shared" si="229"/>
        <v>-</v>
      </c>
      <c r="BL256" s="3">
        <f t="shared" si="230"/>
        <v>1</v>
      </c>
      <c r="BM256" s="3">
        <f t="shared" si="231"/>
        <v>1</v>
      </c>
      <c r="BN256" s="4" t="str">
        <f t="shared" si="232"/>
        <v/>
      </c>
      <c r="BO256" s="3" t="str">
        <f t="shared" si="233"/>
        <v>-</v>
      </c>
      <c r="BP256" s="3">
        <f t="shared" si="234"/>
        <v>1</v>
      </c>
      <c r="BQ256" s="3">
        <f t="shared" si="235"/>
        <v>1</v>
      </c>
      <c r="BR256" s="4" t="str">
        <f t="shared" si="236"/>
        <v/>
      </c>
      <c r="BS256" s="3" t="str">
        <f t="shared" si="237"/>
        <v>-</v>
      </c>
    </row>
    <row r="257" spans="1:71">
      <c r="A257" s="4" t="s">
        <v>958</v>
      </c>
      <c r="B257" s="4" t="s">
        <v>293</v>
      </c>
      <c r="C257" s="4">
        <v>3</v>
      </c>
      <c r="D257" s="4" t="s">
        <v>903</v>
      </c>
      <c r="E257" s="4" t="s">
        <v>1027</v>
      </c>
      <c r="F257" s="4" t="s">
        <v>903</v>
      </c>
      <c r="G257" s="4" t="s">
        <v>1027</v>
      </c>
      <c r="H257" s="4" t="s">
        <v>479</v>
      </c>
      <c r="I257" s="4" t="s">
        <v>1035</v>
      </c>
      <c r="J257" s="4" t="s">
        <v>1040</v>
      </c>
      <c r="K257" s="4" t="s">
        <v>1040</v>
      </c>
      <c r="L257" s="4" t="s">
        <v>1040</v>
      </c>
      <c r="M257" t="s">
        <v>1040</v>
      </c>
      <c r="N257" s="4"/>
      <c r="O257" s="4"/>
      <c r="P257" s="4">
        <v>4.2</v>
      </c>
      <c r="Q257" s="4">
        <v>50</v>
      </c>
      <c r="R257" s="4">
        <v>4.22</v>
      </c>
      <c r="S257" s="16">
        <v>0</v>
      </c>
      <c r="T257" s="13">
        <v>9.69</v>
      </c>
      <c r="V257" s="3" t="str">
        <f t="shared" si="188"/>
        <v>s316-tef-s316-</v>
      </c>
      <c r="W257" s="3">
        <f t="shared" si="189"/>
        <v>5</v>
      </c>
      <c r="X257" s="3">
        <f t="shared" si="195"/>
        <v>14</v>
      </c>
      <c r="Y257" s="4" t="str">
        <f t="shared" si="196"/>
        <v>s316</v>
      </c>
      <c r="Z257" s="3" t="str">
        <f t="shared" si="197"/>
        <v>tef-s316-</v>
      </c>
      <c r="AA257" s="3">
        <f t="shared" si="190"/>
        <v>4</v>
      </c>
      <c r="AB257" s="3">
        <f t="shared" si="198"/>
        <v>9</v>
      </c>
      <c r="AC257" s="4" t="str">
        <f t="shared" si="199"/>
        <v>tef</v>
      </c>
      <c r="AD257" s="3" t="str">
        <f t="shared" si="200"/>
        <v>s316-</v>
      </c>
      <c r="AE257" s="3">
        <f t="shared" si="191"/>
        <v>5</v>
      </c>
      <c r="AF257" s="3">
        <f t="shared" si="201"/>
        <v>5</v>
      </c>
      <c r="AG257" s="4" t="str">
        <f t="shared" si="202"/>
        <v>s316</v>
      </c>
      <c r="AH257" s="3" t="str">
        <f t="shared" si="203"/>
        <v>-</v>
      </c>
      <c r="AI257" s="3">
        <f t="shared" si="192"/>
        <v>1</v>
      </c>
      <c r="AJ257" s="3">
        <f t="shared" si="204"/>
        <v>1</v>
      </c>
      <c r="AK257" s="4" t="str">
        <f t="shared" si="205"/>
        <v/>
      </c>
      <c r="AL257" s="3" t="str">
        <f t="shared" si="206"/>
        <v>-</v>
      </c>
      <c r="AM257" s="3">
        <f t="shared" si="193"/>
        <v>1</v>
      </c>
      <c r="AN257" s="3">
        <f t="shared" si="207"/>
        <v>1</v>
      </c>
      <c r="AO257" s="4" t="str">
        <f t="shared" si="208"/>
        <v/>
      </c>
      <c r="AP257" s="3" t="str">
        <f t="shared" si="209"/>
        <v>-</v>
      </c>
      <c r="AQ257" s="3" t="str">
        <f t="shared" si="194"/>
        <v>0.5-0.1-0.5-</v>
      </c>
      <c r="AR257" s="3">
        <f t="shared" si="210"/>
        <v>4</v>
      </c>
      <c r="AS257" s="3">
        <f t="shared" si="211"/>
        <v>12</v>
      </c>
      <c r="AT257" s="4" t="str">
        <f t="shared" si="212"/>
        <v>0.5</v>
      </c>
      <c r="AU257" s="3" t="str">
        <f t="shared" si="213"/>
        <v>0.1-0.5-</v>
      </c>
      <c r="AV257" s="3">
        <f t="shared" si="214"/>
        <v>4</v>
      </c>
      <c r="AW257" s="3">
        <f t="shared" si="215"/>
        <v>8</v>
      </c>
      <c r="AX257" s="4" t="str">
        <f t="shared" si="216"/>
        <v>0.1</v>
      </c>
      <c r="AY257" s="3" t="str">
        <f t="shared" si="217"/>
        <v>0.5-</v>
      </c>
      <c r="AZ257" s="3">
        <f t="shared" si="218"/>
        <v>4</v>
      </c>
      <c r="BA257" s="3">
        <f t="shared" si="219"/>
        <v>4</v>
      </c>
      <c r="BB257" s="4" t="str">
        <f t="shared" si="220"/>
        <v>0.5</v>
      </c>
      <c r="BC257" s="3" t="str">
        <f t="shared" si="221"/>
        <v>-</v>
      </c>
      <c r="BD257" s="3">
        <f t="shared" si="222"/>
        <v>1</v>
      </c>
      <c r="BE257" s="3">
        <f t="shared" si="223"/>
        <v>1</v>
      </c>
      <c r="BF257" s="4" t="str">
        <f t="shared" si="224"/>
        <v/>
      </c>
      <c r="BG257" s="3" t="str">
        <f t="shared" si="225"/>
        <v>-</v>
      </c>
      <c r="BH257" s="3">
        <f t="shared" si="226"/>
        <v>1</v>
      </c>
      <c r="BI257" s="3">
        <f t="shared" si="227"/>
        <v>1</v>
      </c>
      <c r="BJ257" s="4" t="str">
        <f t="shared" si="228"/>
        <v/>
      </c>
      <c r="BK257" s="3" t="str">
        <f t="shared" si="229"/>
        <v>-</v>
      </c>
      <c r="BL257" s="3">
        <f t="shared" si="230"/>
        <v>1</v>
      </c>
      <c r="BM257" s="3">
        <f t="shared" si="231"/>
        <v>1</v>
      </c>
      <c r="BN257" s="4" t="str">
        <f t="shared" si="232"/>
        <v/>
      </c>
      <c r="BO257" s="3" t="str">
        <f t="shared" si="233"/>
        <v>-</v>
      </c>
      <c r="BP257" s="3">
        <f t="shared" si="234"/>
        <v>1</v>
      </c>
      <c r="BQ257" s="3">
        <f t="shared" si="235"/>
        <v>1</v>
      </c>
      <c r="BR257" s="4" t="str">
        <f t="shared" si="236"/>
        <v/>
      </c>
      <c r="BS257" s="3" t="str">
        <f t="shared" si="237"/>
        <v>-</v>
      </c>
    </row>
    <row r="258" spans="1:71">
      <c r="A258" s="3" t="s">
        <v>958</v>
      </c>
      <c r="B258" s="3" t="s">
        <v>293</v>
      </c>
      <c r="C258" s="3">
        <v>3</v>
      </c>
      <c r="D258" s="3" t="s">
        <v>903</v>
      </c>
      <c r="E258" s="3" t="s">
        <v>1027</v>
      </c>
      <c r="F258" s="3" t="s">
        <v>903</v>
      </c>
      <c r="G258" s="3" t="s">
        <v>1027</v>
      </c>
      <c r="H258" s="3" t="s">
        <v>479</v>
      </c>
      <c r="I258" s="3" t="s">
        <v>1035</v>
      </c>
      <c r="J258" s="3" t="s">
        <v>1040</v>
      </c>
      <c r="K258" s="3" t="s">
        <v>1040</v>
      </c>
      <c r="L258" s="3" t="s">
        <v>1040</v>
      </c>
      <c r="M258" t="s">
        <v>1040</v>
      </c>
      <c r="N258" s="3"/>
      <c r="O258" s="3"/>
      <c r="P258" s="3">
        <v>4.2</v>
      </c>
      <c r="Q258" s="3">
        <v>50</v>
      </c>
      <c r="R258" s="3">
        <v>4.45</v>
      </c>
      <c r="S258" s="16">
        <v>0</v>
      </c>
      <c r="T258" s="12">
        <v>9.69</v>
      </c>
      <c r="V258" s="3" t="str">
        <f t="shared" ref="V258:V277" si="238">_xlfn.CONCAT(A258,"-")</f>
        <v>s316-tef-s316-</v>
      </c>
      <c r="W258" s="3">
        <f t="shared" ref="W258:W277" si="239">FIND("-",V258,1)</f>
        <v>5</v>
      </c>
      <c r="X258" s="3">
        <f t="shared" si="195"/>
        <v>14</v>
      </c>
      <c r="Y258" s="4" t="str">
        <f t="shared" si="196"/>
        <v>s316</v>
      </c>
      <c r="Z258" s="3" t="str">
        <f t="shared" si="197"/>
        <v>tef-s316-</v>
      </c>
      <c r="AA258" s="3">
        <f t="shared" ref="AA258:AA277" si="240">FIND("-",Z258,1)</f>
        <v>4</v>
      </c>
      <c r="AB258" s="3">
        <f t="shared" si="198"/>
        <v>9</v>
      </c>
      <c r="AC258" s="4" t="str">
        <f t="shared" si="199"/>
        <v>tef</v>
      </c>
      <c r="AD258" s="3" t="str">
        <f t="shared" si="200"/>
        <v>s316-</v>
      </c>
      <c r="AE258" s="3">
        <f t="shared" ref="AE258:AE277" si="241">FIND("-",AD258,1)</f>
        <v>5</v>
      </c>
      <c r="AF258" s="3">
        <f t="shared" si="201"/>
        <v>5</v>
      </c>
      <c r="AG258" s="4" t="str">
        <f t="shared" si="202"/>
        <v>s316</v>
      </c>
      <c r="AH258" s="3" t="str">
        <f t="shared" si="203"/>
        <v>-</v>
      </c>
      <c r="AI258" s="3">
        <f t="shared" ref="AI258:AI277" si="242">FIND("-",AH258,1)</f>
        <v>1</v>
      </c>
      <c r="AJ258" s="3">
        <f t="shared" si="204"/>
        <v>1</v>
      </c>
      <c r="AK258" s="4" t="str">
        <f t="shared" si="205"/>
        <v/>
      </c>
      <c r="AL258" s="3" t="str">
        <f t="shared" si="206"/>
        <v>-</v>
      </c>
      <c r="AM258" s="3">
        <f t="shared" ref="AM258:AM277" si="243">FIND("-",AL258,1)</f>
        <v>1</v>
      </c>
      <c r="AN258" s="3">
        <f t="shared" si="207"/>
        <v>1</v>
      </c>
      <c r="AO258" s="4" t="str">
        <f t="shared" si="208"/>
        <v/>
      </c>
      <c r="AP258" s="3" t="str">
        <f t="shared" si="209"/>
        <v>-</v>
      </c>
      <c r="AQ258" s="3" t="str">
        <f t="shared" ref="AQ258:AQ277" si="244">_xlfn.CONCAT(B258,"-")</f>
        <v>0.5-0.1-0.5-</v>
      </c>
      <c r="AR258" s="3">
        <f t="shared" si="210"/>
        <v>4</v>
      </c>
      <c r="AS258" s="3">
        <f t="shared" si="211"/>
        <v>12</v>
      </c>
      <c r="AT258" s="4" t="str">
        <f t="shared" si="212"/>
        <v>0.5</v>
      </c>
      <c r="AU258" s="3" t="str">
        <f t="shared" si="213"/>
        <v>0.1-0.5-</v>
      </c>
      <c r="AV258" s="3">
        <f t="shared" si="214"/>
        <v>4</v>
      </c>
      <c r="AW258" s="3">
        <f t="shared" si="215"/>
        <v>8</v>
      </c>
      <c r="AX258" s="4" t="str">
        <f t="shared" si="216"/>
        <v>0.1</v>
      </c>
      <c r="AY258" s="3" t="str">
        <f t="shared" si="217"/>
        <v>0.5-</v>
      </c>
      <c r="AZ258" s="3">
        <f t="shared" si="218"/>
        <v>4</v>
      </c>
      <c r="BA258" s="3">
        <f t="shared" si="219"/>
        <v>4</v>
      </c>
      <c r="BB258" s="4" t="str">
        <f t="shared" si="220"/>
        <v>0.5</v>
      </c>
      <c r="BC258" s="3" t="str">
        <f t="shared" si="221"/>
        <v>-</v>
      </c>
      <c r="BD258" s="3">
        <f t="shared" si="222"/>
        <v>1</v>
      </c>
      <c r="BE258" s="3">
        <f t="shared" si="223"/>
        <v>1</v>
      </c>
      <c r="BF258" s="4" t="str">
        <f t="shared" si="224"/>
        <v/>
      </c>
      <c r="BG258" s="3" t="str">
        <f t="shared" si="225"/>
        <v>-</v>
      </c>
      <c r="BH258" s="3">
        <f t="shared" si="226"/>
        <v>1</v>
      </c>
      <c r="BI258" s="3">
        <f t="shared" si="227"/>
        <v>1</v>
      </c>
      <c r="BJ258" s="4" t="str">
        <f t="shared" si="228"/>
        <v/>
      </c>
      <c r="BK258" s="3" t="str">
        <f t="shared" si="229"/>
        <v>-</v>
      </c>
      <c r="BL258" s="3">
        <f t="shared" si="230"/>
        <v>1</v>
      </c>
      <c r="BM258" s="3">
        <f t="shared" si="231"/>
        <v>1</v>
      </c>
      <c r="BN258" s="4" t="str">
        <f t="shared" si="232"/>
        <v/>
      </c>
      <c r="BO258" s="3" t="str">
        <f t="shared" si="233"/>
        <v>-</v>
      </c>
      <c r="BP258" s="3">
        <f t="shared" si="234"/>
        <v>1</v>
      </c>
      <c r="BQ258" s="3">
        <f t="shared" si="235"/>
        <v>1</v>
      </c>
      <c r="BR258" s="4" t="str">
        <f t="shared" si="236"/>
        <v/>
      </c>
      <c r="BS258" s="3" t="str">
        <f t="shared" si="237"/>
        <v>-</v>
      </c>
    </row>
    <row r="259" spans="1:71">
      <c r="A259" s="4" t="s">
        <v>958</v>
      </c>
      <c r="B259" s="4" t="s">
        <v>293</v>
      </c>
      <c r="C259" s="4">
        <v>3</v>
      </c>
      <c r="D259" s="4" t="s">
        <v>903</v>
      </c>
      <c r="E259" s="4" t="s">
        <v>1027</v>
      </c>
      <c r="F259" s="4" t="s">
        <v>903</v>
      </c>
      <c r="G259" s="4" t="s">
        <v>1027</v>
      </c>
      <c r="H259" s="4" t="s">
        <v>479</v>
      </c>
      <c r="I259" s="4" t="s">
        <v>1035</v>
      </c>
      <c r="J259" s="4" t="s">
        <v>1040</v>
      </c>
      <c r="K259" s="4" t="s">
        <v>1040</v>
      </c>
      <c r="L259" s="4" t="s">
        <v>1040</v>
      </c>
      <c r="M259" t="s">
        <v>1040</v>
      </c>
      <c r="N259" s="4"/>
      <c r="O259" s="4"/>
      <c r="P259" s="4">
        <v>4.2</v>
      </c>
      <c r="Q259" s="4">
        <v>50</v>
      </c>
      <c r="R259" s="4">
        <v>4.25</v>
      </c>
      <c r="S259" s="16">
        <v>0</v>
      </c>
      <c r="T259" s="13">
        <v>9.69</v>
      </c>
      <c r="V259" s="3" t="str">
        <f t="shared" si="238"/>
        <v>s316-tef-s316-</v>
      </c>
      <c r="W259" s="3">
        <f t="shared" si="239"/>
        <v>5</v>
      </c>
      <c r="X259" s="3">
        <f t="shared" ref="X259:X277" si="245">LEN(V259)</f>
        <v>14</v>
      </c>
      <c r="Y259" s="4" t="str">
        <f t="shared" ref="Y259:Y277" si="246">LEFT(V259,W259-1)</f>
        <v>s316</v>
      </c>
      <c r="Z259" s="3" t="str">
        <f t="shared" ref="Z259:Z277" si="247">IF(X259&gt;W259,RIGHT(V259,X259-W259),"-")</f>
        <v>tef-s316-</v>
      </c>
      <c r="AA259" s="3">
        <f t="shared" si="240"/>
        <v>4</v>
      </c>
      <c r="AB259" s="3">
        <f t="shared" ref="AB259:AB277" si="248">LEN(Z259)</f>
        <v>9</v>
      </c>
      <c r="AC259" s="4" t="str">
        <f t="shared" ref="AC259:AC277" si="249">LEFT(Z259,AA259-1)</f>
        <v>tef</v>
      </c>
      <c r="AD259" s="3" t="str">
        <f t="shared" ref="AD259:AD277" si="250">IF(AB259&gt;AA259,RIGHT(Z259,AB259-AA259),"-")</f>
        <v>s316-</v>
      </c>
      <c r="AE259" s="3">
        <f t="shared" si="241"/>
        <v>5</v>
      </c>
      <c r="AF259" s="3">
        <f t="shared" ref="AF259:AF277" si="251">LEN(AD259)</f>
        <v>5</v>
      </c>
      <c r="AG259" s="4" t="str">
        <f t="shared" ref="AG259:AG277" si="252">LEFT(AD259,AE259-1)</f>
        <v>s316</v>
      </c>
      <c r="AH259" s="3" t="str">
        <f t="shared" ref="AH259:AH277" si="253">IF(AF259&gt;AE259,RIGHT(AD259,AF259-AE259),"-")</f>
        <v>-</v>
      </c>
      <c r="AI259" s="3">
        <f t="shared" si="242"/>
        <v>1</v>
      </c>
      <c r="AJ259" s="3">
        <f t="shared" ref="AJ259:AJ277" si="254">LEN(AH259)</f>
        <v>1</v>
      </c>
      <c r="AK259" s="4" t="str">
        <f t="shared" ref="AK259:AK277" si="255">LEFT(AH259,AI259-1)</f>
        <v/>
      </c>
      <c r="AL259" s="3" t="str">
        <f t="shared" ref="AL259:AL277" si="256">IF(AJ259&gt;AI259,RIGHT(AH259,AJ259-AI259),"-")</f>
        <v>-</v>
      </c>
      <c r="AM259" s="3">
        <f t="shared" si="243"/>
        <v>1</v>
      </c>
      <c r="AN259" s="3">
        <f t="shared" ref="AN259:AN277" si="257">LEN(AL259)</f>
        <v>1</v>
      </c>
      <c r="AO259" s="4" t="str">
        <f t="shared" ref="AO259:AO277" si="258">LEFT(AL259,AM259-1)</f>
        <v/>
      </c>
      <c r="AP259" s="3" t="str">
        <f t="shared" ref="AP259:AP277" si="259">IF(AN259&gt;AM259,RIGHT(AL259,AN259-AM259),"-")</f>
        <v>-</v>
      </c>
      <c r="AQ259" s="3" t="str">
        <f t="shared" si="244"/>
        <v>0.5-0.1-0.5-</v>
      </c>
      <c r="AR259" s="3">
        <f t="shared" ref="AR259:AR277" si="260">FIND("-",AQ259,1)</f>
        <v>4</v>
      </c>
      <c r="AS259" s="3">
        <f t="shared" ref="AS259:AS277" si="261">LEN(AQ259)</f>
        <v>12</v>
      </c>
      <c r="AT259" s="4" t="str">
        <f t="shared" ref="AT259:AT277" si="262">LEFT(AQ259,AR259-1)</f>
        <v>0.5</v>
      </c>
      <c r="AU259" s="3" t="str">
        <f t="shared" ref="AU259:AU277" si="263">IF(AS259&gt;AR259,RIGHT(AQ259,AS259-AR259),"-")</f>
        <v>0.1-0.5-</v>
      </c>
      <c r="AV259" s="3">
        <f t="shared" ref="AV259:AV277" si="264">FIND("-",AU259,1)</f>
        <v>4</v>
      </c>
      <c r="AW259" s="3">
        <f t="shared" ref="AW259:AW277" si="265">LEN(AU259)</f>
        <v>8</v>
      </c>
      <c r="AX259" s="4" t="str">
        <f t="shared" ref="AX259:AX277" si="266">LEFT(AU259,AV259-1)</f>
        <v>0.1</v>
      </c>
      <c r="AY259" s="3" t="str">
        <f t="shared" ref="AY259:AY277" si="267">IF(AW259&gt;AV259,RIGHT(AU259,AW259-AV259),"-")</f>
        <v>0.5-</v>
      </c>
      <c r="AZ259" s="3">
        <f t="shared" ref="AZ259:AZ277" si="268">FIND("-",AY259,1)</f>
        <v>4</v>
      </c>
      <c r="BA259" s="3">
        <f t="shared" ref="BA259:BA277" si="269">LEN(AY259)</f>
        <v>4</v>
      </c>
      <c r="BB259" s="4" t="str">
        <f t="shared" ref="BB259:BB277" si="270">LEFT(AY259,AZ259-1)</f>
        <v>0.5</v>
      </c>
      <c r="BC259" s="3" t="str">
        <f t="shared" ref="BC259:BC277" si="271">IF(BA259&gt;AZ259,RIGHT(AY259,BA259-AZ259),"-")</f>
        <v>-</v>
      </c>
      <c r="BD259" s="3">
        <f t="shared" ref="BD259:BD277" si="272">FIND("-",BC259,1)</f>
        <v>1</v>
      </c>
      <c r="BE259" s="3">
        <f t="shared" ref="BE259:BE277" si="273">LEN(BC259)</f>
        <v>1</v>
      </c>
      <c r="BF259" s="4" t="str">
        <f t="shared" ref="BF259:BF277" si="274">LEFT(BC259,BD259-1)</f>
        <v/>
      </c>
      <c r="BG259" s="3" t="str">
        <f t="shared" ref="BG259:BG277" si="275">IF(BE259&gt;BD259,RIGHT(BC259,BE259-BD259),"-")</f>
        <v>-</v>
      </c>
      <c r="BH259" s="3">
        <f t="shared" ref="BH259:BH277" si="276">FIND("-",BG259,1)</f>
        <v>1</v>
      </c>
      <c r="BI259" s="3">
        <f t="shared" ref="BI259:BI277" si="277">LEN(BG259)</f>
        <v>1</v>
      </c>
      <c r="BJ259" s="4" t="str">
        <f t="shared" ref="BJ259:BJ277" si="278">LEFT(BG259,BH259-1)</f>
        <v/>
      </c>
      <c r="BK259" s="3" t="str">
        <f t="shared" ref="BK259:BK277" si="279">IF(BI259&gt;BH259,RIGHT(BG259,BI259-BH259),"-")</f>
        <v>-</v>
      </c>
      <c r="BL259" s="3">
        <f t="shared" ref="BL259:BL277" si="280">FIND("-",BK259,1)</f>
        <v>1</v>
      </c>
      <c r="BM259" s="3">
        <f t="shared" ref="BM259:BM277" si="281">LEN(BK259)</f>
        <v>1</v>
      </c>
      <c r="BN259" s="4" t="str">
        <f t="shared" ref="BN259:BN277" si="282">LEFT(BK259,BL259-1)</f>
        <v/>
      </c>
      <c r="BO259" s="3" t="str">
        <f t="shared" ref="BO259:BO277" si="283">IF(BM259&gt;BL259,RIGHT(BK259,BM259-BL259),"-")</f>
        <v>-</v>
      </c>
      <c r="BP259" s="3">
        <f t="shared" ref="BP259:BP277" si="284">FIND("-",BO259,1)</f>
        <v>1</v>
      </c>
      <c r="BQ259" s="3">
        <f t="shared" ref="BQ259:BQ277" si="285">LEN(BO259)</f>
        <v>1</v>
      </c>
      <c r="BR259" s="4" t="str">
        <f t="shared" ref="BR259:BR277" si="286">LEFT(BO259,BP259-1)</f>
        <v/>
      </c>
      <c r="BS259" s="3" t="str">
        <f t="shared" ref="BS259:BS277" si="287">IF(BQ259&gt;BP259,RIGHT(BO259,BQ259-BP259),"-")</f>
        <v>-</v>
      </c>
    </row>
    <row r="260" spans="1:71">
      <c r="A260" s="3" t="s">
        <v>958</v>
      </c>
      <c r="B260" s="3" t="s">
        <v>293</v>
      </c>
      <c r="C260" s="3">
        <v>3</v>
      </c>
      <c r="D260" s="3" t="s">
        <v>903</v>
      </c>
      <c r="E260" s="3" t="s">
        <v>1027</v>
      </c>
      <c r="F260" s="3" t="s">
        <v>903</v>
      </c>
      <c r="G260" s="3" t="s">
        <v>1027</v>
      </c>
      <c r="H260" s="3" t="s">
        <v>479</v>
      </c>
      <c r="I260" s="3" t="s">
        <v>1035</v>
      </c>
      <c r="J260" s="3" t="s">
        <v>1040</v>
      </c>
      <c r="K260" s="3" t="s">
        <v>1040</v>
      </c>
      <c r="L260" s="3" t="s">
        <v>1040</v>
      </c>
      <c r="M260" t="s">
        <v>1040</v>
      </c>
      <c r="N260" s="3"/>
      <c r="O260" s="3"/>
      <c r="P260" s="3">
        <v>4.2</v>
      </c>
      <c r="Q260" s="3">
        <v>50</v>
      </c>
      <c r="R260" s="3">
        <v>5.3</v>
      </c>
      <c r="S260" s="16">
        <v>0</v>
      </c>
      <c r="T260" s="12">
        <v>9.69</v>
      </c>
      <c r="V260" s="3" t="str">
        <f t="shared" si="238"/>
        <v>s316-tef-s316-</v>
      </c>
      <c r="W260" s="3">
        <f t="shared" si="239"/>
        <v>5</v>
      </c>
      <c r="X260" s="3">
        <f t="shared" si="245"/>
        <v>14</v>
      </c>
      <c r="Y260" s="4" t="str">
        <f t="shared" si="246"/>
        <v>s316</v>
      </c>
      <c r="Z260" s="3" t="str">
        <f t="shared" si="247"/>
        <v>tef-s316-</v>
      </c>
      <c r="AA260" s="3">
        <f t="shared" si="240"/>
        <v>4</v>
      </c>
      <c r="AB260" s="3">
        <f t="shared" si="248"/>
        <v>9</v>
      </c>
      <c r="AC260" s="4" t="str">
        <f t="shared" si="249"/>
        <v>tef</v>
      </c>
      <c r="AD260" s="3" t="str">
        <f t="shared" si="250"/>
        <v>s316-</v>
      </c>
      <c r="AE260" s="3">
        <f t="shared" si="241"/>
        <v>5</v>
      </c>
      <c r="AF260" s="3">
        <f t="shared" si="251"/>
        <v>5</v>
      </c>
      <c r="AG260" s="4" t="str">
        <f t="shared" si="252"/>
        <v>s316</v>
      </c>
      <c r="AH260" s="3" t="str">
        <f t="shared" si="253"/>
        <v>-</v>
      </c>
      <c r="AI260" s="3">
        <f t="shared" si="242"/>
        <v>1</v>
      </c>
      <c r="AJ260" s="3">
        <f t="shared" si="254"/>
        <v>1</v>
      </c>
      <c r="AK260" s="4" t="str">
        <f t="shared" si="255"/>
        <v/>
      </c>
      <c r="AL260" s="3" t="str">
        <f t="shared" si="256"/>
        <v>-</v>
      </c>
      <c r="AM260" s="3">
        <f t="shared" si="243"/>
        <v>1</v>
      </c>
      <c r="AN260" s="3">
        <f t="shared" si="257"/>
        <v>1</v>
      </c>
      <c r="AO260" s="4" t="str">
        <f t="shared" si="258"/>
        <v/>
      </c>
      <c r="AP260" s="3" t="str">
        <f t="shared" si="259"/>
        <v>-</v>
      </c>
      <c r="AQ260" s="3" t="str">
        <f t="shared" si="244"/>
        <v>0.5-0.1-0.5-</v>
      </c>
      <c r="AR260" s="3">
        <f t="shared" si="260"/>
        <v>4</v>
      </c>
      <c r="AS260" s="3">
        <f t="shared" si="261"/>
        <v>12</v>
      </c>
      <c r="AT260" s="4" t="str">
        <f t="shared" si="262"/>
        <v>0.5</v>
      </c>
      <c r="AU260" s="3" t="str">
        <f t="shared" si="263"/>
        <v>0.1-0.5-</v>
      </c>
      <c r="AV260" s="3">
        <f t="shared" si="264"/>
        <v>4</v>
      </c>
      <c r="AW260" s="3">
        <f t="shared" si="265"/>
        <v>8</v>
      </c>
      <c r="AX260" s="4" t="str">
        <f t="shared" si="266"/>
        <v>0.1</v>
      </c>
      <c r="AY260" s="3" t="str">
        <f t="shared" si="267"/>
        <v>0.5-</v>
      </c>
      <c r="AZ260" s="3">
        <f t="shared" si="268"/>
        <v>4</v>
      </c>
      <c r="BA260" s="3">
        <f t="shared" si="269"/>
        <v>4</v>
      </c>
      <c r="BB260" s="4" t="str">
        <f t="shared" si="270"/>
        <v>0.5</v>
      </c>
      <c r="BC260" s="3" t="str">
        <f t="shared" si="271"/>
        <v>-</v>
      </c>
      <c r="BD260" s="3">
        <f t="shared" si="272"/>
        <v>1</v>
      </c>
      <c r="BE260" s="3">
        <f t="shared" si="273"/>
        <v>1</v>
      </c>
      <c r="BF260" s="4" t="str">
        <f t="shared" si="274"/>
        <v/>
      </c>
      <c r="BG260" s="3" t="str">
        <f t="shared" si="275"/>
        <v>-</v>
      </c>
      <c r="BH260" s="3">
        <f t="shared" si="276"/>
        <v>1</v>
      </c>
      <c r="BI260" s="3">
        <f t="shared" si="277"/>
        <v>1</v>
      </c>
      <c r="BJ260" s="4" t="str">
        <f t="shared" si="278"/>
        <v/>
      </c>
      <c r="BK260" s="3" t="str">
        <f t="shared" si="279"/>
        <v>-</v>
      </c>
      <c r="BL260" s="3">
        <f t="shared" si="280"/>
        <v>1</v>
      </c>
      <c r="BM260" s="3">
        <f t="shared" si="281"/>
        <v>1</v>
      </c>
      <c r="BN260" s="4" t="str">
        <f t="shared" si="282"/>
        <v/>
      </c>
      <c r="BO260" s="3" t="str">
        <f t="shared" si="283"/>
        <v>-</v>
      </c>
      <c r="BP260" s="3">
        <f t="shared" si="284"/>
        <v>1</v>
      </c>
      <c r="BQ260" s="3">
        <f t="shared" si="285"/>
        <v>1</v>
      </c>
      <c r="BR260" s="4" t="str">
        <f t="shared" si="286"/>
        <v/>
      </c>
      <c r="BS260" s="3" t="str">
        <f t="shared" si="287"/>
        <v>-</v>
      </c>
    </row>
    <row r="261" spans="1:71">
      <c r="A261" s="4" t="s">
        <v>958</v>
      </c>
      <c r="B261" s="4" t="s">
        <v>293</v>
      </c>
      <c r="C261" s="4">
        <v>3</v>
      </c>
      <c r="D261" s="4" t="s">
        <v>903</v>
      </c>
      <c r="E261" s="4" t="s">
        <v>1027</v>
      </c>
      <c r="F261" s="4" t="s">
        <v>903</v>
      </c>
      <c r="G261" s="4" t="s">
        <v>1027</v>
      </c>
      <c r="H261" s="4" t="s">
        <v>479</v>
      </c>
      <c r="I261" s="4" t="s">
        <v>1035</v>
      </c>
      <c r="J261" s="4" t="s">
        <v>1040</v>
      </c>
      <c r="K261" s="4" t="s">
        <v>1040</v>
      </c>
      <c r="L261" s="4" t="s">
        <v>1040</v>
      </c>
      <c r="M261" t="s">
        <v>1040</v>
      </c>
      <c r="N261" s="4"/>
      <c r="O261" s="4"/>
      <c r="P261" s="4">
        <v>4.2</v>
      </c>
      <c r="Q261" s="4">
        <v>50</v>
      </c>
      <c r="R261" s="4">
        <v>5.6</v>
      </c>
      <c r="S261" s="16">
        <v>0</v>
      </c>
      <c r="T261" s="13">
        <v>9.69</v>
      </c>
      <c r="V261" s="3" t="str">
        <f t="shared" si="238"/>
        <v>s316-tef-s316-</v>
      </c>
      <c r="W261" s="3">
        <f t="shared" si="239"/>
        <v>5</v>
      </c>
      <c r="X261" s="3">
        <f t="shared" si="245"/>
        <v>14</v>
      </c>
      <c r="Y261" s="4" t="str">
        <f t="shared" si="246"/>
        <v>s316</v>
      </c>
      <c r="Z261" s="3" t="str">
        <f t="shared" si="247"/>
        <v>tef-s316-</v>
      </c>
      <c r="AA261" s="3">
        <f t="shared" si="240"/>
        <v>4</v>
      </c>
      <c r="AB261" s="3">
        <f t="shared" si="248"/>
        <v>9</v>
      </c>
      <c r="AC261" s="4" t="str">
        <f t="shared" si="249"/>
        <v>tef</v>
      </c>
      <c r="AD261" s="3" t="str">
        <f t="shared" si="250"/>
        <v>s316-</v>
      </c>
      <c r="AE261" s="3">
        <f t="shared" si="241"/>
        <v>5</v>
      </c>
      <c r="AF261" s="3">
        <f t="shared" si="251"/>
        <v>5</v>
      </c>
      <c r="AG261" s="4" t="str">
        <f t="shared" si="252"/>
        <v>s316</v>
      </c>
      <c r="AH261" s="3" t="str">
        <f t="shared" si="253"/>
        <v>-</v>
      </c>
      <c r="AI261" s="3">
        <f t="shared" si="242"/>
        <v>1</v>
      </c>
      <c r="AJ261" s="3">
        <f t="shared" si="254"/>
        <v>1</v>
      </c>
      <c r="AK261" s="4" t="str">
        <f t="shared" si="255"/>
        <v/>
      </c>
      <c r="AL261" s="3" t="str">
        <f t="shared" si="256"/>
        <v>-</v>
      </c>
      <c r="AM261" s="3">
        <f t="shared" si="243"/>
        <v>1</v>
      </c>
      <c r="AN261" s="3">
        <f t="shared" si="257"/>
        <v>1</v>
      </c>
      <c r="AO261" s="4" t="str">
        <f t="shared" si="258"/>
        <v/>
      </c>
      <c r="AP261" s="3" t="str">
        <f t="shared" si="259"/>
        <v>-</v>
      </c>
      <c r="AQ261" s="3" t="str">
        <f t="shared" si="244"/>
        <v>0.5-0.1-0.5-</v>
      </c>
      <c r="AR261" s="3">
        <f t="shared" si="260"/>
        <v>4</v>
      </c>
      <c r="AS261" s="3">
        <f t="shared" si="261"/>
        <v>12</v>
      </c>
      <c r="AT261" s="4" t="str">
        <f t="shared" si="262"/>
        <v>0.5</v>
      </c>
      <c r="AU261" s="3" t="str">
        <f t="shared" si="263"/>
        <v>0.1-0.5-</v>
      </c>
      <c r="AV261" s="3">
        <f t="shared" si="264"/>
        <v>4</v>
      </c>
      <c r="AW261" s="3">
        <f t="shared" si="265"/>
        <v>8</v>
      </c>
      <c r="AX261" s="4" t="str">
        <f t="shared" si="266"/>
        <v>0.1</v>
      </c>
      <c r="AY261" s="3" t="str">
        <f t="shared" si="267"/>
        <v>0.5-</v>
      </c>
      <c r="AZ261" s="3">
        <f t="shared" si="268"/>
        <v>4</v>
      </c>
      <c r="BA261" s="3">
        <f t="shared" si="269"/>
        <v>4</v>
      </c>
      <c r="BB261" s="4" t="str">
        <f t="shared" si="270"/>
        <v>0.5</v>
      </c>
      <c r="BC261" s="3" t="str">
        <f t="shared" si="271"/>
        <v>-</v>
      </c>
      <c r="BD261" s="3">
        <f t="shared" si="272"/>
        <v>1</v>
      </c>
      <c r="BE261" s="3">
        <f t="shared" si="273"/>
        <v>1</v>
      </c>
      <c r="BF261" s="4" t="str">
        <f t="shared" si="274"/>
        <v/>
      </c>
      <c r="BG261" s="3" t="str">
        <f t="shared" si="275"/>
        <v>-</v>
      </c>
      <c r="BH261" s="3">
        <f t="shared" si="276"/>
        <v>1</v>
      </c>
      <c r="BI261" s="3">
        <f t="shared" si="277"/>
        <v>1</v>
      </c>
      <c r="BJ261" s="4" t="str">
        <f t="shared" si="278"/>
        <v/>
      </c>
      <c r="BK261" s="3" t="str">
        <f t="shared" si="279"/>
        <v>-</v>
      </c>
      <c r="BL261" s="3">
        <f t="shared" si="280"/>
        <v>1</v>
      </c>
      <c r="BM261" s="3">
        <f t="shared" si="281"/>
        <v>1</v>
      </c>
      <c r="BN261" s="4" t="str">
        <f t="shared" si="282"/>
        <v/>
      </c>
      <c r="BO261" s="3" t="str">
        <f t="shared" si="283"/>
        <v>-</v>
      </c>
      <c r="BP261" s="3">
        <f t="shared" si="284"/>
        <v>1</v>
      </c>
      <c r="BQ261" s="3">
        <f t="shared" si="285"/>
        <v>1</v>
      </c>
      <c r="BR261" s="4" t="str">
        <f t="shared" si="286"/>
        <v/>
      </c>
      <c r="BS261" s="3" t="str">
        <f t="shared" si="287"/>
        <v>-</v>
      </c>
    </row>
    <row r="262" spans="1:71">
      <c r="A262" s="3" t="s">
        <v>958</v>
      </c>
      <c r="B262" s="3" t="s">
        <v>293</v>
      </c>
      <c r="C262" s="3">
        <v>3</v>
      </c>
      <c r="D262" s="3" t="s">
        <v>903</v>
      </c>
      <c r="E262" s="3" t="s">
        <v>1027</v>
      </c>
      <c r="F262" s="3" t="s">
        <v>903</v>
      </c>
      <c r="G262" s="3" t="s">
        <v>1027</v>
      </c>
      <c r="H262" s="3" t="s">
        <v>479</v>
      </c>
      <c r="I262" s="3" t="s">
        <v>1035</v>
      </c>
      <c r="J262" s="3" t="s">
        <v>1040</v>
      </c>
      <c r="K262" s="3" t="s">
        <v>1040</v>
      </c>
      <c r="L262" s="3" t="s">
        <v>1040</v>
      </c>
      <c r="M262" t="s">
        <v>1040</v>
      </c>
      <c r="N262" s="3"/>
      <c r="O262" s="3"/>
      <c r="P262" s="3">
        <v>4.2</v>
      </c>
      <c r="Q262" s="3">
        <v>50</v>
      </c>
      <c r="R262" s="3">
        <v>4.55</v>
      </c>
      <c r="S262" s="16">
        <v>0</v>
      </c>
      <c r="T262" s="12">
        <v>9.69</v>
      </c>
      <c r="V262" s="3" t="str">
        <f t="shared" si="238"/>
        <v>s316-tef-s316-</v>
      </c>
      <c r="W262" s="3">
        <f t="shared" si="239"/>
        <v>5</v>
      </c>
      <c r="X262" s="3">
        <f t="shared" si="245"/>
        <v>14</v>
      </c>
      <c r="Y262" s="4" t="str">
        <f t="shared" si="246"/>
        <v>s316</v>
      </c>
      <c r="Z262" s="3" t="str">
        <f t="shared" si="247"/>
        <v>tef-s316-</v>
      </c>
      <c r="AA262" s="3">
        <f t="shared" si="240"/>
        <v>4</v>
      </c>
      <c r="AB262" s="3">
        <f t="shared" si="248"/>
        <v>9</v>
      </c>
      <c r="AC262" s="4" t="str">
        <f t="shared" si="249"/>
        <v>tef</v>
      </c>
      <c r="AD262" s="3" t="str">
        <f t="shared" si="250"/>
        <v>s316-</v>
      </c>
      <c r="AE262" s="3">
        <f t="shared" si="241"/>
        <v>5</v>
      </c>
      <c r="AF262" s="3">
        <f t="shared" si="251"/>
        <v>5</v>
      </c>
      <c r="AG262" s="4" t="str">
        <f t="shared" si="252"/>
        <v>s316</v>
      </c>
      <c r="AH262" s="3" t="str">
        <f t="shared" si="253"/>
        <v>-</v>
      </c>
      <c r="AI262" s="3">
        <f t="shared" si="242"/>
        <v>1</v>
      </c>
      <c r="AJ262" s="3">
        <f t="shared" si="254"/>
        <v>1</v>
      </c>
      <c r="AK262" s="4" t="str">
        <f t="shared" si="255"/>
        <v/>
      </c>
      <c r="AL262" s="3" t="str">
        <f t="shared" si="256"/>
        <v>-</v>
      </c>
      <c r="AM262" s="3">
        <f t="shared" si="243"/>
        <v>1</v>
      </c>
      <c r="AN262" s="3">
        <f t="shared" si="257"/>
        <v>1</v>
      </c>
      <c r="AO262" s="4" t="str">
        <f t="shared" si="258"/>
        <v/>
      </c>
      <c r="AP262" s="3" t="str">
        <f t="shared" si="259"/>
        <v>-</v>
      </c>
      <c r="AQ262" s="3" t="str">
        <f t="shared" si="244"/>
        <v>0.5-0.1-0.5-</v>
      </c>
      <c r="AR262" s="3">
        <f t="shared" si="260"/>
        <v>4</v>
      </c>
      <c r="AS262" s="3">
        <f t="shared" si="261"/>
        <v>12</v>
      </c>
      <c r="AT262" s="4" t="str">
        <f t="shared" si="262"/>
        <v>0.5</v>
      </c>
      <c r="AU262" s="3" t="str">
        <f t="shared" si="263"/>
        <v>0.1-0.5-</v>
      </c>
      <c r="AV262" s="3">
        <f t="shared" si="264"/>
        <v>4</v>
      </c>
      <c r="AW262" s="3">
        <f t="shared" si="265"/>
        <v>8</v>
      </c>
      <c r="AX262" s="4" t="str">
        <f t="shared" si="266"/>
        <v>0.1</v>
      </c>
      <c r="AY262" s="3" t="str">
        <f t="shared" si="267"/>
        <v>0.5-</v>
      </c>
      <c r="AZ262" s="3">
        <f t="shared" si="268"/>
        <v>4</v>
      </c>
      <c r="BA262" s="3">
        <f t="shared" si="269"/>
        <v>4</v>
      </c>
      <c r="BB262" s="4" t="str">
        <f t="shared" si="270"/>
        <v>0.5</v>
      </c>
      <c r="BC262" s="3" t="str">
        <f t="shared" si="271"/>
        <v>-</v>
      </c>
      <c r="BD262" s="3">
        <f t="shared" si="272"/>
        <v>1</v>
      </c>
      <c r="BE262" s="3">
        <f t="shared" si="273"/>
        <v>1</v>
      </c>
      <c r="BF262" s="4" t="str">
        <f t="shared" si="274"/>
        <v/>
      </c>
      <c r="BG262" s="3" t="str">
        <f t="shared" si="275"/>
        <v>-</v>
      </c>
      <c r="BH262" s="3">
        <f t="shared" si="276"/>
        <v>1</v>
      </c>
      <c r="BI262" s="3">
        <f t="shared" si="277"/>
        <v>1</v>
      </c>
      <c r="BJ262" s="4" t="str">
        <f t="shared" si="278"/>
        <v/>
      </c>
      <c r="BK262" s="3" t="str">
        <f t="shared" si="279"/>
        <v>-</v>
      </c>
      <c r="BL262" s="3">
        <f t="shared" si="280"/>
        <v>1</v>
      </c>
      <c r="BM262" s="3">
        <f t="shared" si="281"/>
        <v>1</v>
      </c>
      <c r="BN262" s="4" t="str">
        <f t="shared" si="282"/>
        <v/>
      </c>
      <c r="BO262" s="3" t="str">
        <f t="shared" si="283"/>
        <v>-</v>
      </c>
      <c r="BP262" s="3">
        <f t="shared" si="284"/>
        <v>1</v>
      </c>
      <c r="BQ262" s="3">
        <f t="shared" si="285"/>
        <v>1</v>
      </c>
      <c r="BR262" s="4" t="str">
        <f t="shared" si="286"/>
        <v/>
      </c>
      <c r="BS262" s="3" t="str">
        <f t="shared" si="287"/>
        <v>-</v>
      </c>
    </row>
    <row r="263" spans="1:71">
      <c r="A263" s="4" t="s">
        <v>958</v>
      </c>
      <c r="B263" s="4" t="s">
        <v>293</v>
      </c>
      <c r="C263" s="4">
        <v>3</v>
      </c>
      <c r="D263" s="4" t="s">
        <v>903</v>
      </c>
      <c r="E263" s="4" t="s">
        <v>1027</v>
      </c>
      <c r="F263" s="4" t="s">
        <v>903</v>
      </c>
      <c r="G263" s="4" t="s">
        <v>1027</v>
      </c>
      <c r="H263" s="4" t="s">
        <v>479</v>
      </c>
      <c r="I263" s="4" t="s">
        <v>1035</v>
      </c>
      <c r="J263" s="4" t="s">
        <v>1040</v>
      </c>
      <c r="K263" s="4" t="s">
        <v>1040</v>
      </c>
      <c r="L263" s="4" t="s">
        <v>1040</v>
      </c>
      <c r="M263" t="s">
        <v>1040</v>
      </c>
      <c r="N263" s="4"/>
      <c r="O263" s="4"/>
      <c r="P263" s="4">
        <v>4.2</v>
      </c>
      <c r="Q263" s="4">
        <v>50</v>
      </c>
      <c r="R263" s="4">
        <v>4.38</v>
      </c>
      <c r="S263" s="16">
        <v>0</v>
      </c>
      <c r="T263" s="13">
        <v>9.69</v>
      </c>
      <c r="V263" s="3" t="str">
        <f t="shared" si="238"/>
        <v>s316-tef-s316-</v>
      </c>
      <c r="W263" s="3">
        <f t="shared" si="239"/>
        <v>5</v>
      </c>
      <c r="X263" s="3">
        <f t="shared" si="245"/>
        <v>14</v>
      </c>
      <c r="Y263" s="4" t="str">
        <f t="shared" si="246"/>
        <v>s316</v>
      </c>
      <c r="Z263" s="3" t="str">
        <f t="shared" si="247"/>
        <v>tef-s316-</v>
      </c>
      <c r="AA263" s="3">
        <f t="shared" si="240"/>
        <v>4</v>
      </c>
      <c r="AB263" s="3">
        <f t="shared" si="248"/>
        <v>9</v>
      </c>
      <c r="AC263" s="4" t="str">
        <f t="shared" si="249"/>
        <v>tef</v>
      </c>
      <c r="AD263" s="3" t="str">
        <f t="shared" si="250"/>
        <v>s316-</v>
      </c>
      <c r="AE263" s="3">
        <f t="shared" si="241"/>
        <v>5</v>
      </c>
      <c r="AF263" s="3">
        <f t="shared" si="251"/>
        <v>5</v>
      </c>
      <c r="AG263" s="4" t="str">
        <f t="shared" si="252"/>
        <v>s316</v>
      </c>
      <c r="AH263" s="3" t="str">
        <f t="shared" si="253"/>
        <v>-</v>
      </c>
      <c r="AI263" s="3">
        <f t="shared" si="242"/>
        <v>1</v>
      </c>
      <c r="AJ263" s="3">
        <f t="shared" si="254"/>
        <v>1</v>
      </c>
      <c r="AK263" s="4" t="str">
        <f t="shared" si="255"/>
        <v/>
      </c>
      <c r="AL263" s="3" t="str">
        <f t="shared" si="256"/>
        <v>-</v>
      </c>
      <c r="AM263" s="3">
        <f t="shared" si="243"/>
        <v>1</v>
      </c>
      <c r="AN263" s="3">
        <f t="shared" si="257"/>
        <v>1</v>
      </c>
      <c r="AO263" s="4" t="str">
        <f t="shared" si="258"/>
        <v/>
      </c>
      <c r="AP263" s="3" t="str">
        <f t="shared" si="259"/>
        <v>-</v>
      </c>
      <c r="AQ263" s="3" t="str">
        <f t="shared" si="244"/>
        <v>0.5-0.1-0.5-</v>
      </c>
      <c r="AR263" s="3">
        <f t="shared" si="260"/>
        <v>4</v>
      </c>
      <c r="AS263" s="3">
        <f t="shared" si="261"/>
        <v>12</v>
      </c>
      <c r="AT263" s="4" t="str">
        <f t="shared" si="262"/>
        <v>0.5</v>
      </c>
      <c r="AU263" s="3" t="str">
        <f t="shared" si="263"/>
        <v>0.1-0.5-</v>
      </c>
      <c r="AV263" s="3">
        <f t="shared" si="264"/>
        <v>4</v>
      </c>
      <c r="AW263" s="3">
        <f t="shared" si="265"/>
        <v>8</v>
      </c>
      <c r="AX263" s="4" t="str">
        <f t="shared" si="266"/>
        <v>0.1</v>
      </c>
      <c r="AY263" s="3" t="str">
        <f t="shared" si="267"/>
        <v>0.5-</v>
      </c>
      <c r="AZ263" s="3">
        <f t="shared" si="268"/>
        <v>4</v>
      </c>
      <c r="BA263" s="3">
        <f t="shared" si="269"/>
        <v>4</v>
      </c>
      <c r="BB263" s="4" t="str">
        <f t="shared" si="270"/>
        <v>0.5</v>
      </c>
      <c r="BC263" s="3" t="str">
        <f t="shared" si="271"/>
        <v>-</v>
      </c>
      <c r="BD263" s="3">
        <f t="shared" si="272"/>
        <v>1</v>
      </c>
      <c r="BE263" s="3">
        <f t="shared" si="273"/>
        <v>1</v>
      </c>
      <c r="BF263" s="4" t="str">
        <f t="shared" si="274"/>
        <v/>
      </c>
      <c r="BG263" s="3" t="str">
        <f t="shared" si="275"/>
        <v>-</v>
      </c>
      <c r="BH263" s="3">
        <f t="shared" si="276"/>
        <v>1</v>
      </c>
      <c r="BI263" s="3">
        <f t="shared" si="277"/>
        <v>1</v>
      </c>
      <c r="BJ263" s="4" t="str">
        <f t="shared" si="278"/>
        <v/>
      </c>
      <c r="BK263" s="3" t="str">
        <f t="shared" si="279"/>
        <v>-</v>
      </c>
      <c r="BL263" s="3">
        <f t="shared" si="280"/>
        <v>1</v>
      </c>
      <c r="BM263" s="3">
        <f t="shared" si="281"/>
        <v>1</v>
      </c>
      <c r="BN263" s="4" t="str">
        <f t="shared" si="282"/>
        <v/>
      </c>
      <c r="BO263" s="3" t="str">
        <f t="shared" si="283"/>
        <v>-</v>
      </c>
      <c r="BP263" s="3">
        <f t="shared" si="284"/>
        <v>1</v>
      </c>
      <c r="BQ263" s="3">
        <f t="shared" si="285"/>
        <v>1</v>
      </c>
      <c r="BR263" s="4" t="str">
        <f t="shared" si="286"/>
        <v/>
      </c>
      <c r="BS263" s="3" t="str">
        <f t="shared" si="287"/>
        <v>-</v>
      </c>
    </row>
    <row r="264" spans="1:71">
      <c r="A264" s="3" t="s">
        <v>958</v>
      </c>
      <c r="B264" s="3" t="s">
        <v>293</v>
      </c>
      <c r="C264" s="3">
        <v>3</v>
      </c>
      <c r="D264" s="3" t="s">
        <v>903</v>
      </c>
      <c r="E264" s="3" t="s">
        <v>1027</v>
      </c>
      <c r="F264" s="3" t="s">
        <v>903</v>
      </c>
      <c r="G264" s="3" t="s">
        <v>1027</v>
      </c>
      <c r="H264" s="3" t="s">
        <v>479</v>
      </c>
      <c r="I264" s="3" t="s">
        <v>1035</v>
      </c>
      <c r="J264" s="3" t="s">
        <v>1040</v>
      </c>
      <c r="K264" s="3" t="s">
        <v>1040</v>
      </c>
      <c r="L264" s="3" t="s">
        <v>1040</v>
      </c>
      <c r="M264" t="s">
        <v>1040</v>
      </c>
      <c r="N264" s="3"/>
      <c r="O264" s="3"/>
      <c r="P264" s="3">
        <v>4.2</v>
      </c>
      <c r="Q264" s="3">
        <v>50</v>
      </c>
      <c r="R264" s="3">
        <v>4.63</v>
      </c>
      <c r="S264" s="16">
        <v>0</v>
      </c>
      <c r="T264" s="12">
        <v>9.69</v>
      </c>
      <c r="V264" s="3" t="str">
        <f t="shared" si="238"/>
        <v>s316-tef-s316-</v>
      </c>
      <c r="W264" s="3">
        <f t="shared" si="239"/>
        <v>5</v>
      </c>
      <c r="X264" s="3">
        <f t="shared" si="245"/>
        <v>14</v>
      </c>
      <c r="Y264" s="4" t="str">
        <f t="shared" si="246"/>
        <v>s316</v>
      </c>
      <c r="Z264" s="3" t="str">
        <f t="shared" si="247"/>
        <v>tef-s316-</v>
      </c>
      <c r="AA264" s="3">
        <f t="shared" si="240"/>
        <v>4</v>
      </c>
      <c r="AB264" s="3">
        <f t="shared" si="248"/>
        <v>9</v>
      </c>
      <c r="AC264" s="4" t="str">
        <f t="shared" si="249"/>
        <v>tef</v>
      </c>
      <c r="AD264" s="3" t="str">
        <f t="shared" si="250"/>
        <v>s316-</v>
      </c>
      <c r="AE264" s="3">
        <f t="shared" si="241"/>
        <v>5</v>
      </c>
      <c r="AF264" s="3">
        <f t="shared" si="251"/>
        <v>5</v>
      </c>
      <c r="AG264" s="4" t="str">
        <f t="shared" si="252"/>
        <v>s316</v>
      </c>
      <c r="AH264" s="3" t="str">
        <f t="shared" si="253"/>
        <v>-</v>
      </c>
      <c r="AI264" s="3">
        <f t="shared" si="242"/>
        <v>1</v>
      </c>
      <c r="AJ264" s="3">
        <f t="shared" si="254"/>
        <v>1</v>
      </c>
      <c r="AK264" s="4" t="str">
        <f t="shared" si="255"/>
        <v/>
      </c>
      <c r="AL264" s="3" t="str">
        <f t="shared" si="256"/>
        <v>-</v>
      </c>
      <c r="AM264" s="3">
        <f t="shared" si="243"/>
        <v>1</v>
      </c>
      <c r="AN264" s="3">
        <f t="shared" si="257"/>
        <v>1</v>
      </c>
      <c r="AO264" s="4" t="str">
        <f t="shared" si="258"/>
        <v/>
      </c>
      <c r="AP264" s="3" t="str">
        <f t="shared" si="259"/>
        <v>-</v>
      </c>
      <c r="AQ264" s="3" t="str">
        <f t="shared" si="244"/>
        <v>0.5-0.1-0.5-</v>
      </c>
      <c r="AR264" s="3">
        <f t="shared" si="260"/>
        <v>4</v>
      </c>
      <c r="AS264" s="3">
        <f t="shared" si="261"/>
        <v>12</v>
      </c>
      <c r="AT264" s="4" t="str">
        <f t="shared" si="262"/>
        <v>0.5</v>
      </c>
      <c r="AU264" s="3" t="str">
        <f t="shared" si="263"/>
        <v>0.1-0.5-</v>
      </c>
      <c r="AV264" s="3">
        <f t="shared" si="264"/>
        <v>4</v>
      </c>
      <c r="AW264" s="3">
        <f t="shared" si="265"/>
        <v>8</v>
      </c>
      <c r="AX264" s="4" t="str">
        <f t="shared" si="266"/>
        <v>0.1</v>
      </c>
      <c r="AY264" s="3" t="str">
        <f t="shared" si="267"/>
        <v>0.5-</v>
      </c>
      <c r="AZ264" s="3">
        <f t="shared" si="268"/>
        <v>4</v>
      </c>
      <c r="BA264" s="3">
        <f t="shared" si="269"/>
        <v>4</v>
      </c>
      <c r="BB264" s="4" t="str">
        <f t="shared" si="270"/>
        <v>0.5</v>
      </c>
      <c r="BC264" s="3" t="str">
        <f t="shared" si="271"/>
        <v>-</v>
      </c>
      <c r="BD264" s="3">
        <f t="shared" si="272"/>
        <v>1</v>
      </c>
      <c r="BE264" s="3">
        <f t="shared" si="273"/>
        <v>1</v>
      </c>
      <c r="BF264" s="4" t="str">
        <f t="shared" si="274"/>
        <v/>
      </c>
      <c r="BG264" s="3" t="str">
        <f t="shared" si="275"/>
        <v>-</v>
      </c>
      <c r="BH264" s="3">
        <f t="shared" si="276"/>
        <v>1</v>
      </c>
      <c r="BI264" s="3">
        <f t="shared" si="277"/>
        <v>1</v>
      </c>
      <c r="BJ264" s="4" t="str">
        <f t="shared" si="278"/>
        <v/>
      </c>
      <c r="BK264" s="3" t="str">
        <f t="shared" si="279"/>
        <v>-</v>
      </c>
      <c r="BL264" s="3">
        <f t="shared" si="280"/>
        <v>1</v>
      </c>
      <c r="BM264" s="3">
        <f t="shared" si="281"/>
        <v>1</v>
      </c>
      <c r="BN264" s="4" t="str">
        <f t="shared" si="282"/>
        <v/>
      </c>
      <c r="BO264" s="3" t="str">
        <f t="shared" si="283"/>
        <v>-</v>
      </c>
      <c r="BP264" s="3">
        <f t="shared" si="284"/>
        <v>1</v>
      </c>
      <c r="BQ264" s="3">
        <f t="shared" si="285"/>
        <v>1</v>
      </c>
      <c r="BR264" s="4" t="str">
        <f t="shared" si="286"/>
        <v/>
      </c>
      <c r="BS264" s="3" t="str">
        <f t="shared" si="287"/>
        <v>-</v>
      </c>
    </row>
    <row r="265" spans="1:71">
      <c r="A265" s="4" t="s">
        <v>958</v>
      </c>
      <c r="B265" s="4" t="s">
        <v>293</v>
      </c>
      <c r="C265" s="4">
        <v>3</v>
      </c>
      <c r="D265" s="4" t="s">
        <v>903</v>
      </c>
      <c r="E265" s="4" t="s">
        <v>1027</v>
      </c>
      <c r="F265" s="4" t="s">
        <v>903</v>
      </c>
      <c r="G265" s="4" t="s">
        <v>1027</v>
      </c>
      <c r="H265" s="4" t="s">
        <v>479</v>
      </c>
      <c r="I265" s="4" t="s">
        <v>1035</v>
      </c>
      <c r="J265" s="4" t="s">
        <v>1040</v>
      </c>
      <c r="K265" s="4" t="s">
        <v>1040</v>
      </c>
      <c r="L265" s="4" t="s">
        <v>1040</v>
      </c>
      <c r="M265" t="s">
        <v>1040</v>
      </c>
      <c r="N265" s="4"/>
      <c r="O265" s="4"/>
      <c r="P265" s="4">
        <v>4.2</v>
      </c>
      <c r="Q265" s="4">
        <v>50</v>
      </c>
      <c r="R265" s="4">
        <v>4.43</v>
      </c>
      <c r="S265" s="16">
        <v>0</v>
      </c>
      <c r="T265" s="13">
        <v>9.69</v>
      </c>
      <c r="V265" s="3" t="str">
        <f t="shared" si="238"/>
        <v>s316-tef-s316-</v>
      </c>
      <c r="W265" s="3">
        <f t="shared" si="239"/>
        <v>5</v>
      </c>
      <c r="X265" s="3">
        <f t="shared" si="245"/>
        <v>14</v>
      </c>
      <c r="Y265" s="4" t="str">
        <f t="shared" si="246"/>
        <v>s316</v>
      </c>
      <c r="Z265" s="3" t="str">
        <f t="shared" si="247"/>
        <v>tef-s316-</v>
      </c>
      <c r="AA265" s="3">
        <f t="shared" si="240"/>
        <v>4</v>
      </c>
      <c r="AB265" s="3">
        <f t="shared" si="248"/>
        <v>9</v>
      </c>
      <c r="AC265" s="4" t="str">
        <f t="shared" si="249"/>
        <v>tef</v>
      </c>
      <c r="AD265" s="3" t="str">
        <f t="shared" si="250"/>
        <v>s316-</v>
      </c>
      <c r="AE265" s="3">
        <f t="shared" si="241"/>
        <v>5</v>
      </c>
      <c r="AF265" s="3">
        <f t="shared" si="251"/>
        <v>5</v>
      </c>
      <c r="AG265" s="4" t="str">
        <f t="shared" si="252"/>
        <v>s316</v>
      </c>
      <c r="AH265" s="3" t="str">
        <f t="shared" si="253"/>
        <v>-</v>
      </c>
      <c r="AI265" s="3">
        <f t="shared" si="242"/>
        <v>1</v>
      </c>
      <c r="AJ265" s="3">
        <f t="shared" si="254"/>
        <v>1</v>
      </c>
      <c r="AK265" s="4" t="str">
        <f t="shared" si="255"/>
        <v/>
      </c>
      <c r="AL265" s="3" t="str">
        <f t="shared" si="256"/>
        <v>-</v>
      </c>
      <c r="AM265" s="3">
        <f t="shared" si="243"/>
        <v>1</v>
      </c>
      <c r="AN265" s="3">
        <f t="shared" si="257"/>
        <v>1</v>
      </c>
      <c r="AO265" s="4" t="str">
        <f t="shared" si="258"/>
        <v/>
      </c>
      <c r="AP265" s="3" t="str">
        <f t="shared" si="259"/>
        <v>-</v>
      </c>
      <c r="AQ265" s="3" t="str">
        <f t="shared" si="244"/>
        <v>0.5-0.1-0.5-</v>
      </c>
      <c r="AR265" s="3">
        <f t="shared" si="260"/>
        <v>4</v>
      </c>
      <c r="AS265" s="3">
        <f t="shared" si="261"/>
        <v>12</v>
      </c>
      <c r="AT265" s="4" t="str">
        <f t="shared" si="262"/>
        <v>0.5</v>
      </c>
      <c r="AU265" s="3" t="str">
        <f t="shared" si="263"/>
        <v>0.1-0.5-</v>
      </c>
      <c r="AV265" s="3">
        <f t="shared" si="264"/>
        <v>4</v>
      </c>
      <c r="AW265" s="3">
        <f t="shared" si="265"/>
        <v>8</v>
      </c>
      <c r="AX265" s="4" t="str">
        <f t="shared" si="266"/>
        <v>0.1</v>
      </c>
      <c r="AY265" s="3" t="str">
        <f t="shared" si="267"/>
        <v>0.5-</v>
      </c>
      <c r="AZ265" s="3">
        <f t="shared" si="268"/>
        <v>4</v>
      </c>
      <c r="BA265" s="3">
        <f t="shared" si="269"/>
        <v>4</v>
      </c>
      <c r="BB265" s="4" t="str">
        <f t="shared" si="270"/>
        <v>0.5</v>
      </c>
      <c r="BC265" s="3" t="str">
        <f t="shared" si="271"/>
        <v>-</v>
      </c>
      <c r="BD265" s="3">
        <f t="shared" si="272"/>
        <v>1</v>
      </c>
      <c r="BE265" s="3">
        <f t="shared" si="273"/>
        <v>1</v>
      </c>
      <c r="BF265" s="4" t="str">
        <f t="shared" si="274"/>
        <v/>
      </c>
      <c r="BG265" s="3" t="str">
        <f t="shared" si="275"/>
        <v>-</v>
      </c>
      <c r="BH265" s="3">
        <f t="shared" si="276"/>
        <v>1</v>
      </c>
      <c r="BI265" s="3">
        <f t="shared" si="277"/>
        <v>1</v>
      </c>
      <c r="BJ265" s="4" t="str">
        <f t="shared" si="278"/>
        <v/>
      </c>
      <c r="BK265" s="3" t="str">
        <f t="shared" si="279"/>
        <v>-</v>
      </c>
      <c r="BL265" s="3">
        <f t="shared" si="280"/>
        <v>1</v>
      </c>
      <c r="BM265" s="3">
        <f t="shared" si="281"/>
        <v>1</v>
      </c>
      <c r="BN265" s="4" t="str">
        <f t="shared" si="282"/>
        <v/>
      </c>
      <c r="BO265" s="3" t="str">
        <f t="shared" si="283"/>
        <v>-</v>
      </c>
      <c r="BP265" s="3">
        <f t="shared" si="284"/>
        <v>1</v>
      </c>
      <c r="BQ265" s="3">
        <f t="shared" si="285"/>
        <v>1</v>
      </c>
      <c r="BR265" s="4" t="str">
        <f t="shared" si="286"/>
        <v/>
      </c>
      <c r="BS265" s="3" t="str">
        <f t="shared" si="287"/>
        <v>-</v>
      </c>
    </row>
    <row r="266" spans="1:71">
      <c r="A266" s="3" t="s">
        <v>958</v>
      </c>
      <c r="B266" s="3" t="s">
        <v>293</v>
      </c>
      <c r="C266" s="3">
        <v>3</v>
      </c>
      <c r="D266" s="3" t="s">
        <v>903</v>
      </c>
      <c r="E266" s="3" t="s">
        <v>1027</v>
      </c>
      <c r="F266" s="3" t="s">
        <v>903</v>
      </c>
      <c r="G266" s="3" t="s">
        <v>1027</v>
      </c>
      <c r="H266" s="3" t="s">
        <v>479</v>
      </c>
      <c r="I266" s="3" t="s">
        <v>1035</v>
      </c>
      <c r="J266" s="3" t="s">
        <v>1040</v>
      </c>
      <c r="K266" s="3" t="s">
        <v>1040</v>
      </c>
      <c r="L266" s="3" t="s">
        <v>1040</v>
      </c>
      <c r="M266" t="s">
        <v>1040</v>
      </c>
      <c r="N266" s="3"/>
      <c r="O266" s="3"/>
      <c r="P266" s="3">
        <v>4.2</v>
      </c>
      <c r="Q266" s="3">
        <v>50</v>
      </c>
      <c r="R266" s="3">
        <v>4.6500000000000004</v>
      </c>
      <c r="S266" s="16">
        <v>0</v>
      </c>
      <c r="T266" s="12">
        <v>9.69</v>
      </c>
      <c r="V266" s="3" t="str">
        <f t="shared" si="238"/>
        <v>s316-tef-s316-</v>
      </c>
      <c r="W266" s="3">
        <f t="shared" si="239"/>
        <v>5</v>
      </c>
      <c r="X266" s="3">
        <f t="shared" si="245"/>
        <v>14</v>
      </c>
      <c r="Y266" s="4" t="str">
        <f t="shared" si="246"/>
        <v>s316</v>
      </c>
      <c r="Z266" s="3" t="str">
        <f t="shared" si="247"/>
        <v>tef-s316-</v>
      </c>
      <c r="AA266" s="3">
        <f t="shared" si="240"/>
        <v>4</v>
      </c>
      <c r="AB266" s="3">
        <f t="shared" si="248"/>
        <v>9</v>
      </c>
      <c r="AC266" s="4" t="str">
        <f t="shared" si="249"/>
        <v>tef</v>
      </c>
      <c r="AD266" s="3" t="str">
        <f t="shared" si="250"/>
        <v>s316-</v>
      </c>
      <c r="AE266" s="3">
        <f t="shared" si="241"/>
        <v>5</v>
      </c>
      <c r="AF266" s="3">
        <f t="shared" si="251"/>
        <v>5</v>
      </c>
      <c r="AG266" s="4" t="str">
        <f t="shared" si="252"/>
        <v>s316</v>
      </c>
      <c r="AH266" s="3" t="str">
        <f t="shared" si="253"/>
        <v>-</v>
      </c>
      <c r="AI266" s="3">
        <f t="shared" si="242"/>
        <v>1</v>
      </c>
      <c r="AJ266" s="3">
        <f t="shared" si="254"/>
        <v>1</v>
      </c>
      <c r="AK266" s="4" t="str">
        <f t="shared" si="255"/>
        <v/>
      </c>
      <c r="AL266" s="3" t="str">
        <f t="shared" si="256"/>
        <v>-</v>
      </c>
      <c r="AM266" s="3">
        <f t="shared" si="243"/>
        <v>1</v>
      </c>
      <c r="AN266" s="3">
        <f t="shared" si="257"/>
        <v>1</v>
      </c>
      <c r="AO266" s="4" t="str">
        <f t="shared" si="258"/>
        <v/>
      </c>
      <c r="AP266" s="3" t="str">
        <f t="shared" si="259"/>
        <v>-</v>
      </c>
      <c r="AQ266" s="3" t="str">
        <f t="shared" si="244"/>
        <v>0.5-0.1-0.5-</v>
      </c>
      <c r="AR266" s="3">
        <f t="shared" si="260"/>
        <v>4</v>
      </c>
      <c r="AS266" s="3">
        <f t="shared" si="261"/>
        <v>12</v>
      </c>
      <c r="AT266" s="4" t="str">
        <f t="shared" si="262"/>
        <v>0.5</v>
      </c>
      <c r="AU266" s="3" t="str">
        <f t="shared" si="263"/>
        <v>0.1-0.5-</v>
      </c>
      <c r="AV266" s="3">
        <f t="shared" si="264"/>
        <v>4</v>
      </c>
      <c r="AW266" s="3">
        <f t="shared" si="265"/>
        <v>8</v>
      </c>
      <c r="AX266" s="4" t="str">
        <f t="shared" si="266"/>
        <v>0.1</v>
      </c>
      <c r="AY266" s="3" t="str">
        <f t="shared" si="267"/>
        <v>0.5-</v>
      </c>
      <c r="AZ266" s="3">
        <f t="shared" si="268"/>
        <v>4</v>
      </c>
      <c r="BA266" s="3">
        <f t="shared" si="269"/>
        <v>4</v>
      </c>
      <c r="BB266" s="4" t="str">
        <f t="shared" si="270"/>
        <v>0.5</v>
      </c>
      <c r="BC266" s="3" t="str">
        <f t="shared" si="271"/>
        <v>-</v>
      </c>
      <c r="BD266" s="3">
        <f t="shared" si="272"/>
        <v>1</v>
      </c>
      <c r="BE266" s="3">
        <f t="shared" si="273"/>
        <v>1</v>
      </c>
      <c r="BF266" s="4" t="str">
        <f t="shared" si="274"/>
        <v/>
      </c>
      <c r="BG266" s="3" t="str">
        <f t="shared" si="275"/>
        <v>-</v>
      </c>
      <c r="BH266" s="3">
        <f t="shared" si="276"/>
        <v>1</v>
      </c>
      <c r="BI266" s="3">
        <f t="shared" si="277"/>
        <v>1</v>
      </c>
      <c r="BJ266" s="4" t="str">
        <f t="shared" si="278"/>
        <v/>
      </c>
      <c r="BK266" s="3" t="str">
        <f t="shared" si="279"/>
        <v>-</v>
      </c>
      <c r="BL266" s="3">
        <f t="shared" si="280"/>
        <v>1</v>
      </c>
      <c r="BM266" s="3">
        <f t="shared" si="281"/>
        <v>1</v>
      </c>
      <c r="BN266" s="4" t="str">
        <f t="shared" si="282"/>
        <v/>
      </c>
      <c r="BO266" s="3" t="str">
        <f t="shared" si="283"/>
        <v>-</v>
      </c>
      <c r="BP266" s="3">
        <f t="shared" si="284"/>
        <v>1</v>
      </c>
      <c r="BQ266" s="3">
        <f t="shared" si="285"/>
        <v>1</v>
      </c>
      <c r="BR266" s="4" t="str">
        <f t="shared" si="286"/>
        <v/>
      </c>
      <c r="BS266" s="3" t="str">
        <f t="shared" si="287"/>
        <v>-</v>
      </c>
    </row>
    <row r="267" spans="1:71">
      <c r="A267" s="4" t="s">
        <v>958</v>
      </c>
      <c r="B267" s="4" t="s">
        <v>293</v>
      </c>
      <c r="C267" s="4">
        <v>3</v>
      </c>
      <c r="D267" s="4" t="s">
        <v>903</v>
      </c>
      <c r="E267" s="4" t="s">
        <v>1027</v>
      </c>
      <c r="F267" s="4" t="s">
        <v>903</v>
      </c>
      <c r="G267" s="4" t="s">
        <v>1027</v>
      </c>
      <c r="H267" s="4" t="s">
        <v>479</v>
      </c>
      <c r="I267" s="4" t="s">
        <v>1035</v>
      </c>
      <c r="J267" s="4" t="s">
        <v>1040</v>
      </c>
      <c r="K267" s="4" t="s">
        <v>1040</v>
      </c>
      <c r="L267" s="4" t="s">
        <v>1040</v>
      </c>
      <c r="M267" t="s">
        <v>1040</v>
      </c>
      <c r="N267" s="4"/>
      <c r="O267" s="4"/>
      <c r="P267" s="4">
        <v>4.2</v>
      </c>
      <c r="Q267" s="4">
        <v>50</v>
      </c>
      <c r="R267" s="4">
        <v>4.24</v>
      </c>
      <c r="S267" s="16">
        <v>0</v>
      </c>
      <c r="T267" s="13">
        <v>9.69</v>
      </c>
      <c r="V267" s="3" t="str">
        <f t="shared" si="238"/>
        <v>s316-tef-s316-</v>
      </c>
      <c r="W267" s="3">
        <f t="shared" si="239"/>
        <v>5</v>
      </c>
      <c r="X267" s="3">
        <f t="shared" si="245"/>
        <v>14</v>
      </c>
      <c r="Y267" s="4" t="str">
        <f t="shared" si="246"/>
        <v>s316</v>
      </c>
      <c r="Z267" s="3" t="str">
        <f t="shared" si="247"/>
        <v>tef-s316-</v>
      </c>
      <c r="AA267" s="3">
        <f t="shared" si="240"/>
        <v>4</v>
      </c>
      <c r="AB267" s="3">
        <f t="shared" si="248"/>
        <v>9</v>
      </c>
      <c r="AC267" s="4" t="str">
        <f t="shared" si="249"/>
        <v>tef</v>
      </c>
      <c r="AD267" s="3" t="str">
        <f t="shared" si="250"/>
        <v>s316-</v>
      </c>
      <c r="AE267" s="3">
        <f t="shared" si="241"/>
        <v>5</v>
      </c>
      <c r="AF267" s="3">
        <f t="shared" si="251"/>
        <v>5</v>
      </c>
      <c r="AG267" s="4" t="str">
        <f t="shared" si="252"/>
        <v>s316</v>
      </c>
      <c r="AH267" s="3" t="str">
        <f t="shared" si="253"/>
        <v>-</v>
      </c>
      <c r="AI267" s="3">
        <f t="shared" si="242"/>
        <v>1</v>
      </c>
      <c r="AJ267" s="3">
        <f t="shared" si="254"/>
        <v>1</v>
      </c>
      <c r="AK267" s="4" t="str">
        <f t="shared" si="255"/>
        <v/>
      </c>
      <c r="AL267" s="3" t="str">
        <f t="shared" si="256"/>
        <v>-</v>
      </c>
      <c r="AM267" s="3">
        <f t="shared" si="243"/>
        <v>1</v>
      </c>
      <c r="AN267" s="3">
        <f t="shared" si="257"/>
        <v>1</v>
      </c>
      <c r="AO267" s="4" t="str">
        <f t="shared" si="258"/>
        <v/>
      </c>
      <c r="AP267" s="3" t="str">
        <f t="shared" si="259"/>
        <v>-</v>
      </c>
      <c r="AQ267" s="3" t="str">
        <f t="shared" si="244"/>
        <v>0.5-0.1-0.5-</v>
      </c>
      <c r="AR267" s="3">
        <f t="shared" si="260"/>
        <v>4</v>
      </c>
      <c r="AS267" s="3">
        <f t="shared" si="261"/>
        <v>12</v>
      </c>
      <c r="AT267" s="4" t="str">
        <f t="shared" si="262"/>
        <v>0.5</v>
      </c>
      <c r="AU267" s="3" t="str">
        <f t="shared" si="263"/>
        <v>0.1-0.5-</v>
      </c>
      <c r="AV267" s="3">
        <f t="shared" si="264"/>
        <v>4</v>
      </c>
      <c r="AW267" s="3">
        <f t="shared" si="265"/>
        <v>8</v>
      </c>
      <c r="AX267" s="4" t="str">
        <f t="shared" si="266"/>
        <v>0.1</v>
      </c>
      <c r="AY267" s="3" t="str">
        <f t="shared" si="267"/>
        <v>0.5-</v>
      </c>
      <c r="AZ267" s="3">
        <f t="shared" si="268"/>
        <v>4</v>
      </c>
      <c r="BA267" s="3">
        <f t="shared" si="269"/>
        <v>4</v>
      </c>
      <c r="BB267" s="4" t="str">
        <f t="shared" si="270"/>
        <v>0.5</v>
      </c>
      <c r="BC267" s="3" t="str">
        <f t="shared" si="271"/>
        <v>-</v>
      </c>
      <c r="BD267" s="3">
        <f t="shared" si="272"/>
        <v>1</v>
      </c>
      <c r="BE267" s="3">
        <f t="shared" si="273"/>
        <v>1</v>
      </c>
      <c r="BF267" s="4" t="str">
        <f t="shared" si="274"/>
        <v/>
      </c>
      <c r="BG267" s="3" t="str">
        <f t="shared" si="275"/>
        <v>-</v>
      </c>
      <c r="BH267" s="3">
        <f t="shared" si="276"/>
        <v>1</v>
      </c>
      <c r="BI267" s="3">
        <f t="shared" si="277"/>
        <v>1</v>
      </c>
      <c r="BJ267" s="4" t="str">
        <f t="shared" si="278"/>
        <v/>
      </c>
      <c r="BK267" s="3" t="str">
        <f t="shared" si="279"/>
        <v>-</v>
      </c>
      <c r="BL267" s="3">
        <f t="shared" si="280"/>
        <v>1</v>
      </c>
      <c r="BM267" s="3">
        <f t="shared" si="281"/>
        <v>1</v>
      </c>
      <c r="BN267" s="4" t="str">
        <f t="shared" si="282"/>
        <v/>
      </c>
      <c r="BO267" s="3" t="str">
        <f t="shared" si="283"/>
        <v>-</v>
      </c>
      <c r="BP267" s="3">
        <f t="shared" si="284"/>
        <v>1</v>
      </c>
      <c r="BQ267" s="3">
        <f t="shared" si="285"/>
        <v>1</v>
      </c>
      <c r="BR267" s="4" t="str">
        <f t="shared" si="286"/>
        <v/>
      </c>
      <c r="BS267" s="3" t="str">
        <f t="shared" si="287"/>
        <v>-</v>
      </c>
    </row>
    <row r="268" spans="1:71">
      <c r="A268" s="3" t="s">
        <v>958</v>
      </c>
      <c r="B268" s="3" t="s">
        <v>293</v>
      </c>
      <c r="C268" s="3">
        <v>3</v>
      </c>
      <c r="D268" s="3" t="s">
        <v>903</v>
      </c>
      <c r="E268" s="3" t="s">
        <v>1027</v>
      </c>
      <c r="F268" s="3" t="s">
        <v>903</v>
      </c>
      <c r="G268" s="3" t="s">
        <v>1027</v>
      </c>
      <c r="H268" s="3" t="s">
        <v>479</v>
      </c>
      <c r="I268" s="3" t="s">
        <v>1035</v>
      </c>
      <c r="J268" s="3" t="s">
        <v>1040</v>
      </c>
      <c r="K268" s="3" t="s">
        <v>1040</v>
      </c>
      <c r="L268" s="3" t="s">
        <v>1040</v>
      </c>
      <c r="M268" t="s">
        <v>1040</v>
      </c>
      <c r="N268" s="3"/>
      <c r="O268" s="3"/>
      <c r="P268" s="3">
        <v>4.2</v>
      </c>
      <c r="Q268" s="3">
        <v>50</v>
      </c>
      <c r="R268" s="3">
        <v>4.3499999999999996</v>
      </c>
      <c r="S268" s="16">
        <v>0</v>
      </c>
      <c r="T268" s="12">
        <v>8.69</v>
      </c>
      <c r="V268" s="3" t="str">
        <f t="shared" si="238"/>
        <v>s316-tef-s316-</v>
      </c>
      <c r="W268" s="3">
        <f t="shared" si="239"/>
        <v>5</v>
      </c>
      <c r="X268" s="3">
        <f t="shared" si="245"/>
        <v>14</v>
      </c>
      <c r="Y268" s="4" t="str">
        <f t="shared" si="246"/>
        <v>s316</v>
      </c>
      <c r="Z268" s="3" t="str">
        <f t="shared" si="247"/>
        <v>tef-s316-</v>
      </c>
      <c r="AA268" s="3">
        <f t="shared" si="240"/>
        <v>4</v>
      </c>
      <c r="AB268" s="3">
        <f t="shared" si="248"/>
        <v>9</v>
      </c>
      <c r="AC268" s="4" t="str">
        <f t="shared" si="249"/>
        <v>tef</v>
      </c>
      <c r="AD268" s="3" t="str">
        <f t="shared" si="250"/>
        <v>s316-</v>
      </c>
      <c r="AE268" s="3">
        <f t="shared" si="241"/>
        <v>5</v>
      </c>
      <c r="AF268" s="3">
        <f t="shared" si="251"/>
        <v>5</v>
      </c>
      <c r="AG268" s="4" t="str">
        <f t="shared" si="252"/>
        <v>s316</v>
      </c>
      <c r="AH268" s="3" t="str">
        <f t="shared" si="253"/>
        <v>-</v>
      </c>
      <c r="AI268" s="3">
        <f t="shared" si="242"/>
        <v>1</v>
      </c>
      <c r="AJ268" s="3">
        <f t="shared" si="254"/>
        <v>1</v>
      </c>
      <c r="AK268" s="4" t="str">
        <f t="shared" si="255"/>
        <v/>
      </c>
      <c r="AL268" s="3" t="str">
        <f t="shared" si="256"/>
        <v>-</v>
      </c>
      <c r="AM268" s="3">
        <f t="shared" si="243"/>
        <v>1</v>
      </c>
      <c r="AN268" s="3">
        <f t="shared" si="257"/>
        <v>1</v>
      </c>
      <c r="AO268" s="4" t="str">
        <f t="shared" si="258"/>
        <v/>
      </c>
      <c r="AP268" s="3" t="str">
        <f t="shared" si="259"/>
        <v>-</v>
      </c>
      <c r="AQ268" s="3" t="str">
        <f t="shared" si="244"/>
        <v>0.5-0.1-0.5-</v>
      </c>
      <c r="AR268" s="3">
        <f t="shared" si="260"/>
        <v>4</v>
      </c>
      <c r="AS268" s="3">
        <f t="shared" si="261"/>
        <v>12</v>
      </c>
      <c r="AT268" s="4" t="str">
        <f t="shared" si="262"/>
        <v>0.5</v>
      </c>
      <c r="AU268" s="3" t="str">
        <f t="shared" si="263"/>
        <v>0.1-0.5-</v>
      </c>
      <c r="AV268" s="3">
        <f t="shared" si="264"/>
        <v>4</v>
      </c>
      <c r="AW268" s="3">
        <f t="shared" si="265"/>
        <v>8</v>
      </c>
      <c r="AX268" s="4" t="str">
        <f t="shared" si="266"/>
        <v>0.1</v>
      </c>
      <c r="AY268" s="3" t="str">
        <f t="shared" si="267"/>
        <v>0.5-</v>
      </c>
      <c r="AZ268" s="3">
        <f t="shared" si="268"/>
        <v>4</v>
      </c>
      <c r="BA268" s="3">
        <f t="shared" si="269"/>
        <v>4</v>
      </c>
      <c r="BB268" s="4" t="str">
        <f t="shared" si="270"/>
        <v>0.5</v>
      </c>
      <c r="BC268" s="3" t="str">
        <f t="shared" si="271"/>
        <v>-</v>
      </c>
      <c r="BD268" s="3">
        <f t="shared" si="272"/>
        <v>1</v>
      </c>
      <c r="BE268" s="3">
        <f t="shared" si="273"/>
        <v>1</v>
      </c>
      <c r="BF268" s="4" t="str">
        <f t="shared" si="274"/>
        <v/>
      </c>
      <c r="BG268" s="3" t="str">
        <f t="shared" si="275"/>
        <v>-</v>
      </c>
      <c r="BH268" s="3">
        <f t="shared" si="276"/>
        <v>1</v>
      </c>
      <c r="BI268" s="3">
        <f t="shared" si="277"/>
        <v>1</v>
      </c>
      <c r="BJ268" s="4" t="str">
        <f t="shared" si="278"/>
        <v/>
      </c>
      <c r="BK268" s="3" t="str">
        <f t="shared" si="279"/>
        <v>-</v>
      </c>
      <c r="BL268" s="3">
        <f t="shared" si="280"/>
        <v>1</v>
      </c>
      <c r="BM268" s="3">
        <f t="shared" si="281"/>
        <v>1</v>
      </c>
      <c r="BN268" s="4" t="str">
        <f t="shared" si="282"/>
        <v/>
      </c>
      <c r="BO268" s="3" t="str">
        <f t="shared" si="283"/>
        <v>-</v>
      </c>
      <c r="BP268" s="3">
        <f t="shared" si="284"/>
        <v>1</v>
      </c>
      <c r="BQ268" s="3">
        <f t="shared" si="285"/>
        <v>1</v>
      </c>
      <c r="BR268" s="4" t="str">
        <f t="shared" si="286"/>
        <v/>
      </c>
      <c r="BS268" s="3" t="str">
        <f t="shared" si="287"/>
        <v>-</v>
      </c>
    </row>
    <row r="269" spans="1:71">
      <c r="A269" s="4" t="s">
        <v>958</v>
      </c>
      <c r="B269" s="4" t="s">
        <v>293</v>
      </c>
      <c r="C269" s="4">
        <v>3</v>
      </c>
      <c r="D269" s="4" t="s">
        <v>903</v>
      </c>
      <c r="E269" s="4" t="s">
        <v>1027</v>
      </c>
      <c r="F269" s="4" t="s">
        <v>903</v>
      </c>
      <c r="G269" s="4" t="s">
        <v>1027</v>
      </c>
      <c r="H269" s="4" t="s">
        <v>479</v>
      </c>
      <c r="I269" s="4" t="s">
        <v>1035</v>
      </c>
      <c r="J269" s="4" t="s">
        <v>1040</v>
      </c>
      <c r="K269" s="4" t="s">
        <v>1040</v>
      </c>
      <c r="L269" s="4" t="s">
        <v>1040</v>
      </c>
      <c r="M269" t="s">
        <v>1040</v>
      </c>
      <c r="N269" s="4"/>
      <c r="O269" s="4"/>
      <c r="P269" s="4">
        <v>4.2</v>
      </c>
      <c r="Q269" s="4">
        <v>50</v>
      </c>
      <c r="R269" s="4">
        <v>2.8</v>
      </c>
      <c r="S269" s="16">
        <v>0</v>
      </c>
      <c r="T269" s="13">
        <v>8.69</v>
      </c>
      <c r="V269" s="3" t="str">
        <f t="shared" si="238"/>
        <v>s316-tef-s316-</v>
      </c>
      <c r="W269" s="3">
        <f t="shared" si="239"/>
        <v>5</v>
      </c>
      <c r="X269" s="3">
        <f t="shared" si="245"/>
        <v>14</v>
      </c>
      <c r="Y269" s="4" t="str">
        <f t="shared" si="246"/>
        <v>s316</v>
      </c>
      <c r="Z269" s="3" t="str">
        <f t="shared" si="247"/>
        <v>tef-s316-</v>
      </c>
      <c r="AA269" s="3">
        <f t="shared" si="240"/>
        <v>4</v>
      </c>
      <c r="AB269" s="3">
        <f t="shared" si="248"/>
        <v>9</v>
      </c>
      <c r="AC269" s="4" t="str">
        <f t="shared" si="249"/>
        <v>tef</v>
      </c>
      <c r="AD269" s="3" t="str">
        <f t="shared" si="250"/>
        <v>s316-</v>
      </c>
      <c r="AE269" s="3">
        <f t="shared" si="241"/>
        <v>5</v>
      </c>
      <c r="AF269" s="3">
        <f t="shared" si="251"/>
        <v>5</v>
      </c>
      <c r="AG269" s="4" t="str">
        <f t="shared" si="252"/>
        <v>s316</v>
      </c>
      <c r="AH269" s="3" t="str">
        <f t="shared" si="253"/>
        <v>-</v>
      </c>
      <c r="AI269" s="3">
        <f t="shared" si="242"/>
        <v>1</v>
      </c>
      <c r="AJ269" s="3">
        <f t="shared" si="254"/>
        <v>1</v>
      </c>
      <c r="AK269" s="4" t="str">
        <f t="shared" si="255"/>
        <v/>
      </c>
      <c r="AL269" s="3" t="str">
        <f t="shared" si="256"/>
        <v>-</v>
      </c>
      <c r="AM269" s="3">
        <f t="shared" si="243"/>
        <v>1</v>
      </c>
      <c r="AN269" s="3">
        <f t="shared" si="257"/>
        <v>1</v>
      </c>
      <c r="AO269" s="4" t="str">
        <f t="shared" si="258"/>
        <v/>
      </c>
      <c r="AP269" s="3" t="str">
        <f t="shared" si="259"/>
        <v>-</v>
      </c>
      <c r="AQ269" s="3" t="str">
        <f t="shared" si="244"/>
        <v>0.5-0.1-0.5-</v>
      </c>
      <c r="AR269" s="3">
        <f t="shared" si="260"/>
        <v>4</v>
      </c>
      <c r="AS269" s="3">
        <f t="shared" si="261"/>
        <v>12</v>
      </c>
      <c r="AT269" s="4" t="str">
        <f t="shared" si="262"/>
        <v>0.5</v>
      </c>
      <c r="AU269" s="3" t="str">
        <f t="shared" si="263"/>
        <v>0.1-0.5-</v>
      </c>
      <c r="AV269" s="3">
        <f t="shared" si="264"/>
        <v>4</v>
      </c>
      <c r="AW269" s="3">
        <f t="shared" si="265"/>
        <v>8</v>
      </c>
      <c r="AX269" s="4" t="str">
        <f t="shared" si="266"/>
        <v>0.1</v>
      </c>
      <c r="AY269" s="3" t="str">
        <f t="shared" si="267"/>
        <v>0.5-</v>
      </c>
      <c r="AZ269" s="3">
        <f t="shared" si="268"/>
        <v>4</v>
      </c>
      <c r="BA269" s="3">
        <f t="shared" si="269"/>
        <v>4</v>
      </c>
      <c r="BB269" s="4" t="str">
        <f t="shared" si="270"/>
        <v>0.5</v>
      </c>
      <c r="BC269" s="3" t="str">
        <f t="shared" si="271"/>
        <v>-</v>
      </c>
      <c r="BD269" s="3">
        <f t="shared" si="272"/>
        <v>1</v>
      </c>
      <c r="BE269" s="3">
        <f t="shared" si="273"/>
        <v>1</v>
      </c>
      <c r="BF269" s="4" t="str">
        <f t="shared" si="274"/>
        <v/>
      </c>
      <c r="BG269" s="3" t="str">
        <f t="shared" si="275"/>
        <v>-</v>
      </c>
      <c r="BH269" s="3">
        <f t="shared" si="276"/>
        <v>1</v>
      </c>
      <c r="BI269" s="3">
        <f t="shared" si="277"/>
        <v>1</v>
      </c>
      <c r="BJ269" s="4" t="str">
        <f t="shared" si="278"/>
        <v/>
      </c>
      <c r="BK269" s="3" t="str">
        <f t="shared" si="279"/>
        <v>-</v>
      </c>
      <c r="BL269" s="3">
        <f t="shared" si="280"/>
        <v>1</v>
      </c>
      <c r="BM269" s="3">
        <f t="shared" si="281"/>
        <v>1</v>
      </c>
      <c r="BN269" s="4" t="str">
        <f t="shared" si="282"/>
        <v/>
      </c>
      <c r="BO269" s="3" t="str">
        <f t="shared" si="283"/>
        <v>-</v>
      </c>
      <c r="BP269" s="3">
        <f t="shared" si="284"/>
        <v>1</v>
      </c>
      <c r="BQ269" s="3">
        <f t="shared" si="285"/>
        <v>1</v>
      </c>
      <c r="BR269" s="4" t="str">
        <f t="shared" si="286"/>
        <v/>
      </c>
      <c r="BS269" s="3" t="str">
        <f t="shared" si="287"/>
        <v>-</v>
      </c>
    </row>
    <row r="270" spans="1:71">
      <c r="A270" s="3" t="s">
        <v>958</v>
      </c>
      <c r="B270" s="3" t="s">
        <v>293</v>
      </c>
      <c r="C270" s="3">
        <v>3</v>
      </c>
      <c r="D270" s="3" t="s">
        <v>903</v>
      </c>
      <c r="E270" s="3" t="s">
        <v>1027</v>
      </c>
      <c r="F270" s="3" t="s">
        <v>903</v>
      </c>
      <c r="G270" s="3" t="s">
        <v>1027</v>
      </c>
      <c r="H270" s="3" t="s">
        <v>479</v>
      </c>
      <c r="I270" s="3" t="s">
        <v>1035</v>
      </c>
      <c r="J270" s="3" t="s">
        <v>1040</v>
      </c>
      <c r="K270" s="3" t="s">
        <v>1040</v>
      </c>
      <c r="L270" s="3" t="s">
        <v>1040</v>
      </c>
      <c r="M270" t="s">
        <v>1040</v>
      </c>
      <c r="N270" s="3"/>
      <c r="O270" s="3"/>
      <c r="P270" s="3">
        <v>4.2</v>
      </c>
      <c r="Q270" s="3">
        <v>50</v>
      </c>
      <c r="R270" s="3">
        <v>3.43</v>
      </c>
      <c r="S270" s="16">
        <v>0</v>
      </c>
      <c r="T270" s="12">
        <v>8.69</v>
      </c>
      <c r="V270" s="3" t="str">
        <f t="shared" si="238"/>
        <v>s316-tef-s316-</v>
      </c>
      <c r="W270" s="3">
        <f t="shared" si="239"/>
        <v>5</v>
      </c>
      <c r="X270" s="3">
        <f t="shared" si="245"/>
        <v>14</v>
      </c>
      <c r="Y270" s="4" t="str">
        <f t="shared" si="246"/>
        <v>s316</v>
      </c>
      <c r="Z270" s="3" t="str">
        <f t="shared" si="247"/>
        <v>tef-s316-</v>
      </c>
      <c r="AA270" s="3">
        <f t="shared" si="240"/>
        <v>4</v>
      </c>
      <c r="AB270" s="3">
        <f t="shared" si="248"/>
        <v>9</v>
      </c>
      <c r="AC270" s="4" t="str">
        <f t="shared" si="249"/>
        <v>tef</v>
      </c>
      <c r="AD270" s="3" t="str">
        <f t="shared" si="250"/>
        <v>s316-</v>
      </c>
      <c r="AE270" s="3">
        <f t="shared" si="241"/>
        <v>5</v>
      </c>
      <c r="AF270" s="3">
        <f t="shared" si="251"/>
        <v>5</v>
      </c>
      <c r="AG270" s="4" t="str">
        <f t="shared" si="252"/>
        <v>s316</v>
      </c>
      <c r="AH270" s="3" t="str">
        <f t="shared" si="253"/>
        <v>-</v>
      </c>
      <c r="AI270" s="3">
        <f t="shared" si="242"/>
        <v>1</v>
      </c>
      <c r="AJ270" s="3">
        <f t="shared" si="254"/>
        <v>1</v>
      </c>
      <c r="AK270" s="4" t="str">
        <f t="shared" si="255"/>
        <v/>
      </c>
      <c r="AL270" s="3" t="str">
        <f t="shared" si="256"/>
        <v>-</v>
      </c>
      <c r="AM270" s="3">
        <f t="shared" si="243"/>
        <v>1</v>
      </c>
      <c r="AN270" s="3">
        <f t="shared" si="257"/>
        <v>1</v>
      </c>
      <c r="AO270" s="4" t="str">
        <f t="shared" si="258"/>
        <v/>
      </c>
      <c r="AP270" s="3" t="str">
        <f t="shared" si="259"/>
        <v>-</v>
      </c>
      <c r="AQ270" s="3" t="str">
        <f t="shared" si="244"/>
        <v>0.5-0.1-0.5-</v>
      </c>
      <c r="AR270" s="3">
        <f t="shared" si="260"/>
        <v>4</v>
      </c>
      <c r="AS270" s="3">
        <f t="shared" si="261"/>
        <v>12</v>
      </c>
      <c r="AT270" s="4" t="str">
        <f t="shared" si="262"/>
        <v>0.5</v>
      </c>
      <c r="AU270" s="3" t="str">
        <f t="shared" si="263"/>
        <v>0.1-0.5-</v>
      </c>
      <c r="AV270" s="3">
        <f t="shared" si="264"/>
        <v>4</v>
      </c>
      <c r="AW270" s="3">
        <f t="shared" si="265"/>
        <v>8</v>
      </c>
      <c r="AX270" s="4" t="str">
        <f t="shared" si="266"/>
        <v>0.1</v>
      </c>
      <c r="AY270" s="3" t="str">
        <f t="shared" si="267"/>
        <v>0.5-</v>
      </c>
      <c r="AZ270" s="3">
        <f t="shared" si="268"/>
        <v>4</v>
      </c>
      <c r="BA270" s="3">
        <f t="shared" si="269"/>
        <v>4</v>
      </c>
      <c r="BB270" s="4" t="str">
        <f t="shared" si="270"/>
        <v>0.5</v>
      </c>
      <c r="BC270" s="3" t="str">
        <f t="shared" si="271"/>
        <v>-</v>
      </c>
      <c r="BD270" s="3">
        <f t="shared" si="272"/>
        <v>1</v>
      </c>
      <c r="BE270" s="3">
        <f t="shared" si="273"/>
        <v>1</v>
      </c>
      <c r="BF270" s="4" t="str">
        <f t="shared" si="274"/>
        <v/>
      </c>
      <c r="BG270" s="3" t="str">
        <f t="shared" si="275"/>
        <v>-</v>
      </c>
      <c r="BH270" s="3">
        <f t="shared" si="276"/>
        <v>1</v>
      </c>
      <c r="BI270" s="3">
        <f t="shared" si="277"/>
        <v>1</v>
      </c>
      <c r="BJ270" s="4" t="str">
        <f t="shared" si="278"/>
        <v/>
      </c>
      <c r="BK270" s="3" t="str">
        <f t="shared" si="279"/>
        <v>-</v>
      </c>
      <c r="BL270" s="3">
        <f t="shared" si="280"/>
        <v>1</v>
      </c>
      <c r="BM270" s="3">
        <f t="shared" si="281"/>
        <v>1</v>
      </c>
      <c r="BN270" s="4" t="str">
        <f t="shared" si="282"/>
        <v/>
      </c>
      <c r="BO270" s="3" t="str">
        <f t="shared" si="283"/>
        <v>-</v>
      </c>
      <c r="BP270" s="3">
        <f t="shared" si="284"/>
        <v>1</v>
      </c>
      <c r="BQ270" s="3">
        <f t="shared" si="285"/>
        <v>1</v>
      </c>
      <c r="BR270" s="4" t="str">
        <f t="shared" si="286"/>
        <v/>
      </c>
      <c r="BS270" s="3" t="str">
        <f t="shared" si="287"/>
        <v>-</v>
      </c>
    </row>
    <row r="271" spans="1:71">
      <c r="A271" s="4" t="s">
        <v>958</v>
      </c>
      <c r="B271" s="4" t="s">
        <v>293</v>
      </c>
      <c r="C271" s="4">
        <v>3</v>
      </c>
      <c r="D271" s="4" t="s">
        <v>903</v>
      </c>
      <c r="E271" s="4" t="s">
        <v>1027</v>
      </c>
      <c r="F271" s="4" t="s">
        <v>903</v>
      </c>
      <c r="G271" s="4" t="s">
        <v>1027</v>
      </c>
      <c r="H271" s="4" t="s">
        <v>479</v>
      </c>
      <c r="I271" s="4" t="s">
        <v>1035</v>
      </c>
      <c r="J271" s="4" t="s">
        <v>1040</v>
      </c>
      <c r="K271" s="4" t="s">
        <v>1040</v>
      </c>
      <c r="L271" s="4" t="s">
        <v>1040</v>
      </c>
      <c r="M271" t="s">
        <v>1040</v>
      </c>
      <c r="N271" s="4"/>
      <c r="O271" s="4"/>
      <c r="P271" s="4">
        <v>4.2</v>
      </c>
      <c r="Q271" s="4">
        <v>50</v>
      </c>
      <c r="R271" s="4">
        <v>4.6500000000000004</v>
      </c>
      <c r="S271" s="16">
        <v>0</v>
      </c>
      <c r="T271" s="13">
        <v>8.69</v>
      </c>
      <c r="V271" s="3" t="str">
        <f t="shared" si="238"/>
        <v>s316-tef-s316-</v>
      </c>
      <c r="W271" s="3">
        <f t="shared" si="239"/>
        <v>5</v>
      </c>
      <c r="X271" s="3">
        <f t="shared" si="245"/>
        <v>14</v>
      </c>
      <c r="Y271" s="4" t="str">
        <f t="shared" si="246"/>
        <v>s316</v>
      </c>
      <c r="Z271" s="3" t="str">
        <f t="shared" si="247"/>
        <v>tef-s316-</v>
      </c>
      <c r="AA271" s="3">
        <f t="shared" si="240"/>
        <v>4</v>
      </c>
      <c r="AB271" s="3">
        <f t="shared" si="248"/>
        <v>9</v>
      </c>
      <c r="AC271" s="4" t="str">
        <f t="shared" si="249"/>
        <v>tef</v>
      </c>
      <c r="AD271" s="3" t="str">
        <f t="shared" si="250"/>
        <v>s316-</v>
      </c>
      <c r="AE271" s="3">
        <f t="shared" si="241"/>
        <v>5</v>
      </c>
      <c r="AF271" s="3">
        <f t="shared" si="251"/>
        <v>5</v>
      </c>
      <c r="AG271" s="4" t="str">
        <f t="shared" si="252"/>
        <v>s316</v>
      </c>
      <c r="AH271" s="3" t="str">
        <f t="shared" si="253"/>
        <v>-</v>
      </c>
      <c r="AI271" s="3">
        <f t="shared" si="242"/>
        <v>1</v>
      </c>
      <c r="AJ271" s="3">
        <f t="shared" si="254"/>
        <v>1</v>
      </c>
      <c r="AK271" s="4" t="str">
        <f t="shared" si="255"/>
        <v/>
      </c>
      <c r="AL271" s="3" t="str">
        <f t="shared" si="256"/>
        <v>-</v>
      </c>
      <c r="AM271" s="3">
        <f t="shared" si="243"/>
        <v>1</v>
      </c>
      <c r="AN271" s="3">
        <f t="shared" si="257"/>
        <v>1</v>
      </c>
      <c r="AO271" s="4" t="str">
        <f t="shared" si="258"/>
        <v/>
      </c>
      <c r="AP271" s="3" t="str">
        <f t="shared" si="259"/>
        <v>-</v>
      </c>
      <c r="AQ271" s="3" t="str">
        <f t="shared" si="244"/>
        <v>0.5-0.1-0.5-</v>
      </c>
      <c r="AR271" s="3">
        <f t="shared" si="260"/>
        <v>4</v>
      </c>
      <c r="AS271" s="3">
        <f t="shared" si="261"/>
        <v>12</v>
      </c>
      <c r="AT271" s="4" t="str">
        <f t="shared" si="262"/>
        <v>0.5</v>
      </c>
      <c r="AU271" s="3" t="str">
        <f t="shared" si="263"/>
        <v>0.1-0.5-</v>
      </c>
      <c r="AV271" s="3">
        <f t="shared" si="264"/>
        <v>4</v>
      </c>
      <c r="AW271" s="3">
        <f t="shared" si="265"/>
        <v>8</v>
      </c>
      <c r="AX271" s="4" t="str">
        <f t="shared" si="266"/>
        <v>0.1</v>
      </c>
      <c r="AY271" s="3" t="str">
        <f t="shared" si="267"/>
        <v>0.5-</v>
      </c>
      <c r="AZ271" s="3">
        <f t="shared" si="268"/>
        <v>4</v>
      </c>
      <c r="BA271" s="3">
        <f t="shared" si="269"/>
        <v>4</v>
      </c>
      <c r="BB271" s="4" t="str">
        <f t="shared" si="270"/>
        <v>0.5</v>
      </c>
      <c r="BC271" s="3" t="str">
        <f t="shared" si="271"/>
        <v>-</v>
      </c>
      <c r="BD271" s="3">
        <f t="shared" si="272"/>
        <v>1</v>
      </c>
      <c r="BE271" s="3">
        <f t="shared" si="273"/>
        <v>1</v>
      </c>
      <c r="BF271" s="4" t="str">
        <f t="shared" si="274"/>
        <v/>
      </c>
      <c r="BG271" s="3" t="str">
        <f t="shared" si="275"/>
        <v>-</v>
      </c>
      <c r="BH271" s="3">
        <f t="shared" si="276"/>
        <v>1</v>
      </c>
      <c r="BI271" s="3">
        <f t="shared" si="277"/>
        <v>1</v>
      </c>
      <c r="BJ271" s="4" t="str">
        <f t="shared" si="278"/>
        <v/>
      </c>
      <c r="BK271" s="3" t="str">
        <f t="shared" si="279"/>
        <v>-</v>
      </c>
      <c r="BL271" s="3">
        <f t="shared" si="280"/>
        <v>1</v>
      </c>
      <c r="BM271" s="3">
        <f t="shared" si="281"/>
        <v>1</v>
      </c>
      <c r="BN271" s="4" t="str">
        <f t="shared" si="282"/>
        <v/>
      </c>
      <c r="BO271" s="3" t="str">
        <f t="shared" si="283"/>
        <v>-</v>
      </c>
      <c r="BP271" s="3">
        <f t="shared" si="284"/>
        <v>1</v>
      </c>
      <c r="BQ271" s="3">
        <f t="shared" si="285"/>
        <v>1</v>
      </c>
      <c r="BR271" s="4" t="str">
        <f t="shared" si="286"/>
        <v/>
      </c>
      <c r="BS271" s="3" t="str">
        <f t="shared" si="287"/>
        <v>-</v>
      </c>
    </row>
    <row r="272" spans="1:71">
      <c r="A272" s="3" t="s">
        <v>958</v>
      </c>
      <c r="B272" s="3" t="s">
        <v>293</v>
      </c>
      <c r="C272" s="3">
        <v>3</v>
      </c>
      <c r="D272" s="3" t="s">
        <v>903</v>
      </c>
      <c r="E272" s="3" t="s">
        <v>1027</v>
      </c>
      <c r="F272" s="3" t="s">
        <v>903</v>
      </c>
      <c r="G272" s="3" t="s">
        <v>1027</v>
      </c>
      <c r="H272" s="3" t="s">
        <v>479</v>
      </c>
      <c r="I272" s="3" t="s">
        <v>1035</v>
      </c>
      <c r="J272" s="3" t="s">
        <v>1040</v>
      </c>
      <c r="K272" s="3" t="s">
        <v>1040</v>
      </c>
      <c r="L272" s="3" t="s">
        <v>1040</v>
      </c>
      <c r="M272" t="s">
        <v>1040</v>
      </c>
      <c r="N272" s="3"/>
      <c r="O272" s="3"/>
      <c r="P272" s="3">
        <v>4.2</v>
      </c>
      <c r="Q272" s="3">
        <v>50</v>
      </c>
      <c r="R272" s="3">
        <v>4.17</v>
      </c>
      <c r="S272" s="16">
        <v>0</v>
      </c>
      <c r="T272" s="12">
        <v>8.69</v>
      </c>
      <c r="V272" s="3" t="str">
        <f t="shared" si="238"/>
        <v>s316-tef-s316-</v>
      </c>
      <c r="W272" s="3">
        <f t="shared" si="239"/>
        <v>5</v>
      </c>
      <c r="X272" s="3">
        <f t="shared" si="245"/>
        <v>14</v>
      </c>
      <c r="Y272" s="4" t="str">
        <f t="shared" si="246"/>
        <v>s316</v>
      </c>
      <c r="Z272" s="3" t="str">
        <f t="shared" si="247"/>
        <v>tef-s316-</v>
      </c>
      <c r="AA272" s="3">
        <f t="shared" si="240"/>
        <v>4</v>
      </c>
      <c r="AB272" s="3">
        <f t="shared" si="248"/>
        <v>9</v>
      </c>
      <c r="AC272" s="4" t="str">
        <f t="shared" si="249"/>
        <v>tef</v>
      </c>
      <c r="AD272" s="3" t="str">
        <f t="shared" si="250"/>
        <v>s316-</v>
      </c>
      <c r="AE272" s="3">
        <f t="shared" si="241"/>
        <v>5</v>
      </c>
      <c r="AF272" s="3">
        <f t="shared" si="251"/>
        <v>5</v>
      </c>
      <c r="AG272" s="4" t="str">
        <f t="shared" si="252"/>
        <v>s316</v>
      </c>
      <c r="AH272" s="3" t="str">
        <f t="shared" si="253"/>
        <v>-</v>
      </c>
      <c r="AI272" s="3">
        <f t="shared" si="242"/>
        <v>1</v>
      </c>
      <c r="AJ272" s="3">
        <f t="shared" si="254"/>
        <v>1</v>
      </c>
      <c r="AK272" s="4" t="str">
        <f t="shared" si="255"/>
        <v/>
      </c>
      <c r="AL272" s="3" t="str">
        <f t="shared" si="256"/>
        <v>-</v>
      </c>
      <c r="AM272" s="3">
        <f t="shared" si="243"/>
        <v>1</v>
      </c>
      <c r="AN272" s="3">
        <f t="shared" si="257"/>
        <v>1</v>
      </c>
      <c r="AO272" s="4" t="str">
        <f t="shared" si="258"/>
        <v/>
      </c>
      <c r="AP272" s="3" t="str">
        <f t="shared" si="259"/>
        <v>-</v>
      </c>
      <c r="AQ272" s="3" t="str">
        <f t="shared" si="244"/>
        <v>0.5-0.1-0.5-</v>
      </c>
      <c r="AR272" s="3">
        <f t="shared" si="260"/>
        <v>4</v>
      </c>
      <c r="AS272" s="3">
        <f t="shared" si="261"/>
        <v>12</v>
      </c>
      <c r="AT272" s="4" t="str">
        <f t="shared" si="262"/>
        <v>0.5</v>
      </c>
      <c r="AU272" s="3" t="str">
        <f t="shared" si="263"/>
        <v>0.1-0.5-</v>
      </c>
      <c r="AV272" s="3">
        <f t="shared" si="264"/>
        <v>4</v>
      </c>
      <c r="AW272" s="3">
        <f t="shared" si="265"/>
        <v>8</v>
      </c>
      <c r="AX272" s="4" t="str">
        <f t="shared" si="266"/>
        <v>0.1</v>
      </c>
      <c r="AY272" s="3" t="str">
        <f t="shared" si="267"/>
        <v>0.5-</v>
      </c>
      <c r="AZ272" s="3">
        <f t="shared" si="268"/>
        <v>4</v>
      </c>
      <c r="BA272" s="3">
        <f t="shared" si="269"/>
        <v>4</v>
      </c>
      <c r="BB272" s="4" t="str">
        <f t="shared" si="270"/>
        <v>0.5</v>
      </c>
      <c r="BC272" s="3" t="str">
        <f t="shared" si="271"/>
        <v>-</v>
      </c>
      <c r="BD272" s="3">
        <f t="shared" si="272"/>
        <v>1</v>
      </c>
      <c r="BE272" s="3">
        <f t="shared" si="273"/>
        <v>1</v>
      </c>
      <c r="BF272" s="4" t="str">
        <f t="shared" si="274"/>
        <v/>
      </c>
      <c r="BG272" s="3" t="str">
        <f t="shared" si="275"/>
        <v>-</v>
      </c>
      <c r="BH272" s="3">
        <f t="shared" si="276"/>
        <v>1</v>
      </c>
      <c r="BI272" s="3">
        <f t="shared" si="277"/>
        <v>1</v>
      </c>
      <c r="BJ272" s="4" t="str">
        <f t="shared" si="278"/>
        <v/>
      </c>
      <c r="BK272" s="3" t="str">
        <f t="shared" si="279"/>
        <v>-</v>
      </c>
      <c r="BL272" s="3">
        <f t="shared" si="280"/>
        <v>1</v>
      </c>
      <c r="BM272" s="3">
        <f t="shared" si="281"/>
        <v>1</v>
      </c>
      <c r="BN272" s="4" t="str">
        <f t="shared" si="282"/>
        <v/>
      </c>
      <c r="BO272" s="3" t="str">
        <f t="shared" si="283"/>
        <v>-</v>
      </c>
      <c r="BP272" s="3">
        <f t="shared" si="284"/>
        <v>1</v>
      </c>
      <c r="BQ272" s="3">
        <f t="shared" si="285"/>
        <v>1</v>
      </c>
      <c r="BR272" s="4" t="str">
        <f t="shared" si="286"/>
        <v/>
      </c>
      <c r="BS272" s="3" t="str">
        <f t="shared" si="287"/>
        <v>-</v>
      </c>
    </row>
    <row r="273" spans="1:71">
      <c r="A273" s="4" t="s">
        <v>958</v>
      </c>
      <c r="B273" s="4" t="s">
        <v>293</v>
      </c>
      <c r="C273" s="4">
        <v>3</v>
      </c>
      <c r="D273" s="4" t="s">
        <v>903</v>
      </c>
      <c r="E273" s="4" t="s">
        <v>1027</v>
      </c>
      <c r="F273" s="4" t="s">
        <v>903</v>
      </c>
      <c r="G273" s="4" t="s">
        <v>1027</v>
      </c>
      <c r="H273" s="4" t="s">
        <v>479</v>
      </c>
      <c r="I273" s="4" t="s">
        <v>1035</v>
      </c>
      <c r="J273" s="4" t="s">
        <v>1040</v>
      </c>
      <c r="K273" s="4" t="s">
        <v>1040</v>
      </c>
      <c r="L273" s="4" t="s">
        <v>1040</v>
      </c>
      <c r="M273" t="s">
        <v>1040</v>
      </c>
      <c r="N273" s="4"/>
      <c r="O273" s="4"/>
      <c r="P273" s="4">
        <v>4.2</v>
      </c>
      <c r="Q273" s="4">
        <v>50</v>
      </c>
      <c r="R273" s="4">
        <v>4.2300000000000004</v>
      </c>
      <c r="S273" s="16">
        <v>0</v>
      </c>
      <c r="T273" s="13">
        <v>8.69</v>
      </c>
      <c r="V273" s="3" t="str">
        <f t="shared" si="238"/>
        <v>s316-tef-s316-</v>
      </c>
      <c r="W273" s="3">
        <f t="shared" si="239"/>
        <v>5</v>
      </c>
      <c r="X273" s="3">
        <f t="shared" si="245"/>
        <v>14</v>
      </c>
      <c r="Y273" s="4" t="str">
        <f t="shared" si="246"/>
        <v>s316</v>
      </c>
      <c r="Z273" s="3" t="str">
        <f t="shared" si="247"/>
        <v>tef-s316-</v>
      </c>
      <c r="AA273" s="3">
        <f t="shared" si="240"/>
        <v>4</v>
      </c>
      <c r="AB273" s="3">
        <f t="shared" si="248"/>
        <v>9</v>
      </c>
      <c r="AC273" s="4" t="str">
        <f t="shared" si="249"/>
        <v>tef</v>
      </c>
      <c r="AD273" s="3" t="str">
        <f t="shared" si="250"/>
        <v>s316-</v>
      </c>
      <c r="AE273" s="3">
        <f t="shared" si="241"/>
        <v>5</v>
      </c>
      <c r="AF273" s="3">
        <f t="shared" si="251"/>
        <v>5</v>
      </c>
      <c r="AG273" s="4" t="str">
        <f t="shared" si="252"/>
        <v>s316</v>
      </c>
      <c r="AH273" s="3" t="str">
        <f t="shared" si="253"/>
        <v>-</v>
      </c>
      <c r="AI273" s="3">
        <f t="shared" si="242"/>
        <v>1</v>
      </c>
      <c r="AJ273" s="3">
        <f t="shared" si="254"/>
        <v>1</v>
      </c>
      <c r="AK273" s="4" t="str">
        <f t="shared" si="255"/>
        <v/>
      </c>
      <c r="AL273" s="3" t="str">
        <f t="shared" si="256"/>
        <v>-</v>
      </c>
      <c r="AM273" s="3">
        <f t="shared" si="243"/>
        <v>1</v>
      </c>
      <c r="AN273" s="3">
        <f t="shared" si="257"/>
        <v>1</v>
      </c>
      <c r="AO273" s="4" t="str">
        <f t="shared" si="258"/>
        <v/>
      </c>
      <c r="AP273" s="3" t="str">
        <f t="shared" si="259"/>
        <v>-</v>
      </c>
      <c r="AQ273" s="3" t="str">
        <f t="shared" si="244"/>
        <v>0.5-0.1-0.5-</v>
      </c>
      <c r="AR273" s="3">
        <f t="shared" si="260"/>
        <v>4</v>
      </c>
      <c r="AS273" s="3">
        <f t="shared" si="261"/>
        <v>12</v>
      </c>
      <c r="AT273" s="4" t="str">
        <f t="shared" si="262"/>
        <v>0.5</v>
      </c>
      <c r="AU273" s="3" t="str">
        <f t="shared" si="263"/>
        <v>0.1-0.5-</v>
      </c>
      <c r="AV273" s="3">
        <f t="shared" si="264"/>
        <v>4</v>
      </c>
      <c r="AW273" s="3">
        <f t="shared" si="265"/>
        <v>8</v>
      </c>
      <c r="AX273" s="4" t="str">
        <f t="shared" si="266"/>
        <v>0.1</v>
      </c>
      <c r="AY273" s="3" t="str">
        <f t="shared" si="267"/>
        <v>0.5-</v>
      </c>
      <c r="AZ273" s="3">
        <f t="shared" si="268"/>
        <v>4</v>
      </c>
      <c r="BA273" s="3">
        <f t="shared" si="269"/>
        <v>4</v>
      </c>
      <c r="BB273" s="4" t="str">
        <f t="shared" si="270"/>
        <v>0.5</v>
      </c>
      <c r="BC273" s="3" t="str">
        <f t="shared" si="271"/>
        <v>-</v>
      </c>
      <c r="BD273" s="3">
        <f t="shared" si="272"/>
        <v>1</v>
      </c>
      <c r="BE273" s="3">
        <f t="shared" si="273"/>
        <v>1</v>
      </c>
      <c r="BF273" s="4" t="str">
        <f t="shared" si="274"/>
        <v/>
      </c>
      <c r="BG273" s="3" t="str">
        <f t="shared" si="275"/>
        <v>-</v>
      </c>
      <c r="BH273" s="3">
        <f t="shared" si="276"/>
        <v>1</v>
      </c>
      <c r="BI273" s="3">
        <f t="shared" si="277"/>
        <v>1</v>
      </c>
      <c r="BJ273" s="4" t="str">
        <f t="shared" si="278"/>
        <v/>
      </c>
      <c r="BK273" s="3" t="str">
        <f t="shared" si="279"/>
        <v>-</v>
      </c>
      <c r="BL273" s="3">
        <f t="shared" si="280"/>
        <v>1</v>
      </c>
      <c r="BM273" s="3">
        <f t="shared" si="281"/>
        <v>1</v>
      </c>
      <c r="BN273" s="4" t="str">
        <f t="shared" si="282"/>
        <v/>
      </c>
      <c r="BO273" s="3" t="str">
        <f t="shared" si="283"/>
        <v>-</v>
      </c>
      <c r="BP273" s="3">
        <f t="shared" si="284"/>
        <v>1</v>
      </c>
      <c r="BQ273" s="3">
        <f t="shared" si="285"/>
        <v>1</v>
      </c>
      <c r="BR273" s="4" t="str">
        <f t="shared" si="286"/>
        <v/>
      </c>
      <c r="BS273" s="3" t="str">
        <f t="shared" si="287"/>
        <v>-</v>
      </c>
    </row>
    <row r="274" spans="1:71">
      <c r="A274" s="3" t="s">
        <v>958</v>
      </c>
      <c r="B274" s="3" t="s">
        <v>293</v>
      </c>
      <c r="C274" s="3">
        <v>3</v>
      </c>
      <c r="D274" s="3" t="s">
        <v>903</v>
      </c>
      <c r="E274" s="3" t="s">
        <v>1027</v>
      </c>
      <c r="F274" s="3" t="s">
        <v>903</v>
      </c>
      <c r="G274" s="3" t="s">
        <v>1027</v>
      </c>
      <c r="H274" s="3" t="s">
        <v>479</v>
      </c>
      <c r="I274" s="3" t="s">
        <v>1035</v>
      </c>
      <c r="J274" s="3" t="s">
        <v>1040</v>
      </c>
      <c r="K274" s="3" t="s">
        <v>1040</v>
      </c>
      <c r="L274" s="3" t="s">
        <v>1040</v>
      </c>
      <c r="M274" t="s">
        <v>1040</v>
      </c>
      <c r="N274" s="3"/>
      <c r="O274" s="3"/>
      <c r="P274" s="3">
        <v>4.2</v>
      </c>
      <c r="Q274" s="3">
        <v>50</v>
      </c>
      <c r="R274" s="3">
        <v>4.1100000000000003</v>
      </c>
      <c r="S274" s="16">
        <v>0</v>
      </c>
      <c r="T274" s="12">
        <v>8.69</v>
      </c>
      <c r="V274" s="3" t="str">
        <f t="shared" si="238"/>
        <v>s316-tef-s316-</v>
      </c>
      <c r="W274" s="3">
        <f t="shared" si="239"/>
        <v>5</v>
      </c>
      <c r="X274" s="3">
        <f t="shared" si="245"/>
        <v>14</v>
      </c>
      <c r="Y274" s="4" t="str">
        <f t="shared" si="246"/>
        <v>s316</v>
      </c>
      <c r="Z274" s="3" t="str">
        <f t="shared" si="247"/>
        <v>tef-s316-</v>
      </c>
      <c r="AA274" s="3">
        <f t="shared" si="240"/>
        <v>4</v>
      </c>
      <c r="AB274" s="3">
        <f t="shared" si="248"/>
        <v>9</v>
      </c>
      <c r="AC274" s="4" t="str">
        <f t="shared" si="249"/>
        <v>tef</v>
      </c>
      <c r="AD274" s="3" t="str">
        <f t="shared" si="250"/>
        <v>s316-</v>
      </c>
      <c r="AE274" s="3">
        <f t="shared" si="241"/>
        <v>5</v>
      </c>
      <c r="AF274" s="3">
        <f t="shared" si="251"/>
        <v>5</v>
      </c>
      <c r="AG274" s="4" t="str">
        <f t="shared" si="252"/>
        <v>s316</v>
      </c>
      <c r="AH274" s="3" t="str">
        <f t="shared" si="253"/>
        <v>-</v>
      </c>
      <c r="AI274" s="3">
        <f t="shared" si="242"/>
        <v>1</v>
      </c>
      <c r="AJ274" s="3">
        <f t="shared" si="254"/>
        <v>1</v>
      </c>
      <c r="AK274" s="4" t="str">
        <f t="shared" si="255"/>
        <v/>
      </c>
      <c r="AL274" s="3" t="str">
        <f t="shared" si="256"/>
        <v>-</v>
      </c>
      <c r="AM274" s="3">
        <f t="shared" si="243"/>
        <v>1</v>
      </c>
      <c r="AN274" s="3">
        <f t="shared" si="257"/>
        <v>1</v>
      </c>
      <c r="AO274" s="4" t="str">
        <f t="shared" si="258"/>
        <v/>
      </c>
      <c r="AP274" s="3" t="str">
        <f t="shared" si="259"/>
        <v>-</v>
      </c>
      <c r="AQ274" s="3" t="str">
        <f t="shared" si="244"/>
        <v>0.5-0.1-0.5-</v>
      </c>
      <c r="AR274" s="3">
        <f t="shared" si="260"/>
        <v>4</v>
      </c>
      <c r="AS274" s="3">
        <f t="shared" si="261"/>
        <v>12</v>
      </c>
      <c r="AT274" s="4" t="str">
        <f t="shared" si="262"/>
        <v>0.5</v>
      </c>
      <c r="AU274" s="3" t="str">
        <f t="shared" si="263"/>
        <v>0.1-0.5-</v>
      </c>
      <c r="AV274" s="3">
        <f t="shared" si="264"/>
        <v>4</v>
      </c>
      <c r="AW274" s="3">
        <f t="shared" si="265"/>
        <v>8</v>
      </c>
      <c r="AX274" s="4" t="str">
        <f t="shared" si="266"/>
        <v>0.1</v>
      </c>
      <c r="AY274" s="3" t="str">
        <f t="shared" si="267"/>
        <v>0.5-</v>
      </c>
      <c r="AZ274" s="3">
        <f t="shared" si="268"/>
        <v>4</v>
      </c>
      <c r="BA274" s="3">
        <f t="shared" si="269"/>
        <v>4</v>
      </c>
      <c r="BB274" s="4" t="str">
        <f t="shared" si="270"/>
        <v>0.5</v>
      </c>
      <c r="BC274" s="3" t="str">
        <f t="shared" si="271"/>
        <v>-</v>
      </c>
      <c r="BD274" s="3">
        <f t="shared" si="272"/>
        <v>1</v>
      </c>
      <c r="BE274" s="3">
        <f t="shared" si="273"/>
        <v>1</v>
      </c>
      <c r="BF274" s="4" t="str">
        <f t="shared" si="274"/>
        <v/>
      </c>
      <c r="BG274" s="3" t="str">
        <f t="shared" si="275"/>
        <v>-</v>
      </c>
      <c r="BH274" s="3">
        <f t="shared" si="276"/>
        <v>1</v>
      </c>
      <c r="BI274" s="3">
        <f t="shared" si="277"/>
        <v>1</v>
      </c>
      <c r="BJ274" s="4" t="str">
        <f t="shared" si="278"/>
        <v/>
      </c>
      <c r="BK274" s="3" t="str">
        <f t="shared" si="279"/>
        <v>-</v>
      </c>
      <c r="BL274" s="3">
        <f t="shared" si="280"/>
        <v>1</v>
      </c>
      <c r="BM274" s="3">
        <f t="shared" si="281"/>
        <v>1</v>
      </c>
      <c r="BN274" s="4" t="str">
        <f t="shared" si="282"/>
        <v/>
      </c>
      <c r="BO274" s="3" t="str">
        <f t="shared" si="283"/>
        <v>-</v>
      </c>
      <c r="BP274" s="3">
        <f t="shared" si="284"/>
        <v>1</v>
      </c>
      <c r="BQ274" s="3">
        <f t="shared" si="285"/>
        <v>1</v>
      </c>
      <c r="BR274" s="4" t="str">
        <f t="shared" si="286"/>
        <v/>
      </c>
      <c r="BS274" s="3" t="str">
        <f t="shared" si="287"/>
        <v>-</v>
      </c>
    </row>
    <row r="275" spans="1:71">
      <c r="A275" s="4" t="s">
        <v>958</v>
      </c>
      <c r="B275" s="4" t="s">
        <v>293</v>
      </c>
      <c r="C275" s="4">
        <v>3</v>
      </c>
      <c r="D275" s="4" t="s">
        <v>903</v>
      </c>
      <c r="E275" s="4" t="s">
        <v>1027</v>
      </c>
      <c r="F275" s="4" t="s">
        <v>903</v>
      </c>
      <c r="G275" s="4" t="s">
        <v>1027</v>
      </c>
      <c r="H275" s="4" t="s">
        <v>479</v>
      </c>
      <c r="I275" s="4" t="s">
        <v>1035</v>
      </c>
      <c r="J275" s="4" t="s">
        <v>1040</v>
      </c>
      <c r="K275" s="4" t="s">
        <v>1040</v>
      </c>
      <c r="L275" s="4" t="s">
        <v>1040</v>
      </c>
      <c r="M275" t="s">
        <v>1040</v>
      </c>
      <c r="N275" s="4"/>
      <c r="O275" s="4"/>
      <c r="P275" s="4">
        <v>4.2</v>
      </c>
      <c r="Q275" s="4">
        <v>50</v>
      </c>
      <c r="R275" s="4">
        <v>4.38</v>
      </c>
      <c r="S275" s="16">
        <v>0</v>
      </c>
      <c r="T275" s="13">
        <v>8.69</v>
      </c>
      <c r="V275" s="3" t="str">
        <f t="shared" si="238"/>
        <v>s316-tef-s316-</v>
      </c>
      <c r="W275" s="3">
        <f t="shared" si="239"/>
        <v>5</v>
      </c>
      <c r="X275" s="3">
        <f t="shared" si="245"/>
        <v>14</v>
      </c>
      <c r="Y275" s="4" t="str">
        <f t="shared" si="246"/>
        <v>s316</v>
      </c>
      <c r="Z275" s="3" t="str">
        <f t="shared" si="247"/>
        <v>tef-s316-</v>
      </c>
      <c r="AA275" s="3">
        <f t="shared" si="240"/>
        <v>4</v>
      </c>
      <c r="AB275" s="3">
        <f t="shared" si="248"/>
        <v>9</v>
      </c>
      <c r="AC275" s="4" t="str">
        <f t="shared" si="249"/>
        <v>tef</v>
      </c>
      <c r="AD275" s="3" t="str">
        <f t="shared" si="250"/>
        <v>s316-</v>
      </c>
      <c r="AE275" s="3">
        <f t="shared" si="241"/>
        <v>5</v>
      </c>
      <c r="AF275" s="3">
        <f t="shared" si="251"/>
        <v>5</v>
      </c>
      <c r="AG275" s="4" t="str">
        <f t="shared" si="252"/>
        <v>s316</v>
      </c>
      <c r="AH275" s="3" t="str">
        <f t="shared" si="253"/>
        <v>-</v>
      </c>
      <c r="AI275" s="3">
        <f t="shared" si="242"/>
        <v>1</v>
      </c>
      <c r="AJ275" s="3">
        <f t="shared" si="254"/>
        <v>1</v>
      </c>
      <c r="AK275" s="4" t="str">
        <f t="shared" si="255"/>
        <v/>
      </c>
      <c r="AL275" s="3" t="str">
        <f t="shared" si="256"/>
        <v>-</v>
      </c>
      <c r="AM275" s="3">
        <f t="shared" si="243"/>
        <v>1</v>
      </c>
      <c r="AN275" s="3">
        <f t="shared" si="257"/>
        <v>1</v>
      </c>
      <c r="AO275" s="4" t="str">
        <f t="shared" si="258"/>
        <v/>
      </c>
      <c r="AP275" s="3" t="str">
        <f t="shared" si="259"/>
        <v>-</v>
      </c>
      <c r="AQ275" s="3" t="str">
        <f t="shared" si="244"/>
        <v>0.5-0.1-0.5-</v>
      </c>
      <c r="AR275" s="3">
        <f t="shared" si="260"/>
        <v>4</v>
      </c>
      <c r="AS275" s="3">
        <f t="shared" si="261"/>
        <v>12</v>
      </c>
      <c r="AT275" s="4" t="str">
        <f t="shared" si="262"/>
        <v>0.5</v>
      </c>
      <c r="AU275" s="3" t="str">
        <f t="shared" si="263"/>
        <v>0.1-0.5-</v>
      </c>
      <c r="AV275" s="3">
        <f t="shared" si="264"/>
        <v>4</v>
      </c>
      <c r="AW275" s="3">
        <f t="shared" si="265"/>
        <v>8</v>
      </c>
      <c r="AX275" s="4" t="str">
        <f t="shared" si="266"/>
        <v>0.1</v>
      </c>
      <c r="AY275" s="3" t="str">
        <f t="shared" si="267"/>
        <v>0.5-</v>
      </c>
      <c r="AZ275" s="3">
        <f t="shared" si="268"/>
        <v>4</v>
      </c>
      <c r="BA275" s="3">
        <f t="shared" si="269"/>
        <v>4</v>
      </c>
      <c r="BB275" s="4" t="str">
        <f t="shared" si="270"/>
        <v>0.5</v>
      </c>
      <c r="BC275" s="3" t="str">
        <f t="shared" si="271"/>
        <v>-</v>
      </c>
      <c r="BD275" s="3">
        <f t="shared" si="272"/>
        <v>1</v>
      </c>
      <c r="BE275" s="3">
        <f t="shared" si="273"/>
        <v>1</v>
      </c>
      <c r="BF275" s="4" t="str">
        <f t="shared" si="274"/>
        <v/>
      </c>
      <c r="BG275" s="3" t="str">
        <f t="shared" si="275"/>
        <v>-</v>
      </c>
      <c r="BH275" s="3">
        <f t="shared" si="276"/>
        <v>1</v>
      </c>
      <c r="BI275" s="3">
        <f t="shared" si="277"/>
        <v>1</v>
      </c>
      <c r="BJ275" s="4" t="str">
        <f t="shared" si="278"/>
        <v/>
      </c>
      <c r="BK275" s="3" t="str">
        <f t="shared" si="279"/>
        <v>-</v>
      </c>
      <c r="BL275" s="3">
        <f t="shared" si="280"/>
        <v>1</v>
      </c>
      <c r="BM275" s="3">
        <f t="shared" si="281"/>
        <v>1</v>
      </c>
      <c r="BN275" s="4" t="str">
        <f t="shared" si="282"/>
        <v/>
      </c>
      <c r="BO275" s="3" t="str">
        <f t="shared" si="283"/>
        <v>-</v>
      </c>
      <c r="BP275" s="3">
        <f t="shared" si="284"/>
        <v>1</v>
      </c>
      <c r="BQ275" s="3">
        <f t="shared" si="285"/>
        <v>1</v>
      </c>
      <c r="BR275" s="4" t="str">
        <f t="shared" si="286"/>
        <v/>
      </c>
      <c r="BS275" s="3" t="str">
        <f t="shared" si="287"/>
        <v>-</v>
      </c>
    </row>
    <row r="276" spans="1:71">
      <c r="A276" s="3" t="s">
        <v>958</v>
      </c>
      <c r="B276" s="3" t="s">
        <v>293</v>
      </c>
      <c r="C276" s="3">
        <v>3</v>
      </c>
      <c r="D276" s="3" t="s">
        <v>903</v>
      </c>
      <c r="E276" s="3" t="s">
        <v>1027</v>
      </c>
      <c r="F276" s="3" t="s">
        <v>903</v>
      </c>
      <c r="G276" s="3" t="s">
        <v>1027</v>
      </c>
      <c r="H276" s="3" t="s">
        <v>479</v>
      </c>
      <c r="I276" s="3" t="s">
        <v>1035</v>
      </c>
      <c r="J276" s="3" t="s">
        <v>1040</v>
      </c>
      <c r="K276" s="3" t="s">
        <v>1040</v>
      </c>
      <c r="L276" s="3" t="s">
        <v>1040</v>
      </c>
      <c r="M276" t="s">
        <v>1040</v>
      </c>
      <c r="N276" s="3"/>
      <c r="O276" s="3"/>
      <c r="P276" s="3">
        <v>4.2</v>
      </c>
      <c r="Q276" s="3">
        <v>50</v>
      </c>
      <c r="R276" s="3">
        <v>4.33</v>
      </c>
      <c r="S276" s="16">
        <v>0</v>
      </c>
      <c r="T276" s="12">
        <v>8.69</v>
      </c>
      <c r="V276" s="3" t="str">
        <f t="shared" si="238"/>
        <v>s316-tef-s316-</v>
      </c>
      <c r="W276" s="3">
        <f t="shared" si="239"/>
        <v>5</v>
      </c>
      <c r="X276" s="3">
        <f t="shared" si="245"/>
        <v>14</v>
      </c>
      <c r="Y276" s="4" t="str">
        <f t="shared" si="246"/>
        <v>s316</v>
      </c>
      <c r="Z276" s="3" t="str">
        <f t="shared" si="247"/>
        <v>tef-s316-</v>
      </c>
      <c r="AA276" s="3">
        <f t="shared" si="240"/>
        <v>4</v>
      </c>
      <c r="AB276" s="3">
        <f t="shared" si="248"/>
        <v>9</v>
      </c>
      <c r="AC276" s="4" t="str">
        <f t="shared" si="249"/>
        <v>tef</v>
      </c>
      <c r="AD276" s="3" t="str">
        <f t="shared" si="250"/>
        <v>s316-</v>
      </c>
      <c r="AE276" s="3">
        <f t="shared" si="241"/>
        <v>5</v>
      </c>
      <c r="AF276" s="3">
        <f t="shared" si="251"/>
        <v>5</v>
      </c>
      <c r="AG276" s="4" t="str">
        <f t="shared" si="252"/>
        <v>s316</v>
      </c>
      <c r="AH276" s="3" t="str">
        <f t="shared" si="253"/>
        <v>-</v>
      </c>
      <c r="AI276" s="3">
        <f t="shared" si="242"/>
        <v>1</v>
      </c>
      <c r="AJ276" s="3">
        <f t="shared" si="254"/>
        <v>1</v>
      </c>
      <c r="AK276" s="4" t="str">
        <f t="shared" si="255"/>
        <v/>
      </c>
      <c r="AL276" s="3" t="str">
        <f t="shared" si="256"/>
        <v>-</v>
      </c>
      <c r="AM276" s="3">
        <f t="shared" si="243"/>
        <v>1</v>
      </c>
      <c r="AN276" s="3">
        <f t="shared" si="257"/>
        <v>1</v>
      </c>
      <c r="AO276" s="4" t="str">
        <f t="shared" si="258"/>
        <v/>
      </c>
      <c r="AP276" s="3" t="str">
        <f t="shared" si="259"/>
        <v>-</v>
      </c>
      <c r="AQ276" s="3" t="str">
        <f t="shared" si="244"/>
        <v>0.5-0.1-0.5-</v>
      </c>
      <c r="AR276" s="3">
        <f t="shared" si="260"/>
        <v>4</v>
      </c>
      <c r="AS276" s="3">
        <f t="shared" si="261"/>
        <v>12</v>
      </c>
      <c r="AT276" s="4" t="str">
        <f t="shared" si="262"/>
        <v>0.5</v>
      </c>
      <c r="AU276" s="3" t="str">
        <f t="shared" si="263"/>
        <v>0.1-0.5-</v>
      </c>
      <c r="AV276" s="3">
        <f t="shared" si="264"/>
        <v>4</v>
      </c>
      <c r="AW276" s="3">
        <f t="shared" si="265"/>
        <v>8</v>
      </c>
      <c r="AX276" s="4" t="str">
        <f t="shared" si="266"/>
        <v>0.1</v>
      </c>
      <c r="AY276" s="3" t="str">
        <f t="shared" si="267"/>
        <v>0.5-</v>
      </c>
      <c r="AZ276" s="3">
        <f t="shared" si="268"/>
        <v>4</v>
      </c>
      <c r="BA276" s="3">
        <f t="shared" si="269"/>
        <v>4</v>
      </c>
      <c r="BB276" s="4" t="str">
        <f t="shared" si="270"/>
        <v>0.5</v>
      </c>
      <c r="BC276" s="3" t="str">
        <f t="shared" si="271"/>
        <v>-</v>
      </c>
      <c r="BD276" s="3">
        <f t="shared" si="272"/>
        <v>1</v>
      </c>
      <c r="BE276" s="3">
        <f t="shared" si="273"/>
        <v>1</v>
      </c>
      <c r="BF276" s="4" t="str">
        <f t="shared" si="274"/>
        <v/>
      </c>
      <c r="BG276" s="3" t="str">
        <f t="shared" si="275"/>
        <v>-</v>
      </c>
      <c r="BH276" s="3">
        <f t="shared" si="276"/>
        <v>1</v>
      </c>
      <c r="BI276" s="3">
        <f t="shared" si="277"/>
        <v>1</v>
      </c>
      <c r="BJ276" s="4" t="str">
        <f t="shared" si="278"/>
        <v/>
      </c>
      <c r="BK276" s="3" t="str">
        <f t="shared" si="279"/>
        <v>-</v>
      </c>
      <c r="BL276" s="3">
        <f t="shared" si="280"/>
        <v>1</v>
      </c>
      <c r="BM276" s="3">
        <f t="shared" si="281"/>
        <v>1</v>
      </c>
      <c r="BN276" s="4" t="str">
        <f t="shared" si="282"/>
        <v/>
      </c>
      <c r="BO276" s="3" t="str">
        <f t="shared" si="283"/>
        <v>-</v>
      </c>
      <c r="BP276" s="3">
        <f t="shared" si="284"/>
        <v>1</v>
      </c>
      <c r="BQ276" s="3">
        <f t="shared" si="285"/>
        <v>1</v>
      </c>
      <c r="BR276" s="4" t="str">
        <f t="shared" si="286"/>
        <v/>
      </c>
      <c r="BS276" s="3" t="str">
        <f t="shared" si="287"/>
        <v>-</v>
      </c>
    </row>
    <row r="277" spans="1:71">
      <c r="A277" s="4" t="s">
        <v>958</v>
      </c>
      <c r="B277" s="4" t="s">
        <v>293</v>
      </c>
      <c r="C277" s="4">
        <v>3</v>
      </c>
      <c r="D277" s="4" t="s">
        <v>903</v>
      </c>
      <c r="E277" s="4" t="s">
        <v>1027</v>
      </c>
      <c r="F277" s="4" t="s">
        <v>903</v>
      </c>
      <c r="G277" s="4" t="s">
        <v>1027</v>
      </c>
      <c r="H277" s="4" t="s">
        <v>479</v>
      </c>
      <c r="I277" s="4" t="s">
        <v>1035</v>
      </c>
      <c r="J277" s="4" t="s">
        <v>1040</v>
      </c>
      <c r="K277" s="4" t="s">
        <v>1040</v>
      </c>
      <c r="L277" s="4" t="s">
        <v>1040</v>
      </c>
      <c r="M277" t="s">
        <v>1040</v>
      </c>
      <c r="N277" s="4"/>
      <c r="O277" s="4"/>
      <c r="P277" s="4">
        <v>4.2</v>
      </c>
      <c r="Q277" s="4">
        <v>50</v>
      </c>
      <c r="R277" s="4">
        <v>4.01</v>
      </c>
      <c r="S277" s="16">
        <v>0</v>
      </c>
      <c r="T277" s="13">
        <v>8.69</v>
      </c>
      <c r="V277" s="3" t="str">
        <f t="shared" si="238"/>
        <v>s316-tef-s316-</v>
      </c>
      <c r="W277" s="3">
        <f t="shared" si="239"/>
        <v>5</v>
      </c>
      <c r="X277" s="3">
        <f t="shared" si="245"/>
        <v>14</v>
      </c>
      <c r="Y277" s="4" t="str">
        <f t="shared" si="246"/>
        <v>s316</v>
      </c>
      <c r="Z277" s="3" t="str">
        <f t="shared" si="247"/>
        <v>tef-s316-</v>
      </c>
      <c r="AA277" s="3">
        <f t="shared" si="240"/>
        <v>4</v>
      </c>
      <c r="AB277" s="3">
        <f t="shared" si="248"/>
        <v>9</v>
      </c>
      <c r="AC277" s="4" t="str">
        <f t="shared" si="249"/>
        <v>tef</v>
      </c>
      <c r="AD277" s="3" t="str">
        <f t="shared" si="250"/>
        <v>s316-</v>
      </c>
      <c r="AE277" s="3">
        <f t="shared" si="241"/>
        <v>5</v>
      </c>
      <c r="AF277" s="3">
        <f t="shared" si="251"/>
        <v>5</v>
      </c>
      <c r="AG277" s="4" t="str">
        <f t="shared" si="252"/>
        <v>s316</v>
      </c>
      <c r="AH277" s="3" t="str">
        <f t="shared" si="253"/>
        <v>-</v>
      </c>
      <c r="AI277" s="3">
        <f t="shared" si="242"/>
        <v>1</v>
      </c>
      <c r="AJ277" s="3">
        <f t="shared" si="254"/>
        <v>1</v>
      </c>
      <c r="AK277" s="4" t="str">
        <f t="shared" si="255"/>
        <v/>
      </c>
      <c r="AL277" s="3" t="str">
        <f t="shared" si="256"/>
        <v>-</v>
      </c>
      <c r="AM277" s="3">
        <f t="shared" si="243"/>
        <v>1</v>
      </c>
      <c r="AN277" s="3">
        <f t="shared" si="257"/>
        <v>1</v>
      </c>
      <c r="AO277" s="4" t="str">
        <f t="shared" si="258"/>
        <v/>
      </c>
      <c r="AP277" s="3" t="str">
        <f t="shared" si="259"/>
        <v>-</v>
      </c>
      <c r="AQ277" s="3" t="str">
        <f t="shared" si="244"/>
        <v>0.5-0.1-0.5-</v>
      </c>
      <c r="AR277" s="3">
        <f t="shared" si="260"/>
        <v>4</v>
      </c>
      <c r="AS277" s="3">
        <f t="shared" si="261"/>
        <v>12</v>
      </c>
      <c r="AT277" s="4" t="str">
        <f t="shared" si="262"/>
        <v>0.5</v>
      </c>
      <c r="AU277" s="3" t="str">
        <f t="shared" si="263"/>
        <v>0.1-0.5-</v>
      </c>
      <c r="AV277" s="3">
        <f t="shared" si="264"/>
        <v>4</v>
      </c>
      <c r="AW277" s="3">
        <f t="shared" si="265"/>
        <v>8</v>
      </c>
      <c r="AX277" s="4" t="str">
        <f t="shared" si="266"/>
        <v>0.1</v>
      </c>
      <c r="AY277" s="3" t="str">
        <f t="shared" si="267"/>
        <v>0.5-</v>
      </c>
      <c r="AZ277" s="3">
        <f t="shared" si="268"/>
        <v>4</v>
      </c>
      <c r="BA277" s="3">
        <f t="shared" si="269"/>
        <v>4</v>
      </c>
      <c r="BB277" s="4" t="str">
        <f t="shared" si="270"/>
        <v>0.5</v>
      </c>
      <c r="BC277" s="3" t="str">
        <f t="shared" si="271"/>
        <v>-</v>
      </c>
      <c r="BD277" s="3">
        <f t="shared" si="272"/>
        <v>1</v>
      </c>
      <c r="BE277" s="3">
        <f t="shared" si="273"/>
        <v>1</v>
      </c>
      <c r="BF277" s="4" t="str">
        <f t="shared" si="274"/>
        <v/>
      </c>
      <c r="BG277" s="3" t="str">
        <f t="shared" si="275"/>
        <v>-</v>
      </c>
      <c r="BH277" s="3">
        <f t="shared" si="276"/>
        <v>1</v>
      </c>
      <c r="BI277" s="3">
        <f t="shared" si="277"/>
        <v>1</v>
      </c>
      <c r="BJ277" s="4" t="str">
        <f t="shared" si="278"/>
        <v/>
      </c>
      <c r="BK277" s="3" t="str">
        <f t="shared" si="279"/>
        <v>-</v>
      </c>
      <c r="BL277" s="3">
        <f t="shared" si="280"/>
        <v>1</v>
      </c>
      <c r="BM277" s="3">
        <f t="shared" si="281"/>
        <v>1</v>
      </c>
      <c r="BN277" s="4" t="str">
        <f t="shared" si="282"/>
        <v/>
      </c>
      <c r="BO277" s="3" t="str">
        <f t="shared" si="283"/>
        <v>-</v>
      </c>
      <c r="BP277" s="3">
        <f t="shared" si="284"/>
        <v>1</v>
      </c>
      <c r="BQ277" s="3">
        <f t="shared" si="285"/>
        <v>1</v>
      </c>
      <c r="BR277" s="4" t="str">
        <f t="shared" si="286"/>
        <v/>
      </c>
      <c r="BS277" s="3" t="str">
        <f t="shared" si="287"/>
        <v>-</v>
      </c>
    </row>
  </sheetData>
  <pageMargins left="0.7" right="0.7" top="0.75" bottom="0.75" header="0.3" footer="0.3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1107A-1808-4998-8DB5-F20404195497}">
  <sheetPr codeName="Sheet3"/>
  <dimension ref="A1:BY211"/>
  <sheetViews>
    <sheetView workbookViewId="0">
      <selection activeCell="C2" sqref="C2:C210"/>
    </sheetView>
  </sheetViews>
  <sheetFormatPr defaultRowHeight="18"/>
  <cols>
    <col min="1" max="1" width="10.36328125" customWidth="1"/>
    <col min="2" max="2" width="14.36328125" hidden="1" customWidth="1"/>
    <col min="3" max="3" width="4.08984375" customWidth="1"/>
    <col min="5" max="5" width="7.54296875" customWidth="1"/>
    <col min="6" max="6" width="11" customWidth="1"/>
    <col min="7" max="7" width="10.08984375" customWidth="1"/>
    <col min="8" max="8" width="9.54296875" customWidth="1"/>
    <col min="15" max="15" width="1.81640625" customWidth="1"/>
    <col min="16" max="16" width="2.7265625" customWidth="1"/>
    <col min="17" max="17" width="3.6328125" customWidth="1"/>
    <col min="18" max="18" width="4.6328125" customWidth="1"/>
    <col min="19" max="19" width="8.7265625" customWidth="1"/>
    <col min="20" max="20" width="6.453125" customWidth="1"/>
    <col min="21" max="21" width="5.54296875" customWidth="1"/>
    <col min="22" max="22" width="6.1796875" customWidth="1"/>
    <col min="23" max="23" width="5.08984375" customWidth="1"/>
    <col min="24" max="24" width="1.36328125" customWidth="1"/>
    <col min="25" max="26" width="8.7265625" hidden="1" customWidth="1"/>
    <col min="27" max="27" width="3.81640625" customWidth="1"/>
    <col min="28" max="28" width="0.90625" customWidth="1"/>
    <col min="29" max="30" width="8.7265625" hidden="1" customWidth="1"/>
    <col min="31" max="31" width="3.7265625" customWidth="1"/>
    <col min="32" max="32" width="0.7265625" customWidth="1"/>
    <col min="33" max="34" width="8.7265625" hidden="1" customWidth="1"/>
    <col min="35" max="35" width="4.36328125" customWidth="1"/>
    <col min="36" max="36" width="1.26953125" customWidth="1"/>
    <col min="37" max="38" width="8.7265625" hidden="1" customWidth="1"/>
    <col min="39" max="39" width="4" customWidth="1"/>
    <col min="40" max="40" width="0.81640625" customWidth="1"/>
    <col min="41" max="42" width="8.7265625" hidden="1" customWidth="1"/>
    <col min="43" max="43" width="3.6328125" customWidth="1"/>
    <col min="44" max="44" width="1.54296875" customWidth="1"/>
    <col min="45" max="49" width="8.7265625" hidden="1" customWidth="1"/>
    <col min="50" max="50" width="0.1796875" customWidth="1"/>
    <col min="51" max="51" width="8.7265625" hidden="1" customWidth="1"/>
    <col min="52" max="52" width="4.08984375" customWidth="1"/>
    <col min="53" max="53" width="1.81640625" customWidth="1"/>
    <col min="54" max="55" width="8.7265625" hidden="1" customWidth="1"/>
    <col min="56" max="56" width="4.1796875" customWidth="1"/>
    <col min="57" max="57" width="1.90625" customWidth="1"/>
    <col min="58" max="59" width="8.7265625" hidden="1" customWidth="1"/>
    <col min="60" max="60" width="4.453125" customWidth="1"/>
    <col min="61" max="61" width="1.08984375" customWidth="1"/>
    <col min="62" max="63" width="8.7265625" hidden="1" customWidth="1"/>
    <col min="64" max="64" width="3.54296875" customWidth="1"/>
    <col min="65" max="65" width="0.6328125" customWidth="1"/>
    <col min="66" max="67" width="8.7265625" hidden="1" customWidth="1"/>
    <col min="68" max="68" width="4.36328125" customWidth="1"/>
    <col min="69" max="69" width="0.81640625" customWidth="1"/>
    <col min="70" max="71" width="8.7265625" hidden="1" customWidth="1"/>
    <col min="72" max="72" width="3.90625" customWidth="1"/>
    <col min="73" max="73" width="2" customWidth="1"/>
    <col min="74" max="75" width="8.7265625" hidden="1" customWidth="1"/>
    <col min="76" max="76" width="4.453125" customWidth="1"/>
  </cols>
  <sheetData>
    <row r="1" spans="1:77">
      <c r="A1" s="1" t="s">
        <v>2</v>
      </c>
      <c r="B1" s="1" t="s">
        <v>3</v>
      </c>
      <c r="C1" s="1" t="s">
        <v>0</v>
      </c>
      <c r="D1" s="1"/>
      <c r="E1" s="1" t="s">
        <v>1013</v>
      </c>
      <c r="F1" s="1" t="s">
        <v>1018</v>
      </c>
      <c r="G1" s="1" t="s">
        <v>1014</v>
      </c>
      <c r="H1" s="1" t="s">
        <v>1019</v>
      </c>
      <c r="I1" s="1" t="s">
        <v>1015</v>
      </c>
      <c r="J1" s="1" t="s">
        <v>1020</v>
      </c>
      <c r="K1" s="1" t="s">
        <v>1016</v>
      </c>
      <c r="L1" s="1" t="s">
        <v>1021</v>
      </c>
      <c r="M1" s="1" t="s">
        <v>1017</v>
      </c>
      <c r="N1" s="1" t="s">
        <v>1022</v>
      </c>
      <c r="O1" s="1" t="s">
        <v>4</v>
      </c>
      <c r="P1" s="1" t="s">
        <v>5</v>
      </c>
      <c r="Q1" s="1" t="s">
        <v>6</v>
      </c>
      <c r="R1" s="1" t="s">
        <v>842</v>
      </c>
      <c r="S1" s="1" t="s">
        <v>841</v>
      </c>
      <c r="W1" t="s">
        <v>1013</v>
      </c>
      <c r="AA1" t="s">
        <v>1014</v>
      </c>
      <c r="AE1" t="s">
        <v>1015</v>
      </c>
      <c r="AI1" t="s">
        <v>1016</v>
      </c>
      <c r="AM1" t="s">
        <v>1017</v>
      </c>
      <c r="AQ1" t="s">
        <v>1049</v>
      </c>
      <c r="AZ1" t="s">
        <v>1018</v>
      </c>
      <c r="BD1" t="s">
        <v>1019</v>
      </c>
      <c r="BH1" t="s">
        <v>1020</v>
      </c>
      <c r="BL1" t="s">
        <v>1021</v>
      </c>
      <c r="BP1" t="s">
        <v>1022</v>
      </c>
      <c r="BT1" t="s">
        <v>1023</v>
      </c>
      <c r="BX1" t="s">
        <v>1050</v>
      </c>
    </row>
    <row r="2" spans="1:77">
      <c r="A2" s="4" t="s">
        <v>959</v>
      </c>
      <c r="B2" s="4" t="s">
        <v>294</v>
      </c>
      <c r="C2" s="4">
        <v>16</v>
      </c>
      <c r="D2" s="4"/>
      <c r="E2" s="4" t="s">
        <v>1006</v>
      </c>
      <c r="F2" s="4" t="s">
        <v>1033</v>
      </c>
      <c r="G2" s="4" t="s">
        <v>1006</v>
      </c>
      <c r="H2" s="4" t="s">
        <v>1027</v>
      </c>
      <c r="I2" s="4" t="s">
        <v>478</v>
      </c>
      <c r="J2" s="4" t="s">
        <v>1025</v>
      </c>
      <c r="K2" s="4" t="s">
        <v>1040</v>
      </c>
      <c r="L2" s="4" t="s">
        <v>1040</v>
      </c>
      <c r="M2" s="4" t="s">
        <v>1040</v>
      </c>
      <c r="N2" s="4" t="s">
        <v>1040</v>
      </c>
      <c r="O2" s="4">
        <v>6</v>
      </c>
      <c r="P2" s="4">
        <v>40</v>
      </c>
      <c r="Q2" s="4">
        <v>6.02</v>
      </c>
      <c r="R2" s="16">
        <v>0</v>
      </c>
      <c r="S2" s="13" t="s">
        <v>100</v>
      </c>
      <c r="T2" s="3" t="str">
        <f t="shared" ref="T2:T65" si="0">_xlfn.CONCAT(A2,"-")</f>
        <v>cs-pvc-cs-</v>
      </c>
      <c r="U2" s="3">
        <f t="shared" ref="U2:U65" si="1">FIND("-",T2,1)</f>
        <v>3</v>
      </c>
      <c r="V2" s="3">
        <f t="shared" ref="V2" si="2">LEN(T2)</f>
        <v>10</v>
      </c>
      <c r="W2" s="4" t="str">
        <f>LEFT(T2,U2-1)</f>
        <v>cs</v>
      </c>
      <c r="X2" s="3" t="str">
        <f t="shared" ref="X2" si="3">IF(V2&gt;U2,RIGHT(T2,V2-U2),"-")</f>
        <v>pvc-cs-</v>
      </c>
      <c r="Y2" s="3">
        <f t="shared" ref="Y2:Y65" si="4">FIND("-",X2,1)</f>
        <v>4</v>
      </c>
      <c r="Z2" s="3">
        <f t="shared" ref="Z2" si="5">LEN(X2)</f>
        <v>7</v>
      </c>
      <c r="AA2" s="4" t="str">
        <f>LEFT(X2,Y2-1)</f>
        <v>pvc</v>
      </c>
      <c r="AB2" s="3" t="str">
        <f t="shared" ref="AB2" si="6">IF(Z2&gt;Y2,RIGHT(X2,Z2-Y2),"-")</f>
        <v>cs-</v>
      </c>
      <c r="AC2" s="3">
        <f t="shared" ref="AC2:AC65" si="7">FIND("-",AB2,1)</f>
        <v>3</v>
      </c>
      <c r="AD2" s="3">
        <f t="shared" ref="AD2" si="8">LEN(AB2)</f>
        <v>3</v>
      </c>
      <c r="AE2" s="4" t="str">
        <f>LEFT(AB2,AC2-1)</f>
        <v>cs</v>
      </c>
      <c r="AF2" s="3" t="str">
        <f t="shared" ref="AF2" si="9">IF(AD2&gt;AC2,RIGHT(AB2,AD2-AC2),"-")</f>
        <v>-</v>
      </c>
      <c r="AG2" s="3">
        <f t="shared" ref="AG2:AG65" si="10">FIND("-",AF2,1)</f>
        <v>1</v>
      </c>
      <c r="AH2" s="3">
        <f t="shared" ref="AH2" si="11">LEN(AF2)</f>
        <v>1</v>
      </c>
      <c r="AI2" s="4" t="str">
        <f>LEFT(AF2,AG2-1)</f>
        <v/>
      </c>
      <c r="AJ2" s="3" t="str">
        <f t="shared" ref="AJ2" si="12">IF(AH2&gt;AG2,RIGHT(AF2,AH2-AG2),"-")</f>
        <v>-</v>
      </c>
      <c r="AK2" s="3">
        <f t="shared" ref="AK2:AK65" si="13">FIND("-",AJ2,1)</f>
        <v>1</v>
      </c>
      <c r="AL2" s="3">
        <f t="shared" ref="AL2" si="14">LEN(AJ2)</f>
        <v>1</v>
      </c>
      <c r="AM2" s="4" t="str">
        <f>LEFT(AJ2,AK2-1)</f>
        <v/>
      </c>
      <c r="AN2" s="3" t="str">
        <f t="shared" ref="AN2" si="15">IF(AL2&gt;AK2,RIGHT(AJ2,AL2-AK2),"-")</f>
        <v>-</v>
      </c>
      <c r="AO2" s="3">
        <f t="shared" ref="AO2:AO65" si="16">FIND("-",AN2,1)</f>
        <v>1</v>
      </c>
      <c r="AP2" s="3">
        <f t="shared" ref="AP2" si="17">LEN(AN2)</f>
        <v>1</v>
      </c>
      <c r="AQ2" s="4" t="str">
        <f>LEFT(AN2,AO2-1)</f>
        <v/>
      </c>
      <c r="AR2" s="3" t="str">
        <f t="shared" ref="AR2" si="18">IF(AP2&gt;AO2,RIGHT(AN2,AP2-AO2),"-")</f>
        <v>-</v>
      </c>
      <c r="AS2" s="3">
        <f t="shared" ref="AS2:AS65" si="19">FIND("-",AR2,1)</f>
        <v>1</v>
      </c>
      <c r="AT2" s="3">
        <f t="shared" ref="AT2" si="20">LEN(AR2)</f>
        <v>1</v>
      </c>
      <c r="AU2" s="4" t="str">
        <f>LEFT(AR2,AS2-1)</f>
        <v/>
      </c>
      <c r="AV2" s="3" t="str">
        <f t="shared" ref="AV2" si="21">IF(AT2&gt;AS2,RIGHT(AR2,AT2-AS2),"-")</f>
        <v>-</v>
      </c>
      <c r="AW2" s="3" t="str">
        <f t="shared" ref="AW2:AW65" si="22">_xlfn.CONCAT(B2,"-")</f>
        <v>3-0.8-0.5-</v>
      </c>
      <c r="AX2" s="3">
        <f t="shared" ref="AX2" si="23">FIND("-",AW2,1)</f>
        <v>2</v>
      </c>
      <c r="AY2" s="3">
        <f t="shared" ref="AY2" si="24">LEN(AW2)</f>
        <v>10</v>
      </c>
      <c r="AZ2" s="4" t="str">
        <f>LEFT(AW2,AX2-1)</f>
        <v>3</v>
      </c>
      <c r="BA2" s="3" t="str">
        <f t="shared" ref="BA2" si="25">IF(AY2&gt;AX2,RIGHT(AW2,AY2-AX2),"-")</f>
        <v>0.8-0.5-</v>
      </c>
      <c r="BB2" s="3">
        <f t="shared" ref="BB2" si="26">FIND("-",BA2,1)</f>
        <v>4</v>
      </c>
      <c r="BC2" s="3">
        <f t="shared" ref="BC2" si="27">LEN(BA2)</f>
        <v>8</v>
      </c>
      <c r="BD2" s="4" t="str">
        <f>LEFT(BA2,BB2-1)</f>
        <v>0.8</v>
      </c>
      <c r="BE2" s="3" t="str">
        <f t="shared" ref="BE2" si="28">IF(BC2&gt;BB2,RIGHT(BA2,BC2-BB2),"-")</f>
        <v>0.5-</v>
      </c>
      <c r="BF2" s="3">
        <f t="shared" ref="BF2" si="29">FIND("-",BE2,1)</f>
        <v>4</v>
      </c>
      <c r="BG2" s="3">
        <f t="shared" ref="BG2" si="30">LEN(BE2)</f>
        <v>4</v>
      </c>
      <c r="BH2" s="4" t="str">
        <f>LEFT(BE2,BF2-1)</f>
        <v>0.5</v>
      </c>
      <c r="BI2" s="3" t="str">
        <f t="shared" ref="BI2" si="31">IF(BG2&gt;BF2,RIGHT(BE2,BG2-BF2),"-")</f>
        <v>-</v>
      </c>
      <c r="BJ2" s="3">
        <f t="shared" ref="BJ2" si="32">FIND("-",BI2,1)</f>
        <v>1</v>
      </c>
      <c r="BK2" s="3">
        <f t="shared" ref="BK2" si="33">LEN(BI2)</f>
        <v>1</v>
      </c>
      <c r="BL2" s="4" t="str">
        <f>LEFT(BI2,BJ2-1)</f>
        <v/>
      </c>
      <c r="BM2" s="3" t="str">
        <f t="shared" ref="BM2" si="34">IF(BK2&gt;BJ2,RIGHT(BI2,BK2-BJ2),"-")</f>
        <v>-</v>
      </c>
      <c r="BN2" s="3">
        <f t="shared" ref="BN2" si="35">FIND("-",BM2,1)</f>
        <v>1</v>
      </c>
      <c r="BO2" s="3">
        <f t="shared" ref="BO2" si="36">LEN(BM2)</f>
        <v>1</v>
      </c>
      <c r="BP2" s="4" t="str">
        <f>LEFT(BM2,BN2-1)</f>
        <v/>
      </c>
      <c r="BQ2" s="3" t="str">
        <f t="shared" ref="BQ2" si="37">IF(BO2&gt;BN2,RIGHT(BM2,BO2-BN2),"-")</f>
        <v>-</v>
      </c>
      <c r="BR2" s="3">
        <f t="shared" ref="BR2" si="38">FIND("-",BQ2,1)</f>
        <v>1</v>
      </c>
      <c r="BS2" s="3">
        <f t="shared" ref="BS2" si="39">LEN(BQ2)</f>
        <v>1</v>
      </c>
      <c r="BT2" s="4" t="str">
        <f>LEFT(BQ2,BR2-1)</f>
        <v/>
      </c>
      <c r="BU2" s="3" t="str">
        <f t="shared" ref="BU2" si="40">IF(BS2&gt;BR2,RIGHT(BQ2,BS2-BR2),"-")</f>
        <v>-</v>
      </c>
      <c r="BV2" s="3">
        <f t="shared" ref="BV2" si="41">FIND("-",BU2,1)</f>
        <v>1</v>
      </c>
      <c r="BW2" s="3">
        <f t="shared" ref="BW2" si="42">LEN(BU2)</f>
        <v>1</v>
      </c>
      <c r="BX2" s="4" t="str">
        <f>LEFT(BU2,BV2-1)</f>
        <v/>
      </c>
      <c r="BY2" s="3" t="str">
        <f t="shared" ref="BY2" si="43">IF(BW2&gt;BV2,RIGHT(BU2,BW2-BV2),"-")</f>
        <v>-</v>
      </c>
    </row>
    <row r="3" spans="1:77">
      <c r="A3" s="3" t="s">
        <v>959</v>
      </c>
      <c r="B3" s="3" t="s">
        <v>294</v>
      </c>
      <c r="C3" s="3">
        <v>24</v>
      </c>
      <c r="D3" s="3"/>
      <c r="E3" s="3" t="s">
        <v>1006</v>
      </c>
      <c r="F3" s="3" t="s">
        <v>1033</v>
      </c>
      <c r="G3" s="3" t="s">
        <v>1006</v>
      </c>
      <c r="H3" s="3" t="s">
        <v>1027</v>
      </c>
      <c r="I3" s="3" t="s">
        <v>478</v>
      </c>
      <c r="J3" s="3" t="s">
        <v>1025</v>
      </c>
      <c r="K3" s="3" t="s">
        <v>1040</v>
      </c>
      <c r="L3" s="3" t="s">
        <v>1040</v>
      </c>
      <c r="M3" s="3" t="s">
        <v>1040</v>
      </c>
      <c r="N3" s="3" t="s">
        <v>1040</v>
      </c>
      <c r="O3" s="3">
        <v>6</v>
      </c>
      <c r="P3" s="3">
        <v>40</v>
      </c>
      <c r="Q3" s="3">
        <v>6.02</v>
      </c>
      <c r="R3" s="16">
        <v>0</v>
      </c>
      <c r="S3" s="12" t="s">
        <v>100</v>
      </c>
      <c r="T3" s="3" t="str">
        <f t="shared" si="0"/>
        <v>cs-pvc-cs-</v>
      </c>
      <c r="U3" s="3">
        <f t="shared" si="1"/>
        <v>3</v>
      </c>
      <c r="V3" s="3">
        <f t="shared" ref="V3:V66" si="44">LEN(T3)</f>
        <v>10</v>
      </c>
      <c r="W3" s="4" t="str">
        <f t="shared" ref="W3:W66" si="45">LEFT(T3,U3-1)</f>
        <v>cs</v>
      </c>
      <c r="X3" s="3" t="str">
        <f t="shared" ref="X3:X66" si="46">IF(V3&gt;U3,RIGHT(T3,V3-U3),"-")</f>
        <v>pvc-cs-</v>
      </c>
      <c r="Y3" s="3">
        <f t="shared" si="4"/>
        <v>4</v>
      </c>
      <c r="Z3" s="3">
        <f t="shared" ref="Z3:Z66" si="47">LEN(X3)</f>
        <v>7</v>
      </c>
      <c r="AA3" s="4" t="str">
        <f t="shared" ref="AA3:AA66" si="48">LEFT(X3,Y3-1)</f>
        <v>pvc</v>
      </c>
      <c r="AB3" s="3" t="str">
        <f t="shared" ref="AB3:AB66" si="49">IF(Z3&gt;Y3,RIGHT(X3,Z3-Y3),"-")</f>
        <v>cs-</v>
      </c>
      <c r="AC3" s="3">
        <f t="shared" si="7"/>
        <v>3</v>
      </c>
      <c r="AD3" s="3">
        <f t="shared" ref="AD3:AD66" si="50">LEN(AB3)</f>
        <v>3</v>
      </c>
      <c r="AE3" s="4" t="str">
        <f t="shared" ref="AE3:AE66" si="51">LEFT(AB3,AC3-1)</f>
        <v>cs</v>
      </c>
      <c r="AF3" s="3" t="str">
        <f t="shared" ref="AF3:AF66" si="52">IF(AD3&gt;AC3,RIGHT(AB3,AD3-AC3),"-")</f>
        <v>-</v>
      </c>
      <c r="AG3" s="3">
        <f t="shared" si="10"/>
        <v>1</v>
      </c>
      <c r="AH3" s="3">
        <f t="shared" ref="AH3:AH66" si="53">LEN(AF3)</f>
        <v>1</v>
      </c>
      <c r="AI3" s="4" t="str">
        <f t="shared" ref="AI3:AI66" si="54">LEFT(AF3,AG3-1)</f>
        <v/>
      </c>
      <c r="AJ3" s="3" t="str">
        <f t="shared" ref="AJ3:AJ66" si="55">IF(AH3&gt;AG3,RIGHT(AF3,AH3-AG3),"-")</f>
        <v>-</v>
      </c>
      <c r="AK3" s="3">
        <f t="shared" si="13"/>
        <v>1</v>
      </c>
      <c r="AL3" s="3">
        <f t="shared" ref="AL3:AL66" si="56">LEN(AJ3)</f>
        <v>1</v>
      </c>
      <c r="AM3" s="4" t="str">
        <f t="shared" ref="AM3:AM66" si="57">LEFT(AJ3,AK3-1)</f>
        <v/>
      </c>
      <c r="AN3" s="3" t="str">
        <f t="shared" ref="AN3:AN66" si="58">IF(AL3&gt;AK3,RIGHT(AJ3,AL3-AK3),"-")</f>
        <v>-</v>
      </c>
      <c r="AO3" s="3">
        <f t="shared" si="16"/>
        <v>1</v>
      </c>
      <c r="AP3" s="3">
        <f t="shared" ref="AP3:AP66" si="59">LEN(AN3)</f>
        <v>1</v>
      </c>
      <c r="AQ3" s="4" t="str">
        <f t="shared" ref="AQ3:AQ66" si="60">LEFT(AN3,AO3-1)</f>
        <v/>
      </c>
      <c r="AR3" s="3" t="str">
        <f t="shared" ref="AR3:AR66" si="61">IF(AP3&gt;AO3,RIGHT(AN3,AP3-AO3),"-")</f>
        <v>-</v>
      </c>
      <c r="AS3" s="3">
        <f t="shared" si="19"/>
        <v>1</v>
      </c>
      <c r="AT3" s="3">
        <f t="shared" ref="AT3:AT66" si="62">LEN(AR3)</f>
        <v>1</v>
      </c>
      <c r="AU3" s="4" t="str">
        <f t="shared" ref="AU3:AU66" si="63">LEFT(AR3,AS3-1)</f>
        <v/>
      </c>
      <c r="AV3" s="3" t="str">
        <f t="shared" ref="AV3:AV66" si="64">IF(AT3&gt;AS3,RIGHT(AR3,AT3-AS3),"-")</f>
        <v>-</v>
      </c>
      <c r="AW3" s="3" t="str">
        <f t="shared" si="22"/>
        <v>3-0.8-0.5-</v>
      </c>
      <c r="AX3" s="3">
        <f t="shared" ref="AX3:AX66" si="65">FIND("-",AW3,1)</f>
        <v>2</v>
      </c>
      <c r="AY3" s="3">
        <f t="shared" ref="AY3:AY66" si="66">LEN(AW3)</f>
        <v>10</v>
      </c>
      <c r="AZ3" s="4" t="str">
        <f t="shared" ref="AZ3:AZ66" si="67">LEFT(AW3,AX3-1)</f>
        <v>3</v>
      </c>
      <c r="BA3" s="3" t="str">
        <f t="shared" ref="BA3:BA66" si="68">IF(AY3&gt;AX3,RIGHT(AW3,AY3-AX3),"-")</f>
        <v>0.8-0.5-</v>
      </c>
      <c r="BB3" s="3">
        <f t="shared" ref="BB3:BB66" si="69">FIND("-",BA3,1)</f>
        <v>4</v>
      </c>
      <c r="BC3" s="3">
        <f t="shared" ref="BC3:BC66" si="70">LEN(BA3)</f>
        <v>8</v>
      </c>
      <c r="BD3" s="4" t="str">
        <f t="shared" ref="BD3:BD66" si="71">LEFT(BA3,BB3-1)</f>
        <v>0.8</v>
      </c>
      <c r="BE3" s="3" t="str">
        <f t="shared" ref="BE3:BE66" si="72">IF(BC3&gt;BB3,RIGHT(BA3,BC3-BB3),"-")</f>
        <v>0.5-</v>
      </c>
      <c r="BF3" s="3">
        <f t="shared" ref="BF3:BF66" si="73">FIND("-",BE3,1)</f>
        <v>4</v>
      </c>
      <c r="BG3" s="3">
        <f t="shared" ref="BG3:BG66" si="74">LEN(BE3)</f>
        <v>4</v>
      </c>
      <c r="BH3" s="4" t="str">
        <f t="shared" ref="BH3:BH66" si="75">LEFT(BE3,BF3-1)</f>
        <v>0.5</v>
      </c>
      <c r="BI3" s="3" t="str">
        <f t="shared" ref="BI3:BI66" si="76">IF(BG3&gt;BF3,RIGHT(BE3,BG3-BF3),"-")</f>
        <v>-</v>
      </c>
      <c r="BJ3" s="3">
        <f t="shared" ref="BJ3:BJ66" si="77">FIND("-",BI3,1)</f>
        <v>1</v>
      </c>
      <c r="BK3" s="3">
        <f t="shared" ref="BK3:BK66" si="78">LEN(BI3)</f>
        <v>1</v>
      </c>
      <c r="BL3" s="4" t="str">
        <f t="shared" ref="BL3:BL66" si="79">LEFT(BI3,BJ3-1)</f>
        <v/>
      </c>
      <c r="BM3" s="3" t="str">
        <f t="shared" ref="BM3:BM66" si="80">IF(BK3&gt;BJ3,RIGHT(BI3,BK3-BJ3),"-")</f>
        <v>-</v>
      </c>
      <c r="BN3" s="3">
        <f t="shared" ref="BN3:BN66" si="81">FIND("-",BM3,1)</f>
        <v>1</v>
      </c>
      <c r="BO3" s="3">
        <f t="shared" ref="BO3:BO66" si="82">LEN(BM3)</f>
        <v>1</v>
      </c>
      <c r="BP3" s="4" t="str">
        <f t="shared" ref="BP3:BP66" si="83">LEFT(BM3,BN3-1)</f>
        <v/>
      </c>
      <c r="BQ3" s="3" t="str">
        <f t="shared" ref="BQ3:BQ66" si="84">IF(BO3&gt;BN3,RIGHT(BM3,BO3-BN3),"-")</f>
        <v>-</v>
      </c>
      <c r="BR3" s="3">
        <f t="shared" ref="BR3:BR66" si="85">FIND("-",BQ3,1)</f>
        <v>1</v>
      </c>
      <c r="BS3" s="3">
        <f t="shared" ref="BS3:BS66" si="86">LEN(BQ3)</f>
        <v>1</v>
      </c>
      <c r="BT3" s="4" t="str">
        <f t="shared" ref="BT3:BT66" si="87">LEFT(BQ3,BR3-1)</f>
        <v/>
      </c>
      <c r="BU3" s="3" t="str">
        <f t="shared" ref="BU3:BU66" si="88">IF(BS3&gt;BR3,RIGHT(BQ3,BS3-BR3),"-")</f>
        <v>-</v>
      </c>
      <c r="BV3" s="3">
        <f t="shared" ref="BV3:BV66" si="89">FIND("-",BU3,1)</f>
        <v>1</v>
      </c>
      <c r="BW3" s="3">
        <f t="shared" ref="BW3:BW66" si="90">LEN(BU3)</f>
        <v>1</v>
      </c>
      <c r="BX3" s="4" t="str">
        <f t="shared" ref="BX3:BX66" si="91">LEFT(BU3,BV3-1)</f>
        <v/>
      </c>
      <c r="BY3" s="3" t="str">
        <f t="shared" ref="BY3:BY66" si="92">IF(BW3&gt;BV3,RIGHT(BU3,BW3-BV3),"-")</f>
        <v>-</v>
      </c>
    </row>
    <row r="4" spans="1:77">
      <c r="A4" s="4" t="s">
        <v>959</v>
      </c>
      <c r="B4" s="4" t="s">
        <v>294</v>
      </c>
      <c r="C4" s="4">
        <v>24</v>
      </c>
      <c r="D4" s="4"/>
      <c r="E4" s="4" t="s">
        <v>1006</v>
      </c>
      <c r="F4" s="4" t="s">
        <v>1033</v>
      </c>
      <c r="G4" s="4" t="s">
        <v>1006</v>
      </c>
      <c r="H4" s="4" t="s">
        <v>1027</v>
      </c>
      <c r="I4" s="4" t="s">
        <v>478</v>
      </c>
      <c r="J4" s="4" t="s">
        <v>1025</v>
      </c>
      <c r="K4" s="4" t="s">
        <v>1040</v>
      </c>
      <c r="L4" s="4" t="s">
        <v>1040</v>
      </c>
      <c r="M4" s="4" t="s">
        <v>1040</v>
      </c>
      <c r="N4" s="4" t="s">
        <v>1040</v>
      </c>
      <c r="O4" s="4">
        <v>6</v>
      </c>
      <c r="P4" s="4">
        <v>40</v>
      </c>
      <c r="Q4" s="4">
        <v>6.02</v>
      </c>
      <c r="R4" s="16">
        <v>0</v>
      </c>
      <c r="S4" s="13" t="s">
        <v>100</v>
      </c>
      <c r="T4" s="3" t="str">
        <f t="shared" si="0"/>
        <v>cs-pvc-cs-</v>
      </c>
      <c r="U4" s="3">
        <f t="shared" si="1"/>
        <v>3</v>
      </c>
      <c r="V4" s="3">
        <f t="shared" si="44"/>
        <v>10</v>
      </c>
      <c r="W4" s="4" t="str">
        <f t="shared" si="45"/>
        <v>cs</v>
      </c>
      <c r="X4" s="3" t="str">
        <f t="shared" si="46"/>
        <v>pvc-cs-</v>
      </c>
      <c r="Y4" s="3">
        <f t="shared" si="4"/>
        <v>4</v>
      </c>
      <c r="Z4" s="3">
        <f t="shared" si="47"/>
        <v>7</v>
      </c>
      <c r="AA4" s="4" t="str">
        <f t="shared" si="48"/>
        <v>pvc</v>
      </c>
      <c r="AB4" s="3" t="str">
        <f t="shared" si="49"/>
        <v>cs-</v>
      </c>
      <c r="AC4" s="3">
        <f t="shared" si="7"/>
        <v>3</v>
      </c>
      <c r="AD4" s="3">
        <f t="shared" si="50"/>
        <v>3</v>
      </c>
      <c r="AE4" s="4" t="str">
        <f t="shared" si="51"/>
        <v>cs</v>
      </c>
      <c r="AF4" s="3" t="str">
        <f t="shared" si="52"/>
        <v>-</v>
      </c>
      <c r="AG4" s="3">
        <f t="shared" si="10"/>
        <v>1</v>
      </c>
      <c r="AH4" s="3">
        <f t="shared" si="53"/>
        <v>1</v>
      </c>
      <c r="AI4" s="4" t="str">
        <f t="shared" si="54"/>
        <v/>
      </c>
      <c r="AJ4" s="3" t="str">
        <f t="shared" si="55"/>
        <v>-</v>
      </c>
      <c r="AK4" s="3">
        <f t="shared" si="13"/>
        <v>1</v>
      </c>
      <c r="AL4" s="3">
        <f t="shared" si="56"/>
        <v>1</v>
      </c>
      <c r="AM4" s="4" t="str">
        <f t="shared" si="57"/>
        <v/>
      </c>
      <c r="AN4" s="3" t="str">
        <f t="shared" si="58"/>
        <v>-</v>
      </c>
      <c r="AO4" s="3">
        <f t="shared" si="16"/>
        <v>1</v>
      </c>
      <c r="AP4" s="3">
        <f t="shared" si="59"/>
        <v>1</v>
      </c>
      <c r="AQ4" s="4" t="str">
        <f t="shared" si="60"/>
        <v/>
      </c>
      <c r="AR4" s="3" t="str">
        <f t="shared" si="61"/>
        <v>-</v>
      </c>
      <c r="AS4" s="3">
        <f t="shared" si="19"/>
        <v>1</v>
      </c>
      <c r="AT4" s="3">
        <f t="shared" si="62"/>
        <v>1</v>
      </c>
      <c r="AU4" s="4" t="str">
        <f t="shared" si="63"/>
        <v/>
      </c>
      <c r="AV4" s="3" t="str">
        <f t="shared" si="64"/>
        <v>-</v>
      </c>
      <c r="AW4" s="3" t="str">
        <f t="shared" si="22"/>
        <v>3-0.8-0.5-</v>
      </c>
      <c r="AX4" s="3">
        <f t="shared" si="65"/>
        <v>2</v>
      </c>
      <c r="AY4" s="3">
        <f t="shared" si="66"/>
        <v>10</v>
      </c>
      <c r="AZ4" s="4" t="str">
        <f t="shared" si="67"/>
        <v>3</v>
      </c>
      <c r="BA4" s="3" t="str">
        <f t="shared" si="68"/>
        <v>0.8-0.5-</v>
      </c>
      <c r="BB4" s="3">
        <f t="shared" si="69"/>
        <v>4</v>
      </c>
      <c r="BC4" s="3">
        <f t="shared" si="70"/>
        <v>8</v>
      </c>
      <c r="BD4" s="4" t="str">
        <f t="shared" si="71"/>
        <v>0.8</v>
      </c>
      <c r="BE4" s="3" t="str">
        <f t="shared" si="72"/>
        <v>0.5-</v>
      </c>
      <c r="BF4" s="3">
        <f t="shared" si="73"/>
        <v>4</v>
      </c>
      <c r="BG4" s="3">
        <f t="shared" si="74"/>
        <v>4</v>
      </c>
      <c r="BH4" s="4" t="str">
        <f t="shared" si="75"/>
        <v>0.5</v>
      </c>
      <c r="BI4" s="3" t="str">
        <f t="shared" si="76"/>
        <v>-</v>
      </c>
      <c r="BJ4" s="3">
        <f t="shared" si="77"/>
        <v>1</v>
      </c>
      <c r="BK4" s="3">
        <f t="shared" si="78"/>
        <v>1</v>
      </c>
      <c r="BL4" s="4" t="str">
        <f t="shared" si="79"/>
        <v/>
      </c>
      <c r="BM4" s="3" t="str">
        <f t="shared" si="80"/>
        <v>-</v>
      </c>
      <c r="BN4" s="3">
        <f t="shared" si="81"/>
        <v>1</v>
      </c>
      <c r="BO4" s="3">
        <f t="shared" si="82"/>
        <v>1</v>
      </c>
      <c r="BP4" s="4" t="str">
        <f t="shared" si="83"/>
        <v/>
      </c>
      <c r="BQ4" s="3" t="str">
        <f t="shared" si="84"/>
        <v>-</v>
      </c>
      <c r="BR4" s="3">
        <f t="shared" si="85"/>
        <v>1</v>
      </c>
      <c r="BS4" s="3">
        <f t="shared" si="86"/>
        <v>1</v>
      </c>
      <c r="BT4" s="4" t="str">
        <f t="shared" si="87"/>
        <v/>
      </c>
      <c r="BU4" s="3" t="str">
        <f t="shared" si="88"/>
        <v>-</v>
      </c>
      <c r="BV4" s="3">
        <f t="shared" si="89"/>
        <v>1</v>
      </c>
      <c r="BW4" s="3">
        <f t="shared" si="90"/>
        <v>1</v>
      </c>
      <c r="BX4" s="4" t="str">
        <f t="shared" si="91"/>
        <v/>
      </c>
      <c r="BY4" s="3" t="str">
        <f t="shared" si="92"/>
        <v>-</v>
      </c>
    </row>
    <row r="5" spans="1:77">
      <c r="A5" s="3" t="s">
        <v>955</v>
      </c>
      <c r="B5" s="3" t="s">
        <v>295</v>
      </c>
      <c r="C5" s="3">
        <v>24</v>
      </c>
      <c r="D5" s="3"/>
      <c r="E5" s="3" t="s">
        <v>1051</v>
      </c>
      <c r="F5" s="3" t="s">
        <v>1032</v>
      </c>
      <c r="G5" s="3" t="s">
        <v>1051</v>
      </c>
      <c r="H5" s="3" t="s">
        <v>1027</v>
      </c>
      <c r="I5" s="3" t="s">
        <v>479</v>
      </c>
      <c r="J5" s="3" t="s">
        <v>1027</v>
      </c>
      <c r="K5" s="3" t="s">
        <v>1040</v>
      </c>
      <c r="L5" s="3" t="s">
        <v>1040</v>
      </c>
      <c r="M5" s="3" t="s">
        <v>1040</v>
      </c>
      <c r="N5" s="3" t="s">
        <v>1040</v>
      </c>
      <c r="O5" s="3">
        <v>6</v>
      </c>
      <c r="P5" s="3">
        <v>40</v>
      </c>
      <c r="Q5" s="3">
        <v>6.1</v>
      </c>
      <c r="R5" s="16">
        <v>0</v>
      </c>
      <c r="S5" s="12" t="s">
        <v>100</v>
      </c>
      <c r="T5" s="3" t="str">
        <f t="shared" si="0"/>
        <v>s316L-tef-s316L-</v>
      </c>
      <c r="U5" s="3">
        <f t="shared" si="1"/>
        <v>6</v>
      </c>
      <c r="V5" s="3">
        <f t="shared" si="44"/>
        <v>16</v>
      </c>
      <c r="W5" s="4" t="str">
        <f t="shared" si="45"/>
        <v>s316L</v>
      </c>
      <c r="X5" s="3" t="str">
        <f t="shared" si="46"/>
        <v>tef-s316L-</v>
      </c>
      <c r="Y5" s="3">
        <f t="shared" si="4"/>
        <v>4</v>
      </c>
      <c r="Z5" s="3">
        <f t="shared" si="47"/>
        <v>10</v>
      </c>
      <c r="AA5" s="4" t="str">
        <f t="shared" si="48"/>
        <v>tef</v>
      </c>
      <c r="AB5" s="3" t="str">
        <f t="shared" si="49"/>
        <v>s316L-</v>
      </c>
      <c r="AC5" s="3">
        <f t="shared" si="7"/>
        <v>6</v>
      </c>
      <c r="AD5" s="3">
        <f t="shared" si="50"/>
        <v>6</v>
      </c>
      <c r="AE5" s="4" t="str">
        <f t="shared" si="51"/>
        <v>s316L</v>
      </c>
      <c r="AF5" s="3" t="str">
        <f t="shared" si="52"/>
        <v>-</v>
      </c>
      <c r="AG5" s="3">
        <f t="shared" si="10"/>
        <v>1</v>
      </c>
      <c r="AH5" s="3">
        <f t="shared" si="53"/>
        <v>1</v>
      </c>
      <c r="AI5" s="4" t="str">
        <f t="shared" si="54"/>
        <v/>
      </c>
      <c r="AJ5" s="3" t="str">
        <f t="shared" si="55"/>
        <v>-</v>
      </c>
      <c r="AK5" s="3">
        <f t="shared" si="13"/>
        <v>1</v>
      </c>
      <c r="AL5" s="3">
        <f t="shared" si="56"/>
        <v>1</v>
      </c>
      <c r="AM5" s="4" t="str">
        <f t="shared" si="57"/>
        <v/>
      </c>
      <c r="AN5" s="3" t="str">
        <f t="shared" si="58"/>
        <v>-</v>
      </c>
      <c r="AO5" s="3">
        <f t="shared" si="16"/>
        <v>1</v>
      </c>
      <c r="AP5" s="3">
        <f t="shared" si="59"/>
        <v>1</v>
      </c>
      <c r="AQ5" s="4" t="str">
        <f t="shared" si="60"/>
        <v/>
      </c>
      <c r="AR5" s="3" t="str">
        <f t="shared" si="61"/>
        <v>-</v>
      </c>
      <c r="AS5" s="3">
        <f t="shared" si="19"/>
        <v>1</v>
      </c>
      <c r="AT5" s="3">
        <f t="shared" si="62"/>
        <v>1</v>
      </c>
      <c r="AU5" s="4" t="str">
        <f t="shared" si="63"/>
        <v/>
      </c>
      <c r="AV5" s="3" t="str">
        <f t="shared" si="64"/>
        <v>-</v>
      </c>
      <c r="AW5" s="3" t="str">
        <f t="shared" si="22"/>
        <v>2-0.5-0.5-</v>
      </c>
      <c r="AX5" s="3">
        <f t="shared" si="65"/>
        <v>2</v>
      </c>
      <c r="AY5" s="3">
        <f t="shared" si="66"/>
        <v>10</v>
      </c>
      <c r="AZ5" s="4" t="str">
        <f t="shared" si="67"/>
        <v>2</v>
      </c>
      <c r="BA5" s="3" t="str">
        <f t="shared" si="68"/>
        <v>0.5-0.5-</v>
      </c>
      <c r="BB5" s="3">
        <f t="shared" si="69"/>
        <v>4</v>
      </c>
      <c r="BC5" s="3">
        <f t="shared" si="70"/>
        <v>8</v>
      </c>
      <c r="BD5" s="4" t="str">
        <f t="shared" si="71"/>
        <v>0.5</v>
      </c>
      <c r="BE5" s="3" t="str">
        <f t="shared" si="72"/>
        <v>0.5-</v>
      </c>
      <c r="BF5" s="3">
        <f t="shared" si="73"/>
        <v>4</v>
      </c>
      <c r="BG5" s="3">
        <f t="shared" si="74"/>
        <v>4</v>
      </c>
      <c r="BH5" s="4" t="str">
        <f t="shared" si="75"/>
        <v>0.5</v>
      </c>
      <c r="BI5" s="3" t="str">
        <f t="shared" si="76"/>
        <v>-</v>
      </c>
      <c r="BJ5" s="3">
        <f t="shared" si="77"/>
        <v>1</v>
      </c>
      <c r="BK5" s="3">
        <f t="shared" si="78"/>
        <v>1</v>
      </c>
      <c r="BL5" s="4" t="str">
        <f t="shared" si="79"/>
        <v/>
      </c>
      <c r="BM5" s="3" t="str">
        <f t="shared" si="80"/>
        <v>-</v>
      </c>
      <c r="BN5" s="3">
        <f t="shared" si="81"/>
        <v>1</v>
      </c>
      <c r="BO5" s="3">
        <f t="shared" si="82"/>
        <v>1</v>
      </c>
      <c r="BP5" s="4" t="str">
        <f t="shared" si="83"/>
        <v/>
      </c>
      <c r="BQ5" s="3" t="str">
        <f t="shared" si="84"/>
        <v>-</v>
      </c>
      <c r="BR5" s="3">
        <f t="shared" si="85"/>
        <v>1</v>
      </c>
      <c r="BS5" s="3">
        <f t="shared" si="86"/>
        <v>1</v>
      </c>
      <c r="BT5" s="4" t="str">
        <f t="shared" si="87"/>
        <v/>
      </c>
      <c r="BU5" s="3" t="str">
        <f t="shared" si="88"/>
        <v>-</v>
      </c>
      <c r="BV5" s="3">
        <f t="shared" si="89"/>
        <v>1</v>
      </c>
      <c r="BW5" s="3">
        <f t="shared" si="90"/>
        <v>1</v>
      </c>
      <c r="BX5" s="4" t="str">
        <f t="shared" si="91"/>
        <v/>
      </c>
      <c r="BY5" s="3" t="str">
        <f t="shared" si="92"/>
        <v>-</v>
      </c>
    </row>
    <row r="6" spans="1:77">
      <c r="A6" s="4" t="s">
        <v>955</v>
      </c>
      <c r="B6" s="4" t="s">
        <v>295</v>
      </c>
      <c r="C6" s="4">
        <v>24</v>
      </c>
      <c r="D6" s="4"/>
      <c r="E6" s="4" t="s">
        <v>1051</v>
      </c>
      <c r="F6" s="4" t="s">
        <v>1032</v>
      </c>
      <c r="G6" s="4" t="s">
        <v>1051</v>
      </c>
      <c r="H6" s="4" t="s">
        <v>1027</v>
      </c>
      <c r="I6" s="4" t="s">
        <v>479</v>
      </c>
      <c r="J6" s="4" t="s">
        <v>1027</v>
      </c>
      <c r="K6" s="4" t="s">
        <v>1040</v>
      </c>
      <c r="L6" s="4" t="s">
        <v>1040</v>
      </c>
      <c r="M6" s="4" t="s">
        <v>1040</v>
      </c>
      <c r="N6" s="4" t="s">
        <v>1040</v>
      </c>
      <c r="O6" s="4">
        <v>6</v>
      </c>
      <c r="P6" s="4">
        <v>40</v>
      </c>
      <c r="Q6" s="4">
        <v>5.98</v>
      </c>
      <c r="R6" s="16">
        <v>0</v>
      </c>
      <c r="S6" s="13" t="s">
        <v>100</v>
      </c>
      <c r="T6" s="3" t="str">
        <f t="shared" si="0"/>
        <v>s316L-tef-s316L-</v>
      </c>
      <c r="U6" s="3">
        <f t="shared" si="1"/>
        <v>6</v>
      </c>
      <c r="V6" s="3">
        <f t="shared" si="44"/>
        <v>16</v>
      </c>
      <c r="W6" s="4" t="str">
        <f t="shared" si="45"/>
        <v>s316L</v>
      </c>
      <c r="X6" s="3" t="str">
        <f t="shared" si="46"/>
        <v>tef-s316L-</v>
      </c>
      <c r="Y6" s="3">
        <f t="shared" si="4"/>
        <v>4</v>
      </c>
      <c r="Z6" s="3">
        <f t="shared" si="47"/>
        <v>10</v>
      </c>
      <c r="AA6" s="4" t="str">
        <f t="shared" si="48"/>
        <v>tef</v>
      </c>
      <c r="AB6" s="3" t="str">
        <f t="shared" si="49"/>
        <v>s316L-</v>
      </c>
      <c r="AC6" s="3">
        <f t="shared" si="7"/>
        <v>6</v>
      </c>
      <c r="AD6" s="3">
        <f t="shared" si="50"/>
        <v>6</v>
      </c>
      <c r="AE6" s="4" t="str">
        <f t="shared" si="51"/>
        <v>s316L</v>
      </c>
      <c r="AF6" s="3" t="str">
        <f t="shared" si="52"/>
        <v>-</v>
      </c>
      <c r="AG6" s="3">
        <f t="shared" si="10"/>
        <v>1</v>
      </c>
      <c r="AH6" s="3">
        <f t="shared" si="53"/>
        <v>1</v>
      </c>
      <c r="AI6" s="4" t="str">
        <f t="shared" si="54"/>
        <v/>
      </c>
      <c r="AJ6" s="3" t="str">
        <f t="shared" si="55"/>
        <v>-</v>
      </c>
      <c r="AK6" s="3">
        <f t="shared" si="13"/>
        <v>1</v>
      </c>
      <c r="AL6" s="3">
        <f t="shared" si="56"/>
        <v>1</v>
      </c>
      <c r="AM6" s="4" t="str">
        <f t="shared" si="57"/>
        <v/>
      </c>
      <c r="AN6" s="3" t="str">
        <f t="shared" si="58"/>
        <v>-</v>
      </c>
      <c r="AO6" s="3">
        <f t="shared" si="16"/>
        <v>1</v>
      </c>
      <c r="AP6" s="3">
        <f t="shared" si="59"/>
        <v>1</v>
      </c>
      <c r="AQ6" s="4" t="str">
        <f t="shared" si="60"/>
        <v/>
      </c>
      <c r="AR6" s="3" t="str">
        <f t="shared" si="61"/>
        <v>-</v>
      </c>
      <c r="AS6" s="3">
        <f t="shared" si="19"/>
        <v>1</v>
      </c>
      <c r="AT6" s="3">
        <f t="shared" si="62"/>
        <v>1</v>
      </c>
      <c r="AU6" s="4" t="str">
        <f t="shared" si="63"/>
        <v/>
      </c>
      <c r="AV6" s="3" t="str">
        <f t="shared" si="64"/>
        <v>-</v>
      </c>
      <c r="AW6" s="3" t="str">
        <f t="shared" si="22"/>
        <v>2-0.5-0.5-</v>
      </c>
      <c r="AX6" s="3">
        <f t="shared" si="65"/>
        <v>2</v>
      </c>
      <c r="AY6" s="3">
        <f t="shared" si="66"/>
        <v>10</v>
      </c>
      <c r="AZ6" s="4" t="str">
        <f t="shared" si="67"/>
        <v>2</v>
      </c>
      <c r="BA6" s="3" t="str">
        <f t="shared" si="68"/>
        <v>0.5-0.5-</v>
      </c>
      <c r="BB6" s="3">
        <f t="shared" si="69"/>
        <v>4</v>
      </c>
      <c r="BC6" s="3">
        <f t="shared" si="70"/>
        <v>8</v>
      </c>
      <c r="BD6" s="4" t="str">
        <f t="shared" si="71"/>
        <v>0.5</v>
      </c>
      <c r="BE6" s="3" t="str">
        <f t="shared" si="72"/>
        <v>0.5-</v>
      </c>
      <c r="BF6" s="3">
        <f t="shared" si="73"/>
        <v>4</v>
      </c>
      <c r="BG6" s="3">
        <f t="shared" si="74"/>
        <v>4</v>
      </c>
      <c r="BH6" s="4" t="str">
        <f t="shared" si="75"/>
        <v>0.5</v>
      </c>
      <c r="BI6" s="3" t="str">
        <f t="shared" si="76"/>
        <v>-</v>
      </c>
      <c r="BJ6" s="3">
        <f t="shared" si="77"/>
        <v>1</v>
      </c>
      <c r="BK6" s="3">
        <f t="shared" si="78"/>
        <v>1</v>
      </c>
      <c r="BL6" s="4" t="str">
        <f t="shared" si="79"/>
        <v/>
      </c>
      <c r="BM6" s="3" t="str">
        <f t="shared" si="80"/>
        <v>-</v>
      </c>
      <c r="BN6" s="3">
        <f t="shared" si="81"/>
        <v>1</v>
      </c>
      <c r="BO6" s="3">
        <f t="shared" si="82"/>
        <v>1</v>
      </c>
      <c r="BP6" s="4" t="str">
        <f t="shared" si="83"/>
        <v/>
      </c>
      <c r="BQ6" s="3" t="str">
        <f t="shared" si="84"/>
        <v>-</v>
      </c>
      <c r="BR6" s="3">
        <f t="shared" si="85"/>
        <v>1</v>
      </c>
      <c r="BS6" s="3">
        <f t="shared" si="86"/>
        <v>1</v>
      </c>
      <c r="BT6" s="4" t="str">
        <f t="shared" si="87"/>
        <v/>
      </c>
      <c r="BU6" s="3" t="str">
        <f t="shared" si="88"/>
        <v>-</v>
      </c>
      <c r="BV6" s="3">
        <f t="shared" si="89"/>
        <v>1</v>
      </c>
      <c r="BW6" s="3">
        <f t="shared" si="90"/>
        <v>1</v>
      </c>
      <c r="BX6" s="4" t="str">
        <f t="shared" si="91"/>
        <v/>
      </c>
      <c r="BY6" s="3" t="str">
        <f t="shared" si="92"/>
        <v>-</v>
      </c>
    </row>
    <row r="7" spans="1:77">
      <c r="A7" s="3" t="s">
        <v>955</v>
      </c>
      <c r="B7" s="3" t="s">
        <v>295</v>
      </c>
      <c r="C7" s="3">
        <v>24</v>
      </c>
      <c r="D7" s="3"/>
      <c r="E7" s="3" t="s">
        <v>1051</v>
      </c>
      <c r="F7" s="3" t="s">
        <v>1032</v>
      </c>
      <c r="G7" s="3" t="s">
        <v>1051</v>
      </c>
      <c r="H7" s="3" t="s">
        <v>1027</v>
      </c>
      <c r="I7" s="3" t="s">
        <v>479</v>
      </c>
      <c r="J7" s="3" t="s">
        <v>1027</v>
      </c>
      <c r="K7" s="3" t="s">
        <v>1040</v>
      </c>
      <c r="L7" s="3" t="s">
        <v>1040</v>
      </c>
      <c r="M7" s="3" t="s">
        <v>1040</v>
      </c>
      <c r="N7" s="3" t="s">
        <v>1040</v>
      </c>
      <c r="O7" s="3">
        <v>6</v>
      </c>
      <c r="P7" s="3">
        <v>40</v>
      </c>
      <c r="Q7" s="3">
        <v>6</v>
      </c>
      <c r="R7" s="16">
        <v>0</v>
      </c>
      <c r="S7" s="12" t="s">
        <v>100</v>
      </c>
      <c r="T7" s="3" t="str">
        <f t="shared" si="0"/>
        <v>s316L-tef-s316L-</v>
      </c>
      <c r="U7" s="3">
        <f t="shared" si="1"/>
        <v>6</v>
      </c>
      <c r="V7" s="3">
        <f t="shared" si="44"/>
        <v>16</v>
      </c>
      <c r="W7" s="4" t="str">
        <f t="shared" si="45"/>
        <v>s316L</v>
      </c>
      <c r="X7" s="3" t="str">
        <f t="shared" si="46"/>
        <v>tef-s316L-</v>
      </c>
      <c r="Y7" s="3">
        <f t="shared" si="4"/>
        <v>4</v>
      </c>
      <c r="Z7" s="3">
        <f t="shared" si="47"/>
        <v>10</v>
      </c>
      <c r="AA7" s="4" t="str">
        <f t="shared" si="48"/>
        <v>tef</v>
      </c>
      <c r="AB7" s="3" t="str">
        <f t="shared" si="49"/>
        <v>s316L-</v>
      </c>
      <c r="AC7" s="3">
        <f t="shared" si="7"/>
        <v>6</v>
      </c>
      <c r="AD7" s="3">
        <f t="shared" si="50"/>
        <v>6</v>
      </c>
      <c r="AE7" s="4" t="str">
        <f t="shared" si="51"/>
        <v>s316L</v>
      </c>
      <c r="AF7" s="3" t="str">
        <f t="shared" si="52"/>
        <v>-</v>
      </c>
      <c r="AG7" s="3">
        <f t="shared" si="10"/>
        <v>1</v>
      </c>
      <c r="AH7" s="3">
        <f t="shared" si="53"/>
        <v>1</v>
      </c>
      <c r="AI7" s="4" t="str">
        <f t="shared" si="54"/>
        <v/>
      </c>
      <c r="AJ7" s="3" t="str">
        <f t="shared" si="55"/>
        <v>-</v>
      </c>
      <c r="AK7" s="3">
        <f t="shared" si="13"/>
        <v>1</v>
      </c>
      <c r="AL7" s="3">
        <f t="shared" si="56"/>
        <v>1</v>
      </c>
      <c r="AM7" s="4" t="str">
        <f t="shared" si="57"/>
        <v/>
      </c>
      <c r="AN7" s="3" t="str">
        <f t="shared" si="58"/>
        <v>-</v>
      </c>
      <c r="AO7" s="3">
        <f t="shared" si="16"/>
        <v>1</v>
      </c>
      <c r="AP7" s="3">
        <f t="shared" si="59"/>
        <v>1</v>
      </c>
      <c r="AQ7" s="4" t="str">
        <f t="shared" si="60"/>
        <v/>
      </c>
      <c r="AR7" s="3" t="str">
        <f t="shared" si="61"/>
        <v>-</v>
      </c>
      <c r="AS7" s="3">
        <f t="shared" si="19"/>
        <v>1</v>
      </c>
      <c r="AT7" s="3">
        <f t="shared" si="62"/>
        <v>1</v>
      </c>
      <c r="AU7" s="4" t="str">
        <f t="shared" si="63"/>
        <v/>
      </c>
      <c r="AV7" s="3" t="str">
        <f t="shared" si="64"/>
        <v>-</v>
      </c>
      <c r="AW7" s="3" t="str">
        <f t="shared" si="22"/>
        <v>2-0.5-0.5-</v>
      </c>
      <c r="AX7" s="3">
        <f t="shared" si="65"/>
        <v>2</v>
      </c>
      <c r="AY7" s="3">
        <f t="shared" si="66"/>
        <v>10</v>
      </c>
      <c r="AZ7" s="4" t="str">
        <f t="shared" si="67"/>
        <v>2</v>
      </c>
      <c r="BA7" s="3" t="str">
        <f t="shared" si="68"/>
        <v>0.5-0.5-</v>
      </c>
      <c r="BB7" s="3">
        <f t="shared" si="69"/>
        <v>4</v>
      </c>
      <c r="BC7" s="3">
        <f t="shared" si="70"/>
        <v>8</v>
      </c>
      <c r="BD7" s="4" t="str">
        <f t="shared" si="71"/>
        <v>0.5</v>
      </c>
      <c r="BE7" s="3" t="str">
        <f t="shared" si="72"/>
        <v>0.5-</v>
      </c>
      <c r="BF7" s="3">
        <f t="shared" si="73"/>
        <v>4</v>
      </c>
      <c r="BG7" s="3">
        <f t="shared" si="74"/>
        <v>4</v>
      </c>
      <c r="BH7" s="4" t="str">
        <f t="shared" si="75"/>
        <v>0.5</v>
      </c>
      <c r="BI7" s="3" t="str">
        <f t="shared" si="76"/>
        <v>-</v>
      </c>
      <c r="BJ7" s="3">
        <f t="shared" si="77"/>
        <v>1</v>
      </c>
      <c r="BK7" s="3">
        <f t="shared" si="78"/>
        <v>1</v>
      </c>
      <c r="BL7" s="4" t="str">
        <f t="shared" si="79"/>
        <v/>
      </c>
      <c r="BM7" s="3" t="str">
        <f t="shared" si="80"/>
        <v>-</v>
      </c>
      <c r="BN7" s="3">
        <f t="shared" si="81"/>
        <v>1</v>
      </c>
      <c r="BO7" s="3">
        <f t="shared" si="82"/>
        <v>1</v>
      </c>
      <c r="BP7" s="4" t="str">
        <f t="shared" si="83"/>
        <v/>
      </c>
      <c r="BQ7" s="3" t="str">
        <f t="shared" si="84"/>
        <v>-</v>
      </c>
      <c r="BR7" s="3">
        <f t="shared" si="85"/>
        <v>1</v>
      </c>
      <c r="BS7" s="3">
        <f t="shared" si="86"/>
        <v>1</v>
      </c>
      <c r="BT7" s="4" t="str">
        <f t="shared" si="87"/>
        <v/>
      </c>
      <c r="BU7" s="3" t="str">
        <f t="shared" si="88"/>
        <v>-</v>
      </c>
      <c r="BV7" s="3">
        <f t="shared" si="89"/>
        <v>1</v>
      </c>
      <c r="BW7" s="3">
        <f t="shared" si="90"/>
        <v>1</v>
      </c>
      <c r="BX7" s="4" t="str">
        <f t="shared" si="91"/>
        <v/>
      </c>
      <c r="BY7" s="3" t="str">
        <f t="shared" si="92"/>
        <v>-</v>
      </c>
    </row>
    <row r="8" spans="1:77">
      <c r="A8" s="4" t="s">
        <v>955</v>
      </c>
      <c r="B8" s="4" t="s">
        <v>296</v>
      </c>
      <c r="C8" s="4">
        <v>3</v>
      </c>
      <c r="D8" s="4"/>
      <c r="E8" s="4" t="s">
        <v>1051</v>
      </c>
      <c r="F8" s="4" t="s">
        <v>1053</v>
      </c>
      <c r="G8" s="4" t="s">
        <v>1051</v>
      </c>
      <c r="H8" s="4" t="s">
        <v>1053</v>
      </c>
      <c r="I8" s="4" t="s">
        <v>479</v>
      </c>
      <c r="J8" s="4" t="s">
        <v>1035</v>
      </c>
      <c r="K8" s="4" t="s">
        <v>1040</v>
      </c>
      <c r="L8" s="4" t="s">
        <v>1040</v>
      </c>
      <c r="M8" s="4" t="s">
        <v>1040</v>
      </c>
      <c r="N8" s="4" t="s">
        <v>1040</v>
      </c>
      <c r="O8" s="4">
        <v>2</v>
      </c>
      <c r="P8" s="4">
        <v>22</v>
      </c>
      <c r="Q8" s="4">
        <v>1.73</v>
      </c>
      <c r="R8" s="16">
        <v>0</v>
      </c>
      <c r="S8" s="13" t="s">
        <v>297</v>
      </c>
      <c r="T8" s="3" t="str">
        <f t="shared" si="0"/>
        <v>s316L-tef-s316L-</v>
      </c>
      <c r="U8" s="3">
        <f t="shared" si="1"/>
        <v>6</v>
      </c>
      <c r="V8" s="3">
        <f t="shared" si="44"/>
        <v>16</v>
      </c>
      <c r="W8" s="4" t="str">
        <f t="shared" si="45"/>
        <v>s316L</v>
      </c>
      <c r="X8" s="3" t="str">
        <f t="shared" si="46"/>
        <v>tef-s316L-</v>
      </c>
      <c r="Y8" s="3">
        <f t="shared" si="4"/>
        <v>4</v>
      </c>
      <c r="Z8" s="3">
        <f t="shared" si="47"/>
        <v>10</v>
      </c>
      <c r="AA8" s="4" t="str">
        <f t="shared" si="48"/>
        <v>tef</v>
      </c>
      <c r="AB8" s="3" t="str">
        <f t="shared" si="49"/>
        <v>s316L-</v>
      </c>
      <c r="AC8" s="3">
        <f t="shared" si="7"/>
        <v>6</v>
      </c>
      <c r="AD8" s="3">
        <f t="shared" si="50"/>
        <v>6</v>
      </c>
      <c r="AE8" s="4" t="str">
        <f t="shared" si="51"/>
        <v>s316L</v>
      </c>
      <c r="AF8" s="3" t="str">
        <f t="shared" si="52"/>
        <v>-</v>
      </c>
      <c r="AG8" s="3">
        <f t="shared" si="10"/>
        <v>1</v>
      </c>
      <c r="AH8" s="3">
        <f t="shared" si="53"/>
        <v>1</v>
      </c>
      <c r="AI8" s="4" t="str">
        <f t="shared" si="54"/>
        <v/>
      </c>
      <c r="AJ8" s="3" t="str">
        <f t="shared" si="55"/>
        <v>-</v>
      </c>
      <c r="AK8" s="3">
        <f t="shared" si="13"/>
        <v>1</v>
      </c>
      <c r="AL8" s="3">
        <f t="shared" si="56"/>
        <v>1</v>
      </c>
      <c r="AM8" s="4" t="str">
        <f t="shared" si="57"/>
        <v/>
      </c>
      <c r="AN8" s="3" t="str">
        <f t="shared" si="58"/>
        <v>-</v>
      </c>
      <c r="AO8" s="3">
        <f t="shared" si="16"/>
        <v>1</v>
      </c>
      <c r="AP8" s="3">
        <f t="shared" si="59"/>
        <v>1</v>
      </c>
      <c r="AQ8" s="4" t="str">
        <f t="shared" si="60"/>
        <v/>
      </c>
      <c r="AR8" s="3" t="str">
        <f t="shared" si="61"/>
        <v>-</v>
      </c>
      <c r="AS8" s="3">
        <f t="shared" si="19"/>
        <v>1</v>
      </c>
      <c r="AT8" s="3">
        <f t="shared" si="62"/>
        <v>1</v>
      </c>
      <c r="AU8" s="4" t="str">
        <f t="shared" si="63"/>
        <v/>
      </c>
      <c r="AV8" s="3" t="str">
        <f t="shared" si="64"/>
        <v>-</v>
      </c>
      <c r="AW8" s="3" t="str">
        <f t="shared" si="22"/>
        <v>0.2-0.1-0.2-</v>
      </c>
      <c r="AX8" s="3">
        <f t="shared" si="65"/>
        <v>4</v>
      </c>
      <c r="AY8" s="3">
        <f t="shared" si="66"/>
        <v>12</v>
      </c>
      <c r="AZ8" s="4" t="str">
        <f t="shared" si="67"/>
        <v>0.2</v>
      </c>
      <c r="BA8" s="3" t="str">
        <f t="shared" si="68"/>
        <v>0.1-0.2-</v>
      </c>
      <c r="BB8" s="3">
        <f t="shared" si="69"/>
        <v>4</v>
      </c>
      <c r="BC8" s="3">
        <f t="shared" si="70"/>
        <v>8</v>
      </c>
      <c r="BD8" s="4" t="str">
        <f t="shared" si="71"/>
        <v>0.1</v>
      </c>
      <c r="BE8" s="3" t="str">
        <f t="shared" si="72"/>
        <v>0.2-</v>
      </c>
      <c r="BF8" s="3">
        <f t="shared" si="73"/>
        <v>4</v>
      </c>
      <c r="BG8" s="3">
        <f t="shared" si="74"/>
        <v>4</v>
      </c>
      <c r="BH8" s="4" t="str">
        <f t="shared" si="75"/>
        <v>0.2</v>
      </c>
      <c r="BI8" s="3" t="str">
        <f t="shared" si="76"/>
        <v>-</v>
      </c>
      <c r="BJ8" s="3">
        <f t="shared" si="77"/>
        <v>1</v>
      </c>
      <c r="BK8" s="3">
        <f t="shared" si="78"/>
        <v>1</v>
      </c>
      <c r="BL8" s="4" t="str">
        <f t="shared" si="79"/>
        <v/>
      </c>
      <c r="BM8" s="3" t="str">
        <f t="shared" si="80"/>
        <v>-</v>
      </c>
      <c r="BN8" s="3">
        <f t="shared" si="81"/>
        <v>1</v>
      </c>
      <c r="BO8" s="3">
        <f t="shared" si="82"/>
        <v>1</v>
      </c>
      <c r="BP8" s="4" t="str">
        <f t="shared" si="83"/>
        <v/>
      </c>
      <c r="BQ8" s="3" t="str">
        <f t="shared" si="84"/>
        <v>-</v>
      </c>
      <c r="BR8" s="3">
        <f t="shared" si="85"/>
        <v>1</v>
      </c>
      <c r="BS8" s="3">
        <f t="shared" si="86"/>
        <v>1</v>
      </c>
      <c r="BT8" s="4" t="str">
        <f t="shared" si="87"/>
        <v/>
      </c>
      <c r="BU8" s="3" t="str">
        <f t="shared" si="88"/>
        <v>-</v>
      </c>
      <c r="BV8" s="3">
        <f t="shared" si="89"/>
        <v>1</v>
      </c>
      <c r="BW8" s="3">
        <f t="shared" si="90"/>
        <v>1</v>
      </c>
      <c r="BX8" s="4" t="str">
        <f t="shared" si="91"/>
        <v/>
      </c>
      <c r="BY8" s="3" t="str">
        <f t="shared" si="92"/>
        <v>-</v>
      </c>
    </row>
    <row r="9" spans="1:77">
      <c r="A9" s="3" t="s">
        <v>955</v>
      </c>
      <c r="B9" s="3" t="s">
        <v>298</v>
      </c>
      <c r="C9" s="3">
        <v>3</v>
      </c>
      <c r="D9" s="3"/>
      <c r="E9" s="3" t="s">
        <v>1051</v>
      </c>
      <c r="F9" s="3" t="s">
        <v>1053</v>
      </c>
      <c r="G9" s="3" t="s">
        <v>1051</v>
      </c>
      <c r="H9" s="3" t="s">
        <v>1034</v>
      </c>
      <c r="I9" s="3" t="s">
        <v>479</v>
      </c>
      <c r="J9" s="3" t="s">
        <v>1035</v>
      </c>
      <c r="K9" s="3" t="s">
        <v>1040</v>
      </c>
      <c r="L9" s="3" t="s">
        <v>1040</v>
      </c>
      <c r="M9" s="3" t="s">
        <v>1040</v>
      </c>
      <c r="N9" s="3" t="s">
        <v>1040</v>
      </c>
      <c r="O9" s="3">
        <v>2</v>
      </c>
      <c r="P9" s="3">
        <v>22</v>
      </c>
      <c r="Q9" s="3">
        <v>1.83</v>
      </c>
      <c r="R9" s="16">
        <v>0</v>
      </c>
      <c r="S9" s="12" t="s">
        <v>297</v>
      </c>
      <c r="T9" s="3" t="str">
        <f t="shared" si="0"/>
        <v>s316L-tef-s316L-</v>
      </c>
      <c r="U9" s="3">
        <f t="shared" si="1"/>
        <v>6</v>
      </c>
      <c r="V9" s="3">
        <f t="shared" si="44"/>
        <v>16</v>
      </c>
      <c r="W9" s="4" t="str">
        <f t="shared" si="45"/>
        <v>s316L</v>
      </c>
      <c r="X9" s="3" t="str">
        <f t="shared" si="46"/>
        <v>tef-s316L-</v>
      </c>
      <c r="Y9" s="3">
        <f t="shared" si="4"/>
        <v>4</v>
      </c>
      <c r="Z9" s="3">
        <f t="shared" si="47"/>
        <v>10</v>
      </c>
      <c r="AA9" s="4" t="str">
        <f t="shared" si="48"/>
        <v>tef</v>
      </c>
      <c r="AB9" s="3" t="str">
        <f t="shared" si="49"/>
        <v>s316L-</v>
      </c>
      <c r="AC9" s="3">
        <f t="shared" si="7"/>
        <v>6</v>
      </c>
      <c r="AD9" s="3">
        <f t="shared" si="50"/>
        <v>6</v>
      </c>
      <c r="AE9" s="4" t="str">
        <f t="shared" si="51"/>
        <v>s316L</v>
      </c>
      <c r="AF9" s="3" t="str">
        <f t="shared" si="52"/>
        <v>-</v>
      </c>
      <c r="AG9" s="3">
        <f t="shared" si="10"/>
        <v>1</v>
      </c>
      <c r="AH9" s="3">
        <f t="shared" si="53"/>
        <v>1</v>
      </c>
      <c r="AI9" s="4" t="str">
        <f t="shared" si="54"/>
        <v/>
      </c>
      <c r="AJ9" s="3" t="str">
        <f t="shared" si="55"/>
        <v>-</v>
      </c>
      <c r="AK9" s="3">
        <f t="shared" si="13"/>
        <v>1</v>
      </c>
      <c r="AL9" s="3">
        <f t="shared" si="56"/>
        <v>1</v>
      </c>
      <c r="AM9" s="4" t="str">
        <f t="shared" si="57"/>
        <v/>
      </c>
      <c r="AN9" s="3" t="str">
        <f t="shared" si="58"/>
        <v>-</v>
      </c>
      <c r="AO9" s="3">
        <f t="shared" si="16"/>
        <v>1</v>
      </c>
      <c r="AP9" s="3">
        <f t="shared" si="59"/>
        <v>1</v>
      </c>
      <c r="AQ9" s="4" t="str">
        <f t="shared" si="60"/>
        <v/>
      </c>
      <c r="AR9" s="3" t="str">
        <f t="shared" si="61"/>
        <v>-</v>
      </c>
      <c r="AS9" s="3">
        <f t="shared" si="19"/>
        <v>1</v>
      </c>
      <c r="AT9" s="3">
        <f t="shared" si="62"/>
        <v>1</v>
      </c>
      <c r="AU9" s="4" t="str">
        <f t="shared" si="63"/>
        <v/>
      </c>
      <c r="AV9" s="3" t="str">
        <f t="shared" si="64"/>
        <v>-</v>
      </c>
      <c r="AW9" s="3" t="str">
        <f t="shared" si="22"/>
        <v>0.2-0.1-0.3-</v>
      </c>
      <c r="AX9" s="3">
        <f t="shared" si="65"/>
        <v>4</v>
      </c>
      <c r="AY9" s="3">
        <f t="shared" si="66"/>
        <v>12</v>
      </c>
      <c r="AZ9" s="4" t="str">
        <f t="shared" si="67"/>
        <v>0.2</v>
      </c>
      <c r="BA9" s="3" t="str">
        <f t="shared" si="68"/>
        <v>0.1-0.3-</v>
      </c>
      <c r="BB9" s="3">
        <f t="shared" si="69"/>
        <v>4</v>
      </c>
      <c r="BC9" s="3">
        <f t="shared" si="70"/>
        <v>8</v>
      </c>
      <c r="BD9" s="4" t="str">
        <f t="shared" si="71"/>
        <v>0.1</v>
      </c>
      <c r="BE9" s="3" t="str">
        <f t="shared" si="72"/>
        <v>0.3-</v>
      </c>
      <c r="BF9" s="3">
        <f t="shared" si="73"/>
        <v>4</v>
      </c>
      <c r="BG9" s="3">
        <f t="shared" si="74"/>
        <v>4</v>
      </c>
      <c r="BH9" s="4" t="str">
        <f t="shared" si="75"/>
        <v>0.3</v>
      </c>
      <c r="BI9" s="3" t="str">
        <f t="shared" si="76"/>
        <v>-</v>
      </c>
      <c r="BJ9" s="3">
        <f t="shared" si="77"/>
        <v>1</v>
      </c>
      <c r="BK9" s="3">
        <f t="shared" si="78"/>
        <v>1</v>
      </c>
      <c r="BL9" s="4" t="str">
        <f t="shared" si="79"/>
        <v/>
      </c>
      <c r="BM9" s="3" t="str">
        <f t="shared" si="80"/>
        <v>-</v>
      </c>
      <c r="BN9" s="3">
        <f t="shared" si="81"/>
        <v>1</v>
      </c>
      <c r="BO9" s="3">
        <f t="shared" si="82"/>
        <v>1</v>
      </c>
      <c r="BP9" s="4" t="str">
        <f t="shared" si="83"/>
        <v/>
      </c>
      <c r="BQ9" s="3" t="str">
        <f t="shared" si="84"/>
        <v>-</v>
      </c>
      <c r="BR9" s="3">
        <f t="shared" si="85"/>
        <v>1</v>
      </c>
      <c r="BS9" s="3">
        <f t="shared" si="86"/>
        <v>1</v>
      </c>
      <c r="BT9" s="4" t="str">
        <f t="shared" si="87"/>
        <v/>
      </c>
      <c r="BU9" s="3" t="str">
        <f t="shared" si="88"/>
        <v>-</v>
      </c>
      <c r="BV9" s="3">
        <f t="shared" si="89"/>
        <v>1</v>
      </c>
      <c r="BW9" s="3">
        <f t="shared" si="90"/>
        <v>1</v>
      </c>
      <c r="BX9" s="4" t="str">
        <f t="shared" si="91"/>
        <v/>
      </c>
      <c r="BY9" s="3" t="str">
        <f t="shared" si="92"/>
        <v>-</v>
      </c>
    </row>
    <row r="10" spans="1:77">
      <c r="A10" s="4" t="s">
        <v>955</v>
      </c>
      <c r="B10" s="4" t="s">
        <v>299</v>
      </c>
      <c r="C10" s="4">
        <v>3</v>
      </c>
      <c r="D10" s="4"/>
      <c r="E10" s="4" t="s">
        <v>1051</v>
      </c>
      <c r="F10" s="4" t="s">
        <v>1053</v>
      </c>
      <c r="G10" s="4" t="s">
        <v>1051</v>
      </c>
      <c r="H10" s="4" t="s">
        <v>1024</v>
      </c>
      <c r="I10" s="4" t="s">
        <v>479</v>
      </c>
      <c r="J10" s="4" t="s">
        <v>1035</v>
      </c>
      <c r="K10" s="4" t="s">
        <v>1040</v>
      </c>
      <c r="L10" s="4" t="s">
        <v>1040</v>
      </c>
      <c r="M10" s="4" t="s">
        <v>1040</v>
      </c>
      <c r="N10" s="4" t="s">
        <v>1040</v>
      </c>
      <c r="O10" s="4">
        <v>2</v>
      </c>
      <c r="P10" s="4">
        <v>22</v>
      </c>
      <c r="Q10" s="4">
        <v>1.95</v>
      </c>
      <c r="R10" s="16">
        <v>0</v>
      </c>
      <c r="S10" s="13" t="s">
        <v>300</v>
      </c>
      <c r="T10" s="3" t="str">
        <f t="shared" si="0"/>
        <v>s316L-tef-s316L-</v>
      </c>
      <c r="U10" s="3">
        <f t="shared" si="1"/>
        <v>6</v>
      </c>
      <c r="V10" s="3">
        <f t="shared" si="44"/>
        <v>16</v>
      </c>
      <c r="W10" s="4" t="str">
        <f t="shared" si="45"/>
        <v>s316L</v>
      </c>
      <c r="X10" s="3" t="str">
        <f t="shared" si="46"/>
        <v>tef-s316L-</v>
      </c>
      <c r="Y10" s="3">
        <f t="shared" si="4"/>
        <v>4</v>
      </c>
      <c r="Z10" s="3">
        <f t="shared" si="47"/>
        <v>10</v>
      </c>
      <c r="AA10" s="4" t="str">
        <f t="shared" si="48"/>
        <v>tef</v>
      </c>
      <c r="AB10" s="3" t="str">
        <f t="shared" si="49"/>
        <v>s316L-</v>
      </c>
      <c r="AC10" s="3">
        <f t="shared" si="7"/>
        <v>6</v>
      </c>
      <c r="AD10" s="3">
        <f t="shared" si="50"/>
        <v>6</v>
      </c>
      <c r="AE10" s="4" t="str">
        <f t="shared" si="51"/>
        <v>s316L</v>
      </c>
      <c r="AF10" s="3" t="str">
        <f t="shared" si="52"/>
        <v>-</v>
      </c>
      <c r="AG10" s="3">
        <f t="shared" si="10"/>
        <v>1</v>
      </c>
      <c r="AH10" s="3">
        <f t="shared" si="53"/>
        <v>1</v>
      </c>
      <c r="AI10" s="4" t="str">
        <f t="shared" si="54"/>
        <v/>
      </c>
      <c r="AJ10" s="3" t="str">
        <f t="shared" si="55"/>
        <v>-</v>
      </c>
      <c r="AK10" s="3">
        <f t="shared" si="13"/>
        <v>1</v>
      </c>
      <c r="AL10" s="3">
        <f t="shared" si="56"/>
        <v>1</v>
      </c>
      <c r="AM10" s="4" t="str">
        <f t="shared" si="57"/>
        <v/>
      </c>
      <c r="AN10" s="3" t="str">
        <f t="shared" si="58"/>
        <v>-</v>
      </c>
      <c r="AO10" s="3">
        <f t="shared" si="16"/>
        <v>1</v>
      </c>
      <c r="AP10" s="3">
        <f t="shared" si="59"/>
        <v>1</v>
      </c>
      <c r="AQ10" s="4" t="str">
        <f t="shared" si="60"/>
        <v/>
      </c>
      <c r="AR10" s="3" t="str">
        <f t="shared" si="61"/>
        <v>-</v>
      </c>
      <c r="AS10" s="3">
        <f t="shared" si="19"/>
        <v>1</v>
      </c>
      <c r="AT10" s="3">
        <f t="shared" si="62"/>
        <v>1</v>
      </c>
      <c r="AU10" s="4" t="str">
        <f t="shared" si="63"/>
        <v/>
      </c>
      <c r="AV10" s="3" t="str">
        <f t="shared" si="64"/>
        <v>-</v>
      </c>
      <c r="AW10" s="3" t="str">
        <f t="shared" si="22"/>
        <v>0.2-0.1-0.4-</v>
      </c>
      <c r="AX10" s="3">
        <f t="shared" si="65"/>
        <v>4</v>
      </c>
      <c r="AY10" s="3">
        <f t="shared" si="66"/>
        <v>12</v>
      </c>
      <c r="AZ10" s="4" t="str">
        <f t="shared" si="67"/>
        <v>0.2</v>
      </c>
      <c r="BA10" s="3" t="str">
        <f t="shared" si="68"/>
        <v>0.1-0.4-</v>
      </c>
      <c r="BB10" s="3">
        <f t="shared" si="69"/>
        <v>4</v>
      </c>
      <c r="BC10" s="3">
        <f t="shared" si="70"/>
        <v>8</v>
      </c>
      <c r="BD10" s="4" t="str">
        <f t="shared" si="71"/>
        <v>0.1</v>
      </c>
      <c r="BE10" s="3" t="str">
        <f t="shared" si="72"/>
        <v>0.4-</v>
      </c>
      <c r="BF10" s="3">
        <f t="shared" si="73"/>
        <v>4</v>
      </c>
      <c r="BG10" s="3">
        <f t="shared" si="74"/>
        <v>4</v>
      </c>
      <c r="BH10" s="4" t="str">
        <f t="shared" si="75"/>
        <v>0.4</v>
      </c>
      <c r="BI10" s="3" t="str">
        <f t="shared" si="76"/>
        <v>-</v>
      </c>
      <c r="BJ10" s="3">
        <f t="shared" si="77"/>
        <v>1</v>
      </c>
      <c r="BK10" s="3">
        <f t="shared" si="78"/>
        <v>1</v>
      </c>
      <c r="BL10" s="4" t="str">
        <f t="shared" si="79"/>
        <v/>
      </c>
      <c r="BM10" s="3" t="str">
        <f t="shared" si="80"/>
        <v>-</v>
      </c>
      <c r="BN10" s="3">
        <f t="shared" si="81"/>
        <v>1</v>
      </c>
      <c r="BO10" s="3">
        <f t="shared" si="82"/>
        <v>1</v>
      </c>
      <c r="BP10" s="4" t="str">
        <f t="shared" si="83"/>
        <v/>
      </c>
      <c r="BQ10" s="3" t="str">
        <f t="shared" si="84"/>
        <v>-</v>
      </c>
      <c r="BR10" s="3">
        <f t="shared" si="85"/>
        <v>1</v>
      </c>
      <c r="BS10" s="3">
        <f t="shared" si="86"/>
        <v>1</v>
      </c>
      <c r="BT10" s="4" t="str">
        <f t="shared" si="87"/>
        <v/>
      </c>
      <c r="BU10" s="3" t="str">
        <f t="shared" si="88"/>
        <v>-</v>
      </c>
      <c r="BV10" s="3">
        <f t="shared" si="89"/>
        <v>1</v>
      </c>
      <c r="BW10" s="3">
        <f t="shared" si="90"/>
        <v>1</v>
      </c>
      <c r="BX10" s="4" t="str">
        <f t="shared" si="91"/>
        <v/>
      </c>
      <c r="BY10" s="3" t="str">
        <f t="shared" si="92"/>
        <v>-</v>
      </c>
    </row>
    <row r="11" spans="1:77">
      <c r="A11" s="3" t="s">
        <v>967</v>
      </c>
      <c r="B11" s="3" t="s">
        <v>301</v>
      </c>
      <c r="C11" s="3">
        <v>30</v>
      </c>
      <c r="D11" s="3"/>
      <c r="E11" s="3" t="s">
        <v>1051</v>
      </c>
      <c r="F11" s="3" t="s">
        <v>1026</v>
      </c>
      <c r="G11" s="3" t="s">
        <v>1051</v>
      </c>
      <c r="H11" s="3" t="s">
        <v>1034</v>
      </c>
      <c r="I11" s="3" t="s">
        <v>477</v>
      </c>
      <c r="J11" s="3" t="s">
        <v>1026</v>
      </c>
      <c r="K11" s="3" t="s">
        <v>1040</v>
      </c>
      <c r="L11" s="3" t="s">
        <v>1040</v>
      </c>
      <c r="M11" s="3" t="s">
        <v>1040</v>
      </c>
      <c r="N11" s="3" t="s">
        <v>1040</v>
      </c>
      <c r="O11" s="3">
        <v>0.3</v>
      </c>
      <c r="P11" s="3">
        <v>120</v>
      </c>
      <c r="Q11" s="3">
        <v>0.32100000000000001</v>
      </c>
      <c r="R11" s="16">
        <v>0</v>
      </c>
      <c r="S11" s="12" t="s">
        <v>302</v>
      </c>
      <c r="T11" s="3" t="str">
        <f t="shared" si="0"/>
        <v>s316L-ptfe-s316L-</v>
      </c>
      <c r="U11" s="3">
        <f t="shared" si="1"/>
        <v>6</v>
      </c>
      <c r="V11" s="3">
        <f t="shared" si="44"/>
        <v>17</v>
      </c>
      <c r="W11" s="4" t="str">
        <f t="shared" si="45"/>
        <v>s316L</v>
      </c>
      <c r="X11" s="3" t="str">
        <f t="shared" si="46"/>
        <v>ptfe-s316L-</v>
      </c>
      <c r="Y11" s="3">
        <f t="shared" si="4"/>
        <v>5</v>
      </c>
      <c r="Z11" s="3">
        <f t="shared" si="47"/>
        <v>11</v>
      </c>
      <c r="AA11" s="4" t="str">
        <f t="shared" si="48"/>
        <v>ptfe</v>
      </c>
      <c r="AB11" s="3" t="str">
        <f t="shared" si="49"/>
        <v>s316L-</v>
      </c>
      <c r="AC11" s="3">
        <f t="shared" si="7"/>
        <v>6</v>
      </c>
      <c r="AD11" s="3">
        <f t="shared" si="50"/>
        <v>6</v>
      </c>
      <c r="AE11" s="4" t="str">
        <f t="shared" si="51"/>
        <v>s316L</v>
      </c>
      <c r="AF11" s="3" t="str">
        <f t="shared" si="52"/>
        <v>-</v>
      </c>
      <c r="AG11" s="3">
        <f t="shared" si="10"/>
        <v>1</v>
      </c>
      <c r="AH11" s="3">
        <f t="shared" si="53"/>
        <v>1</v>
      </c>
      <c r="AI11" s="4" t="str">
        <f t="shared" si="54"/>
        <v/>
      </c>
      <c r="AJ11" s="3" t="str">
        <f t="shared" si="55"/>
        <v>-</v>
      </c>
      <c r="AK11" s="3">
        <f t="shared" si="13"/>
        <v>1</v>
      </c>
      <c r="AL11" s="3">
        <f t="shared" si="56"/>
        <v>1</v>
      </c>
      <c r="AM11" s="4" t="str">
        <f t="shared" si="57"/>
        <v/>
      </c>
      <c r="AN11" s="3" t="str">
        <f t="shared" si="58"/>
        <v>-</v>
      </c>
      <c r="AO11" s="3">
        <f t="shared" si="16"/>
        <v>1</v>
      </c>
      <c r="AP11" s="3">
        <f t="shared" si="59"/>
        <v>1</v>
      </c>
      <c r="AQ11" s="4" t="str">
        <f t="shared" si="60"/>
        <v/>
      </c>
      <c r="AR11" s="3" t="str">
        <f t="shared" si="61"/>
        <v>-</v>
      </c>
      <c r="AS11" s="3">
        <f t="shared" si="19"/>
        <v>1</v>
      </c>
      <c r="AT11" s="3">
        <f t="shared" si="62"/>
        <v>1</v>
      </c>
      <c r="AU11" s="4" t="str">
        <f t="shared" si="63"/>
        <v/>
      </c>
      <c r="AV11" s="3" t="str">
        <f t="shared" si="64"/>
        <v>-</v>
      </c>
      <c r="AW11" s="3" t="str">
        <f t="shared" si="22"/>
        <v>0.6-0.6-0.3-</v>
      </c>
      <c r="AX11" s="3">
        <f t="shared" si="65"/>
        <v>4</v>
      </c>
      <c r="AY11" s="3">
        <f t="shared" si="66"/>
        <v>12</v>
      </c>
      <c r="AZ11" s="4" t="str">
        <f t="shared" si="67"/>
        <v>0.6</v>
      </c>
      <c r="BA11" s="3" t="str">
        <f t="shared" si="68"/>
        <v>0.6-0.3-</v>
      </c>
      <c r="BB11" s="3">
        <f t="shared" si="69"/>
        <v>4</v>
      </c>
      <c r="BC11" s="3">
        <f t="shared" si="70"/>
        <v>8</v>
      </c>
      <c r="BD11" s="4" t="str">
        <f t="shared" si="71"/>
        <v>0.6</v>
      </c>
      <c r="BE11" s="3" t="str">
        <f t="shared" si="72"/>
        <v>0.3-</v>
      </c>
      <c r="BF11" s="3">
        <f t="shared" si="73"/>
        <v>4</v>
      </c>
      <c r="BG11" s="3">
        <f t="shared" si="74"/>
        <v>4</v>
      </c>
      <c r="BH11" s="4" t="str">
        <f t="shared" si="75"/>
        <v>0.3</v>
      </c>
      <c r="BI11" s="3" t="str">
        <f t="shared" si="76"/>
        <v>-</v>
      </c>
      <c r="BJ11" s="3">
        <f t="shared" si="77"/>
        <v>1</v>
      </c>
      <c r="BK11" s="3">
        <f t="shared" si="78"/>
        <v>1</v>
      </c>
      <c r="BL11" s="4" t="str">
        <f t="shared" si="79"/>
        <v/>
      </c>
      <c r="BM11" s="3" t="str">
        <f t="shared" si="80"/>
        <v>-</v>
      </c>
      <c r="BN11" s="3">
        <f t="shared" si="81"/>
        <v>1</v>
      </c>
      <c r="BO11" s="3">
        <f t="shared" si="82"/>
        <v>1</v>
      </c>
      <c r="BP11" s="4" t="str">
        <f t="shared" si="83"/>
        <v/>
      </c>
      <c r="BQ11" s="3" t="str">
        <f t="shared" si="84"/>
        <v>-</v>
      </c>
      <c r="BR11" s="3">
        <f t="shared" si="85"/>
        <v>1</v>
      </c>
      <c r="BS11" s="3">
        <f t="shared" si="86"/>
        <v>1</v>
      </c>
      <c r="BT11" s="4" t="str">
        <f t="shared" si="87"/>
        <v/>
      </c>
      <c r="BU11" s="3" t="str">
        <f t="shared" si="88"/>
        <v>-</v>
      </c>
      <c r="BV11" s="3">
        <f t="shared" si="89"/>
        <v>1</v>
      </c>
      <c r="BW11" s="3">
        <f t="shared" si="90"/>
        <v>1</v>
      </c>
      <c r="BX11" s="4" t="str">
        <f t="shared" si="91"/>
        <v/>
      </c>
      <c r="BY11" s="3" t="str">
        <f t="shared" si="92"/>
        <v>-</v>
      </c>
    </row>
    <row r="12" spans="1:77">
      <c r="A12" s="4" t="s">
        <v>967</v>
      </c>
      <c r="B12" s="4" t="s">
        <v>301</v>
      </c>
      <c r="C12" s="4">
        <v>30</v>
      </c>
      <c r="D12" s="4"/>
      <c r="E12" s="4" t="s">
        <v>1051</v>
      </c>
      <c r="F12" s="4" t="s">
        <v>1026</v>
      </c>
      <c r="G12" s="4" t="s">
        <v>1051</v>
      </c>
      <c r="H12" s="4" t="s">
        <v>1034</v>
      </c>
      <c r="I12" s="4" t="s">
        <v>477</v>
      </c>
      <c r="J12" s="4" t="s">
        <v>1026</v>
      </c>
      <c r="K12" s="4" t="s">
        <v>1040</v>
      </c>
      <c r="L12" s="4" t="s">
        <v>1040</v>
      </c>
      <c r="M12" s="4" t="s">
        <v>1040</v>
      </c>
      <c r="N12" s="4" t="s">
        <v>1040</v>
      </c>
      <c r="O12" s="4">
        <v>0.3</v>
      </c>
      <c r="P12" s="4">
        <v>120</v>
      </c>
      <c r="Q12" s="4">
        <v>0.26500000000000001</v>
      </c>
      <c r="R12" s="16">
        <v>0</v>
      </c>
      <c r="S12" s="13" t="s">
        <v>302</v>
      </c>
      <c r="T12" s="3" t="str">
        <f t="shared" si="0"/>
        <v>s316L-ptfe-s316L-</v>
      </c>
      <c r="U12" s="3">
        <f t="shared" si="1"/>
        <v>6</v>
      </c>
      <c r="V12" s="3">
        <f t="shared" si="44"/>
        <v>17</v>
      </c>
      <c r="W12" s="4" t="str">
        <f t="shared" si="45"/>
        <v>s316L</v>
      </c>
      <c r="X12" s="3" t="str">
        <f t="shared" si="46"/>
        <v>ptfe-s316L-</v>
      </c>
      <c r="Y12" s="3">
        <f t="shared" si="4"/>
        <v>5</v>
      </c>
      <c r="Z12" s="3">
        <f t="shared" si="47"/>
        <v>11</v>
      </c>
      <c r="AA12" s="4" t="str">
        <f t="shared" si="48"/>
        <v>ptfe</v>
      </c>
      <c r="AB12" s="3" t="str">
        <f t="shared" si="49"/>
        <v>s316L-</v>
      </c>
      <c r="AC12" s="3">
        <f t="shared" si="7"/>
        <v>6</v>
      </c>
      <c r="AD12" s="3">
        <f t="shared" si="50"/>
        <v>6</v>
      </c>
      <c r="AE12" s="4" t="str">
        <f t="shared" si="51"/>
        <v>s316L</v>
      </c>
      <c r="AF12" s="3" t="str">
        <f t="shared" si="52"/>
        <v>-</v>
      </c>
      <c r="AG12" s="3">
        <f t="shared" si="10"/>
        <v>1</v>
      </c>
      <c r="AH12" s="3">
        <f t="shared" si="53"/>
        <v>1</v>
      </c>
      <c r="AI12" s="4" t="str">
        <f t="shared" si="54"/>
        <v/>
      </c>
      <c r="AJ12" s="3" t="str">
        <f t="shared" si="55"/>
        <v>-</v>
      </c>
      <c r="AK12" s="3">
        <f t="shared" si="13"/>
        <v>1</v>
      </c>
      <c r="AL12" s="3">
        <f t="shared" si="56"/>
        <v>1</v>
      </c>
      <c r="AM12" s="4" t="str">
        <f t="shared" si="57"/>
        <v/>
      </c>
      <c r="AN12" s="3" t="str">
        <f t="shared" si="58"/>
        <v>-</v>
      </c>
      <c r="AO12" s="3">
        <f t="shared" si="16"/>
        <v>1</v>
      </c>
      <c r="AP12" s="3">
        <f t="shared" si="59"/>
        <v>1</v>
      </c>
      <c r="AQ12" s="4" t="str">
        <f t="shared" si="60"/>
        <v/>
      </c>
      <c r="AR12" s="3" t="str">
        <f t="shared" si="61"/>
        <v>-</v>
      </c>
      <c r="AS12" s="3">
        <f t="shared" si="19"/>
        <v>1</v>
      </c>
      <c r="AT12" s="3">
        <f t="shared" si="62"/>
        <v>1</v>
      </c>
      <c r="AU12" s="4" t="str">
        <f t="shared" si="63"/>
        <v/>
      </c>
      <c r="AV12" s="3" t="str">
        <f t="shared" si="64"/>
        <v>-</v>
      </c>
      <c r="AW12" s="3" t="str">
        <f t="shared" si="22"/>
        <v>0.6-0.6-0.3-</v>
      </c>
      <c r="AX12" s="3">
        <f t="shared" si="65"/>
        <v>4</v>
      </c>
      <c r="AY12" s="3">
        <f t="shared" si="66"/>
        <v>12</v>
      </c>
      <c r="AZ12" s="4" t="str">
        <f t="shared" si="67"/>
        <v>0.6</v>
      </c>
      <c r="BA12" s="3" t="str">
        <f t="shared" si="68"/>
        <v>0.6-0.3-</v>
      </c>
      <c r="BB12" s="3">
        <f t="shared" si="69"/>
        <v>4</v>
      </c>
      <c r="BC12" s="3">
        <f t="shared" si="70"/>
        <v>8</v>
      </c>
      <c r="BD12" s="4" t="str">
        <f t="shared" si="71"/>
        <v>0.6</v>
      </c>
      <c r="BE12" s="3" t="str">
        <f t="shared" si="72"/>
        <v>0.3-</v>
      </c>
      <c r="BF12" s="3">
        <f t="shared" si="73"/>
        <v>4</v>
      </c>
      <c r="BG12" s="3">
        <f t="shared" si="74"/>
        <v>4</v>
      </c>
      <c r="BH12" s="4" t="str">
        <f t="shared" si="75"/>
        <v>0.3</v>
      </c>
      <c r="BI12" s="3" t="str">
        <f t="shared" si="76"/>
        <v>-</v>
      </c>
      <c r="BJ12" s="3">
        <f t="shared" si="77"/>
        <v>1</v>
      </c>
      <c r="BK12" s="3">
        <f t="shared" si="78"/>
        <v>1</v>
      </c>
      <c r="BL12" s="4" t="str">
        <f t="shared" si="79"/>
        <v/>
      </c>
      <c r="BM12" s="3" t="str">
        <f t="shared" si="80"/>
        <v>-</v>
      </c>
      <c r="BN12" s="3">
        <f t="shared" si="81"/>
        <v>1</v>
      </c>
      <c r="BO12" s="3">
        <f t="shared" si="82"/>
        <v>1</v>
      </c>
      <c r="BP12" s="4" t="str">
        <f t="shared" si="83"/>
        <v/>
      </c>
      <c r="BQ12" s="3" t="str">
        <f t="shared" si="84"/>
        <v>-</v>
      </c>
      <c r="BR12" s="3">
        <f t="shared" si="85"/>
        <v>1</v>
      </c>
      <c r="BS12" s="3">
        <f t="shared" si="86"/>
        <v>1</v>
      </c>
      <c r="BT12" s="4" t="str">
        <f t="shared" si="87"/>
        <v/>
      </c>
      <c r="BU12" s="3" t="str">
        <f t="shared" si="88"/>
        <v>-</v>
      </c>
      <c r="BV12" s="3">
        <f t="shared" si="89"/>
        <v>1</v>
      </c>
      <c r="BW12" s="3">
        <f t="shared" si="90"/>
        <v>1</v>
      </c>
      <c r="BX12" s="4" t="str">
        <f t="shared" si="91"/>
        <v/>
      </c>
      <c r="BY12" s="3" t="str">
        <f t="shared" si="92"/>
        <v>-</v>
      </c>
    </row>
    <row r="13" spans="1:77">
      <c r="A13" s="3" t="s">
        <v>955</v>
      </c>
      <c r="B13" s="3" t="s">
        <v>303</v>
      </c>
      <c r="C13" s="3">
        <v>6</v>
      </c>
      <c r="D13" s="3"/>
      <c r="E13" s="3" t="s">
        <v>1051</v>
      </c>
      <c r="F13" s="3" t="s">
        <v>1026</v>
      </c>
      <c r="G13" s="3" t="s">
        <v>1051</v>
      </c>
      <c r="H13" s="3" t="s">
        <v>1027</v>
      </c>
      <c r="I13" s="3" t="s">
        <v>479</v>
      </c>
      <c r="J13" s="3" t="s">
        <v>1026</v>
      </c>
      <c r="K13" s="3" t="s">
        <v>1040</v>
      </c>
      <c r="L13" s="3" t="s">
        <v>1040</v>
      </c>
      <c r="M13" s="3" t="s">
        <v>1040</v>
      </c>
      <c r="N13" s="3" t="s">
        <v>1040</v>
      </c>
      <c r="O13" s="3">
        <v>5.5</v>
      </c>
      <c r="P13" s="3">
        <v>20</v>
      </c>
      <c r="Q13" s="3">
        <v>4</v>
      </c>
      <c r="R13" s="16">
        <v>0</v>
      </c>
      <c r="S13" s="12" t="s">
        <v>304</v>
      </c>
      <c r="T13" s="3" t="str">
        <f t="shared" si="0"/>
        <v>s316L-tef-s316L-</v>
      </c>
      <c r="U13" s="3">
        <f t="shared" si="1"/>
        <v>6</v>
      </c>
      <c r="V13" s="3">
        <f t="shared" si="44"/>
        <v>16</v>
      </c>
      <c r="W13" s="4" t="str">
        <f t="shared" si="45"/>
        <v>s316L</v>
      </c>
      <c r="X13" s="3" t="str">
        <f t="shared" si="46"/>
        <v>tef-s316L-</v>
      </c>
      <c r="Y13" s="3">
        <f t="shared" si="4"/>
        <v>4</v>
      </c>
      <c r="Z13" s="3">
        <f t="shared" si="47"/>
        <v>10</v>
      </c>
      <c r="AA13" s="4" t="str">
        <f t="shared" si="48"/>
        <v>tef</v>
      </c>
      <c r="AB13" s="3" t="str">
        <f t="shared" si="49"/>
        <v>s316L-</v>
      </c>
      <c r="AC13" s="3">
        <f t="shared" si="7"/>
        <v>6</v>
      </c>
      <c r="AD13" s="3">
        <f t="shared" si="50"/>
        <v>6</v>
      </c>
      <c r="AE13" s="4" t="str">
        <f t="shared" si="51"/>
        <v>s316L</v>
      </c>
      <c r="AF13" s="3" t="str">
        <f t="shared" si="52"/>
        <v>-</v>
      </c>
      <c r="AG13" s="3">
        <f t="shared" si="10"/>
        <v>1</v>
      </c>
      <c r="AH13" s="3">
        <f t="shared" si="53"/>
        <v>1</v>
      </c>
      <c r="AI13" s="4" t="str">
        <f t="shared" si="54"/>
        <v/>
      </c>
      <c r="AJ13" s="3" t="str">
        <f t="shared" si="55"/>
        <v>-</v>
      </c>
      <c r="AK13" s="3">
        <f t="shared" si="13"/>
        <v>1</v>
      </c>
      <c r="AL13" s="3">
        <f t="shared" si="56"/>
        <v>1</v>
      </c>
      <c r="AM13" s="4" t="str">
        <f t="shared" si="57"/>
        <v/>
      </c>
      <c r="AN13" s="3" t="str">
        <f t="shared" si="58"/>
        <v>-</v>
      </c>
      <c r="AO13" s="3">
        <f t="shared" si="16"/>
        <v>1</v>
      </c>
      <c r="AP13" s="3">
        <f t="shared" si="59"/>
        <v>1</v>
      </c>
      <c r="AQ13" s="4" t="str">
        <f t="shared" si="60"/>
        <v/>
      </c>
      <c r="AR13" s="3" t="str">
        <f t="shared" si="61"/>
        <v>-</v>
      </c>
      <c r="AS13" s="3">
        <f t="shared" si="19"/>
        <v>1</v>
      </c>
      <c r="AT13" s="3">
        <f t="shared" si="62"/>
        <v>1</v>
      </c>
      <c r="AU13" s="4" t="str">
        <f t="shared" si="63"/>
        <v/>
      </c>
      <c r="AV13" s="3" t="str">
        <f t="shared" si="64"/>
        <v>-</v>
      </c>
      <c r="AW13" s="3" t="str">
        <f t="shared" si="22"/>
        <v>0.6-0.6-0.5-</v>
      </c>
      <c r="AX13" s="3">
        <f t="shared" si="65"/>
        <v>4</v>
      </c>
      <c r="AY13" s="3">
        <f t="shared" si="66"/>
        <v>12</v>
      </c>
      <c r="AZ13" s="4" t="str">
        <f t="shared" si="67"/>
        <v>0.6</v>
      </c>
      <c r="BA13" s="3" t="str">
        <f t="shared" si="68"/>
        <v>0.6-0.5-</v>
      </c>
      <c r="BB13" s="3">
        <f t="shared" si="69"/>
        <v>4</v>
      </c>
      <c r="BC13" s="3">
        <f t="shared" si="70"/>
        <v>8</v>
      </c>
      <c r="BD13" s="4" t="str">
        <f t="shared" si="71"/>
        <v>0.6</v>
      </c>
      <c r="BE13" s="3" t="str">
        <f t="shared" si="72"/>
        <v>0.5-</v>
      </c>
      <c r="BF13" s="3">
        <f t="shared" si="73"/>
        <v>4</v>
      </c>
      <c r="BG13" s="3">
        <f t="shared" si="74"/>
        <v>4</v>
      </c>
      <c r="BH13" s="4" t="str">
        <f t="shared" si="75"/>
        <v>0.5</v>
      </c>
      <c r="BI13" s="3" t="str">
        <f t="shared" si="76"/>
        <v>-</v>
      </c>
      <c r="BJ13" s="3">
        <f t="shared" si="77"/>
        <v>1</v>
      </c>
      <c r="BK13" s="3">
        <f t="shared" si="78"/>
        <v>1</v>
      </c>
      <c r="BL13" s="4" t="str">
        <f t="shared" si="79"/>
        <v/>
      </c>
      <c r="BM13" s="3" t="str">
        <f t="shared" si="80"/>
        <v>-</v>
      </c>
      <c r="BN13" s="3">
        <f t="shared" si="81"/>
        <v>1</v>
      </c>
      <c r="BO13" s="3">
        <f t="shared" si="82"/>
        <v>1</v>
      </c>
      <c r="BP13" s="4" t="str">
        <f t="shared" si="83"/>
        <v/>
      </c>
      <c r="BQ13" s="3" t="str">
        <f t="shared" si="84"/>
        <v>-</v>
      </c>
      <c r="BR13" s="3">
        <f t="shared" si="85"/>
        <v>1</v>
      </c>
      <c r="BS13" s="3">
        <f t="shared" si="86"/>
        <v>1</v>
      </c>
      <c r="BT13" s="4" t="str">
        <f t="shared" si="87"/>
        <v/>
      </c>
      <c r="BU13" s="3" t="str">
        <f t="shared" si="88"/>
        <v>-</v>
      </c>
      <c r="BV13" s="3">
        <f t="shared" si="89"/>
        <v>1</v>
      </c>
      <c r="BW13" s="3">
        <f t="shared" si="90"/>
        <v>1</v>
      </c>
      <c r="BX13" s="4" t="str">
        <f t="shared" si="91"/>
        <v/>
      </c>
      <c r="BY13" s="3" t="str">
        <f t="shared" si="92"/>
        <v>-</v>
      </c>
    </row>
    <row r="14" spans="1:77">
      <c r="A14" s="4" t="s">
        <v>955</v>
      </c>
      <c r="B14" s="4" t="s">
        <v>305</v>
      </c>
      <c r="C14" s="4">
        <v>6</v>
      </c>
      <c r="D14" s="4"/>
      <c r="E14" s="4" t="s">
        <v>1051</v>
      </c>
      <c r="F14" s="4" t="s">
        <v>1026</v>
      </c>
      <c r="G14" s="4" t="s">
        <v>1051</v>
      </c>
      <c r="H14" s="4" t="s">
        <v>1054</v>
      </c>
      <c r="I14" s="4" t="s">
        <v>479</v>
      </c>
      <c r="J14" s="4" t="s">
        <v>1026</v>
      </c>
      <c r="K14" s="4" t="s">
        <v>1040</v>
      </c>
      <c r="L14" s="4" t="s">
        <v>1040</v>
      </c>
      <c r="M14" s="4" t="s">
        <v>1040</v>
      </c>
      <c r="N14" s="4" t="s">
        <v>1040</v>
      </c>
      <c r="O14" s="4">
        <v>5.5</v>
      </c>
      <c r="P14" s="4">
        <v>20</v>
      </c>
      <c r="Q14" s="4">
        <v>3.79</v>
      </c>
      <c r="R14" s="16">
        <v>0</v>
      </c>
      <c r="S14" s="13" t="s">
        <v>304</v>
      </c>
      <c r="T14" s="3" t="str">
        <f t="shared" si="0"/>
        <v>s316L-tef-s316L-</v>
      </c>
      <c r="U14" s="3">
        <f t="shared" si="1"/>
        <v>6</v>
      </c>
      <c r="V14" s="3">
        <f t="shared" si="44"/>
        <v>16</v>
      </c>
      <c r="W14" s="4" t="str">
        <f t="shared" si="45"/>
        <v>s316L</v>
      </c>
      <c r="X14" s="3" t="str">
        <f t="shared" si="46"/>
        <v>tef-s316L-</v>
      </c>
      <c r="Y14" s="3">
        <f t="shared" si="4"/>
        <v>4</v>
      </c>
      <c r="Z14" s="3">
        <f t="shared" si="47"/>
        <v>10</v>
      </c>
      <c r="AA14" s="4" t="str">
        <f t="shared" si="48"/>
        <v>tef</v>
      </c>
      <c r="AB14" s="3" t="str">
        <f t="shared" si="49"/>
        <v>s316L-</v>
      </c>
      <c r="AC14" s="3">
        <f t="shared" si="7"/>
        <v>6</v>
      </c>
      <c r="AD14" s="3">
        <f t="shared" si="50"/>
        <v>6</v>
      </c>
      <c r="AE14" s="4" t="str">
        <f t="shared" si="51"/>
        <v>s316L</v>
      </c>
      <c r="AF14" s="3" t="str">
        <f t="shared" si="52"/>
        <v>-</v>
      </c>
      <c r="AG14" s="3">
        <f t="shared" si="10"/>
        <v>1</v>
      </c>
      <c r="AH14" s="3">
        <f t="shared" si="53"/>
        <v>1</v>
      </c>
      <c r="AI14" s="4" t="str">
        <f t="shared" si="54"/>
        <v/>
      </c>
      <c r="AJ14" s="3" t="str">
        <f t="shared" si="55"/>
        <v>-</v>
      </c>
      <c r="AK14" s="3">
        <f t="shared" si="13"/>
        <v>1</v>
      </c>
      <c r="AL14" s="3">
        <f t="shared" si="56"/>
        <v>1</v>
      </c>
      <c r="AM14" s="4" t="str">
        <f t="shared" si="57"/>
        <v/>
      </c>
      <c r="AN14" s="3" t="str">
        <f t="shared" si="58"/>
        <v>-</v>
      </c>
      <c r="AO14" s="3">
        <f t="shared" si="16"/>
        <v>1</v>
      </c>
      <c r="AP14" s="3">
        <f t="shared" si="59"/>
        <v>1</v>
      </c>
      <c r="AQ14" s="4" t="str">
        <f t="shared" si="60"/>
        <v/>
      </c>
      <c r="AR14" s="3" t="str">
        <f t="shared" si="61"/>
        <v>-</v>
      </c>
      <c r="AS14" s="3">
        <f t="shared" si="19"/>
        <v>1</v>
      </c>
      <c r="AT14" s="3">
        <f t="shared" si="62"/>
        <v>1</v>
      </c>
      <c r="AU14" s="4" t="str">
        <f t="shared" si="63"/>
        <v/>
      </c>
      <c r="AV14" s="3" t="str">
        <f t="shared" si="64"/>
        <v>-</v>
      </c>
      <c r="AW14" s="3" t="str">
        <f t="shared" si="22"/>
        <v>0.6-0.6-0.25-</v>
      </c>
      <c r="AX14" s="3">
        <f t="shared" si="65"/>
        <v>4</v>
      </c>
      <c r="AY14" s="3">
        <f t="shared" si="66"/>
        <v>13</v>
      </c>
      <c r="AZ14" s="4" t="str">
        <f t="shared" si="67"/>
        <v>0.6</v>
      </c>
      <c r="BA14" s="3" t="str">
        <f t="shared" si="68"/>
        <v>0.6-0.25-</v>
      </c>
      <c r="BB14" s="3">
        <f t="shared" si="69"/>
        <v>4</v>
      </c>
      <c r="BC14" s="3">
        <f t="shared" si="70"/>
        <v>9</v>
      </c>
      <c r="BD14" s="4" t="str">
        <f t="shared" si="71"/>
        <v>0.6</v>
      </c>
      <c r="BE14" s="3" t="str">
        <f t="shared" si="72"/>
        <v>0.25-</v>
      </c>
      <c r="BF14" s="3">
        <f t="shared" si="73"/>
        <v>5</v>
      </c>
      <c r="BG14" s="3">
        <f t="shared" si="74"/>
        <v>5</v>
      </c>
      <c r="BH14" s="4" t="str">
        <f t="shared" si="75"/>
        <v>0.25</v>
      </c>
      <c r="BI14" s="3" t="str">
        <f t="shared" si="76"/>
        <v>-</v>
      </c>
      <c r="BJ14" s="3">
        <f t="shared" si="77"/>
        <v>1</v>
      </c>
      <c r="BK14" s="3">
        <f t="shared" si="78"/>
        <v>1</v>
      </c>
      <c r="BL14" s="4" t="str">
        <f t="shared" si="79"/>
        <v/>
      </c>
      <c r="BM14" s="3" t="str">
        <f t="shared" si="80"/>
        <v>-</v>
      </c>
      <c r="BN14" s="3">
        <f t="shared" si="81"/>
        <v>1</v>
      </c>
      <c r="BO14" s="3">
        <f t="shared" si="82"/>
        <v>1</v>
      </c>
      <c r="BP14" s="4" t="str">
        <f t="shared" si="83"/>
        <v/>
      </c>
      <c r="BQ14" s="3" t="str">
        <f t="shared" si="84"/>
        <v>-</v>
      </c>
      <c r="BR14" s="3">
        <f t="shared" si="85"/>
        <v>1</v>
      </c>
      <c r="BS14" s="3">
        <f t="shared" si="86"/>
        <v>1</v>
      </c>
      <c r="BT14" s="4" t="str">
        <f t="shared" si="87"/>
        <v/>
      </c>
      <c r="BU14" s="3" t="str">
        <f t="shared" si="88"/>
        <v>-</v>
      </c>
      <c r="BV14" s="3">
        <f t="shared" si="89"/>
        <v>1</v>
      </c>
      <c r="BW14" s="3">
        <f t="shared" si="90"/>
        <v>1</v>
      </c>
      <c r="BX14" s="4" t="str">
        <f t="shared" si="91"/>
        <v/>
      </c>
      <c r="BY14" s="3" t="str">
        <f t="shared" si="92"/>
        <v>-</v>
      </c>
    </row>
    <row r="15" spans="1:77">
      <c r="A15" s="3" t="s">
        <v>955</v>
      </c>
      <c r="B15" s="3" t="s">
        <v>301</v>
      </c>
      <c r="C15" s="3">
        <v>6</v>
      </c>
      <c r="D15" s="3"/>
      <c r="E15" s="3" t="s">
        <v>1051</v>
      </c>
      <c r="F15" s="3" t="s">
        <v>1026</v>
      </c>
      <c r="G15" s="3" t="s">
        <v>1051</v>
      </c>
      <c r="H15" s="3" t="s">
        <v>1034</v>
      </c>
      <c r="I15" s="3" t="s">
        <v>479</v>
      </c>
      <c r="J15" s="3" t="s">
        <v>1026</v>
      </c>
      <c r="K15" s="3" t="s">
        <v>1040</v>
      </c>
      <c r="L15" s="3" t="s">
        <v>1040</v>
      </c>
      <c r="M15" s="3" t="s">
        <v>1040</v>
      </c>
      <c r="N15" s="3" t="s">
        <v>1040</v>
      </c>
      <c r="O15" s="3">
        <v>5.5</v>
      </c>
      <c r="P15" s="3">
        <v>20</v>
      </c>
      <c r="Q15" s="3">
        <v>5.85</v>
      </c>
      <c r="R15" s="16">
        <v>0</v>
      </c>
      <c r="S15" s="12" t="s">
        <v>306</v>
      </c>
      <c r="T15" s="3" t="str">
        <f t="shared" si="0"/>
        <v>s316L-tef-s316L-</v>
      </c>
      <c r="U15" s="3">
        <f t="shared" si="1"/>
        <v>6</v>
      </c>
      <c r="V15" s="3">
        <f t="shared" si="44"/>
        <v>16</v>
      </c>
      <c r="W15" s="4" t="str">
        <f t="shared" si="45"/>
        <v>s316L</v>
      </c>
      <c r="X15" s="3" t="str">
        <f t="shared" si="46"/>
        <v>tef-s316L-</v>
      </c>
      <c r="Y15" s="3">
        <f t="shared" si="4"/>
        <v>4</v>
      </c>
      <c r="Z15" s="3">
        <f t="shared" si="47"/>
        <v>10</v>
      </c>
      <c r="AA15" s="4" t="str">
        <f t="shared" si="48"/>
        <v>tef</v>
      </c>
      <c r="AB15" s="3" t="str">
        <f t="shared" si="49"/>
        <v>s316L-</v>
      </c>
      <c r="AC15" s="3">
        <f t="shared" si="7"/>
        <v>6</v>
      </c>
      <c r="AD15" s="3">
        <f t="shared" si="50"/>
        <v>6</v>
      </c>
      <c r="AE15" s="4" t="str">
        <f t="shared" si="51"/>
        <v>s316L</v>
      </c>
      <c r="AF15" s="3" t="str">
        <f t="shared" si="52"/>
        <v>-</v>
      </c>
      <c r="AG15" s="3">
        <f t="shared" si="10"/>
        <v>1</v>
      </c>
      <c r="AH15" s="3">
        <f t="shared" si="53"/>
        <v>1</v>
      </c>
      <c r="AI15" s="4" t="str">
        <f t="shared" si="54"/>
        <v/>
      </c>
      <c r="AJ15" s="3" t="str">
        <f t="shared" si="55"/>
        <v>-</v>
      </c>
      <c r="AK15" s="3">
        <f t="shared" si="13"/>
        <v>1</v>
      </c>
      <c r="AL15" s="3">
        <f t="shared" si="56"/>
        <v>1</v>
      </c>
      <c r="AM15" s="4" t="str">
        <f t="shared" si="57"/>
        <v/>
      </c>
      <c r="AN15" s="3" t="str">
        <f t="shared" si="58"/>
        <v>-</v>
      </c>
      <c r="AO15" s="3">
        <f t="shared" si="16"/>
        <v>1</v>
      </c>
      <c r="AP15" s="3">
        <f t="shared" si="59"/>
        <v>1</v>
      </c>
      <c r="AQ15" s="4" t="str">
        <f t="shared" si="60"/>
        <v/>
      </c>
      <c r="AR15" s="3" t="str">
        <f t="shared" si="61"/>
        <v>-</v>
      </c>
      <c r="AS15" s="3">
        <f t="shared" si="19"/>
        <v>1</v>
      </c>
      <c r="AT15" s="3">
        <f t="shared" si="62"/>
        <v>1</v>
      </c>
      <c r="AU15" s="4" t="str">
        <f t="shared" si="63"/>
        <v/>
      </c>
      <c r="AV15" s="3" t="str">
        <f t="shared" si="64"/>
        <v>-</v>
      </c>
      <c r="AW15" s="3" t="str">
        <f t="shared" si="22"/>
        <v>0.6-0.6-0.3-</v>
      </c>
      <c r="AX15" s="3">
        <f t="shared" si="65"/>
        <v>4</v>
      </c>
      <c r="AY15" s="3">
        <f t="shared" si="66"/>
        <v>12</v>
      </c>
      <c r="AZ15" s="4" t="str">
        <f t="shared" si="67"/>
        <v>0.6</v>
      </c>
      <c r="BA15" s="3" t="str">
        <f t="shared" si="68"/>
        <v>0.6-0.3-</v>
      </c>
      <c r="BB15" s="3">
        <f t="shared" si="69"/>
        <v>4</v>
      </c>
      <c r="BC15" s="3">
        <f t="shared" si="70"/>
        <v>8</v>
      </c>
      <c r="BD15" s="4" t="str">
        <f t="shared" si="71"/>
        <v>0.6</v>
      </c>
      <c r="BE15" s="3" t="str">
        <f t="shared" si="72"/>
        <v>0.3-</v>
      </c>
      <c r="BF15" s="3">
        <f t="shared" si="73"/>
        <v>4</v>
      </c>
      <c r="BG15" s="3">
        <f t="shared" si="74"/>
        <v>4</v>
      </c>
      <c r="BH15" s="4" t="str">
        <f t="shared" si="75"/>
        <v>0.3</v>
      </c>
      <c r="BI15" s="3" t="str">
        <f t="shared" si="76"/>
        <v>-</v>
      </c>
      <c r="BJ15" s="3">
        <f t="shared" si="77"/>
        <v>1</v>
      </c>
      <c r="BK15" s="3">
        <f t="shared" si="78"/>
        <v>1</v>
      </c>
      <c r="BL15" s="4" t="str">
        <f t="shared" si="79"/>
        <v/>
      </c>
      <c r="BM15" s="3" t="str">
        <f t="shared" si="80"/>
        <v>-</v>
      </c>
      <c r="BN15" s="3">
        <f t="shared" si="81"/>
        <v>1</v>
      </c>
      <c r="BO15" s="3">
        <f t="shared" si="82"/>
        <v>1</v>
      </c>
      <c r="BP15" s="4" t="str">
        <f t="shared" si="83"/>
        <v/>
      </c>
      <c r="BQ15" s="3" t="str">
        <f t="shared" si="84"/>
        <v>-</v>
      </c>
      <c r="BR15" s="3">
        <f t="shared" si="85"/>
        <v>1</v>
      </c>
      <c r="BS15" s="3">
        <f t="shared" si="86"/>
        <v>1</v>
      </c>
      <c r="BT15" s="4" t="str">
        <f t="shared" si="87"/>
        <v/>
      </c>
      <c r="BU15" s="3" t="str">
        <f t="shared" si="88"/>
        <v>-</v>
      </c>
      <c r="BV15" s="3">
        <f t="shared" si="89"/>
        <v>1</v>
      </c>
      <c r="BW15" s="3">
        <f t="shared" si="90"/>
        <v>1</v>
      </c>
      <c r="BX15" s="4" t="str">
        <f t="shared" si="91"/>
        <v/>
      </c>
      <c r="BY15" s="3" t="str">
        <f t="shared" si="92"/>
        <v>-</v>
      </c>
    </row>
    <row r="16" spans="1:77">
      <c r="A16" s="4" t="s">
        <v>955</v>
      </c>
      <c r="B16" s="4" t="s">
        <v>307</v>
      </c>
      <c r="C16" s="4">
        <v>6</v>
      </c>
      <c r="D16" s="4"/>
      <c r="E16" s="4" t="s">
        <v>1051</v>
      </c>
      <c r="F16" s="4" t="s">
        <v>1026</v>
      </c>
      <c r="G16" s="4" t="s">
        <v>1051</v>
      </c>
      <c r="H16" s="4" t="s">
        <v>1053</v>
      </c>
      <c r="I16" s="4" t="s">
        <v>479</v>
      </c>
      <c r="J16" s="4" t="s">
        <v>1026</v>
      </c>
      <c r="K16" s="4" t="s">
        <v>1040</v>
      </c>
      <c r="L16" s="4" t="s">
        <v>1040</v>
      </c>
      <c r="M16" s="4" t="s">
        <v>1040</v>
      </c>
      <c r="N16" s="4" t="s">
        <v>1040</v>
      </c>
      <c r="O16" s="4">
        <v>5.5</v>
      </c>
      <c r="P16" s="4">
        <v>20</v>
      </c>
      <c r="Q16" s="4">
        <v>5.81</v>
      </c>
      <c r="R16" s="16">
        <v>0</v>
      </c>
      <c r="S16" s="13" t="s">
        <v>306</v>
      </c>
      <c r="T16" s="3" t="str">
        <f t="shared" si="0"/>
        <v>s316L-tef-s316L-</v>
      </c>
      <c r="U16" s="3">
        <f t="shared" si="1"/>
        <v>6</v>
      </c>
      <c r="V16" s="3">
        <f t="shared" si="44"/>
        <v>16</v>
      </c>
      <c r="W16" s="4" t="str">
        <f t="shared" si="45"/>
        <v>s316L</v>
      </c>
      <c r="X16" s="3" t="str">
        <f t="shared" si="46"/>
        <v>tef-s316L-</v>
      </c>
      <c r="Y16" s="3">
        <f t="shared" si="4"/>
        <v>4</v>
      </c>
      <c r="Z16" s="3">
        <f t="shared" si="47"/>
        <v>10</v>
      </c>
      <c r="AA16" s="4" t="str">
        <f t="shared" si="48"/>
        <v>tef</v>
      </c>
      <c r="AB16" s="3" t="str">
        <f t="shared" si="49"/>
        <v>s316L-</v>
      </c>
      <c r="AC16" s="3">
        <f t="shared" si="7"/>
        <v>6</v>
      </c>
      <c r="AD16" s="3">
        <f t="shared" si="50"/>
        <v>6</v>
      </c>
      <c r="AE16" s="4" t="str">
        <f t="shared" si="51"/>
        <v>s316L</v>
      </c>
      <c r="AF16" s="3" t="str">
        <f t="shared" si="52"/>
        <v>-</v>
      </c>
      <c r="AG16" s="3">
        <f t="shared" si="10"/>
        <v>1</v>
      </c>
      <c r="AH16" s="3">
        <f t="shared" si="53"/>
        <v>1</v>
      </c>
      <c r="AI16" s="4" t="str">
        <f t="shared" si="54"/>
        <v/>
      </c>
      <c r="AJ16" s="3" t="str">
        <f t="shared" si="55"/>
        <v>-</v>
      </c>
      <c r="AK16" s="3">
        <f t="shared" si="13"/>
        <v>1</v>
      </c>
      <c r="AL16" s="3">
        <f t="shared" si="56"/>
        <v>1</v>
      </c>
      <c r="AM16" s="4" t="str">
        <f t="shared" si="57"/>
        <v/>
      </c>
      <c r="AN16" s="3" t="str">
        <f t="shared" si="58"/>
        <v>-</v>
      </c>
      <c r="AO16" s="3">
        <f t="shared" si="16"/>
        <v>1</v>
      </c>
      <c r="AP16" s="3">
        <f t="shared" si="59"/>
        <v>1</v>
      </c>
      <c r="AQ16" s="4" t="str">
        <f t="shared" si="60"/>
        <v/>
      </c>
      <c r="AR16" s="3" t="str">
        <f t="shared" si="61"/>
        <v>-</v>
      </c>
      <c r="AS16" s="3">
        <f t="shared" si="19"/>
        <v>1</v>
      </c>
      <c r="AT16" s="3">
        <f t="shared" si="62"/>
        <v>1</v>
      </c>
      <c r="AU16" s="4" t="str">
        <f t="shared" si="63"/>
        <v/>
      </c>
      <c r="AV16" s="3" t="str">
        <f t="shared" si="64"/>
        <v>-</v>
      </c>
      <c r="AW16" s="3" t="str">
        <f t="shared" si="22"/>
        <v>0.6-0.6-0.2-</v>
      </c>
      <c r="AX16" s="3">
        <f t="shared" si="65"/>
        <v>4</v>
      </c>
      <c r="AY16" s="3">
        <f t="shared" si="66"/>
        <v>12</v>
      </c>
      <c r="AZ16" s="4" t="str">
        <f t="shared" si="67"/>
        <v>0.6</v>
      </c>
      <c r="BA16" s="3" t="str">
        <f t="shared" si="68"/>
        <v>0.6-0.2-</v>
      </c>
      <c r="BB16" s="3">
        <f t="shared" si="69"/>
        <v>4</v>
      </c>
      <c r="BC16" s="3">
        <f t="shared" si="70"/>
        <v>8</v>
      </c>
      <c r="BD16" s="4" t="str">
        <f t="shared" si="71"/>
        <v>0.6</v>
      </c>
      <c r="BE16" s="3" t="str">
        <f t="shared" si="72"/>
        <v>0.2-</v>
      </c>
      <c r="BF16" s="3">
        <f t="shared" si="73"/>
        <v>4</v>
      </c>
      <c r="BG16" s="3">
        <f t="shared" si="74"/>
        <v>4</v>
      </c>
      <c r="BH16" s="4" t="str">
        <f t="shared" si="75"/>
        <v>0.2</v>
      </c>
      <c r="BI16" s="3" t="str">
        <f t="shared" si="76"/>
        <v>-</v>
      </c>
      <c r="BJ16" s="3">
        <f t="shared" si="77"/>
        <v>1</v>
      </c>
      <c r="BK16" s="3">
        <f t="shared" si="78"/>
        <v>1</v>
      </c>
      <c r="BL16" s="4" t="str">
        <f t="shared" si="79"/>
        <v/>
      </c>
      <c r="BM16" s="3" t="str">
        <f t="shared" si="80"/>
        <v>-</v>
      </c>
      <c r="BN16" s="3">
        <f t="shared" si="81"/>
        <v>1</v>
      </c>
      <c r="BO16" s="3">
        <f t="shared" si="82"/>
        <v>1</v>
      </c>
      <c r="BP16" s="4" t="str">
        <f t="shared" si="83"/>
        <v/>
      </c>
      <c r="BQ16" s="3" t="str">
        <f t="shared" si="84"/>
        <v>-</v>
      </c>
      <c r="BR16" s="3">
        <f t="shared" si="85"/>
        <v>1</v>
      </c>
      <c r="BS16" s="3">
        <f t="shared" si="86"/>
        <v>1</v>
      </c>
      <c r="BT16" s="4" t="str">
        <f t="shared" si="87"/>
        <v/>
      </c>
      <c r="BU16" s="3" t="str">
        <f t="shared" si="88"/>
        <v>-</v>
      </c>
      <c r="BV16" s="3">
        <f t="shared" si="89"/>
        <v>1</v>
      </c>
      <c r="BW16" s="3">
        <f t="shared" si="90"/>
        <v>1</v>
      </c>
      <c r="BX16" s="4" t="str">
        <f t="shared" si="91"/>
        <v/>
      </c>
      <c r="BY16" s="3" t="str">
        <f t="shared" si="92"/>
        <v>-</v>
      </c>
    </row>
    <row r="17" spans="1:77">
      <c r="A17" s="3" t="s">
        <v>955</v>
      </c>
      <c r="B17" s="3" t="s">
        <v>307</v>
      </c>
      <c r="C17" s="3">
        <v>6</v>
      </c>
      <c r="D17" s="3"/>
      <c r="E17" s="3" t="s">
        <v>1051</v>
      </c>
      <c r="F17" s="3" t="s">
        <v>1026</v>
      </c>
      <c r="G17" s="3" t="s">
        <v>1051</v>
      </c>
      <c r="H17" s="3" t="s">
        <v>1053</v>
      </c>
      <c r="I17" s="3" t="s">
        <v>479</v>
      </c>
      <c r="J17" s="3" t="s">
        <v>1026</v>
      </c>
      <c r="K17" s="3" t="s">
        <v>1040</v>
      </c>
      <c r="L17" s="3" t="s">
        <v>1040</v>
      </c>
      <c r="M17" s="3" t="s">
        <v>1040</v>
      </c>
      <c r="N17" s="3" t="s">
        <v>1040</v>
      </c>
      <c r="O17" s="3">
        <v>5.5</v>
      </c>
      <c r="P17" s="3">
        <v>20</v>
      </c>
      <c r="Q17" s="3">
        <v>5.6</v>
      </c>
      <c r="R17" s="16">
        <v>0</v>
      </c>
      <c r="S17" s="12" t="s">
        <v>308</v>
      </c>
      <c r="T17" s="3" t="str">
        <f t="shared" si="0"/>
        <v>s316L-tef-s316L-</v>
      </c>
      <c r="U17" s="3">
        <f t="shared" si="1"/>
        <v>6</v>
      </c>
      <c r="V17" s="3">
        <f t="shared" si="44"/>
        <v>16</v>
      </c>
      <c r="W17" s="4" t="str">
        <f t="shared" si="45"/>
        <v>s316L</v>
      </c>
      <c r="X17" s="3" t="str">
        <f t="shared" si="46"/>
        <v>tef-s316L-</v>
      </c>
      <c r="Y17" s="3">
        <f t="shared" si="4"/>
        <v>4</v>
      </c>
      <c r="Z17" s="3">
        <f t="shared" si="47"/>
        <v>10</v>
      </c>
      <c r="AA17" s="4" t="str">
        <f t="shared" si="48"/>
        <v>tef</v>
      </c>
      <c r="AB17" s="3" t="str">
        <f t="shared" si="49"/>
        <v>s316L-</v>
      </c>
      <c r="AC17" s="3">
        <f t="shared" si="7"/>
        <v>6</v>
      </c>
      <c r="AD17" s="3">
        <f t="shared" si="50"/>
        <v>6</v>
      </c>
      <c r="AE17" s="4" t="str">
        <f t="shared" si="51"/>
        <v>s316L</v>
      </c>
      <c r="AF17" s="3" t="str">
        <f t="shared" si="52"/>
        <v>-</v>
      </c>
      <c r="AG17" s="3">
        <f t="shared" si="10"/>
        <v>1</v>
      </c>
      <c r="AH17" s="3">
        <f t="shared" si="53"/>
        <v>1</v>
      </c>
      <c r="AI17" s="4" t="str">
        <f t="shared" si="54"/>
        <v/>
      </c>
      <c r="AJ17" s="3" t="str">
        <f t="shared" si="55"/>
        <v>-</v>
      </c>
      <c r="AK17" s="3">
        <f t="shared" si="13"/>
        <v>1</v>
      </c>
      <c r="AL17" s="3">
        <f t="shared" si="56"/>
        <v>1</v>
      </c>
      <c r="AM17" s="4" t="str">
        <f t="shared" si="57"/>
        <v/>
      </c>
      <c r="AN17" s="3" t="str">
        <f t="shared" si="58"/>
        <v>-</v>
      </c>
      <c r="AO17" s="3">
        <f t="shared" si="16"/>
        <v>1</v>
      </c>
      <c r="AP17" s="3">
        <f t="shared" si="59"/>
        <v>1</v>
      </c>
      <c r="AQ17" s="4" t="str">
        <f t="shared" si="60"/>
        <v/>
      </c>
      <c r="AR17" s="3" t="str">
        <f t="shared" si="61"/>
        <v>-</v>
      </c>
      <c r="AS17" s="3">
        <f t="shared" si="19"/>
        <v>1</v>
      </c>
      <c r="AT17" s="3">
        <f t="shared" si="62"/>
        <v>1</v>
      </c>
      <c r="AU17" s="4" t="str">
        <f t="shared" si="63"/>
        <v/>
      </c>
      <c r="AV17" s="3" t="str">
        <f t="shared" si="64"/>
        <v>-</v>
      </c>
      <c r="AW17" s="3" t="str">
        <f t="shared" si="22"/>
        <v>0.6-0.6-0.2-</v>
      </c>
      <c r="AX17" s="3">
        <f t="shared" si="65"/>
        <v>4</v>
      </c>
      <c r="AY17" s="3">
        <f t="shared" si="66"/>
        <v>12</v>
      </c>
      <c r="AZ17" s="4" t="str">
        <f t="shared" si="67"/>
        <v>0.6</v>
      </c>
      <c r="BA17" s="3" t="str">
        <f t="shared" si="68"/>
        <v>0.6-0.2-</v>
      </c>
      <c r="BB17" s="3">
        <f t="shared" si="69"/>
        <v>4</v>
      </c>
      <c r="BC17" s="3">
        <f t="shared" si="70"/>
        <v>8</v>
      </c>
      <c r="BD17" s="4" t="str">
        <f t="shared" si="71"/>
        <v>0.6</v>
      </c>
      <c r="BE17" s="3" t="str">
        <f t="shared" si="72"/>
        <v>0.2-</v>
      </c>
      <c r="BF17" s="3">
        <f t="shared" si="73"/>
        <v>4</v>
      </c>
      <c r="BG17" s="3">
        <f t="shared" si="74"/>
        <v>4</v>
      </c>
      <c r="BH17" s="4" t="str">
        <f t="shared" si="75"/>
        <v>0.2</v>
      </c>
      <c r="BI17" s="3" t="str">
        <f t="shared" si="76"/>
        <v>-</v>
      </c>
      <c r="BJ17" s="3">
        <f t="shared" si="77"/>
        <v>1</v>
      </c>
      <c r="BK17" s="3">
        <f t="shared" si="78"/>
        <v>1</v>
      </c>
      <c r="BL17" s="4" t="str">
        <f t="shared" si="79"/>
        <v/>
      </c>
      <c r="BM17" s="3" t="str">
        <f t="shared" si="80"/>
        <v>-</v>
      </c>
      <c r="BN17" s="3">
        <f t="shared" si="81"/>
        <v>1</v>
      </c>
      <c r="BO17" s="3">
        <f t="shared" si="82"/>
        <v>1</v>
      </c>
      <c r="BP17" s="4" t="str">
        <f t="shared" si="83"/>
        <v/>
      </c>
      <c r="BQ17" s="3" t="str">
        <f t="shared" si="84"/>
        <v>-</v>
      </c>
      <c r="BR17" s="3">
        <f t="shared" si="85"/>
        <v>1</v>
      </c>
      <c r="BS17" s="3">
        <f t="shared" si="86"/>
        <v>1</v>
      </c>
      <c r="BT17" s="4" t="str">
        <f t="shared" si="87"/>
        <v/>
      </c>
      <c r="BU17" s="3" t="str">
        <f t="shared" si="88"/>
        <v>-</v>
      </c>
      <c r="BV17" s="3">
        <f t="shared" si="89"/>
        <v>1</v>
      </c>
      <c r="BW17" s="3">
        <f t="shared" si="90"/>
        <v>1</v>
      </c>
      <c r="BX17" s="4" t="str">
        <f t="shared" si="91"/>
        <v/>
      </c>
      <c r="BY17" s="3" t="str">
        <f t="shared" si="92"/>
        <v>-</v>
      </c>
    </row>
    <row r="18" spans="1:77">
      <c r="A18" s="4" t="s">
        <v>955</v>
      </c>
      <c r="B18" s="4" t="s">
        <v>307</v>
      </c>
      <c r="C18" s="4">
        <v>6</v>
      </c>
      <c r="D18" s="4"/>
      <c r="E18" s="4" t="s">
        <v>1051</v>
      </c>
      <c r="F18" s="4" t="s">
        <v>1026</v>
      </c>
      <c r="G18" s="4" t="s">
        <v>1051</v>
      </c>
      <c r="H18" s="4" t="s">
        <v>1053</v>
      </c>
      <c r="I18" s="4" t="s">
        <v>479</v>
      </c>
      <c r="J18" s="4" t="s">
        <v>1026</v>
      </c>
      <c r="K18" s="4" t="s">
        <v>1040</v>
      </c>
      <c r="L18" s="4" t="s">
        <v>1040</v>
      </c>
      <c r="M18" s="4" t="s">
        <v>1040</v>
      </c>
      <c r="N18" s="4" t="s">
        <v>1040</v>
      </c>
      <c r="O18" s="4">
        <v>5.5</v>
      </c>
      <c r="P18" s="4">
        <v>20</v>
      </c>
      <c r="Q18" s="4">
        <v>5.92</v>
      </c>
      <c r="R18" s="16">
        <v>0</v>
      </c>
      <c r="S18" s="13" t="s">
        <v>308</v>
      </c>
      <c r="T18" s="3" t="str">
        <f t="shared" si="0"/>
        <v>s316L-tef-s316L-</v>
      </c>
      <c r="U18" s="3">
        <f t="shared" si="1"/>
        <v>6</v>
      </c>
      <c r="V18" s="3">
        <f t="shared" si="44"/>
        <v>16</v>
      </c>
      <c r="W18" s="4" t="str">
        <f t="shared" si="45"/>
        <v>s316L</v>
      </c>
      <c r="X18" s="3" t="str">
        <f t="shared" si="46"/>
        <v>tef-s316L-</v>
      </c>
      <c r="Y18" s="3">
        <f t="shared" si="4"/>
        <v>4</v>
      </c>
      <c r="Z18" s="3">
        <f t="shared" si="47"/>
        <v>10</v>
      </c>
      <c r="AA18" s="4" t="str">
        <f t="shared" si="48"/>
        <v>tef</v>
      </c>
      <c r="AB18" s="3" t="str">
        <f t="shared" si="49"/>
        <v>s316L-</v>
      </c>
      <c r="AC18" s="3">
        <f t="shared" si="7"/>
        <v>6</v>
      </c>
      <c r="AD18" s="3">
        <f t="shared" si="50"/>
        <v>6</v>
      </c>
      <c r="AE18" s="4" t="str">
        <f t="shared" si="51"/>
        <v>s316L</v>
      </c>
      <c r="AF18" s="3" t="str">
        <f t="shared" si="52"/>
        <v>-</v>
      </c>
      <c r="AG18" s="3">
        <f t="shared" si="10"/>
        <v>1</v>
      </c>
      <c r="AH18" s="3">
        <f t="shared" si="53"/>
        <v>1</v>
      </c>
      <c r="AI18" s="4" t="str">
        <f t="shared" si="54"/>
        <v/>
      </c>
      <c r="AJ18" s="3" t="str">
        <f t="shared" si="55"/>
        <v>-</v>
      </c>
      <c r="AK18" s="3">
        <f t="shared" si="13"/>
        <v>1</v>
      </c>
      <c r="AL18" s="3">
        <f t="shared" si="56"/>
        <v>1</v>
      </c>
      <c r="AM18" s="4" t="str">
        <f t="shared" si="57"/>
        <v/>
      </c>
      <c r="AN18" s="3" t="str">
        <f t="shared" si="58"/>
        <v>-</v>
      </c>
      <c r="AO18" s="3">
        <f t="shared" si="16"/>
        <v>1</v>
      </c>
      <c r="AP18" s="3">
        <f t="shared" si="59"/>
        <v>1</v>
      </c>
      <c r="AQ18" s="4" t="str">
        <f t="shared" si="60"/>
        <v/>
      </c>
      <c r="AR18" s="3" t="str">
        <f t="shared" si="61"/>
        <v>-</v>
      </c>
      <c r="AS18" s="3">
        <f t="shared" si="19"/>
        <v>1</v>
      </c>
      <c r="AT18" s="3">
        <f t="shared" si="62"/>
        <v>1</v>
      </c>
      <c r="AU18" s="4" t="str">
        <f t="shared" si="63"/>
        <v/>
      </c>
      <c r="AV18" s="3" t="str">
        <f t="shared" si="64"/>
        <v>-</v>
      </c>
      <c r="AW18" s="3" t="str">
        <f t="shared" si="22"/>
        <v>0.6-0.6-0.2-</v>
      </c>
      <c r="AX18" s="3">
        <f t="shared" si="65"/>
        <v>4</v>
      </c>
      <c r="AY18" s="3">
        <f t="shared" si="66"/>
        <v>12</v>
      </c>
      <c r="AZ18" s="4" t="str">
        <f t="shared" si="67"/>
        <v>0.6</v>
      </c>
      <c r="BA18" s="3" t="str">
        <f t="shared" si="68"/>
        <v>0.6-0.2-</v>
      </c>
      <c r="BB18" s="3">
        <f t="shared" si="69"/>
        <v>4</v>
      </c>
      <c r="BC18" s="3">
        <f t="shared" si="70"/>
        <v>8</v>
      </c>
      <c r="BD18" s="4" t="str">
        <f t="shared" si="71"/>
        <v>0.6</v>
      </c>
      <c r="BE18" s="3" t="str">
        <f t="shared" si="72"/>
        <v>0.2-</v>
      </c>
      <c r="BF18" s="3">
        <f t="shared" si="73"/>
        <v>4</v>
      </c>
      <c r="BG18" s="3">
        <f t="shared" si="74"/>
        <v>4</v>
      </c>
      <c r="BH18" s="4" t="str">
        <f t="shared" si="75"/>
        <v>0.2</v>
      </c>
      <c r="BI18" s="3" t="str">
        <f t="shared" si="76"/>
        <v>-</v>
      </c>
      <c r="BJ18" s="3">
        <f t="shared" si="77"/>
        <v>1</v>
      </c>
      <c r="BK18" s="3">
        <f t="shared" si="78"/>
        <v>1</v>
      </c>
      <c r="BL18" s="4" t="str">
        <f t="shared" si="79"/>
        <v/>
      </c>
      <c r="BM18" s="3" t="str">
        <f t="shared" si="80"/>
        <v>-</v>
      </c>
      <c r="BN18" s="3">
        <f t="shared" si="81"/>
        <v>1</v>
      </c>
      <c r="BO18" s="3">
        <f t="shared" si="82"/>
        <v>1</v>
      </c>
      <c r="BP18" s="4" t="str">
        <f t="shared" si="83"/>
        <v/>
      </c>
      <c r="BQ18" s="3" t="str">
        <f t="shared" si="84"/>
        <v>-</v>
      </c>
      <c r="BR18" s="3">
        <f t="shared" si="85"/>
        <v>1</v>
      </c>
      <c r="BS18" s="3">
        <f t="shared" si="86"/>
        <v>1</v>
      </c>
      <c r="BT18" s="4" t="str">
        <f t="shared" si="87"/>
        <v/>
      </c>
      <c r="BU18" s="3" t="str">
        <f t="shared" si="88"/>
        <v>-</v>
      </c>
      <c r="BV18" s="3">
        <f t="shared" si="89"/>
        <v>1</v>
      </c>
      <c r="BW18" s="3">
        <f t="shared" si="90"/>
        <v>1</v>
      </c>
      <c r="BX18" s="4" t="str">
        <f t="shared" si="91"/>
        <v/>
      </c>
      <c r="BY18" s="3" t="str">
        <f t="shared" si="92"/>
        <v>-</v>
      </c>
    </row>
    <row r="19" spans="1:77">
      <c r="A19" s="3" t="s">
        <v>955</v>
      </c>
      <c r="B19" s="3" t="s">
        <v>307</v>
      </c>
      <c r="C19" s="3">
        <v>6</v>
      </c>
      <c r="D19" s="3"/>
      <c r="E19" s="3" t="s">
        <v>1051</v>
      </c>
      <c r="F19" s="3" t="s">
        <v>1026</v>
      </c>
      <c r="G19" s="3" t="s">
        <v>1051</v>
      </c>
      <c r="H19" s="3" t="s">
        <v>1053</v>
      </c>
      <c r="I19" s="3" t="s">
        <v>479</v>
      </c>
      <c r="J19" s="3" t="s">
        <v>1026</v>
      </c>
      <c r="K19" s="3" t="s">
        <v>1040</v>
      </c>
      <c r="L19" s="3" t="s">
        <v>1040</v>
      </c>
      <c r="M19" s="3" t="s">
        <v>1040</v>
      </c>
      <c r="N19" s="3" t="s">
        <v>1040</v>
      </c>
      <c r="O19" s="3">
        <v>5.5</v>
      </c>
      <c r="P19" s="3">
        <v>20</v>
      </c>
      <c r="Q19" s="3">
        <v>5.94</v>
      </c>
      <c r="R19" s="16">
        <v>0</v>
      </c>
      <c r="S19" s="12" t="s">
        <v>308</v>
      </c>
      <c r="T19" s="3" t="str">
        <f t="shared" si="0"/>
        <v>s316L-tef-s316L-</v>
      </c>
      <c r="U19" s="3">
        <f t="shared" si="1"/>
        <v>6</v>
      </c>
      <c r="V19" s="3">
        <f t="shared" si="44"/>
        <v>16</v>
      </c>
      <c r="W19" s="4" t="str">
        <f t="shared" si="45"/>
        <v>s316L</v>
      </c>
      <c r="X19" s="3" t="str">
        <f t="shared" si="46"/>
        <v>tef-s316L-</v>
      </c>
      <c r="Y19" s="3">
        <f t="shared" si="4"/>
        <v>4</v>
      </c>
      <c r="Z19" s="3">
        <f t="shared" si="47"/>
        <v>10</v>
      </c>
      <c r="AA19" s="4" t="str">
        <f t="shared" si="48"/>
        <v>tef</v>
      </c>
      <c r="AB19" s="3" t="str">
        <f t="shared" si="49"/>
        <v>s316L-</v>
      </c>
      <c r="AC19" s="3">
        <f t="shared" si="7"/>
        <v>6</v>
      </c>
      <c r="AD19" s="3">
        <f t="shared" si="50"/>
        <v>6</v>
      </c>
      <c r="AE19" s="4" t="str">
        <f t="shared" si="51"/>
        <v>s316L</v>
      </c>
      <c r="AF19" s="3" t="str">
        <f t="shared" si="52"/>
        <v>-</v>
      </c>
      <c r="AG19" s="3">
        <f t="shared" si="10"/>
        <v>1</v>
      </c>
      <c r="AH19" s="3">
        <f t="shared" si="53"/>
        <v>1</v>
      </c>
      <c r="AI19" s="4" t="str">
        <f t="shared" si="54"/>
        <v/>
      </c>
      <c r="AJ19" s="3" t="str">
        <f t="shared" si="55"/>
        <v>-</v>
      </c>
      <c r="AK19" s="3">
        <f t="shared" si="13"/>
        <v>1</v>
      </c>
      <c r="AL19" s="3">
        <f t="shared" si="56"/>
        <v>1</v>
      </c>
      <c r="AM19" s="4" t="str">
        <f t="shared" si="57"/>
        <v/>
      </c>
      <c r="AN19" s="3" t="str">
        <f t="shared" si="58"/>
        <v>-</v>
      </c>
      <c r="AO19" s="3">
        <f t="shared" si="16"/>
        <v>1</v>
      </c>
      <c r="AP19" s="3">
        <f t="shared" si="59"/>
        <v>1</v>
      </c>
      <c r="AQ19" s="4" t="str">
        <f t="shared" si="60"/>
        <v/>
      </c>
      <c r="AR19" s="3" t="str">
        <f t="shared" si="61"/>
        <v>-</v>
      </c>
      <c r="AS19" s="3">
        <f t="shared" si="19"/>
        <v>1</v>
      </c>
      <c r="AT19" s="3">
        <f t="shared" si="62"/>
        <v>1</v>
      </c>
      <c r="AU19" s="4" t="str">
        <f t="shared" si="63"/>
        <v/>
      </c>
      <c r="AV19" s="3" t="str">
        <f t="shared" si="64"/>
        <v>-</v>
      </c>
      <c r="AW19" s="3" t="str">
        <f t="shared" si="22"/>
        <v>0.6-0.6-0.2-</v>
      </c>
      <c r="AX19" s="3">
        <f t="shared" si="65"/>
        <v>4</v>
      </c>
      <c r="AY19" s="3">
        <f t="shared" si="66"/>
        <v>12</v>
      </c>
      <c r="AZ19" s="4" t="str">
        <f t="shared" si="67"/>
        <v>0.6</v>
      </c>
      <c r="BA19" s="3" t="str">
        <f t="shared" si="68"/>
        <v>0.6-0.2-</v>
      </c>
      <c r="BB19" s="3">
        <f t="shared" si="69"/>
        <v>4</v>
      </c>
      <c r="BC19" s="3">
        <f t="shared" si="70"/>
        <v>8</v>
      </c>
      <c r="BD19" s="4" t="str">
        <f t="shared" si="71"/>
        <v>0.6</v>
      </c>
      <c r="BE19" s="3" t="str">
        <f t="shared" si="72"/>
        <v>0.2-</v>
      </c>
      <c r="BF19" s="3">
        <f t="shared" si="73"/>
        <v>4</v>
      </c>
      <c r="BG19" s="3">
        <f t="shared" si="74"/>
        <v>4</v>
      </c>
      <c r="BH19" s="4" t="str">
        <f t="shared" si="75"/>
        <v>0.2</v>
      </c>
      <c r="BI19" s="3" t="str">
        <f t="shared" si="76"/>
        <v>-</v>
      </c>
      <c r="BJ19" s="3">
        <f t="shared" si="77"/>
        <v>1</v>
      </c>
      <c r="BK19" s="3">
        <f t="shared" si="78"/>
        <v>1</v>
      </c>
      <c r="BL19" s="4" t="str">
        <f t="shared" si="79"/>
        <v/>
      </c>
      <c r="BM19" s="3" t="str">
        <f t="shared" si="80"/>
        <v>-</v>
      </c>
      <c r="BN19" s="3">
        <f t="shared" si="81"/>
        <v>1</v>
      </c>
      <c r="BO19" s="3">
        <f t="shared" si="82"/>
        <v>1</v>
      </c>
      <c r="BP19" s="4" t="str">
        <f t="shared" si="83"/>
        <v/>
      </c>
      <c r="BQ19" s="3" t="str">
        <f t="shared" si="84"/>
        <v>-</v>
      </c>
      <c r="BR19" s="3">
        <f t="shared" si="85"/>
        <v>1</v>
      </c>
      <c r="BS19" s="3">
        <f t="shared" si="86"/>
        <v>1</v>
      </c>
      <c r="BT19" s="4" t="str">
        <f t="shared" si="87"/>
        <v/>
      </c>
      <c r="BU19" s="3" t="str">
        <f t="shared" si="88"/>
        <v>-</v>
      </c>
      <c r="BV19" s="3">
        <f t="shared" si="89"/>
        <v>1</v>
      </c>
      <c r="BW19" s="3">
        <f t="shared" si="90"/>
        <v>1</v>
      </c>
      <c r="BX19" s="4" t="str">
        <f t="shared" si="91"/>
        <v/>
      </c>
      <c r="BY19" s="3" t="str">
        <f t="shared" si="92"/>
        <v>-</v>
      </c>
    </row>
    <row r="20" spans="1:77">
      <c r="A20" s="4" t="s">
        <v>968</v>
      </c>
      <c r="B20" s="4" t="s">
        <v>202</v>
      </c>
      <c r="C20" s="4">
        <v>4</v>
      </c>
      <c r="D20" s="4"/>
      <c r="E20" s="4" t="s">
        <v>1051</v>
      </c>
      <c r="F20" s="4" t="s">
        <v>1035</v>
      </c>
      <c r="G20" s="4" t="s">
        <v>1051</v>
      </c>
      <c r="H20" s="4" t="s">
        <v>1053</v>
      </c>
      <c r="I20" s="4" t="s">
        <v>1051</v>
      </c>
      <c r="J20" s="4" t="s">
        <v>1035</v>
      </c>
      <c r="K20" s="4" t="s">
        <v>477</v>
      </c>
      <c r="L20" s="4" t="s">
        <v>1034</v>
      </c>
      <c r="M20" s="4" t="s">
        <v>1040</v>
      </c>
      <c r="N20" s="4" t="s">
        <v>1040</v>
      </c>
      <c r="O20" s="4">
        <v>0.9</v>
      </c>
      <c r="P20" s="4">
        <v>60</v>
      </c>
      <c r="Q20" s="4">
        <v>0.56999999999999995</v>
      </c>
      <c r="R20" s="16">
        <v>0</v>
      </c>
      <c r="S20" s="13" t="s">
        <v>309</v>
      </c>
      <c r="T20" s="3" t="str">
        <f t="shared" si="0"/>
        <v>s316L-s316L-ptfe-s316L-</v>
      </c>
      <c r="U20" s="3">
        <f t="shared" si="1"/>
        <v>6</v>
      </c>
      <c r="V20" s="3">
        <f t="shared" si="44"/>
        <v>23</v>
      </c>
      <c r="W20" s="4" t="str">
        <f t="shared" si="45"/>
        <v>s316L</v>
      </c>
      <c r="X20" s="3" t="str">
        <f t="shared" si="46"/>
        <v>s316L-ptfe-s316L-</v>
      </c>
      <c r="Y20" s="3">
        <f t="shared" si="4"/>
        <v>6</v>
      </c>
      <c r="Z20" s="3">
        <f t="shared" si="47"/>
        <v>17</v>
      </c>
      <c r="AA20" s="4" t="str">
        <f t="shared" si="48"/>
        <v>s316L</v>
      </c>
      <c r="AB20" s="3" t="str">
        <f t="shared" si="49"/>
        <v>ptfe-s316L-</v>
      </c>
      <c r="AC20" s="3">
        <f t="shared" si="7"/>
        <v>5</v>
      </c>
      <c r="AD20" s="3">
        <f t="shared" si="50"/>
        <v>11</v>
      </c>
      <c r="AE20" s="4" t="str">
        <f t="shared" si="51"/>
        <v>ptfe</v>
      </c>
      <c r="AF20" s="3" t="str">
        <f t="shared" si="52"/>
        <v>s316L-</v>
      </c>
      <c r="AG20" s="3">
        <f t="shared" si="10"/>
        <v>6</v>
      </c>
      <c r="AH20" s="3">
        <f t="shared" si="53"/>
        <v>6</v>
      </c>
      <c r="AI20" s="4" t="str">
        <f t="shared" si="54"/>
        <v>s316L</v>
      </c>
      <c r="AJ20" s="3" t="str">
        <f t="shared" si="55"/>
        <v>-</v>
      </c>
      <c r="AK20" s="3">
        <f t="shared" si="13"/>
        <v>1</v>
      </c>
      <c r="AL20" s="3">
        <f t="shared" si="56"/>
        <v>1</v>
      </c>
      <c r="AM20" s="4" t="str">
        <f t="shared" si="57"/>
        <v/>
      </c>
      <c r="AN20" s="3" t="str">
        <f t="shared" si="58"/>
        <v>-</v>
      </c>
      <c r="AO20" s="3">
        <f t="shared" si="16"/>
        <v>1</v>
      </c>
      <c r="AP20" s="3">
        <f t="shared" si="59"/>
        <v>1</v>
      </c>
      <c r="AQ20" s="4" t="str">
        <f t="shared" si="60"/>
        <v/>
      </c>
      <c r="AR20" s="3" t="str">
        <f t="shared" si="61"/>
        <v>-</v>
      </c>
      <c r="AS20" s="3">
        <f t="shared" si="19"/>
        <v>1</v>
      </c>
      <c r="AT20" s="3">
        <f t="shared" si="62"/>
        <v>1</v>
      </c>
      <c r="AU20" s="4" t="str">
        <f t="shared" si="63"/>
        <v/>
      </c>
      <c r="AV20" s="3" t="str">
        <f t="shared" si="64"/>
        <v>-</v>
      </c>
      <c r="AW20" s="3" t="str">
        <f t="shared" si="22"/>
        <v>0.1-0.2-</v>
      </c>
      <c r="AX20" s="3">
        <f t="shared" si="65"/>
        <v>4</v>
      </c>
      <c r="AY20" s="3">
        <f t="shared" si="66"/>
        <v>8</v>
      </c>
      <c r="AZ20" s="4" t="str">
        <f t="shared" si="67"/>
        <v>0.1</v>
      </c>
      <c r="BA20" s="3" t="str">
        <f t="shared" si="68"/>
        <v>0.2-</v>
      </c>
      <c r="BB20" s="3">
        <f t="shared" si="69"/>
        <v>4</v>
      </c>
      <c r="BC20" s="3">
        <f t="shared" si="70"/>
        <v>4</v>
      </c>
      <c r="BD20" s="4" t="str">
        <f t="shared" si="71"/>
        <v>0.2</v>
      </c>
      <c r="BE20" s="3" t="str">
        <f t="shared" si="72"/>
        <v>-</v>
      </c>
      <c r="BF20" s="3">
        <f t="shared" si="73"/>
        <v>1</v>
      </c>
      <c r="BG20" s="3">
        <f t="shared" si="74"/>
        <v>1</v>
      </c>
      <c r="BH20" s="4" t="str">
        <f t="shared" si="75"/>
        <v/>
      </c>
      <c r="BI20" s="3" t="str">
        <f t="shared" si="76"/>
        <v>-</v>
      </c>
      <c r="BJ20" s="3">
        <f t="shared" si="77"/>
        <v>1</v>
      </c>
      <c r="BK20" s="3">
        <f t="shared" si="78"/>
        <v>1</v>
      </c>
      <c r="BL20" s="4" t="str">
        <f t="shared" si="79"/>
        <v/>
      </c>
      <c r="BM20" s="3" t="str">
        <f t="shared" si="80"/>
        <v>-</v>
      </c>
      <c r="BN20" s="3">
        <f t="shared" si="81"/>
        <v>1</v>
      </c>
      <c r="BO20" s="3">
        <f t="shared" si="82"/>
        <v>1</v>
      </c>
      <c r="BP20" s="4" t="str">
        <f t="shared" si="83"/>
        <v/>
      </c>
      <c r="BQ20" s="3" t="str">
        <f t="shared" si="84"/>
        <v>-</v>
      </c>
      <c r="BR20" s="3">
        <f t="shared" si="85"/>
        <v>1</v>
      </c>
      <c r="BS20" s="3">
        <f t="shared" si="86"/>
        <v>1</v>
      </c>
      <c r="BT20" s="4" t="str">
        <f t="shared" si="87"/>
        <v/>
      </c>
      <c r="BU20" s="3" t="str">
        <f t="shared" si="88"/>
        <v>-</v>
      </c>
      <c r="BV20" s="3">
        <f t="shared" si="89"/>
        <v>1</v>
      </c>
      <c r="BW20" s="3">
        <f t="shared" si="90"/>
        <v>1</v>
      </c>
      <c r="BX20" s="4" t="str">
        <f t="shared" si="91"/>
        <v/>
      </c>
      <c r="BY20" s="3" t="str">
        <f t="shared" si="92"/>
        <v>-</v>
      </c>
    </row>
    <row r="21" spans="1:77">
      <c r="A21" s="3" t="s">
        <v>968</v>
      </c>
      <c r="B21" s="3" t="s">
        <v>310</v>
      </c>
      <c r="C21" s="3">
        <v>4</v>
      </c>
      <c r="D21" s="3"/>
      <c r="E21" s="3" t="s">
        <v>1051</v>
      </c>
      <c r="F21" s="3" t="s">
        <v>1035</v>
      </c>
      <c r="G21" s="3" t="s">
        <v>1051</v>
      </c>
      <c r="H21" s="3" t="s">
        <v>1054</v>
      </c>
      <c r="I21" s="3" t="s">
        <v>1051</v>
      </c>
      <c r="J21" s="3" t="s">
        <v>1035</v>
      </c>
      <c r="K21" s="3" t="s">
        <v>477</v>
      </c>
      <c r="L21" s="3" t="s">
        <v>1034</v>
      </c>
      <c r="M21" s="3" t="s">
        <v>1040</v>
      </c>
      <c r="N21" s="3" t="s">
        <v>1040</v>
      </c>
      <c r="O21" s="3">
        <v>0.9</v>
      </c>
      <c r="P21" s="3">
        <v>60</v>
      </c>
      <c r="Q21" s="3">
        <v>1.03</v>
      </c>
      <c r="R21" s="16">
        <v>0</v>
      </c>
      <c r="S21" s="12" t="s">
        <v>311</v>
      </c>
      <c r="T21" s="3" t="str">
        <f t="shared" si="0"/>
        <v>s316L-s316L-ptfe-s316L-</v>
      </c>
      <c r="U21" s="3">
        <f t="shared" si="1"/>
        <v>6</v>
      </c>
      <c r="V21" s="3">
        <f t="shared" si="44"/>
        <v>23</v>
      </c>
      <c r="W21" s="4" t="str">
        <f t="shared" si="45"/>
        <v>s316L</v>
      </c>
      <c r="X21" s="3" t="str">
        <f t="shared" si="46"/>
        <v>s316L-ptfe-s316L-</v>
      </c>
      <c r="Y21" s="3">
        <f t="shared" si="4"/>
        <v>6</v>
      </c>
      <c r="Z21" s="3">
        <f t="shared" si="47"/>
        <v>17</v>
      </c>
      <c r="AA21" s="4" t="str">
        <f t="shared" si="48"/>
        <v>s316L</v>
      </c>
      <c r="AB21" s="3" t="str">
        <f t="shared" si="49"/>
        <v>ptfe-s316L-</v>
      </c>
      <c r="AC21" s="3">
        <f t="shared" si="7"/>
        <v>5</v>
      </c>
      <c r="AD21" s="3">
        <f t="shared" si="50"/>
        <v>11</v>
      </c>
      <c r="AE21" s="4" t="str">
        <f t="shared" si="51"/>
        <v>ptfe</v>
      </c>
      <c r="AF21" s="3" t="str">
        <f t="shared" si="52"/>
        <v>s316L-</v>
      </c>
      <c r="AG21" s="3">
        <f t="shared" si="10"/>
        <v>6</v>
      </c>
      <c r="AH21" s="3">
        <f t="shared" si="53"/>
        <v>6</v>
      </c>
      <c r="AI21" s="4" t="str">
        <f t="shared" si="54"/>
        <v>s316L</v>
      </c>
      <c r="AJ21" s="3" t="str">
        <f t="shared" si="55"/>
        <v>-</v>
      </c>
      <c r="AK21" s="3">
        <f t="shared" si="13"/>
        <v>1</v>
      </c>
      <c r="AL21" s="3">
        <f t="shared" si="56"/>
        <v>1</v>
      </c>
      <c r="AM21" s="4" t="str">
        <f t="shared" si="57"/>
        <v/>
      </c>
      <c r="AN21" s="3" t="str">
        <f t="shared" si="58"/>
        <v>-</v>
      </c>
      <c r="AO21" s="3">
        <f t="shared" si="16"/>
        <v>1</v>
      </c>
      <c r="AP21" s="3">
        <f t="shared" si="59"/>
        <v>1</v>
      </c>
      <c r="AQ21" s="4" t="str">
        <f t="shared" si="60"/>
        <v/>
      </c>
      <c r="AR21" s="3" t="str">
        <f t="shared" si="61"/>
        <v>-</v>
      </c>
      <c r="AS21" s="3">
        <f t="shared" si="19"/>
        <v>1</v>
      </c>
      <c r="AT21" s="3">
        <f t="shared" si="62"/>
        <v>1</v>
      </c>
      <c r="AU21" s="4" t="str">
        <f t="shared" si="63"/>
        <v/>
      </c>
      <c r="AV21" s="3" t="str">
        <f t="shared" si="64"/>
        <v>-</v>
      </c>
      <c r="AW21" s="3" t="str">
        <f t="shared" si="22"/>
        <v>0.1-0.25-</v>
      </c>
      <c r="AX21" s="3">
        <f t="shared" si="65"/>
        <v>4</v>
      </c>
      <c r="AY21" s="3">
        <f t="shared" si="66"/>
        <v>9</v>
      </c>
      <c r="AZ21" s="4" t="str">
        <f t="shared" si="67"/>
        <v>0.1</v>
      </c>
      <c r="BA21" s="3" t="str">
        <f t="shared" si="68"/>
        <v>0.25-</v>
      </c>
      <c r="BB21" s="3">
        <f t="shared" si="69"/>
        <v>5</v>
      </c>
      <c r="BC21" s="3">
        <f t="shared" si="70"/>
        <v>5</v>
      </c>
      <c r="BD21" s="4" t="str">
        <f t="shared" si="71"/>
        <v>0.25</v>
      </c>
      <c r="BE21" s="3" t="str">
        <f t="shared" si="72"/>
        <v>-</v>
      </c>
      <c r="BF21" s="3">
        <f t="shared" si="73"/>
        <v>1</v>
      </c>
      <c r="BG21" s="3">
        <f t="shared" si="74"/>
        <v>1</v>
      </c>
      <c r="BH21" s="4" t="str">
        <f t="shared" si="75"/>
        <v/>
      </c>
      <c r="BI21" s="3" t="str">
        <f t="shared" si="76"/>
        <v>-</v>
      </c>
      <c r="BJ21" s="3">
        <f t="shared" si="77"/>
        <v>1</v>
      </c>
      <c r="BK21" s="3">
        <f t="shared" si="78"/>
        <v>1</v>
      </c>
      <c r="BL21" s="4" t="str">
        <f t="shared" si="79"/>
        <v/>
      </c>
      <c r="BM21" s="3" t="str">
        <f t="shared" si="80"/>
        <v>-</v>
      </c>
      <c r="BN21" s="3">
        <f t="shared" si="81"/>
        <v>1</v>
      </c>
      <c r="BO21" s="3">
        <f t="shared" si="82"/>
        <v>1</v>
      </c>
      <c r="BP21" s="4" t="str">
        <f t="shared" si="83"/>
        <v/>
      </c>
      <c r="BQ21" s="3" t="str">
        <f t="shared" si="84"/>
        <v>-</v>
      </c>
      <c r="BR21" s="3">
        <f t="shared" si="85"/>
        <v>1</v>
      </c>
      <c r="BS21" s="3">
        <f t="shared" si="86"/>
        <v>1</v>
      </c>
      <c r="BT21" s="4" t="str">
        <f t="shared" si="87"/>
        <v/>
      </c>
      <c r="BU21" s="3" t="str">
        <f t="shared" si="88"/>
        <v>-</v>
      </c>
      <c r="BV21" s="3">
        <f t="shared" si="89"/>
        <v>1</v>
      </c>
      <c r="BW21" s="3">
        <f t="shared" si="90"/>
        <v>1</v>
      </c>
      <c r="BX21" s="4" t="str">
        <f t="shared" si="91"/>
        <v/>
      </c>
      <c r="BY21" s="3" t="str">
        <f t="shared" si="92"/>
        <v>-</v>
      </c>
    </row>
    <row r="22" spans="1:77">
      <c r="A22" s="4" t="s">
        <v>968</v>
      </c>
      <c r="B22" s="4" t="s">
        <v>312</v>
      </c>
      <c r="C22" s="4">
        <v>4</v>
      </c>
      <c r="D22" s="4"/>
      <c r="E22" s="4" t="s">
        <v>1051</v>
      </c>
      <c r="F22" s="4" t="s">
        <v>1029</v>
      </c>
      <c r="G22" s="4" t="s">
        <v>1051</v>
      </c>
      <c r="H22" s="4" t="s">
        <v>1035</v>
      </c>
      <c r="I22" s="4" t="s">
        <v>1051</v>
      </c>
      <c r="J22" s="4" t="s">
        <v>1035</v>
      </c>
      <c r="K22" s="4" t="s">
        <v>477</v>
      </c>
      <c r="L22" s="4" t="s">
        <v>1034</v>
      </c>
      <c r="M22" s="4" t="s">
        <v>1040</v>
      </c>
      <c r="N22" s="4" t="s">
        <v>1040</v>
      </c>
      <c r="O22" s="4">
        <v>0.9</v>
      </c>
      <c r="P22" s="4">
        <v>60</v>
      </c>
      <c r="Q22" s="4">
        <v>0.76</v>
      </c>
      <c r="R22" s="16">
        <v>0</v>
      </c>
      <c r="S22" s="13" t="s">
        <v>313</v>
      </c>
      <c r="T22" s="3" t="str">
        <f t="shared" si="0"/>
        <v>s316L-s316L-ptfe-s316L-</v>
      </c>
      <c r="U22" s="3">
        <f t="shared" si="1"/>
        <v>6</v>
      </c>
      <c r="V22" s="3">
        <f t="shared" si="44"/>
        <v>23</v>
      </c>
      <c r="W22" s="4" t="str">
        <f t="shared" si="45"/>
        <v>s316L</v>
      </c>
      <c r="X22" s="3" t="str">
        <f t="shared" si="46"/>
        <v>s316L-ptfe-s316L-</v>
      </c>
      <c r="Y22" s="3">
        <f t="shared" si="4"/>
        <v>6</v>
      </c>
      <c r="Z22" s="3">
        <f t="shared" si="47"/>
        <v>17</v>
      </c>
      <c r="AA22" s="4" t="str">
        <f t="shared" si="48"/>
        <v>s316L</v>
      </c>
      <c r="AB22" s="3" t="str">
        <f t="shared" si="49"/>
        <v>ptfe-s316L-</v>
      </c>
      <c r="AC22" s="3">
        <f t="shared" si="7"/>
        <v>5</v>
      </c>
      <c r="AD22" s="3">
        <f t="shared" si="50"/>
        <v>11</v>
      </c>
      <c r="AE22" s="4" t="str">
        <f t="shared" si="51"/>
        <v>ptfe</v>
      </c>
      <c r="AF22" s="3" t="str">
        <f t="shared" si="52"/>
        <v>s316L-</v>
      </c>
      <c r="AG22" s="3">
        <f t="shared" si="10"/>
        <v>6</v>
      </c>
      <c r="AH22" s="3">
        <f t="shared" si="53"/>
        <v>6</v>
      </c>
      <c r="AI22" s="4" t="str">
        <f t="shared" si="54"/>
        <v>s316L</v>
      </c>
      <c r="AJ22" s="3" t="str">
        <f t="shared" si="55"/>
        <v>-</v>
      </c>
      <c r="AK22" s="3">
        <f t="shared" si="13"/>
        <v>1</v>
      </c>
      <c r="AL22" s="3">
        <f t="shared" si="56"/>
        <v>1</v>
      </c>
      <c r="AM22" s="4" t="str">
        <f t="shared" si="57"/>
        <v/>
      </c>
      <c r="AN22" s="3" t="str">
        <f t="shared" si="58"/>
        <v>-</v>
      </c>
      <c r="AO22" s="3">
        <f t="shared" si="16"/>
        <v>1</v>
      </c>
      <c r="AP22" s="3">
        <f t="shared" si="59"/>
        <v>1</v>
      </c>
      <c r="AQ22" s="4" t="str">
        <f t="shared" si="60"/>
        <v/>
      </c>
      <c r="AR22" s="3" t="str">
        <f t="shared" si="61"/>
        <v>-</v>
      </c>
      <c r="AS22" s="3">
        <f t="shared" si="19"/>
        <v>1</v>
      </c>
      <c r="AT22" s="3">
        <f t="shared" si="62"/>
        <v>1</v>
      </c>
      <c r="AU22" s="4" t="str">
        <f t="shared" si="63"/>
        <v/>
      </c>
      <c r="AV22" s="3" t="str">
        <f t="shared" si="64"/>
        <v>-</v>
      </c>
      <c r="AW22" s="3" t="str">
        <f t="shared" si="22"/>
        <v>1-0.1-0.3-0.1-</v>
      </c>
      <c r="AX22" s="3">
        <f t="shared" si="65"/>
        <v>2</v>
      </c>
      <c r="AY22" s="3">
        <f t="shared" si="66"/>
        <v>14</v>
      </c>
      <c r="AZ22" s="4" t="str">
        <f t="shared" si="67"/>
        <v>1</v>
      </c>
      <c r="BA22" s="3" t="str">
        <f t="shared" si="68"/>
        <v>0.1-0.3-0.1-</v>
      </c>
      <c r="BB22" s="3">
        <f t="shared" si="69"/>
        <v>4</v>
      </c>
      <c r="BC22" s="3">
        <f t="shared" si="70"/>
        <v>12</v>
      </c>
      <c r="BD22" s="4" t="str">
        <f t="shared" si="71"/>
        <v>0.1</v>
      </c>
      <c r="BE22" s="3" t="str">
        <f t="shared" si="72"/>
        <v>0.3-0.1-</v>
      </c>
      <c r="BF22" s="3">
        <f t="shared" si="73"/>
        <v>4</v>
      </c>
      <c r="BG22" s="3">
        <f t="shared" si="74"/>
        <v>8</v>
      </c>
      <c r="BH22" s="4" t="str">
        <f t="shared" si="75"/>
        <v>0.3</v>
      </c>
      <c r="BI22" s="3" t="str">
        <f t="shared" si="76"/>
        <v>0.1-</v>
      </c>
      <c r="BJ22" s="3">
        <f t="shared" si="77"/>
        <v>4</v>
      </c>
      <c r="BK22" s="3">
        <f t="shared" si="78"/>
        <v>4</v>
      </c>
      <c r="BL22" s="4" t="str">
        <f t="shared" si="79"/>
        <v>0.1</v>
      </c>
      <c r="BM22" s="3" t="str">
        <f t="shared" si="80"/>
        <v>-</v>
      </c>
      <c r="BN22" s="3">
        <f t="shared" si="81"/>
        <v>1</v>
      </c>
      <c r="BO22" s="3">
        <f t="shared" si="82"/>
        <v>1</v>
      </c>
      <c r="BP22" s="4" t="str">
        <f t="shared" si="83"/>
        <v/>
      </c>
      <c r="BQ22" s="3" t="str">
        <f t="shared" si="84"/>
        <v>-</v>
      </c>
      <c r="BR22" s="3">
        <f t="shared" si="85"/>
        <v>1</v>
      </c>
      <c r="BS22" s="3">
        <f t="shared" si="86"/>
        <v>1</v>
      </c>
      <c r="BT22" s="4" t="str">
        <f t="shared" si="87"/>
        <v/>
      </c>
      <c r="BU22" s="3" t="str">
        <f t="shared" si="88"/>
        <v>-</v>
      </c>
      <c r="BV22" s="3">
        <f t="shared" si="89"/>
        <v>1</v>
      </c>
      <c r="BW22" s="3">
        <f t="shared" si="90"/>
        <v>1</v>
      </c>
      <c r="BX22" s="4" t="str">
        <f t="shared" si="91"/>
        <v/>
      </c>
      <c r="BY22" s="3" t="str">
        <f t="shared" si="92"/>
        <v>-</v>
      </c>
    </row>
    <row r="23" spans="1:77">
      <c r="A23" s="3" t="s">
        <v>967</v>
      </c>
      <c r="B23" s="3" t="s">
        <v>314</v>
      </c>
      <c r="C23" s="3">
        <v>24</v>
      </c>
      <c r="D23" s="3"/>
      <c r="E23" s="3" t="s">
        <v>1051</v>
      </c>
      <c r="F23" s="3" t="s">
        <v>1031</v>
      </c>
      <c r="G23" s="3" t="s">
        <v>1051</v>
      </c>
      <c r="H23" s="3" t="s">
        <v>1025</v>
      </c>
      <c r="I23" s="3" t="s">
        <v>477</v>
      </c>
      <c r="J23" s="3" t="s">
        <v>1027</v>
      </c>
      <c r="K23" s="3" t="s">
        <v>1040</v>
      </c>
      <c r="L23" s="3" t="s">
        <v>1040</v>
      </c>
      <c r="M23" s="3" t="s">
        <v>1040</v>
      </c>
      <c r="N23" s="3" t="s">
        <v>1040</v>
      </c>
      <c r="O23" s="3">
        <v>6</v>
      </c>
      <c r="P23" s="3">
        <v>40</v>
      </c>
      <c r="Q23" s="3">
        <v>5.54</v>
      </c>
      <c r="R23" s="16">
        <v>0</v>
      </c>
      <c r="S23" s="12" t="s">
        <v>315</v>
      </c>
      <c r="T23" s="3" t="str">
        <f t="shared" si="0"/>
        <v>s316L-ptfe-s316L-</v>
      </c>
      <c r="U23" s="3">
        <f t="shared" si="1"/>
        <v>6</v>
      </c>
      <c r="V23" s="3">
        <f t="shared" si="44"/>
        <v>17</v>
      </c>
      <c r="W23" s="4" t="str">
        <f t="shared" si="45"/>
        <v>s316L</v>
      </c>
      <c r="X23" s="3" t="str">
        <f t="shared" si="46"/>
        <v>ptfe-s316L-</v>
      </c>
      <c r="Y23" s="3">
        <f t="shared" si="4"/>
        <v>5</v>
      </c>
      <c r="Z23" s="3">
        <f t="shared" si="47"/>
        <v>11</v>
      </c>
      <c r="AA23" s="4" t="str">
        <f t="shared" si="48"/>
        <v>ptfe</v>
      </c>
      <c r="AB23" s="3" t="str">
        <f t="shared" si="49"/>
        <v>s316L-</v>
      </c>
      <c r="AC23" s="3">
        <f t="shared" si="7"/>
        <v>6</v>
      </c>
      <c r="AD23" s="3">
        <f t="shared" si="50"/>
        <v>6</v>
      </c>
      <c r="AE23" s="4" t="str">
        <f t="shared" si="51"/>
        <v>s316L</v>
      </c>
      <c r="AF23" s="3" t="str">
        <f t="shared" si="52"/>
        <v>-</v>
      </c>
      <c r="AG23" s="3">
        <f t="shared" si="10"/>
        <v>1</v>
      </c>
      <c r="AH23" s="3">
        <f t="shared" si="53"/>
        <v>1</v>
      </c>
      <c r="AI23" s="4" t="str">
        <f t="shared" si="54"/>
        <v/>
      </c>
      <c r="AJ23" s="3" t="str">
        <f t="shared" si="55"/>
        <v>-</v>
      </c>
      <c r="AK23" s="3">
        <f t="shared" si="13"/>
        <v>1</v>
      </c>
      <c r="AL23" s="3">
        <f t="shared" si="56"/>
        <v>1</v>
      </c>
      <c r="AM23" s="4" t="str">
        <f t="shared" si="57"/>
        <v/>
      </c>
      <c r="AN23" s="3" t="str">
        <f t="shared" si="58"/>
        <v>-</v>
      </c>
      <c r="AO23" s="3">
        <f t="shared" si="16"/>
        <v>1</v>
      </c>
      <c r="AP23" s="3">
        <f t="shared" si="59"/>
        <v>1</v>
      </c>
      <c r="AQ23" s="4" t="str">
        <f t="shared" si="60"/>
        <v/>
      </c>
      <c r="AR23" s="3" t="str">
        <f t="shared" si="61"/>
        <v>-</v>
      </c>
      <c r="AS23" s="3">
        <f t="shared" si="19"/>
        <v>1</v>
      </c>
      <c r="AT23" s="3">
        <f t="shared" si="62"/>
        <v>1</v>
      </c>
      <c r="AU23" s="4" t="str">
        <f t="shared" si="63"/>
        <v/>
      </c>
      <c r="AV23" s="3" t="str">
        <f t="shared" si="64"/>
        <v>-</v>
      </c>
      <c r="AW23" s="3" t="str">
        <f t="shared" si="22"/>
        <v>2.5-0.5-0.8-</v>
      </c>
      <c r="AX23" s="3">
        <f t="shared" si="65"/>
        <v>4</v>
      </c>
      <c r="AY23" s="3">
        <f t="shared" si="66"/>
        <v>12</v>
      </c>
      <c r="AZ23" s="4" t="str">
        <f t="shared" si="67"/>
        <v>2.5</v>
      </c>
      <c r="BA23" s="3" t="str">
        <f t="shared" si="68"/>
        <v>0.5-0.8-</v>
      </c>
      <c r="BB23" s="3">
        <f t="shared" si="69"/>
        <v>4</v>
      </c>
      <c r="BC23" s="3">
        <f t="shared" si="70"/>
        <v>8</v>
      </c>
      <c r="BD23" s="4" t="str">
        <f t="shared" si="71"/>
        <v>0.5</v>
      </c>
      <c r="BE23" s="3" t="str">
        <f t="shared" si="72"/>
        <v>0.8-</v>
      </c>
      <c r="BF23" s="3">
        <f t="shared" si="73"/>
        <v>4</v>
      </c>
      <c r="BG23" s="3">
        <f t="shared" si="74"/>
        <v>4</v>
      </c>
      <c r="BH23" s="4" t="str">
        <f t="shared" si="75"/>
        <v>0.8</v>
      </c>
      <c r="BI23" s="3" t="str">
        <f t="shared" si="76"/>
        <v>-</v>
      </c>
      <c r="BJ23" s="3">
        <f t="shared" si="77"/>
        <v>1</v>
      </c>
      <c r="BK23" s="3">
        <f t="shared" si="78"/>
        <v>1</v>
      </c>
      <c r="BL23" s="4" t="str">
        <f t="shared" si="79"/>
        <v/>
      </c>
      <c r="BM23" s="3" t="str">
        <f t="shared" si="80"/>
        <v>-</v>
      </c>
      <c r="BN23" s="3">
        <f t="shared" si="81"/>
        <v>1</v>
      </c>
      <c r="BO23" s="3">
        <f t="shared" si="82"/>
        <v>1</v>
      </c>
      <c r="BP23" s="4" t="str">
        <f t="shared" si="83"/>
        <v/>
      </c>
      <c r="BQ23" s="3" t="str">
        <f t="shared" si="84"/>
        <v>-</v>
      </c>
      <c r="BR23" s="3">
        <f t="shared" si="85"/>
        <v>1</v>
      </c>
      <c r="BS23" s="3">
        <f t="shared" si="86"/>
        <v>1</v>
      </c>
      <c r="BT23" s="4" t="str">
        <f t="shared" si="87"/>
        <v/>
      </c>
      <c r="BU23" s="3" t="str">
        <f t="shared" si="88"/>
        <v>-</v>
      </c>
      <c r="BV23" s="3">
        <f t="shared" si="89"/>
        <v>1</v>
      </c>
      <c r="BW23" s="3">
        <f t="shared" si="90"/>
        <v>1</v>
      </c>
      <c r="BX23" s="4" t="str">
        <f t="shared" si="91"/>
        <v/>
      </c>
      <c r="BY23" s="3" t="str">
        <f t="shared" si="92"/>
        <v>-</v>
      </c>
    </row>
    <row r="24" spans="1:77">
      <c r="A24" s="4" t="s">
        <v>967</v>
      </c>
      <c r="B24" s="4" t="s">
        <v>314</v>
      </c>
      <c r="C24" s="4">
        <v>24</v>
      </c>
      <c r="D24" s="4"/>
      <c r="E24" s="4" t="s">
        <v>1051</v>
      </c>
      <c r="F24" s="4" t="s">
        <v>1031</v>
      </c>
      <c r="G24" s="4" t="s">
        <v>1051</v>
      </c>
      <c r="H24" s="4" t="s">
        <v>1025</v>
      </c>
      <c r="I24" s="4" t="s">
        <v>477</v>
      </c>
      <c r="J24" s="4" t="s">
        <v>1027</v>
      </c>
      <c r="K24" s="4" t="s">
        <v>1040</v>
      </c>
      <c r="L24" s="4" t="s">
        <v>1040</v>
      </c>
      <c r="M24" s="4" t="s">
        <v>1040</v>
      </c>
      <c r="N24" s="4" t="s">
        <v>1040</v>
      </c>
      <c r="O24" s="4">
        <v>6</v>
      </c>
      <c r="P24" s="4">
        <v>40</v>
      </c>
      <c r="Q24" s="4">
        <v>5.3</v>
      </c>
      <c r="R24" s="16">
        <v>0</v>
      </c>
      <c r="S24" s="13" t="s">
        <v>316</v>
      </c>
      <c r="T24" s="3" t="str">
        <f t="shared" si="0"/>
        <v>s316L-ptfe-s316L-</v>
      </c>
      <c r="U24" s="3">
        <f t="shared" si="1"/>
        <v>6</v>
      </c>
      <c r="V24" s="3">
        <f t="shared" si="44"/>
        <v>17</v>
      </c>
      <c r="W24" s="4" t="str">
        <f t="shared" si="45"/>
        <v>s316L</v>
      </c>
      <c r="X24" s="3" t="str">
        <f t="shared" si="46"/>
        <v>ptfe-s316L-</v>
      </c>
      <c r="Y24" s="3">
        <f t="shared" si="4"/>
        <v>5</v>
      </c>
      <c r="Z24" s="3">
        <f t="shared" si="47"/>
        <v>11</v>
      </c>
      <c r="AA24" s="4" t="str">
        <f t="shared" si="48"/>
        <v>ptfe</v>
      </c>
      <c r="AB24" s="3" t="str">
        <f t="shared" si="49"/>
        <v>s316L-</v>
      </c>
      <c r="AC24" s="3">
        <f t="shared" si="7"/>
        <v>6</v>
      </c>
      <c r="AD24" s="3">
        <f t="shared" si="50"/>
        <v>6</v>
      </c>
      <c r="AE24" s="4" t="str">
        <f t="shared" si="51"/>
        <v>s316L</v>
      </c>
      <c r="AF24" s="3" t="str">
        <f t="shared" si="52"/>
        <v>-</v>
      </c>
      <c r="AG24" s="3">
        <f t="shared" si="10"/>
        <v>1</v>
      </c>
      <c r="AH24" s="3">
        <f t="shared" si="53"/>
        <v>1</v>
      </c>
      <c r="AI24" s="4" t="str">
        <f t="shared" si="54"/>
        <v/>
      </c>
      <c r="AJ24" s="3" t="str">
        <f t="shared" si="55"/>
        <v>-</v>
      </c>
      <c r="AK24" s="3">
        <f t="shared" si="13"/>
        <v>1</v>
      </c>
      <c r="AL24" s="3">
        <f t="shared" si="56"/>
        <v>1</v>
      </c>
      <c r="AM24" s="4" t="str">
        <f t="shared" si="57"/>
        <v/>
      </c>
      <c r="AN24" s="3" t="str">
        <f t="shared" si="58"/>
        <v>-</v>
      </c>
      <c r="AO24" s="3">
        <f t="shared" si="16"/>
        <v>1</v>
      </c>
      <c r="AP24" s="3">
        <f t="shared" si="59"/>
        <v>1</v>
      </c>
      <c r="AQ24" s="4" t="str">
        <f t="shared" si="60"/>
        <v/>
      </c>
      <c r="AR24" s="3" t="str">
        <f t="shared" si="61"/>
        <v>-</v>
      </c>
      <c r="AS24" s="3">
        <f t="shared" si="19"/>
        <v>1</v>
      </c>
      <c r="AT24" s="3">
        <f t="shared" si="62"/>
        <v>1</v>
      </c>
      <c r="AU24" s="4" t="str">
        <f t="shared" si="63"/>
        <v/>
      </c>
      <c r="AV24" s="3" t="str">
        <f t="shared" si="64"/>
        <v>-</v>
      </c>
      <c r="AW24" s="3" t="str">
        <f t="shared" si="22"/>
        <v>2.5-0.5-0.8-</v>
      </c>
      <c r="AX24" s="3">
        <f t="shared" si="65"/>
        <v>4</v>
      </c>
      <c r="AY24" s="3">
        <f t="shared" si="66"/>
        <v>12</v>
      </c>
      <c r="AZ24" s="4" t="str">
        <f t="shared" si="67"/>
        <v>2.5</v>
      </c>
      <c r="BA24" s="3" t="str">
        <f t="shared" si="68"/>
        <v>0.5-0.8-</v>
      </c>
      <c r="BB24" s="3">
        <f t="shared" si="69"/>
        <v>4</v>
      </c>
      <c r="BC24" s="3">
        <f t="shared" si="70"/>
        <v>8</v>
      </c>
      <c r="BD24" s="4" t="str">
        <f t="shared" si="71"/>
        <v>0.5</v>
      </c>
      <c r="BE24" s="3" t="str">
        <f t="shared" si="72"/>
        <v>0.8-</v>
      </c>
      <c r="BF24" s="3">
        <f t="shared" si="73"/>
        <v>4</v>
      </c>
      <c r="BG24" s="3">
        <f t="shared" si="74"/>
        <v>4</v>
      </c>
      <c r="BH24" s="4" t="str">
        <f t="shared" si="75"/>
        <v>0.8</v>
      </c>
      <c r="BI24" s="3" t="str">
        <f t="shared" si="76"/>
        <v>-</v>
      </c>
      <c r="BJ24" s="3">
        <f t="shared" si="77"/>
        <v>1</v>
      </c>
      <c r="BK24" s="3">
        <f t="shared" si="78"/>
        <v>1</v>
      </c>
      <c r="BL24" s="4" t="str">
        <f t="shared" si="79"/>
        <v/>
      </c>
      <c r="BM24" s="3" t="str">
        <f t="shared" si="80"/>
        <v>-</v>
      </c>
      <c r="BN24" s="3">
        <f t="shared" si="81"/>
        <v>1</v>
      </c>
      <c r="BO24" s="3">
        <f t="shared" si="82"/>
        <v>1</v>
      </c>
      <c r="BP24" s="4" t="str">
        <f t="shared" si="83"/>
        <v/>
      </c>
      <c r="BQ24" s="3" t="str">
        <f t="shared" si="84"/>
        <v>-</v>
      </c>
      <c r="BR24" s="3">
        <f t="shared" si="85"/>
        <v>1</v>
      </c>
      <c r="BS24" s="3">
        <f t="shared" si="86"/>
        <v>1</v>
      </c>
      <c r="BT24" s="4" t="str">
        <f t="shared" si="87"/>
        <v/>
      </c>
      <c r="BU24" s="3" t="str">
        <f t="shared" si="88"/>
        <v>-</v>
      </c>
      <c r="BV24" s="3">
        <f t="shared" si="89"/>
        <v>1</v>
      </c>
      <c r="BW24" s="3">
        <f t="shared" si="90"/>
        <v>1</v>
      </c>
      <c r="BX24" s="4" t="str">
        <f t="shared" si="91"/>
        <v/>
      </c>
      <c r="BY24" s="3" t="str">
        <f t="shared" si="92"/>
        <v>-</v>
      </c>
    </row>
    <row r="25" spans="1:77">
      <c r="A25" s="3" t="s">
        <v>967</v>
      </c>
      <c r="B25" s="3" t="s">
        <v>314</v>
      </c>
      <c r="C25" s="3">
        <v>24</v>
      </c>
      <c r="D25" s="3"/>
      <c r="E25" s="3" t="s">
        <v>1051</v>
      </c>
      <c r="F25" s="3" t="s">
        <v>1031</v>
      </c>
      <c r="G25" s="3" t="s">
        <v>1051</v>
      </c>
      <c r="H25" s="3" t="s">
        <v>1025</v>
      </c>
      <c r="I25" s="3" t="s">
        <v>477</v>
      </c>
      <c r="J25" s="3" t="s">
        <v>1027</v>
      </c>
      <c r="K25" s="3" t="s">
        <v>1040</v>
      </c>
      <c r="L25" s="3" t="s">
        <v>1040</v>
      </c>
      <c r="M25" s="3" t="s">
        <v>1040</v>
      </c>
      <c r="N25" s="3" t="s">
        <v>1040</v>
      </c>
      <c r="O25" s="3">
        <v>6</v>
      </c>
      <c r="P25" s="3">
        <v>40</v>
      </c>
      <c r="Q25" s="3">
        <v>6.24</v>
      </c>
      <c r="R25" s="16">
        <v>0</v>
      </c>
      <c r="S25" s="12" t="s">
        <v>317</v>
      </c>
      <c r="T25" s="3" t="str">
        <f t="shared" si="0"/>
        <v>s316L-ptfe-s316L-</v>
      </c>
      <c r="U25" s="3">
        <f t="shared" si="1"/>
        <v>6</v>
      </c>
      <c r="V25" s="3">
        <f t="shared" si="44"/>
        <v>17</v>
      </c>
      <c r="W25" s="4" t="str">
        <f t="shared" si="45"/>
        <v>s316L</v>
      </c>
      <c r="X25" s="3" t="str">
        <f t="shared" si="46"/>
        <v>ptfe-s316L-</v>
      </c>
      <c r="Y25" s="3">
        <f t="shared" si="4"/>
        <v>5</v>
      </c>
      <c r="Z25" s="3">
        <f t="shared" si="47"/>
        <v>11</v>
      </c>
      <c r="AA25" s="4" t="str">
        <f t="shared" si="48"/>
        <v>ptfe</v>
      </c>
      <c r="AB25" s="3" t="str">
        <f t="shared" si="49"/>
        <v>s316L-</v>
      </c>
      <c r="AC25" s="3">
        <f t="shared" si="7"/>
        <v>6</v>
      </c>
      <c r="AD25" s="3">
        <f t="shared" si="50"/>
        <v>6</v>
      </c>
      <c r="AE25" s="4" t="str">
        <f t="shared" si="51"/>
        <v>s316L</v>
      </c>
      <c r="AF25" s="3" t="str">
        <f t="shared" si="52"/>
        <v>-</v>
      </c>
      <c r="AG25" s="3">
        <f t="shared" si="10"/>
        <v>1</v>
      </c>
      <c r="AH25" s="3">
        <f t="shared" si="53"/>
        <v>1</v>
      </c>
      <c r="AI25" s="4" t="str">
        <f t="shared" si="54"/>
        <v/>
      </c>
      <c r="AJ25" s="3" t="str">
        <f t="shared" si="55"/>
        <v>-</v>
      </c>
      <c r="AK25" s="3">
        <f t="shared" si="13"/>
        <v>1</v>
      </c>
      <c r="AL25" s="3">
        <f t="shared" si="56"/>
        <v>1</v>
      </c>
      <c r="AM25" s="4" t="str">
        <f t="shared" si="57"/>
        <v/>
      </c>
      <c r="AN25" s="3" t="str">
        <f t="shared" si="58"/>
        <v>-</v>
      </c>
      <c r="AO25" s="3">
        <f t="shared" si="16"/>
        <v>1</v>
      </c>
      <c r="AP25" s="3">
        <f t="shared" si="59"/>
        <v>1</v>
      </c>
      <c r="AQ25" s="4" t="str">
        <f t="shared" si="60"/>
        <v/>
      </c>
      <c r="AR25" s="3" t="str">
        <f t="shared" si="61"/>
        <v>-</v>
      </c>
      <c r="AS25" s="3">
        <f t="shared" si="19"/>
        <v>1</v>
      </c>
      <c r="AT25" s="3">
        <f t="shared" si="62"/>
        <v>1</v>
      </c>
      <c r="AU25" s="4" t="str">
        <f t="shared" si="63"/>
        <v/>
      </c>
      <c r="AV25" s="3" t="str">
        <f t="shared" si="64"/>
        <v>-</v>
      </c>
      <c r="AW25" s="3" t="str">
        <f t="shared" si="22"/>
        <v>2.5-0.5-0.8-</v>
      </c>
      <c r="AX25" s="3">
        <f t="shared" si="65"/>
        <v>4</v>
      </c>
      <c r="AY25" s="3">
        <f t="shared" si="66"/>
        <v>12</v>
      </c>
      <c r="AZ25" s="4" t="str">
        <f t="shared" si="67"/>
        <v>2.5</v>
      </c>
      <c r="BA25" s="3" t="str">
        <f t="shared" si="68"/>
        <v>0.5-0.8-</v>
      </c>
      <c r="BB25" s="3">
        <f t="shared" si="69"/>
        <v>4</v>
      </c>
      <c r="BC25" s="3">
        <f t="shared" si="70"/>
        <v>8</v>
      </c>
      <c r="BD25" s="4" t="str">
        <f t="shared" si="71"/>
        <v>0.5</v>
      </c>
      <c r="BE25" s="3" t="str">
        <f t="shared" si="72"/>
        <v>0.8-</v>
      </c>
      <c r="BF25" s="3">
        <f t="shared" si="73"/>
        <v>4</v>
      </c>
      <c r="BG25" s="3">
        <f t="shared" si="74"/>
        <v>4</v>
      </c>
      <c r="BH25" s="4" t="str">
        <f t="shared" si="75"/>
        <v>0.8</v>
      </c>
      <c r="BI25" s="3" t="str">
        <f t="shared" si="76"/>
        <v>-</v>
      </c>
      <c r="BJ25" s="3">
        <f t="shared" si="77"/>
        <v>1</v>
      </c>
      <c r="BK25" s="3">
        <f t="shared" si="78"/>
        <v>1</v>
      </c>
      <c r="BL25" s="4" t="str">
        <f t="shared" si="79"/>
        <v/>
      </c>
      <c r="BM25" s="3" t="str">
        <f t="shared" si="80"/>
        <v>-</v>
      </c>
      <c r="BN25" s="3">
        <f t="shared" si="81"/>
        <v>1</v>
      </c>
      <c r="BO25" s="3">
        <f t="shared" si="82"/>
        <v>1</v>
      </c>
      <c r="BP25" s="4" t="str">
        <f t="shared" si="83"/>
        <v/>
      </c>
      <c r="BQ25" s="3" t="str">
        <f t="shared" si="84"/>
        <v>-</v>
      </c>
      <c r="BR25" s="3">
        <f t="shared" si="85"/>
        <v>1</v>
      </c>
      <c r="BS25" s="3">
        <f t="shared" si="86"/>
        <v>1</v>
      </c>
      <c r="BT25" s="4" t="str">
        <f t="shared" si="87"/>
        <v/>
      </c>
      <c r="BU25" s="3" t="str">
        <f t="shared" si="88"/>
        <v>-</v>
      </c>
      <c r="BV25" s="3">
        <f t="shared" si="89"/>
        <v>1</v>
      </c>
      <c r="BW25" s="3">
        <f t="shared" si="90"/>
        <v>1</v>
      </c>
      <c r="BX25" s="4" t="str">
        <f t="shared" si="91"/>
        <v/>
      </c>
      <c r="BY25" s="3" t="str">
        <f t="shared" si="92"/>
        <v>-</v>
      </c>
    </row>
    <row r="26" spans="1:77">
      <c r="A26" s="4" t="s">
        <v>967</v>
      </c>
      <c r="B26" s="4" t="s">
        <v>314</v>
      </c>
      <c r="C26" s="4">
        <v>24</v>
      </c>
      <c r="D26" s="4"/>
      <c r="E26" s="4" t="s">
        <v>1051</v>
      </c>
      <c r="F26" s="4" t="s">
        <v>1031</v>
      </c>
      <c r="G26" s="4" t="s">
        <v>1051</v>
      </c>
      <c r="H26" s="4" t="s">
        <v>1025</v>
      </c>
      <c r="I26" s="4" t="s">
        <v>477</v>
      </c>
      <c r="J26" s="4" t="s">
        <v>1027</v>
      </c>
      <c r="K26" s="4" t="s">
        <v>1040</v>
      </c>
      <c r="L26" s="4" t="s">
        <v>1040</v>
      </c>
      <c r="M26" s="4" t="s">
        <v>1040</v>
      </c>
      <c r="N26" s="4" t="s">
        <v>1040</v>
      </c>
      <c r="O26" s="4">
        <v>6</v>
      </c>
      <c r="P26" s="4">
        <v>40</v>
      </c>
      <c r="Q26" s="4">
        <v>6.26</v>
      </c>
      <c r="R26" s="16">
        <v>0</v>
      </c>
      <c r="S26" s="13" t="s">
        <v>100</v>
      </c>
      <c r="T26" s="3" t="str">
        <f t="shared" si="0"/>
        <v>s316L-ptfe-s316L-</v>
      </c>
      <c r="U26" s="3">
        <f t="shared" si="1"/>
        <v>6</v>
      </c>
      <c r="V26" s="3">
        <f t="shared" si="44"/>
        <v>17</v>
      </c>
      <c r="W26" s="4" t="str">
        <f t="shared" si="45"/>
        <v>s316L</v>
      </c>
      <c r="X26" s="3" t="str">
        <f t="shared" si="46"/>
        <v>ptfe-s316L-</v>
      </c>
      <c r="Y26" s="3">
        <f t="shared" si="4"/>
        <v>5</v>
      </c>
      <c r="Z26" s="3">
        <f t="shared" si="47"/>
        <v>11</v>
      </c>
      <c r="AA26" s="4" t="str">
        <f t="shared" si="48"/>
        <v>ptfe</v>
      </c>
      <c r="AB26" s="3" t="str">
        <f t="shared" si="49"/>
        <v>s316L-</v>
      </c>
      <c r="AC26" s="3">
        <f t="shared" si="7"/>
        <v>6</v>
      </c>
      <c r="AD26" s="3">
        <f t="shared" si="50"/>
        <v>6</v>
      </c>
      <c r="AE26" s="4" t="str">
        <f t="shared" si="51"/>
        <v>s316L</v>
      </c>
      <c r="AF26" s="3" t="str">
        <f t="shared" si="52"/>
        <v>-</v>
      </c>
      <c r="AG26" s="3">
        <f t="shared" si="10"/>
        <v>1</v>
      </c>
      <c r="AH26" s="3">
        <f t="shared" si="53"/>
        <v>1</v>
      </c>
      <c r="AI26" s="4" t="str">
        <f t="shared" si="54"/>
        <v/>
      </c>
      <c r="AJ26" s="3" t="str">
        <f t="shared" si="55"/>
        <v>-</v>
      </c>
      <c r="AK26" s="3">
        <f t="shared" si="13"/>
        <v>1</v>
      </c>
      <c r="AL26" s="3">
        <f t="shared" si="56"/>
        <v>1</v>
      </c>
      <c r="AM26" s="4" t="str">
        <f t="shared" si="57"/>
        <v/>
      </c>
      <c r="AN26" s="3" t="str">
        <f t="shared" si="58"/>
        <v>-</v>
      </c>
      <c r="AO26" s="3">
        <f t="shared" si="16"/>
        <v>1</v>
      </c>
      <c r="AP26" s="3">
        <f t="shared" si="59"/>
        <v>1</v>
      </c>
      <c r="AQ26" s="4" t="str">
        <f t="shared" si="60"/>
        <v/>
      </c>
      <c r="AR26" s="3" t="str">
        <f t="shared" si="61"/>
        <v>-</v>
      </c>
      <c r="AS26" s="3">
        <f t="shared" si="19"/>
        <v>1</v>
      </c>
      <c r="AT26" s="3">
        <f t="shared" si="62"/>
        <v>1</v>
      </c>
      <c r="AU26" s="4" t="str">
        <f t="shared" si="63"/>
        <v/>
      </c>
      <c r="AV26" s="3" t="str">
        <f t="shared" si="64"/>
        <v>-</v>
      </c>
      <c r="AW26" s="3" t="str">
        <f t="shared" si="22"/>
        <v>2.5-0.5-0.8-</v>
      </c>
      <c r="AX26" s="3">
        <f t="shared" si="65"/>
        <v>4</v>
      </c>
      <c r="AY26" s="3">
        <f t="shared" si="66"/>
        <v>12</v>
      </c>
      <c r="AZ26" s="4" t="str">
        <f t="shared" si="67"/>
        <v>2.5</v>
      </c>
      <c r="BA26" s="3" t="str">
        <f t="shared" si="68"/>
        <v>0.5-0.8-</v>
      </c>
      <c r="BB26" s="3">
        <f t="shared" si="69"/>
        <v>4</v>
      </c>
      <c r="BC26" s="3">
        <f t="shared" si="70"/>
        <v>8</v>
      </c>
      <c r="BD26" s="4" t="str">
        <f t="shared" si="71"/>
        <v>0.5</v>
      </c>
      <c r="BE26" s="3" t="str">
        <f t="shared" si="72"/>
        <v>0.8-</v>
      </c>
      <c r="BF26" s="3">
        <f t="shared" si="73"/>
        <v>4</v>
      </c>
      <c r="BG26" s="3">
        <f t="shared" si="74"/>
        <v>4</v>
      </c>
      <c r="BH26" s="4" t="str">
        <f t="shared" si="75"/>
        <v>0.8</v>
      </c>
      <c r="BI26" s="3" t="str">
        <f t="shared" si="76"/>
        <v>-</v>
      </c>
      <c r="BJ26" s="3">
        <f t="shared" si="77"/>
        <v>1</v>
      </c>
      <c r="BK26" s="3">
        <f t="shared" si="78"/>
        <v>1</v>
      </c>
      <c r="BL26" s="4" t="str">
        <f t="shared" si="79"/>
        <v/>
      </c>
      <c r="BM26" s="3" t="str">
        <f t="shared" si="80"/>
        <v>-</v>
      </c>
      <c r="BN26" s="3">
        <f t="shared" si="81"/>
        <v>1</v>
      </c>
      <c r="BO26" s="3">
        <f t="shared" si="82"/>
        <v>1</v>
      </c>
      <c r="BP26" s="4" t="str">
        <f t="shared" si="83"/>
        <v/>
      </c>
      <c r="BQ26" s="3" t="str">
        <f t="shared" si="84"/>
        <v>-</v>
      </c>
      <c r="BR26" s="3">
        <f t="shared" si="85"/>
        <v>1</v>
      </c>
      <c r="BS26" s="3">
        <f t="shared" si="86"/>
        <v>1</v>
      </c>
      <c r="BT26" s="4" t="str">
        <f t="shared" si="87"/>
        <v/>
      </c>
      <c r="BU26" s="3" t="str">
        <f t="shared" si="88"/>
        <v>-</v>
      </c>
      <c r="BV26" s="3">
        <f t="shared" si="89"/>
        <v>1</v>
      </c>
      <c r="BW26" s="3">
        <f t="shared" si="90"/>
        <v>1</v>
      </c>
      <c r="BX26" s="4" t="str">
        <f t="shared" si="91"/>
        <v/>
      </c>
      <c r="BY26" s="3" t="str">
        <f t="shared" si="92"/>
        <v>-</v>
      </c>
    </row>
    <row r="27" spans="1:77">
      <c r="A27" s="3" t="s">
        <v>987</v>
      </c>
      <c r="B27" s="3" t="s">
        <v>210</v>
      </c>
      <c r="C27" s="3">
        <v>12</v>
      </c>
      <c r="D27" s="3"/>
      <c r="E27" s="3" t="s">
        <v>1051</v>
      </c>
      <c r="F27" s="3" t="s">
        <v>1034</v>
      </c>
      <c r="G27" s="3" t="s">
        <v>1051</v>
      </c>
      <c r="H27" s="3" t="s">
        <v>1034</v>
      </c>
      <c r="I27" s="3" t="s">
        <v>476</v>
      </c>
      <c r="J27" s="3" t="s">
        <v>1053</v>
      </c>
      <c r="K27" s="3" t="s">
        <v>1040</v>
      </c>
      <c r="L27" s="3" t="s">
        <v>1040</v>
      </c>
      <c r="M27" s="3" t="s">
        <v>1040</v>
      </c>
      <c r="N27" s="3" t="s">
        <v>1040</v>
      </c>
      <c r="O27" s="3">
        <v>0.17499999999999999</v>
      </c>
      <c r="P27" s="3">
        <v>57</v>
      </c>
      <c r="Q27" s="3">
        <v>0.16300000000000001</v>
      </c>
      <c r="R27" s="16">
        <v>0</v>
      </c>
      <c r="S27" s="12" t="s">
        <v>318</v>
      </c>
      <c r="T27" s="3" t="str">
        <f t="shared" si="0"/>
        <v>s316L-fep-s316L-</v>
      </c>
      <c r="U27" s="3">
        <f t="shared" si="1"/>
        <v>6</v>
      </c>
      <c r="V27" s="3">
        <f t="shared" si="44"/>
        <v>16</v>
      </c>
      <c r="W27" s="4" t="str">
        <f t="shared" si="45"/>
        <v>s316L</v>
      </c>
      <c r="X27" s="3" t="str">
        <f t="shared" si="46"/>
        <v>fep-s316L-</v>
      </c>
      <c r="Y27" s="3">
        <f t="shared" si="4"/>
        <v>4</v>
      </c>
      <c r="Z27" s="3">
        <f t="shared" si="47"/>
        <v>10</v>
      </c>
      <c r="AA27" s="4" t="str">
        <f t="shared" si="48"/>
        <v>fep</v>
      </c>
      <c r="AB27" s="3" t="str">
        <f t="shared" si="49"/>
        <v>s316L-</v>
      </c>
      <c r="AC27" s="3">
        <f t="shared" si="7"/>
        <v>6</v>
      </c>
      <c r="AD27" s="3">
        <f t="shared" si="50"/>
        <v>6</v>
      </c>
      <c r="AE27" s="4" t="str">
        <f t="shared" si="51"/>
        <v>s316L</v>
      </c>
      <c r="AF27" s="3" t="str">
        <f t="shared" si="52"/>
        <v>-</v>
      </c>
      <c r="AG27" s="3">
        <f t="shared" si="10"/>
        <v>1</v>
      </c>
      <c r="AH27" s="3">
        <f t="shared" si="53"/>
        <v>1</v>
      </c>
      <c r="AI27" s="4" t="str">
        <f t="shared" si="54"/>
        <v/>
      </c>
      <c r="AJ27" s="3" t="str">
        <f t="shared" si="55"/>
        <v>-</v>
      </c>
      <c r="AK27" s="3">
        <f t="shared" si="13"/>
        <v>1</v>
      </c>
      <c r="AL27" s="3">
        <f t="shared" si="56"/>
        <v>1</v>
      </c>
      <c r="AM27" s="4" t="str">
        <f t="shared" si="57"/>
        <v/>
      </c>
      <c r="AN27" s="3" t="str">
        <f t="shared" si="58"/>
        <v>-</v>
      </c>
      <c r="AO27" s="3">
        <f t="shared" si="16"/>
        <v>1</v>
      </c>
      <c r="AP27" s="3">
        <f t="shared" si="59"/>
        <v>1</v>
      </c>
      <c r="AQ27" s="4" t="str">
        <f t="shared" si="60"/>
        <v/>
      </c>
      <c r="AR27" s="3" t="str">
        <f t="shared" si="61"/>
        <v>-</v>
      </c>
      <c r="AS27" s="3">
        <f t="shared" si="19"/>
        <v>1</v>
      </c>
      <c r="AT27" s="3">
        <f t="shared" si="62"/>
        <v>1</v>
      </c>
      <c r="AU27" s="4" t="str">
        <f t="shared" si="63"/>
        <v/>
      </c>
      <c r="AV27" s="3" t="str">
        <f t="shared" si="64"/>
        <v>-</v>
      </c>
      <c r="AW27" s="3" t="str">
        <f t="shared" si="22"/>
        <v>0.3-0.2-</v>
      </c>
      <c r="AX27" s="3">
        <f t="shared" si="65"/>
        <v>4</v>
      </c>
      <c r="AY27" s="3">
        <f t="shared" si="66"/>
        <v>8</v>
      </c>
      <c r="AZ27" s="4" t="str">
        <f t="shared" si="67"/>
        <v>0.3</v>
      </c>
      <c r="BA27" s="3" t="str">
        <f t="shared" si="68"/>
        <v>0.2-</v>
      </c>
      <c r="BB27" s="3">
        <f t="shared" si="69"/>
        <v>4</v>
      </c>
      <c r="BC27" s="3">
        <f t="shared" si="70"/>
        <v>4</v>
      </c>
      <c r="BD27" s="4" t="str">
        <f t="shared" si="71"/>
        <v>0.2</v>
      </c>
      <c r="BE27" s="3" t="str">
        <f t="shared" si="72"/>
        <v>-</v>
      </c>
      <c r="BF27" s="3">
        <f t="shared" si="73"/>
        <v>1</v>
      </c>
      <c r="BG27" s="3">
        <f t="shared" si="74"/>
        <v>1</v>
      </c>
      <c r="BH27" s="4" t="str">
        <f t="shared" si="75"/>
        <v/>
      </c>
      <c r="BI27" s="3" t="str">
        <f t="shared" si="76"/>
        <v>-</v>
      </c>
      <c r="BJ27" s="3">
        <f t="shared" si="77"/>
        <v>1</v>
      </c>
      <c r="BK27" s="3">
        <f t="shared" si="78"/>
        <v>1</v>
      </c>
      <c r="BL27" s="4" t="str">
        <f t="shared" si="79"/>
        <v/>
      </c>
      <c r="BM27" s="3" t="str">
        <f t="shared" si="80"/>
        <v>-</v>
      </c>
      <c r="BN27" s="3">
        <f t="shared" si="81"/>
        <v>1</v>
      </c>
      <c r="BO27" s="3">
        <f t="shared" si="82"/>
        <v>1</v>
      </c>
      <c r="BP27" s="4" t="str">
        <f t="shared" si="83"/>
        <v/>
      </c>
      <c r="BQ27" s="3" t="str">
        <f t="shared" si="84"/>
        <v>-</v>
      </c>
      <c r="BR27" s="3">
        <f t="shared" si="85"/>
        <v>1</v>
      </c>
      <c r="BS27" s="3">
        <f t="shared" si="86"/>
        <v>1</v>
      </c>
      <c r="BT27" s="4" t="str">
        <f t="shared" si="87"/>
        <v/>
      </c>
      <c r="BU27" s="3" t="str">
        <f t="shared" si="88"/>
        <v>-</v>
      </c>
      <c r="BV27" s="3">
        <f t="shared" si="89"/>
        <v>1</v>
      </c>
      <c r="BW27" s="3">
        <f t="shared" si="90"/>
        <v>1</v>
      </c>
      <c r="BX27" s="4" t="str">
        <f t="shared" si="91"/>
        <v/>
      </c>
      <c r="BY27" s="3" t="str">
        <f t="shared" si="92"/>
        <v>-</v>
      </c>
    </row>
    <row r="28" spans="1:77">
      <c r="A28" s="4" t="s">
        <v>987</v>
      </c>
      <c r="B28" s="4" t="s">
        <v>146</v>
      </c>
      <c r="C28" s="4">
        <v>12</v>
      </c>
      <c r="D28" s="4"/>
      <c r="E28" s="4" t="s">
        <v>1051</v>
      </c>
      <c r="F28" s="4" t="s">
        <v>1034</v>
      </c>
      <c r="G28" s="4" t="s">
        <v>1051</v>
      </c>
      <c r="H28" s="4" t="s">
        <v>1034</v>
      </c>
      <c r="I28" s="4" t="s">
        <v>476</v>
      </c>
      <c r="J28" s="4" t="s">
        <v>1035</v>
      </c>
      <c r="K28" s="4" t="s">
        <v>1040</v>
      </c>
      <c r="L28" s="4" t="s">
        <v>1040</v>
      </c>
      <c r="M28" s="4" t="s">
        <v>1040</v>
      </c>
      <c r="N28" s="4" t="s">
        <v>1040</v>
      </c>
      <c r="O28" s="4">
        <v>0.17499999999999999</v>
      </c>
      <c r="P28" s="4">
        <v>57</v>
      </c>
      <c r="Q28" s="4">
        <v>0.216</v>
      </c>
      <c r="R28" s="16">
        <v>0</v>
      </c>
      <c r="S28" s="13" t="s">
        <v>319</v>
      </c>
      <c r="T28" s="3" t="str">
        <f t="shared" si="0"/>
        <v>s316L-fep-s316L-</v>
      </c>
      <c r="U28" s="3">
        <f t="shared" si="1"/>
        <v>6</v>
      </c>
      <c r="V28" s="3">
        <f t="shared" si="44"/>
        <v>16</v>
      </c>
      <c r="W28" s="4" t="str">
        <f t="shared" si="45"/>
        <v>s316L</v>
      </c>
      <c r="X28" s="3" t="str">
        <f t="shared" si="46"/>
        <v>fep-s316L-</v>
      </c>
      <c r="Y28" s="3">
        <f t="shared" si="4"/>
        <v>4</v>
      </c>
      <c r="Z28" s="3">
        <f t="shared" si="47"/>
        <v>10</v>
      </c>
      <c r="AA28" s="4" t="str">
        <f t="shared" si="48"/>
        <v>fep</v>
      </c>
      <c r="AB28" s="3" t="str">
        <f t="shared" si="49"/>
        <v>s316L-</v>
      </c>
      <c r="AC28" s="3">
        <f t="shared" si="7"/>
        <v>6</v>
      </c>
      <c r="AD28" s="3">
        <f t="shared" si="50"/>
        <v>6</v>
      </c>
      <c r="AE28" s="4" t="str">
        <f t="shared" si="51"/>
        <v>s316L</v>
      </c>
      <c r="AF28" s="3" t="str">
        <f t="shared" si="52"/>
        <v>-</v>
      </c>
      <c r="AG28" s="3">
        <f t="shared" si="10"/>
        <v>1</v>
      </c>
      <c r="AH28" s="3">
        <f t="shared" si="53"/>
        <v>1</v>
      </c>
      <c r="AI28" s="4" t="str">
        <f t="shared" si="54"/>
        <v/>
      </c>
      <c r="AJ28" s="3" t="str">
        <f t="shared" si="55"/>
        <v>-</v>
      </c>
      <c r="AK28" s="3">
        <f t="shared" si="13"/>
        <v>1</v>
      </c>
      <c r="AL28" s="3">
        <f t="shared" si="56"/>
        <v>1</v>
      </c>
      <c r="AM28" s="4" t="str">
        <f t="shared" si="57"/>
        <v/>
      </c>
      <c r="AN28" s="3" t="str">
        <f t="shared" si="58"/>
        <v>-</v>
      </c>
      <c r="AO28" s="3">
        <f t="shared" si="16"/>
        <v>1</v>
      </c>
      <c r="AP28" s="3">
        <f t="shared" si="59"/>
        <v>1</v>
      </c>
      <c r="AQ28" s="4" t="str">
        <f t="shared" si="60"/>
        <v/>
      </c>
      <c r="AR28" s="3" t="str">
        <f t="shared" si="61"/>
        <v>-</v>
      </c>
      <c r="AS28" s="3">
        <f t="shared" si="19"/>
        <v>1</v>
      </c>
      <c r="AT28" s="3">
        <f t="shared" si="62"/>
        <v>1</v>
      </c>
      <c r="AU28" s="4" t="str">
        <f t="shared" si="63"/>
        <v/>
      </c>
      <c r="AV28" s="3" t="str">
        <f t="shared" si="64"/>
        <v>-</v>
      </c>
      <c r="AW28" s="3" t="str">
        <f t="shared" si="22"/>
        <v>0.3-0.1-0.3-</v>
      </c>
      <c r="AX28" s="3">
        <f t="shared" si="65"/>
        <v>4</v>
      </c>
      <c r="AY28" s="3">
        <f t="shared" si="66"/>
        <v>12</v>
      </c>
      <c r="AZ28" s="4" t="str">
        <f t="shared" si="67"/>
        <v>0.3</v>
      </c>
      <c r="BA28" s="3" t="str">
        <f t="shared" si="68"/>
        <v>0.1-0.3-</v>
      </c>
      <c r="BB28" s="3">
        <f t="shared" si="69"/>
        <v>4</v>
      </c>
      <c r="BC28" s="3">
        <f t="shared" si="70"/>
        <v>8</v>
      </c>
      <c r="BD28" s="4" t="str">
        <f t="shared" si="71"/>
        <v>0.1</v>
      </c>
      <c r="BE28" s="3" t="str">
        <f t="shared" si="72"/>
        <v>0.3-</v>
      </c>
      <c r="BF28" s="3">
        <f t="shared" si="73"/>
        <v>4</v>
      </c>
      <c r="BG28" s="3">
        <f t="shared" si="74"/>
        <v>4</v>
      </c>
      <c r="BH28" s="4" t="str">
        <f t="shared" si="75"/>
        <v>0.3</v>
      </c>
      <c r="BI28" s="3" t="str">
        <f t="shared" si="76"/>
        <v>-</v>
      </c>
      <c r="BJ28" s="3">
        <f t="shared" si="77"/>
        <v>1</v>
      </c>
      <c r="BK28" s="3">
        <f t="shared" si="78"/>
        <v>1</v>
      </c>
      <c r="BL28" s="4" t="str">
        <f t="shared" si="79"/>
        <v/>
      </c>
      <c r="BM28" s="3" t="str">
        <f t="shared" si="80"/>
        <v>-</v>
      </c>
      <c r="BN28" s="3">
        <f t="shared" si="81"/>
        <v>1</v>
      </c>
      <c r="BO28" s="3">
        <f t="shared" si="82"/>
        <v>1</v>
      </c>
      <c r="BP28" s="4" t="str">
        <f t="shared" si="83"/>
        <v/>
      </c>
      <c r="BQ28" s="3" t="str">
        <f t="shared" si="84"/>
        <v>-</v>
      </c>
      <c r="BR28" s="3">
        <f t="shared" si="85"/>
        <v>1</v>
      </c>
      <c r="BS28" s="3">
        <f t="shared" si="86"/>
        <v>1</v>
      </c>
      <c r="BT28" s="4" t="str">
        <f t="shared" si="87"/>
        <v/>
      </c>
      <c r="BU28" s="3" t="str">
        <f t="shared" si="88"/>
        <v>-</v>
      </c>
      <c r="BV28" s="3">
        <f t="shared" si="89"/>
        <v>1</v>
      </c>
      <c r="BW28" s="3">
        <f t="shared" si="90"/>
        <v>1</v>
      </c>
      <c r="BX28" s="4" t="str">
        <f t="shared" si="91"/>
        <v/>
      </c>
      <c r="BY28" s="3" t="str">
        <f t="shared" si="92"/>
        <v>-</v>
      </c>
    </row>
    <row r="29" spans="1:77">
      <c r="A29" s="3" t="s">
        <v>987</v>
      </c>
      <c r="B29" s="3" t="s">
        <v>146</v>
      </c>
      <c r="C29" s="3">
        <v>12</v>
      </c>
      <c r="D29" s="3"/>
      <c r="E29" s="3" t="s">
        <v>1051</v>
      </c>
      <c r="F29" s="3" t="s">
        <v>1034</v>
      </c>
      <c r="G29" s="3" t="s">
        <v>1051</v>
      </c>
      <c r="H29" s="3" t="s">
        <v>1034</v>
      </c>
      <c r="I29" s="3" t="s">
        <v>476</v>
      </c>
      <c r="J29" s="3" t="s">
        <v>1035</v>
      </c>
      <c r="K29" s="3" t="s">
        <v>1040</v>
      </c>
      <c r="L29" s="3" t="s">
        <v>1040</v>
      </c>
      <c r="M29" s="3" t="s">
        <v>1040</v>
      </c>
      <c r="N29" s="3" t="s">
        <v>1040</v>
      </c>
      <c r="O29" s="3">
        <v>0.17499999999999999</v>
      </c>
      <c r="P29" s="3">
        <v>57</v>
      </c>
      <c r="Q29" s="3">
        <v>0.14000000000000001</v>
      </c>
      <c r="R29" s="16">
        <v>0</v>
      </c>
      <c r="S29" s="12" t="s">
        <v>320</v>
      </c>
      <c r="T29" s="3" t="str">
        <f t="shared" si="0"/>
        <v>s316L-fep-s316L-</v>
      </c>
      <c r="U29" s="3">
        <f t="shared" si="1"/>
        <v>6</v>
      </c>
      <c r="V29" s="3">
        <f t="shared" si="44"/>
        <v>16</v>
      </c>
      <c r="W29" s="4" t="str">
        <f t="shared" si="45"/>
        <v>s316L</v>
      </c>
      <c r="X29" s="3" t="str">
        <f t="shared" si="46"/>
        <v>fep-s316L-</v>
      </c>
      <c r="Y29" s="3">
        <f t="shared" si="4"/>
        <v>4</v>
      </c>
      <c r="Z29" s="3">
        <f t="shared" si="47"/>
        <v>10</v>
      </c>
      <c r="AA29" s="4" t="str">
        <f t="shared" si="48"/>
        <v>fep</v>
      </c>
      <c r="AB29" s="3" t="str">
        <f t="shared" si="49"/>
        <v>s316L-</v>
      </c>
      <c r="AC29" s="3">
        <f t="shared" si="7"/>
        <v>6</v>
      </c>
      <c r="AD29" s="3">
        <f t="shared" si="50"/>
        <v>6</v>
      </c>
      <c r="AE29" s="4" t="str">
        <f t="shared" si="51"/>
        <v>s316L</v>
      </c>
      <c r="AF29" s="3" t="str">
        <f t="shared" si="52"/>
        <v>-</v>
      </c>
      <c r="AG29" s="3">
        <f t="shared" si="10"/>
        <v>1</v>
      </c>
      <c r="AH29" s="3">
        <f t="shared" si="53"/>
        <v>1</v>
      </c>
      <c r="AI29" s="4" t="str">
        <f t="shared" si="54"/>
        <v/>
      </c>
      <c r="AJ29" s="3" t="str">
        <f t="shared" si="55"/>
        <v>-</v>
      </c>
      <c r="AK29" s="3">
        <f t="shared" si="13"/>
        <v>1</v>
      </c>
      <c r="AL29" s="3">
        <f t="shared" si="56"/>
        <v>1</v>
      </c>
      <c r="AM29" s="4" t="str">
        <f t="shared" si="57"/>
        <v/>
      </c>
      <c r="AN29" s="3" t="str">
        <f t="shared" si="58"/>
        <v>-</v>
      </c>
      <c r="AO29" s="3">
        <f t="shared" si="16"/>
        <v>1</v>
      </c>
      <c r="AP29" s="3">
        <f t="shared" si="59"/>
        <v>1</v>
      </c>
      <c r="AQ29" s="4" t="str">
        <f t="shared" si="60"/>
        <v/>
      </c>
      <c r="AR29" s="3" t="str">
        <f t="shared" si="61"/>
        <v>-</v>
      </c>
      <c r="AS29" s="3">
        <f t="shared" si="19"/>
        <v>1</v>
      </c>
      <c r="AT29" s="3">
        <f t="shared" si="62"/>
        <v>1</v>
      </c>
      <c r="AU29" s="4" t="str">
        <f t="shared" si="63"/>
        <v/>
      </c>
      <c r="AV29" s="3" t="str">
        <f t="shared" si="64"/>
        <v>-</v>
      </c>
      <c r="AW29" s="3" t="str">
        <f t="shared" si="22"/>
        <v>0.3-0.1-0.3-</v>
      </c>
      <c r="AX29" s="3">
        <f t="shared" si="65"/>
        <v>4</v>
      </c>
      <c r="AY29" s="3">
        <f t="shared" si="66"/>
        <v>12</v>
      </c>
      <c r="AZ29" s="4" t="str">
        <f t="shared" si="67"/>
        <v>0.3</v>
      </c>
      <c r="BA29" s="3" t="str">
        <f t="shared" si="68"/>
        <v>0.1-0.3-</v>
      </c>
      <c r="BB29" s="3">
        <f t="shared" si="69"/>
        <v>4</v>
      </c>
      <c r="BC29" s="3">
        <f t="shared" si="70"/>
        <v>8</v>
      </c>
      <c r="BD29" s="4" t="str">
        <f t="shared" si="71"/>
        <v>0.1</v>
      </c>
      <c r="BE29" s="3" t="str">
        <f t="shared" si="72"/>
        <v>0.3-</v>
      </c>
      <c r="BF29" s="3">
        <f t="shared" si="73"/>
        <v>4</v>
      </c>
      <c r="BG29" s="3">
        <f t="shared" si="74"/>
        <v>4</v>
      </c>
      <c r="BH29" s="4" t="str">
        <f t="shared" si="75"/>
        <v>0.3</v>
      </c>
      <c r="BI29" s="3" t="str">
        <f t="shared" si="76"/>
        <v>-</v>
      </c>
      <c r="BJ29" s="3">
        <f t="shared" si="77"/>
        <v>1</v>
      </c>
      <c r="BK29" s="3">
        <f t="shared" si="78"/>
        <v>1</v>
      </c>
      <c r="BL29" s="4" t="str">
        <f t="shared" si="79"/>
        <v/>
      </c>
      <c r="BM29" s="3" t="str">
        <f t="shared" si="80"/>
        <v>-</v>
      </c>
      <c r="BN29" s="3">
        <f t="shared" si="81"/>
        <v>1</v>
      </c>
      <c r="BO29" s="3">
        <f t="shared" si="82"/>
        <v>1</v>
      </c>
      <c r="BP29" s="4" t="str">
        <f t="shared" si="83"/>
        <v/>
      </c>
      <c r="BQ29" s="3" t="str">
        <f t="shared" si="84"/>
        <v>-</v>
      </c>
      <c r="BR29" s="3">
        <f t="shared" si="85"/>
        <v>1</v>
      </c>
      <c r="BS29" s="3">
        <f t="shared" si="86"/>
        <v>1</v>
      </c>
      <c r="BT29" s="4" t="str">
        <f t="shared" si="87"/>
        <v/>
      </c>
      <c r="BU29" s="3" t="str">
        <f t="shared" si="88"/>
        <v>-</v>
      </c>
      <c r="BV29" s="3">
        <f t="shared" si="89"/>
        <v>1</v>
      </c>
      <c r="BW29" s="3">
        <f t="shared" si="90"/>
        <v>1</v>
      </c>
      <c r="BX29" s="4" t="str">
        <f t="shared" si="91"/>
        <v/>
      </c>
      <c r="BY29" s="3" t="str">
        <f t="shared" si="92"/>
        <v>-</v>
      </c>
    </row>
    <row r="30" spans="1:77">
      <c r="A30" s="4" t="s">
        <v>987</v>
      </c>
      <c r="B30" s="4" t="s">
        <v>146</v>
      </c>
      <c r="C30" s="4">
        <v>12</v>
      </c>
      <c r="D30" s="4"/>
      <c r="E30" s="4" t="s">
        <v>1051</v>
      </c>
      <c r="F30" s="4" t="s">
        <v>1034</v>
      </c>
      <c r="G30" s="4" t="s">
        <v>1051</v>
      </c>
      <c r="H30" s="4" t="s">
        <v>1034</v>
      </c>
      <c r="I30" s="4" t="s">
        <v>476</v>
      </c>
      <c r="J30" s="4" t="s">
        <v>1035</v>
      </c>
      <c r="K30" s="4" t="s">
        <v>1040</v>
      </c>
      <c r="L30" s="4" t="s">
        <v>1040</v>
      </c>
      <c r="M30" s="4" t="s">
        <v>1040</v>
      </c>
      <c r="N30" s="4" t="s">
        <v>1040</v>
      </c>
      <c r="O30" s="4">
        <v>0.17499999999999999</v>
      </c>
      <c r="P30" s="4">
        <v>57</v>
      </c>
      <c r="Q30" s="4">
        <v>0.184</v>
      </c>
      <c r="R30" s="16">
        <v>0</v>
      </c>
      <c r="S30" s="13" t="s">
        <v>100</v>
      </c>
      <c r="T30" s="3" t="str">
        <f t="shared" si="0"/>
        <v>s316L-fep-s316L-</v>
      </c>
      <c r="U30" s="3">
        <f t="shared" si="1"/>
        <v>6</v>
      </c>
      <c r="V30" s="3">
        <f t="shared" si="44"/>
        <v>16</v>
      </c>
      <c r="W30" s="4" t="str">
        <f t="shared" si="45"/>
        <v>s316L</v>
      </c>
      <c r="X30" s="3" t="str">
        <f t="shared" si="46"/>
        <v>fep-s316L-</v>
      </c>
      <c r="Y30" s="3">
        <f t="shared" si="4"/>
        <v>4</v>
      </c>
      <c r="Z30" s="3">
        <f t="shared" si="47"/>
        <v>10</v>
      </c>
      <c r="AA30" s="4" t="str">
        <f t="shared" si="48"/>
        <v>fep</v>
      </c>
      <c r="AB30" s="3" t="str">
        <f t="shared" si="49"/>
        <v>s316L-</v>
      </c>
      <c r="AC30" s="3">
        <f t="shared" si="7"/>
        <v>6</v>
      </c>
      <c r="AD30" s="3">
        <f t="shared" si="50"/>
        <v>6</v>
      </c>
      <c r="AE30" s="4" t="str">
        <f t="shared" si="51"/>
        <v>s316L</v>
      </c>
      <c r="AF30" s="3" t="str">
        <f t="shared" si="52"/>
        <v>-</v>
      </c>
      <c r="AG30" s="3">
        <f t="shared" si="10"/>
        <v>1</v>
      </c>
      <c r="AH30" s="3">
        <f t="shared" si="53"/>
        <v>1</v>
      </c>
      <c r="AI30" s="4" t="str">
        <f t="shared" si="54"/>
        <v/>
      </c>
      <c r="AJ30" s="3" t="str">
        <f t="shared" si="55"/>
        <v>-</v>
      </c>
      <c r="AK30" s="3">
        <f t="shared" si="13"/>
        <v>1</v>
      </c>
      <c r="AL30" s="3">
        <f t="shared" si="56"/>
        <v>1</v>
      </c>
      <c r="AM30" s="4" t="str">
        <f t="shared" si="57"/>
        <v/>
      </c>
      <c r="AN30" s="3" t="str">
        <f t="shared" si="58"/>
        <v>-</v>
      </c>
      <c r="AO30" s="3">
        <f t="shared" si="16"/>
        <v>1</v>
      </c>
      <c r="AP30" s="3">
        <f t="shared" si="59"/>
        <v>1</v>
      </c>
      <c r="AQ30" s="4" t="str">
        <f t="shared" si="60"/>
        <v/>
      </c>
      <c r="AR30" s="3" t="str">
        <f t="shared" si="61"/>
        <v>-</v>
      </c>
      <c r="AS30" s="3">
        <f t="shared" si="19"/>
        <v>1</v>
      </c>
      <c r="AT30" s="3">
        <f t="shared" si="62"/>
        <v>1</v>
      </c>
      <c r="AU30" s="4" t="str">
        <f t="shared" si="63"/>
        <v/>
      </c>
      <c r="AV30" s="3" t="str">
        <f t="shared" si="64"/>
        <v>-</v>
      </c>
      <c r="AW30" s="3" t="str">
        <f t="shared" si="22"/>
        <v>0.3-0.1-0.3-</v>
      </c>
      <c r="AX30" s="3">
        <f t="shared" si="65"/>
        <v>4</v>
      </c>
      <c r="AY30" s="3">
        <f t="shared" si="66"/>
        <v>12</v>
      </c>
      <c r="AZ30" s="4" t="str">
        <f t="shared" si="67"/>
        <v>0.3</v>
      </c>
      <c r="BA30" s="3" t="str">
        <f t="shared" si="68"/>
        <v>0.1-0.3-</v>
      </c>
      <c r="BB30" s="3">
        <f t="shared" si="69"/>
        <v>4</v>
      </c>
      <c r="BC30" s="3">
        <f t="shared" si="70"/>
        <v>8</v>
      </c>
      <c r="BD30" s="4" t="str">
        <f t="shared" si="71"/>
        <v>0.1</v>
      </c>
      <c r="BE30" s="3" t="str">
        <f t="shared" si="72"/>
        <v>0.3-</v>
      </c>
      <c r="BF30" s="3">
        <f t="shared" si="73"/>
        <v>4</v>
      </c>
      <c r="BG30" s="3">
        <f t="shared" si="74"/>
        <v>4</v>
      </c>
      <c r="BH30" s="4" t="str">
        <f t="shared" si="75"/>
        <v>0.3</v>
      </c>
      <c r="BI30" s="3" t="str">
        <f t="shared" si="76"/>
        <v>-</v>
      </c>
      <c r="BJ30" s="3">
        <f t="shared" si="77"/>
        <v>1</v>
      </c>
      <c r="BK30" s="3">
        <f t="shared" si="78"/>
        <v>1</v>
      </c>
      <c r="BL30" s="4" t="str">
        <f t="shared" si="79"/>
        <v/>
      </c>
      <c r="BM30" s="3" t="str">
        <f t="shared" si="80"/>
        <v>-</v>
      </c>
      <c r="BN30" s="3">
        <f t="shared" si="81"/>
        <v>1</v>
      </c>
      <c r="BO30" s="3">
        <f t="shared" si="82"/>
        <v>1</v>
      </c>
      <c r="BP30" s="4" t="str">
        <f t="shared" si="83"/>
        <v/>
      </c>
      <c r="BQ30" s="3" t="str">
        <f t="shared" si="84"/>
        <v>-</v>
      </c>
      <c r="BR30" s="3">
        <f t="shared" si="85"/>
        <v>1</v>
      </c>
      <c r="BS30" s="3">
        <f t="shared" si="86"/>
        <v>1</v>
      </c>
      <c r="BT30" s="4" t="str">
        <f t="shared" si="87"/>
        <v/>
      </c>
      <c r="BU30" s="3" t="str">
        <f t="shared" si="88"/>
        <v>-</v>
      </c>
      <c r="BV30" s="3">
        <f t="shared" si="89"/>
        <v>1</v>
      </c>
      <c r="BW30" s="3">
        <f t="shared" si="90"/>
        <v>1</v>
      </c>
      <c r="BX30" s="4" t="str">
        <f t="shared" si="91"/>
        <v/>
      </c>
      <c r="BY30" s="3" t="str">
        <f t="shared" si="92"/>
        <v>-</v>
      </c>
    </row>
    <row r="31" spans="1:77">
      <c r="A31" s="3" t="s">
        <v>967</v>
      </c>
      <c r="B31" s="3" t="s">
        <v>321</v>
      </c>
      <c r="C31" s="3">
        <v>16</v>
      </c>
      <c r="D31" s="3"/>
      <c r="E31" s="3" t="s">
        <v>1051</v>
      </c>
      <c r="F31" s="3" t="s">
        <v>1024</v>
      </c>
      <c r="G31" s="3" t="s">
        <v>1051</v>
      </c>
      <c r="H31" s="3" t="s">
        <v>1024</v>
      </c>
      <c r="I31" s="3" t="s">
        <v>477</v>
      </c>
      <c r="J31" s="3" t="s">
        <v>1034</v>
      </c>
      <c r="K31" s="3" t="s">
        <v>1040</v>
      </c>
      <c r="L31" s="3" t="s">
        <v>1040</v>
      </c>
      <c r="M31" s="3" t="s">
        <v>1040</v>
      </c>
      <c r="N31" s="3" t="s">
        <v>1040</v>
      </c>
      <c r="O31" s="3">
        <v>0.49</v>
      </c>
      <c r="P31" s="3">
        <v>106</v>
      </c>
      <c r="Q31" s="3">
        <v>0.56000000000000005</v>
      </c>
      <c r="R31" s="16">
        <v>0</v>
      </c>
      <c r="S31" s="12" t="s">
        <v>322</v>
      </c>
      <c r="T31" s="3" t="str">
        <f t="shared" si="0"/>
        <v>s316L-ptfe-s316L-</v>
      </c>
      <c r="U31" s="3">
        <f t="shared" si="1"/>
        <v>6</v>
      </c>
      <c r="V31" s="3">
        <f t="shared" si="44"/>
        <v>17</v>
      </c>
      <c r="W31" s="4" t="str">
        <f t="shared" si="45"/>
        <v>s316L</v>
      </c>
      <c r="X31" s="3" t="str">
        <f t="shared" si="46"/>
        <v>ptfe-s316L-</v>
      </c>
      <c r="Y31" s="3">
        <f t="shared" si="4"/>
        <v>5</v>
      </c>
      <c r="Z31" s="3">
        <f t="shared" si="47"/>
        <v>11</v>
      </c>
      <c r="AA31" s="4" t="str">
        <f t="shared" si="48"/>
        <v>ptfe</v>
      </c>
      <c r="AB31" s="3" t="str">
        <f t="shared" si="49"/>
        <v>s316L-</v>
      </c>
      <c r="AC31" s="3">
        <f t="shared" si="7"/>
        <v>6</v>
      </c>
      <c r="AD31" s="3">
        <f t="shared" si="50"/>
        <v>6</v>
      </c>
      <c r="AE31" s="4" t="str">
        <f t="shared" si="51"/>
        <v>s316L</v>
      </c>
      <c r="AF31" s="3" t="str">
        <f t="shared" si="52"/>
        <v>-</v>
      </c>
      <c r="AG31" s="3">
        <f t="shared" si="10"/>
        <v>1</v>
      </c>
      <c r="AH31" s="3">
        <f t="shared" si="53"/>
        <v>1</v>
      </c>
      <c r="AI31" s="4" t="str">
        <f t="shared" si="54"/>
        <v/>
      </c>
      <c r="AJ31" s="3" t="str">
        <f t="shared" si="55"/>
        <v>-</v>
      </c>
      <c r="AK31" s="3">
        <f t="shared" si="13"/>
        <v>1</v>
      </c>
      <c r="AL31" s="3">
        <f t="shared" si="56"/>
        <v>1</v>
      </c>
      <c r="AM31" s="4" t="str">
        <f t="shared" si="57"/>
        <v/>
      </c>
      <c r="AN31" s="3" t="str">
        <f t="shared" si="58"/>
        <v>-</v>
      </c>
      <c r="AO31" s="3">
        <f t="shared" si="16"/>
        <v>1</v>
      </c>
      <c r="AP31" s="3">
        <f t="shared" si="59"/>
        <v>1</v>
      </c>
      <c r="AQ31" s="4" t="str">
        <f t="shared" si="60"/>
        <v/>
      </c>
      <c r="AR31" s="3" t="str">
        <f t="shared" si="61"/>
        <v>-</v>
      </c>
      <c r="AS31" s="3">
        <f t="shared" si="19"/>
        <v>1</v>
      </c>
      <c r="AT31" s="3">
        <f t="shared" si="62"/>
        <v>1</v>
      </c>
      <c r="AU31" s="4" t="str">
        <f t="shared" si="63"/>
        <v/>
      </c>
      <c r="AV31" s="3" t="str">
        <f t="shared" si="64"/>
        <v>-</v>
      </c>
      <c r="AW31" s="3" t="str">
        <f t="shared" si="22"/>
        <v>0.4-0.3-0.4-</v>
      </c>
      <c r="AX31" s="3">
        <f t="shared" si="65"/>
        <v>4</v>
      </c>
      <c r="AY31" s="3">
        <f t="shared" si="66"/>
        <v>12</v>
      </c>
      <c r="AZ31" s="4" t="str">
        <f t="shared" si="67"/>
        <v>0.4</v>
      </c>
      <c r="BA31" s="3" t="str">
        <f t="shared" si="68"/>
        <v>0.3-0.4-</v>
      </c>
      <c r="BB31" s="3">
        <f t="shared" si="69"/>
        <v>4</v>
      </c>
      <c r="BC31" s="3">
        <f t="shared" si="70"/>
        <v>8</v>
      </c>
      <c r="BD31" s="4" t="str">
        <f t="shared" si="71"/>
        <v>0.3</v>
      </c>
      <c r="BE31" s="3" t="str">
        <f t="shared" si="72"/>
        <v>0.4-</v>
      </c>
      <c r="BF31" s="3">
        <f t="shared" si="73"/>
        <v>4</v>
      </c>
      <c r="BG31" s="3">
        <f t="shared" si="74"/>
        <v>4</v>
      </c>
      <c r="BH31" s="4" t="str">
        <f t="shared" si="75"/>
        <v>0.4</v>
      </c>
      <c r="BI31" s="3" t="str">
        <f t="shared" si="76"/>
        <v>-</v>
      </c>
      <c r="BJ31" s="3">
        <f t="shared" si="77"/>
        <v>1</v>
      </c>
      <c r="BK31" s="3">
        <f t="shared" si="78"/>
        <v>1</v>
      </c>
      <c r="BL31" s="4" t="str">
        <f t="shared" si="79"/>
        <v/>
      </c>
      <c r="BM31" s="3" t="str">
        <f t="shared" si="80"/>
        <v>-</v>
      </c>
      <c r="BN31" s="3">
        <f t="shared" si="81"/>
        <v>1</v>
      </c>
      <c r="BO31" s="3">
        <f t="shared" si="82"/>
        <v>1</v>
      </c>
      <c r="BP31" s="4" t="str">
        <f t="shared" si="83"/>
        <v/>
      </c>
      <c r="BQ31" s="3" t="str">
        <f t="shared" si="84"/>
        <v>-</v>
      </c>
      <c r="BR31" s="3">
        <f t="shared" si="85"/>
        <v>1</v>
      </c>
      <c r="BS31" s="3">
        <f t="shared" si="86"/>
        <v>1</v>
      </c>
      <c r="BT31" s="4" t="str">
        <f t="shared" si="87"/>
        <v/>
      </c>
      <c r="BU31" s="3" t="str">
        <f t="shared" si="88"/>
        <v>-</v>
      </c>
      <c r="BV31" s="3">
        <f t="shared" si="89"/>
        <v>1</v>
      </c>
      <c r="BW31" s="3">
        <f t="shared" si="90"/>
        <v>1</v>
      </c>
      <c r="BX31" s="4" t="str">
        <f t="shared" si="91"/>
        <v/>
      </c>
      <c r="BY31" s="3" t="str">
        <f t="shared" si="92"/>
        <v>-</v>
      </c>
    </row>
    <row r="32" spans="1:77">
      <c r="A32" s="4" t="s">
        <v>967</v>
      </c>
      <c r="B32" s="4" t="s">
        <v>321</v>
      </c>
      <c r="C32" s="4">
        <v>16</v>
      </c>
      <c r="D32" s="4"/>
      <c r="E32" s="4" t="s">
        <v>1051</v>
      </c>
      <c r="F32" s="4" t="s">
        <v>1024</v>
      </c>
      <c r="G32" s="4" t="s">
        <v>1051</v>
      </c>
      <c r="H32" s="4" t="s">
        <v>1024</v>
      </c>
      <c r="I32" s="4" t="s">
        <v>477</v>
      </c>
      <c r="J32" s="4" t="s">
        <v>1034</v>
      </c>
      <c r="K32" s="4" t="s">
        <v>1040</v>
      </c>
      <c r="L32" s="4" t="s">
        <v>1040</v>
      </c>
      <c r="M32" s="4" t="s">
        <v>1040</v>
      </c>
      <c r="N32" s="4" t="s">
        <v>1040</v>
      </c>
      <c r="O32" s="4">
        <v>0.49</v>
      </c>
      <c r="P32" s="4">
        <v>106</v>
      </c>
      <c r="Q32" s="4">
        <v>0.53100000000000003</v>
      </c>
      <c r="R32" s="16">
        <v>0</v>
      </c>
      <c r="S32" s="13" t="s">
        <v>323</v>
      </c>
      <c r="T32" s="3" t="str">
        <f t="shared" si="0"/>
        <v>s316L-ptfe-s316L-</v>
      </c>
      <c r="U32" s="3">
        <f t="shared" si="1"/>
        <v>6</v>
      </c>
      <c r="V32" s="3">
        <f t="shared" si="44"/>
        <v>17</v>
      </c>
      <c r="W32" s="4" t="str">
        <f t="shared" si="45"/>
        <v>s316L</v>
      </c>
      <c r="X32" s="3" t="str">
        <f t="shared" si="46"/>
        <v>ptfe-s316L-</v>
      </c>
      <c r="Y32" s="3">
        <f t="shared" si="4"/>
        <v>5</v>
      </c>
      <c r="Z32" s="3">
        <f t="shared" si="47"/>
        <v>11</v>
      </c>
      <c r="AA32" s="4" t="str">
        <f t="shared" si="48"/>
        <v>ptfe</v>
      </c>
      <c r="AB32" s="3" t="str">
        <f t="shared" si="49"/>
        <v>s316L-</v>
      </c>
      <c r="AC32" s="3">
        <f t="shared" si="7"/>
        <v>6</v>
      </c>
      <c r="AD32" s="3">
        <f t="shared" si="50"/>
        <v>6</v>
      </c>
      <c r="AE32" s="4" t="str">
        <f t="shared" si="51"/>
        <v>s316L</v>
      </c>
      <c r="AF32" s="3" t="str">
        <f t="shared" si="52"/>
        <v>-</v>
      </c>
      <c r="AG32" s="3">
        <f t="shared" si="10"/>
        <v>1</v>
      </c>
      <c r="AH32" s="3">
        <f t="shared" si="53"/>
        <v>1</v>
      </c>
      <c r="AI32" s="4" t="str">
        <f t="shared" si="54"/>
        <v/>
      </c>
      <c r="AJ32" s="3" t="str">
        <f t="shared" si="55"/>
        <v>-</v>
      </c>
      <c r="AK32" s="3">
        <f t="shared" si="13"/>
        <v>1</v>
      </c>
      <c r="AL32" s="3">
        <f t="shared" si="56"/>
        <v>1</v>
      </c>
      <c r="AM32" s="4" t="str">
        <f t="shared" si="57"/>
        <v/>
      </c>
      <c r="AN32" s="3" t="str">
        <f t="shared" si="58"/>
        <v>-</v>
      </c>
      <c r="AO32" s="3">
        <f t="shared" si="16"/>
        <v>1</v>
      </c>
      <c r="AP32" s="3">
        <f t="shared" si="59"/>
        <v>1</v>
      </c>
      <c r="AQ32" s="4" t="str">
        <f t="shared" si="60"/>
        <v/>
      </c>
      <c r="AR32" s="3" t="str">
        <f t="shared" si="61"/>
        <v>-</v>
      </c>
      <c r="AS32" s="3">
        <f t="shared" si="19"/>
        <v>1</v>
      </c>
      <c r="AT32" s="3">
        <f t="shared" si="62"/>
        <v>1</v>
      </c>
      <c r="AU32" s="4" t="str">
        <f t="shared" si="63"/>
        <v/>
      </c>
      <c r="AV32" s="3" t="str">
        <f t="shared" si="64"/>
        <v>-</v>
      </c>
      <c r="AW32" s="3" t="str">
        <f t="shared" si="22"/>
        <v>0.4-0.3-0.4-</v>
      </c>
      <c r="AX32" s="3">
        <f t="shared" si="65"/>
        <v>4</v>
      </c>
      <c r="AY32" s="3">
        <f t="shared" si="66"/>
        <v>12</v>
      </c>
      <c r="AZ32" s="4" t="str">
        <f t="shared" si="67"/>
        <v>0.4</v>
      </c>
      <c r="BA32" s="3" t="str">
        <f t="shared" si="68"/>
        <v>0.3-0.4-</v>
      </c>
      <c r="BB32" s="3">
        <f t="shared" si="69"/>
        <v>4</v>
      </c>
      <c r="BC32" s="3">
        <f t="shared" si="70"/>
        <v>8</v>
      </c>
      <c r="BD32" s="4" t="str">
        <f t="shared" si="71"/>
        <v>0.3</v>
      </c>
      <c r="BE32" s="3" t="str">
        <f t="shared" si="72"/>
        <v>0.4-</v>
      </c>
      <c r="BF32" s="3">
        <f t="shared" si="73"/>
        <v>4</v>
      </c>
      <c r="BG32" s="3">
        <f t="shared" si="74"/>
        <v>4</v>
      </c>
      <c r="BH32" s="4" t="str">
        <f t="shared" si="75"/>
        <v>0.4</v>
      </c>
      <c r="BI32" s="3" t="str">
        <f t="shared" si="76"/>
        <v>-</v>
      </c>
      <c r="BJ32" s="3">
        <f t="shared" si="77"/>
        <v>1</v>
      </c>
      <c r="BK32" s="3">
        <f t="shared" si="78"/>
        <v>1</v>
      </c>
      <c r="BL32" s="4" t="str">
        <f t="shared" si="79"/>
        <v/>
      </c>
      <c r="BM32" s="3" t="str">
        <f t="shared" si="80"/>
        <v>-</v>
      </c>
      <c r="BN32" s="3">
        <f t="shared" si="81"/>
        <v>1</v>
      </c>
      <c r="BO32" s="3">
        <f t="shared" si="82"/>
        <v>1</v>
      </c>
      <c r="BP32" s="4" t="str">
        <f t="shared" si="83"/>
        <v/>
      </c>
      <c r="BQ32" s="3" t="str">
        <f t="shared" si="84"/>
        <v>-</v>
      </c>
      <c r="BR32" s="3">
        <f t="shared" si="85"/>
        <v>1</v>
      </c>
      <c r="BS32" s="3">
        <f t="shared" si="86"/>
        <v>1</v>
      </c>
      <c r="BT32" s="4" t="str">
        <f t="shared" si="87"/>
        <v/>
      </c>
      <c r="BU32" s="3" t="str">
        <f t="shared" si="88"/>
        <v>-</v>
      </c>
      <c r="BV32" s="3">
        <f t="shared" si="89"/>
        <v>1</v>
      </c>
      <c r="BW32" s="3">
        <f t="shared" si="90"/>
        <v>1</v>
      </c>
      <c r="BX32" s="4" t="str">
        <f t="shared" si="91"/>
        <v/>
      </c>
      <c r="BY32" s="3" t="str">
        <f t="shared" si="92"/>
        <v>-</v>
      </c>
    </row>
    <row r="33" spans="1:77">
      <c r="A33" s="3" t="s">
        <v>969</v>
      </c>
      <c r="B33" s="3" t="s">
        <v>324</v>
      </c>
      <c r="C33" s="3">
        <v>16</v>
      </c>
      <c r="D33" s="3"/>
      <c r="E33" s="3" t="s">
        <v>903</v>
      </c>
      <c r="F33" s="3" t="s">
        <v>1034</v>
      </c>
      <c r="G33" s="3" t="s">
        <v>430</v>
      </c>
      <c r="H33" s="3" t="s">
        <v>1034</v>
      </c>
      <c r="I33" s="3" t="s">
        <v>477</v>
      </c>
      <c r="J33" s="3" t="s">
        <v>1029</v>
      </c>
      <c r="K33" s="3" t="s">
        <v>1040</v>
      </c>
      <c r="L33" s="3" t="s">
        <v>1040</v>
      </c>
      <c r="M33" s="3" t="s">
        <v>1040</v>
      </c>
      <c r="N33" s="3" t="s">
        <v>1040</v>
      </c>
      <c r="O33" s="3">
        <v>1.08</v>
      </c>
      <c r="P33" s="3">
        <v>22</v>
      </c>
      <c r="Q33" s="3">
        <v>0.49</v>
      </c>
      <c r="R33" s="16">
        <v>0</v>
      </c>
      <c r="S33" s="12" t="s">
        <v>325</v>
      </c>
      <c r="T33" s="3" t="str">
        <f t="shared" si="0"/>
        <v>s316-ptfe-aluminum-</v>
      </c>
      <c r="U33" s="3">
        <f t="shared" si="1"/>
        <v>5</v>
      </c>
      <c r="V33" s="3">
        <f t="shared" si="44"/>
        <v>19</v>
      </c>
      <c r="W33" s="4" t="str">
        <f t="shared" si="45"/>
        <v>s316</v>
      </c>
      <c r="X33" s="3" t="str">
        <f t="shared" si="46"/>
        <v>ptfe-aluminum-</v>
      </c>
      <c r="Y33" s="3">
        <f t="shared" si="4"/>
        <v>5</v>
      </c>
      <c r="Z33" s="3">
        <f t="shared" si="47"/>
        <v>14</v>
      </c>
      <c r="AA33" s="4" t="str">
        <f t="shared" si="48"/>
        <v>ptfe</v>
      </c>
      <c r="AB33" s="3" t="str">
        <f t="shared" si="49"/>
        <v>aluminum-</v>
      </c>
      <c r="AC33" s="3">
        <f t="shared" si="7"/>
        <v>9</v>
      </c>
      <c r="AD33" s="3">
        <f t="shared" si="50"/>
        <v>9</v>
      </c>
      <c r="AE33" s="4" t="str">
        <f t="shared" si="51"/>
        <v>aluminum</v>
      </c>
      <c r="AF33" s="3" t="str">
        <f t="shared" si="52"/>
        <v>-</v>
      </c>
      <c r="AG33" s="3">
        <f t="shared" si="10"/>
        <v>1</v>
      </c>
      <c r="AH33" s="3">
        <f t="shared" si="53"/>
        <v>1</v>
      </c>
      <c r="AI33" s="4" t="str">
        <f t="shared" si="54"/>
        <v/>
      </c>
      <c r="AJ33" s="3" t="str">
        <f t="shared" si="55"/>
        <v>-</v>
      </c>
      <c r="AK33" s="3">
        <f t="shared" si="13"/>
        <v>1</v>
      </c>
      <c r="AL33" s="3">
        <f t="shared" si="56"/>
        <v>1</v>
      </c>
      <c r="AM33" s="4" t="str">
        <f t="shared" si="57"/>
        <v/>
      </c>
      <c r="AN33" s="3" t="str">
        <f t="shared" si="58"/>
        <v>-</v>
      </c>
      <c r="AO33" s="3">
        <f t="shared" si="16"/>
        <v>1</v>
      </c>
      <c r="AP33" s="3">
        <f t="shared" si="59"/>
        <v>1</v>
      </c>
      <c r="AQ33" s="4" t="str">
        <f t="shared" si="60"/>
        <v/>
      </c>
      <c r="AR33" s="3" t="str">
        <f t="shared" si="61"/>
        <v>-</v>
      </c>
      <c r="AS33" s="3">
        <f t="shared" si="19"/>
        <v>1</v>
      </c>
      <c r="AT33" s="3">
        <f t="shared" si="62"/>
        <v>1</v>
      </c>
      <c r="AU33" s="4" t="str">
        <f t="shared" si="63"/>
        <v/>
      </c>
      <c r="AV33" s="3" t="str">
        <f t="shared" si="64"/>
        <v>-</v>
      </c>
      <c r="AW33" s="3" t="str">
        <f t="shared" si="22"/>
        <v>0.3-1-</v>
      </c>
      <c r="AX33" s="3">
        <f t="shared" si="65"/>
        <v>4</v>
      </c>
      <c r="AY33" s="3">
        <f t="shared" si="66"/>
        <v>6</v>
      </c>
      <c r="AZ33" s="4" t="str">
        <f t="shared" si="67"/>
        <v>0.3</v>
      </c>
      <c r="BA33" s="3" t="str">
        <f t="shared" si="68"/>
        <v>1-</v>
      </c>
      <c r="BB33" s="3">
        <f t="shared" si="69"/>
        <v>2</v>
      </c>
      <c r="BC33" s="3">
        <f t="shared" si="70"/>
        <v>2</v>
      </c>
      <c r="BD33" s="4" t="str">
        <f t="shared" si="71"/>
        <v>1</v>
      </c>
      <c r="BE33" s="3" t="str">
        <f t="shared" si="72"/>
        <v>-</v>
      </c>
      <c r="BF33" s="3">
        <f t="shared" si="73"/>
        <v>1</v>
      </c>
      <c r="BG33" s="3">
        <f t="shared" si="74"/>
        <v>1</v>
      </c>
      <c r="BH33" s="4" t="str">
        <f t="shared" si="75"/>
        <v/>
      </c>
      <c r="BI33" s="3" t="str">
        <f t="shared" si="76"/>
        <v>-</v>
      </c>
      <c r="BJ33" s="3">
        <f t="shared" si="77"/>
        <v>1</v>
      </c>
      <c r="BK33" s="3">
        <f t="shared" si="78"/>
        <v>1</v>
      </c>
      <c r="BL33" s="4" t="str">
        <f t="shared" si="79"/>
        <v/>
      </c>
      <c r="BM33" s="3" t="str">
        <f t="shared" si="80"/>
        <v>-</v>
      </c>
      <c r="BN33" s="3">
        <f t="shared" si="81"/>
        <v>1</v>
      </c>
      <c r="BO33" s="3">
        <f t="shared" si="82"/>
        <v>1</v>
      </c>
      <c r="BP33" s="4" t="str">
        <f t="shared" si="83"/>
        <v/>
      </c>
      <c r="BQ33" s="3" t="str">
        <f t="shared" si="84"/>
        <v>-</v>
      </c>
      <c r="BR33" s="3">
        <f t="shared" si="85"/>
        <v>1</v>
      </c>
      <c r="BS33" s="3">
        <f t="shared" si="86"/>
        <v>1</v>
      </c>
      <c r="BT33" s="4" t="str">
        <f t="shared" si="87"/>
        <v/>
      </c>
      <c r="BU33" s="3" t="str">
        <f t="shared" si="88"/>
        <v>-</v>
      </c>
      <c r="BV33" s="3">
        <f t="shared" si="89"/>
        <v>1</v>
      </c>
      <c r="BW33" s="3">
        <f t="shared" si="90"/>
        <v>1</v>
      </c>
      <c r="BX33" s="4" t="str">
        <f t="shared" si="91"/>
        <v/>
      </c>
      <c r="BY33" s="3" t="str">
        <f t="shared" si="92"/>
        <v>-</v>
      </c>
    </row>
    <row r="34" spans="1:77">
      <c r="A34" s="4" t="s">
        <v>969</v>
      </c>
      <c r="B34" s="4" t="s">
        <v>324</v>
      </c>
      <c r="C34" s="4">
        <v>16</v>
      </c>
      <c r="D34" s="4"/>
      <c r="E34" s="4" t="s">
        <v>903</v>
      </c>
      <c r="F34" s="4" t="s">
        <v>1034</v>
      </c>
      <c r="G34" s="4" t="s">
        <v>430</v>
      </c>
      <c r="H34" s="4" t="s">
        <v>1034</v>
      </c>
      <c r="I34" s="4" t="s">
        <v>477</v>
      </c>
      <c r="J34" s="4" t="s">
        <v>1029</v>
      </c>
      <c r="K34" s="4" t="s">
        <v>1040</v>
      </c>
      <c r="L34" s="4" t="s">
        <v>1040</v>
      </c>
      <c r="M34" s="4" t="s">
        <v>1040</v>
      </c>
      <c r="N34" s="4" t="s">
        <v>1040</v>
      </c>
      <c r="O34" s="4">
        <v>1.08</v>
      </c>
      <c r="P34" s="4">
        <v>22</v>
      </c>
      <c r="Q34" s="4">
        <v>1.26</v>
      </c>
      <c r="R34" s="16">
        <v>0</v>
      </c>
      <c r="S34" s="13" t="s">
        <v>326</v>
      </c>
      <c r="T34" s="3" t="str">
        <f t="shared" si="0"/>
        <v>s316-ptfe-aluminum-</v>
      </c>
      <c r="U34" s="3">
        <f t="shared" si="1"/>
        <v>5</v>
      </c>
      <c r="V34" s="3">
        <f t="shared" si="44"/>
        <v>19</v>
      </c>
      <c r="W34" s="4" t="str">
        <f t="shared" si="45"/>
        <v>s316</v>
      </c>
      <c r="X34" s="3" t="str">
        <f t="shared" si="46"/>
        <v>ptfe-aluminum-</v>
      </c>
      <c r="Y34" s="3">
        <f t="shared" si="4"/>
        <v>5</v>
      </c>
      <c r="Z34" s="3">
        <f t="shared" si="47"/>
        <v>14</v>
      </c>
      <c r="AA34" s="4" t="str">
        <f t="shared" si="48"/>
        <v>ptfe</v>
      </c>
      <c r="AB34" s="3" t="str">
        <f t="shared" si="49"/>
        <v>aluminum-</v>
      </c>
      <c r="AC34" s="3">
        <f t="shared" si="7"/>
        <v>9</v>
      </c>
      <c r="AD34" s="3">
        <f t="shared" si="50"/>
        <v>9</v>
      </c>
      <c r="AE34" s="4" t="str">
        <f t="shared" si="51"/>
        <v>aluminum</v>
      </c>
      <c r="AF34" s="3" t="str">
        <f t="shared" si="52"/>
        <v>-</v>
      </c>
      <c r="AG34" s="3">
        <f t="shared" si="10"/>
        <v>1</v>
      </c>
      <c r="AH34" s="3">
        <f t="shared" si="53"/>
        <v>1</v>
      </c>
      <c r="AI34" s="4" t="str">
        <f t="shared" si="54"/>
        <v/>
      </c>
      <c r="AJ34" s="3" t="str">
        <f t="shared" si="55"/>
        <v>-</v>
      </c>
      <c r="AK34" s="3">
        <f t="shared" si="13"/>
        <v>1</v>
      </c>
      <c r="AL34" s="3">
        <f t="shared" si="56"/>
        <v>1</v>
      </c>
      <c r="AM34" s="4" t="str">
        <f t="shared" si="57"/>
        <v/>
      </c>
      <c r="AN34" s="3" t="str">
        <f t="shared" si="58"/>
        <v>-</v>
      </c>
      <c r="AO34" s="3">
        <f t="shared" si="16"/>
        <v>1</v>
      </c>
      <c r="AP34" s="3">
        <f t="shared" si="59"/>
        <v>1</v>
      </c>
      <c r="AQ34" s="4" t="str">
        <f t="shared" si="60"/>
        <v/>
      </c>
      <c r="AR34" s="3" t="str">
        <f t="shared" si="61"/>
        <v>-</v>
      </c>
      <c r="AS34" s="3">
        <f t="shared" si="19"/>
        <v>1</v>
      </c>
      <c r="AT34" s="3">
        <f t="shared" si="62"/>
        <v>1</v>
      </c>
      <c r="AU34" s="4" t="str">
        <f t="shared" si="63"/>
        <v/>
      </c>
      <c r="AV34" s="3" t="str">
        <f t="shared" si="64"/>
        <v>-</v>
      </c>
      <c r="AW34" s="3" t="str">
        <f t="shared" si="22"/>
        <v>0.3-1-</v>
      </c>
      <c r="AX34" s="3">
        <f t="shared" si="65"/>
        <v>4</v>
      </c>
      <c r="AY34" s="3">
        <f t="shared" si="66"/>
        <v>6</v>
      </c>
      <c r="AZ34" s="4" t="str">
        <f t="shared" si="67"/>
        <v>0.3</v>
      </c>
      <c r="BA34" s="3" t="str">
        <f t="shared" si="68"/>
        <v>1-</v>
      </c>
      <c r="BB34" s="3">
        <f t="shared" si="69"/>
        <v>2</v>
      </c>
      <c r="BC34" s="3">
        <f t="shared" si="70"/>
        <v>2</v>
      </c>
      <c r="BD34" s="4" t="str">
        <f t="shared" si="71"/>
        <v>1</v>
      </c>
      <c r="BE34" s="3" t="str">
        <f t="shared" si="72"/>
        <v>-</v>
      </c>
      <c r="BF34" s="3">
        <f t="shared" si="73"/>
        <v>1</v>
      </c>
      <c r="BG34" s="3">
        <f t="shared" si="74"/>
        <v>1</v>
      </c>
      <c r="BH34" s="4" t="str">
        <f t="shared" si="75"/>
        <v/>
      </c>
      <c r="BI34" s="3" t="str">
        <f t="shared" si="76"/>
        <v>-</v>
      </c>
      <c r="BJ34" s="3">
        <f t="shared" si="77"/>
        <v>1</v>
      </c>
      <c r="BK34" s="3">
        <f t="shared" si="78"/>
        <v>1</v>
      </c>
      <c r="BL34" s="4" t="str">
        <f t="shared" si="79"/>
        <v/>
      </c>
      <c r="BM34" s="3" t="str">
        <f t="shared" si="80"/>
        <v>-</v>
      </c>
      <c r="BN34" s="3">
        <f t="shared" si="81"/>
        <v>1</v>
      </c>
      <c r="BO34" s="3">
        <f t="shared" si="82"/>
        <v>1</v>
      </c>
      <c r="BP34" s="4" t="str">
        <f t="shared" si="83"/>
        <v/>
      </c>
      <c r="BQ34" s="3" t="str">
        <f t="shared" si="84"/>
        <v>-</v>
      </c>
      <c r="BR34" s="3">
        <f t="shared" si="85"/>
        <v>1</v>
      </c>
      <c r="BS34" s="3">
        <f t="shared" si="86"/>
        <v>1</v>
      </c>
      <c r="BT34" s="4" t="str">
        <f t="shared" si="87"/>
        <v/>
      </c>
      <c r="BU34" s="3" t="str">
        <f t="shared" si="88"/>
        <v>-</v>
      </c>
      <c r="BV34" s="3">
        <f t="shared" si="89"/>
        <v>1</v>
      </c>
      <c r="BW34" s="3">
        <f t="shared" si="90"/>
        <v>1</v>
      </c>
      <c r="BX34" s="4" t="str">
        <f t="shared" si="91"/>
        <v/>
      </c>
      <c r="BY34" s="3" t="str">
        <f t="shared" si="92"/>
        <v>-</v>
      </c>
    </row>
    <row r="35" spans="1:77">
      <c r="A35" s="3" t="s">
        <v>969</v>
      </c>
      <c r="B35" s="3" t="s">
        <v>324</v>
      </c>
      <c r="C35" s="3">
        <v>16</v>
      </c>
      <c r="D35" s="3"/>
      <c r="E35" s="3" t="s">
        <v>903</v>
      </c>
      <c r="F35" s="3" t="s">
        <v>1034</v>
      </c>
      <c r="G35" s="3" t="s">
        <v>430</v>
      </c>
      <c r="H35" s="3" t="s">
        <v>1034</v>
      </c>
      <c r="I35" s="3" t="s">
        <v>477</v>
      </c>
      <c r="J35" s="3" t="s">
        <v>1029</v>
      </c>
      <c r="K35" s="3" t="s">
        <v>1040</v>
      </c>
      <c r="L35" s="3" t="s">
        <v>1040</v>
      </c>
      <c r="M35" s="3" t="s">
        <v>1040</v>
      </c>
      <c r="N35" s="3" t="s">
        <v>1040</v>
      </c>
      <c r="O35" s="3">
        <v>1.08</v>
      </c>
      <c r="P35" s="3">
        <v>22</v>
      </c>
      <c r="Q35" s="3">
        <v>1.0429999999999999</v>
      </c>
      <c r="R35" s="16">
        <v>0</v>
      </c>
      <c r="S35" s="12" t="s">
        <v>327</v>
      </c>
      <c r="T35" s="3" t="str">
        <f t="shared" si="0"/>
        <v>s316-ptfe-aluminum-</v>
      </c>
      <c r="U35" s="3">
        <f t="shared" si="1"/>
        <v>5</v>
      </c>
      <c r="V35" s="3">
        <f t="shared" si="44"/>
        <v>19</v>
      </c>
      <c r="W35" s="4" t="str">
        <f t="shared" si="45"/>
        <v>s316</v>
      </c>
      <c r="X35" s="3" t="str">
        <f t="shared" si="46"/>
        <v>ptfe-aluminum-</v>
      </c>
      <c r="Y35" s="3">
        <f t="shared" si="4"/>
        <v>5</v>
      </c>
      <c r="Z35" s="3">
        <f t="shared" si="47"/>
        <v>14</v>
      </c>
      <c r="AA35" s="4" t="str">
        <f t="shared" si="48"/>
        <v>ptfe</v>
      </c>
      <c r="AB35" s="3" t="str">
        <f t="shared" si="49"/>
        <v>aluminum-</v>
      </c>
      <c r="AC35" s="3">
        <f t="shared" si="7"/>
        <v>9</v>
      </c>
      <c r="AD35" s="3">
        <f t="shared" si="50"/>
        <v>9</v>
      </c>
      <c r="AE35" s="4" t="str">
        <f t="shared" si="51"/>
        <v>aluminum</v>
      </c>
      <c r="AF35" s="3" t="str">
        <f t="shared" si="52"/>
        <v>-</v>
      </c>
      <c r="AG35" s="3">
        <f t="shared" si="10"/>
        <v>1</v>
      </c>
      <c r="AH35" s="3">
        <f t="shared" si="53"/>
        <v>1</v>
      </c>
      <c r="AI35" s="4" t="str">
        <f t="shared" si="54"/>
        <v/>
      </c>
      <c r="AJ35" s="3" t="str">
        <f t="shared" si="55"/>
        <v>-</v>
      </c>
      <c r="AK35" s="3">
        <f t="shared" si="13"/>
        <v>1</v>
      </c>
      <c r="AL35" s="3">
        <f t="shared" si="56"/>
        <v>1</v>
      </c>
      <c r="AM35" s="4" t="str">
        <f t="shared" si="57"/>
        <v/>
      </c>
      <c r="AN35" s="3" t="str">
        <f t="shared" si="58"/>
        <v>-</v>
      </c>
      <c r="AO35" s="3">
        <f t="shared" si="16"/>
        <v>1</v>
      </c>
      <c r="AP35" s="3">
        <f t="shared" si="59"/>
        <v>1</v>
      </c>
      <c r="AQ35" s="4" t="str">
        <f t="shared" si="60"/>
        <v/>
      </c>
      <c r="AR35" s="3" t="str">
        <f t="shared" si="61"/>
        <v>-</v>
      </c>
      <c r="AS35" s="3">
        <f t="shared" si="19"/>
        <v>1</v>
      </c>
      <c r="AT35" s="3">
        <f t="shared" si="62"/>
        <v>1</v>
      </c>
      <c r="AU35" s="4" t="str">
        <f t="shared" si="63"/>
        <v/>
      </c>
      <c r="AV35" s="3" t="str">
        <f t="shared" si="64"/>
        <v>-</v>
      </c>
      <c r="AW35" s="3" t="str">
        <f t="shared" si="22"/>
        <v>0.3-1-</v>
      </c>
      <c r="AX35" s="3">
        <f t="shared" si="65"/>
        <v>4</v>
      </c>
      <c r="AY35" s="3">
        <f t="shared" si="66"/>
        <v>6</v>
      </c>
      <c r="AZ35" s="4" t="str">
        <f t="shared" si="67"/>
        <v>0.3</v>
      </c>
      <c r="BA35" s="3" t="str">
        <f t="shared" si="68"/>
        <v>1-</v>
      </c>
      <c r="BB35" s="3">
        <f t="shared" si="69"/>
        <v>2</v>
      </c>
      <c r="BC35" s="3">
        <f t="shared" si="70"/>
        <v>2</v>
      </c>
      <c r="BD35" s="4" t="str">
        <f t="shared" si="71"/>
        <v>1</v>
      </c>
      <c r="BE35" s="3" t="str">
        <f t="shared" si="72"/>
        <v>-</v>
      </c>
      <c r="BF35" s="3">
        <f t="shared" si="73"/>
        <v>1</v>
      </c>
      <c r="BG35" s="3">
        <f t="shared" si="74"/>
        <v>1</v>
      </c>
      <c r="BH35" s="4" t="str">
        <f t="shared" si="75"/>
        <v/>
      </c>
      <c r="BI35" s="3" t="str">
        <f t="shared" si="76"/>
        <v>-</v>
      </c>
      <c r="BJ35" s="3">
        <f t="shared" si="77"/>
        <v>1</v>
      </c>
      <c r="BK35" s="3">
        <f t="shared" si="78"/>
        <v>1</v>
      </c>
      <c r="BL35" s="4" t="str">
        <f t="shared" si="79"/>
        <v/>
      </c>
      <c r="BM35" s="3" t="str">
        <f t="shared" si="80"/>
        <v>-</v>
      </c>
      <c r="BN35" s="3">
        <f t="shared" si="81"/>
        <v>1</v>
      </c>
      <c r="BO35" s="3">
        <f t="shared" si="82"/>
        <v>1</v>
      </c>
      <c r="BP35" s="4" t="str">
        <f t="shared" si="83"/>
        <v/>
      </c>
      <c r="BQ35" s="3" t="str">
        <f t="shared" si="84"/>
        <v>-</v>
      </c>
      <c r="BR35" s="3">
        <f t="shared" si="85"/>
        <v>1</v>
      </c>
      <c r="BS35" s="3">
        <f t="shared" si="86"/>
        <v>1</v>
      </c>
      <c r="BT35" s="4" t="str">
        <f t="shared" si="87"/>
        <v/>
      </c>
      <c r="BU35" s="3" t="str">
        <f t="shared" si="88"/>
        <v>-</v>
      </c>
      <c r="BV35" s="3">
        <f t="shared" si="89"/>
        <v>1</v>
      </c>
      <c r="BW35" s="3">
        <f t="shared" si="90"/>
        <v>1</v>
      </c>
      <c r="BX35" s="4" t="str">
        <f t="shared" si="91"/>
        <v/>
      </c>
      <c r="BY35" s="3" t="str">
        <f t="shared" si="92"/>
        <v>-</v>
      </c>
    </row>
    <row r="36" spans="1:77">
      <c r="A36" s="4" t="s">
        <v>969</v>
      </c>
      <c r="B36" s="4" t="s">
        <v>324</v>
      </c>
      <c r="C36" s="4">
        <v>16</v>
      </c>
      <c r="D36" s="4"/>
      <c r="E36" s="4" t="s">
        <v>903</v>
      </c>
      <c r="F36" s="4" t="s">
        <v>1034</v>
      </c>
      <c r="G36" s="4" t="s">
        <v>430</v>
      </c>
      <c r="H36" s="4" t="s">
        <v>1034</v>
      </c>
      <c r="I36" s="4" t="s">
        <v>477</v>
      </c>
      <c r="J36" s="4" t="s">
        <v>1029</v>
      </c>
      <c r="K36" s="4" t="s">
        <v>1040</v>
      </c>
      <c r="L36" s="4" t="s">
        <v>1040</v>
      </c>
      <c r="M36" s="4" t="s">
        <v>1040</v>
      </c>
      <c r="N36" s="4" t="s">
        <v>1040</v>
      </c>
      <c r="O36" s="4">
        <v>1.08</v>
      </c>
      <c r="P36" s="4">
        <v>22</v>
      </c>
      <c r="Q36" s="4">
        <v>0.81</v>
      </c>
      <c r="R36" s="16">
        <v>0</v>
      </c>
      <c r="S36" s="13" t="s">
        <v>100</v>
      </c>
      <c r="T36" s="3" t="str">
        <f t="shared" si="0"/>
        <v>s316-ptfe-aluminum-</v>
      </c>
      <c r="U36" s="3">
        <f t="shared" si="1"/>
        <v>5</v>
      </c>
      <c r="V36" s="3">
        <f t="shared" si="44"/>
        <v>19</v>
      </c>
      <c r="W36" s="4" t="str">
        <f t="shared" si="45"/>
        <v>s316</v>
      </c>
      <c r="X36" s="3" t="str">
        <f t="shared" si="46"/>
        <v>ptfe-aluminum-</v>
      </c>
      <c r="Y36" s="3">
        <f t="shared" si="4"/>
        <v>5</v>
      </c>
      <c r="Z36" s="3">
        <f t="shared" si="47"/>
        <v>14</v>
      </c>
      <c r="AA36" s="4" t="str">
        <f t="shared" si="48"/>
        <v>ptfe</v>
      </c>
      <c r="AB36" s="3" t="str">
        <f t="shared" si="49"/>
        <v>aluminum-</v>
      </c>
      <c r="AC36" s="3">
        <f t="shared" si="7"/>
        <v>9</v>
      </c>
      <c r="AD36" s="3">
        <f t="shared" si="50"/>
        <v>9</v>
      </c>
      <c r="AE36" s="4" t="str">
        <f t="shared" si="51"/>
        <v>aluminum</v>
      </c>
      <c r="AF36" s="3" t="str">
        <f t="shared" si="52"/>
        <v>-</v>
      </c>
      <c r="AG36" s="3">
        <f t="shared" si="10"/>
        <v>1</v>
      </c>
      <c r="AH36" s="3">
        <f t="shared" si="53"/>
        <v>1</v>
      </c>
      <c r="AI36" s="4" t="str">
        <f t="shared" si="54"/>
        <v/>
      </c>
      <c r="AJ36" s="3" t="str">
        <f t="shared" si="55"/>
        <v>-</v>
      </c>
      <c r="AK36" s="3">
        <f t="shared" si="13"/>
        <v>1</v>
      </c>
      <c r="AL36" s="3">
        <f t="shared" si="56"/>
        <v>1</v>
      </c>
      <c r="AM36" s="4" t="str">
        <f t="shared" si="57"/>
        <v/>
      </c>
      <c r="AN36" s="3" t="str">
        <f t="shared" si="58"/>
        <v>-</v>
      </c>
      <c r="AO36" s="3">
        <f t="shared" si="16"/>
        <v>1</v>
      </c>
      <c r="AP36" s="3">
        <f t="shared" si="59"/>
        <v>1</v>
      </c>
      <c r="AQ36" s="4" t="str">
        <f t="shared" si="60"/>
        <v/>
      </c>
      <c r="AR36" s="3" t="str">
        <f t="shared" si="61"/>
        <v>-</v>
      </c>
      <c r="AS36" s="3">
        <f t="shared" si="19"/>
        <v>1</v>
      </c>
      <c r="AT36" s="3">
        <f t="shared" si="62"/>
        <v>1</v>
      </c>
      <c r="AU36" s="4" t="str">
        <f t="shared" si="63"/>
        <v/>
      </c>
      <c r="AV36" s="3" t="str">
        <f t="shared" si="64"/>
        <v>-</v>
      </c>
      <c r="AW36" s="3" t="str">
        <f t="shared" si="22"/>
        <v>0.3-1-</v>
      </c>
      <c r="AX36" s="3">
        <f t="shared" si="65"/>
        <v>4</v>
      </c>
      <c r="AY36" s="3">
        <f t="shared" si="66"/>
        <v>6</v>
      </c>
      <c r="AZ36" s="4" t="str">
        <f t="shared" si="67"/>
        <v>0.3</v>
      </c>
      <c r="BA36" s="3" t="str">
        <f t="shared" si="68"/>
        <v>1-</v>
      </c>
      <c r="BB36" s="3">
        <f t="shared" si="69"/>
        <v>2</v>
      </c>
      <c r="BC36" s="3">
        <f t="shared" si="70"/>
        <v>2</v>
      </c>
      <c r="BD36" s="4" t="str">
        <f t="shared" si="71"/>
        <v>1</v>
      </c>
      <c r="BE36" s="3" t="str">
        <f t="shared" si="72"/>
        <v>-</v>
      </c>
      <c r="BF36" s="3">
        <f t="shared" si="73"/>
        <v>1</v>
      </c>
      <c r="BG36" s="3">
        <f t="shared" si="74"/>
        <v>1</v>
      </c>
      <c r="BH36" s="4" t="str">
        <f t="shared" si="75"/>
        <v/>
      </c>
      <c r="BI36" s="3" t="str">
        <f t="shared" si="76"/>
        <v>-</v>
      </c>
      <c r="BJ36" s="3">
        <f t="shared" si="77"/>
        <v>1</v>
      </c>
      <c r="BK36" s="3">
        <f t="shared" si="78"/>
        <v>1</v>
      </c>
      <c r="BL36" s="4" t="str">
        <f t="shared" si="79"/>
        <v/>
      </c>
      <c r="BM36" s="3" t="str">
        <f t="shared" si="80"/>
        <v>-</v>
      </c>
      <c r="BN36" s="3">
        <f t="shared" si="81"/>
        <v>1</v>
      </c>
      <c r="BO36" s="3">
        <f t="shared" si="82"/>
        <v>1</v>
      </c>
      <c r="BP36" s="4" t="str">
        <f t="shared" si="83"/>
        <v/>
      </c>
      <c r="BQ36" s="3" t="str">
        <f t="shared" si="84"/>
        <v>-</v>
      </c>
      <c r="BR36" s="3">
        <f t="shared" si="85"/>
        <v>1</v>
      </c>
      <c r="BS36" s="3">
        <f t="shared" si="86"/>
        <v>1</v>
      </c>
      <c r="BT36" s="4" t="str">
        <f t="shared" si="87"/>
        <v/>
      </c>
      <c r="BU36" s="3" t="str">
        <f t="shared" si="88"/>
        <v>-</v>
      </c>
      <c r="BV36" s="3">
        <f t="shared" si="89"/>
        <v>1</v>
      </c>
      <c r="BW36" s="3">
        <f t="shared" si="90"/>
        <v>1</v>
      </c>
      <c r="BX36" s="4" t="str">
        <f t="shared" si="91"/>
        <v/>
      </c>
      <c r="BY36" s="3" t="str">
        <f t="shared" si="92"/>
        <v>-</v>
      </c>
    </row>
    <row r="37" spans="1:77">
      <c r="A37" s="3" t="s">
        <v>969</v>
      </c>
      <c r="B37" s="3" t="s">
        <v>324</v>
      </c>
      <c r="C37" s="3">
        <v>16</v>
      </c>
      <c r="D37" s="3"/>
      <c r="E37" s="3" t="s">
        <v>903</v>
      </c>
      <c r="F37" s="3" t="s">
        <v>1034</v>
      </c>
      <c r="G37" s="3" t="s">
        <v>430</v>
      </c>
      <c r="H37" s="3" t="s">
        <v>1034</v>
      </c>
      <c r="I37" s="3" t="s">
        <v>477</v>
      </c>
      <c r="J37" s="3" t="s">
        <v>1029</v>
      </c>
      <c r="K37" s="3" t="s">
        <v>1040</v>
      </c>
      <c r="L37" s="3" t="s">
        <v>1040</v>
      </c>
      <c r="M37" s="3" t="s">
        <v>1040</v>
      </c>
      <c r="N37" s="3" t="s">
        <v>1040</v>
      </c>
      <c r="O37" s="3">
        <v>1.08</v>
      </c>
      <c r="P37" s="3">
        <v>22</v>
      </c>
      <c r="Q37" s="3">
        <v>0.92500000000000004</v>
      </c>
      <c r="R37" s="16">
        <v>0</v>
      </c>
      <c r="S37" s="12" t="s">
        <v>323</v>
      </c>
      <c r="T37" s="3" t="str">
        <f t="shared" si="0"/>
        <v>s316-ptfe-aluminum-</v>
      </c>
      <c r="U37" s="3">
        <f t="shared" si="1"/>
        <v>5</v>
      </c>
      <c r="V37" s="3">
        <f t="shared" si="44"/>
        <v>19</v>
      </c>
      <c r="W37" s="4" t="str">
        <f t="shared" si="45"/>
        <v>s316</v>
      </c>
      <c r="X37" s="3" t="str">
        <f t="shared" si="46"/>
        <v>ptfe-aluminum-</v>
      </c>
      <c r="Y37" s="3">
        <f t="shared" si="4"/>
        <v>5</v>
      </c>
      <c r="Z37" s="3">
        <f t="shared" si="47"/>
        <v>14</v>
      </c>
      <c r="AA37" s="4" t="str">
        <f t="shared" si="48"/>
        <v>ptfe</v>
      </c>
      <c r="AB37" s="3" t="str">
        <f t="shared" si="49"/>
        <v>aluminum-</v>
      </c>
      <c r="AC37" s="3">
        <f t="shared" si="7"/>
        <v>9</v>
      </c>
      <c r="AD37" s="3">
        <f t="shared" si="50"/>
        <v>9</v>
      </c>
      <c r="AE37" s="4" t="str">
        <f t="shared" si="51"/>
        <v>aluminum</v>
      </c>
      <c r="AF37" s="3" t="str">
        <f t="shared" si="52"/>
        <v>-</v>
      </c>
      <c r="AG37" s="3">
        <f t="shared" si="10"/>
        <v>1</v>
      </c>
      <c r="AH37" s="3">
        <f t="shared" si="53"/>
        <v>1</v>
      </c>
      <c r="AI37" s="4" t="str">
        <f t="shared" si="54"/>
        <v/>
      </c>
      <c r="AJ37" s="3" t="str">
        <f t="shared" si="55"/>
        <v>-</v>
      </c>
      <c r="AK37" s="3">
        <f t="shared" si="13"/>
        <v>1</v>
      </c>
      <c r="AL37" s="3">
        <f t="shared" si="56"/>
        <v>1</v>
      </c>
      <c r="AM37" s="4" t="str">
        <f t="shared" si="57"/>
        <v/>
      </c>
      <c r="AN37" s="3" t="str">
        <f t="shared" si="58"/>
        <v>-</v>
      </c>
      <c r="AO37" s="3">
        <f t="shared" si="16"/>
        <v>1</v>
      </c>
      <c r="AP37" s="3">
        <f t="shared" si="59"/>
        <v>1</v>
      </c>
      <c r="AQ37" s="4" t="str">
        <f t="shared" si="60"/>
        <v/>
      </c>
      <c r="AR37" s="3" t="str">
        <f t="shared" si="61"/>
        <v>-</v>
      </c>
      <c r="AS37" s="3">
        <f t="shared" si="19"/>
        <v>1</v>
      </c>
      <c r="AT37" s="3">
        <f t="shared" si="62"/>
        <v>1</v>
      </c>
      <c r="AU37" s="4" t="str">
        <f t="shared" si="63"/>
        <v/>
      </c>
      <c r="AV37" s="3" t="str">
        <f t="shared" si="64"/>
        <v>-</v>
      </c>
      <c r="AW37" s="3" t="str">
        <f t="shared" si="22"/>
        <v>0.3-1-</v>
      </c>
      <c r="AX37" s="3">
        <f t="shared" si="65"/>
        <v>4</v>
      </c>
      <c r="AY37" s="3">
        <f t="shared" si="66"/>
        <v>6</v>
      </c>
      <c r="AZ37" s="4" t="str">
        <f t="shared" si="67"/>
        <v>0.3</v>
      </c>
      <c r="BA37" s="3" t="str">
        <f t="shared" si="68"/>
        <v>1-</v>
      </c>
      <c r="BB37" s="3">
        <f t="shared" si="69"/>
        <v>2</v>
      </c>
      <c r="BC37" s="3">
        <f t="shared" si="70"/>
        <v>2</v>
      </c>
      <c r="BD37" s="4" t="str">
        <f t="shared" si="71"/>
        <v>1</v>
      </c>
      <c r="BE37" s="3" t="str">
        <f t="shared" si="72"/>
        <v>-</v>
      </c>
      <c r="BF37" s="3">
        <f t="shared" si="73"/>
        <v>1</v>
      </c>
      <c r="BG37" s="3">
        <f t="shared" si="74"/>
        <v>1</v>
      </c>
      <c r="BH37" s="4" t="str">
        <f t="shared" si="75"/>
        <v/>
      </c>
      <c r="BI37" s="3" t="str">
        <f t="shared" si="76"/>
        <v>-</v>
      </c>
      <c r="BJ37" s="3">
        <f t="shared" si="77"/>
        <v>1</v>
      </c>
      <c r="BK37" s="3">
        <f t="shared" si="78"/>
        <v>1</v>
      </c>
      <c r="BL37" s="4" t="str">
        <f t="shared" si="79"/>
        <v/>
      </c>
      <c r="BM37" s="3" t="str">
        <f t="shared" si="80"/>
        <v>-</v>
      </c>
      <c r="BN37" s="3">
        <f t="shared" si="81"/>
        <v>1</v>
      </c>
      <c r="BO37" s="3">
        <f t="shared" si="82"/>
        <v>1</v>
      </c>
      <c r="BP37" s="4" t="str">
        <f t="shared" si="83"/>
        <v/>
      </c>
      <c r="BQ37" s="3" t="str">
        <f t="shared" si="84"/>
        <v>-</v>
      </c>
      <c r="BR37" s="3">
        <f t="shared" si="85"/>
        <v>1</v>
      </c>
      <c r="BS37" s="3">
        <f t="shared" si="86"/>
        <v>1</v>
      </c>
      <c r="BT37" s="4" t="str">
        <f t="shared" si="87"/>
        <v/>
      </c>
      <c r="BU37" s="3" t="str">
        <f t="shared" si="88"/>
        <v>-</v>
      </c>
      <c r="BV37" s="3">
        <f t="shared" si="89"/>
        <v>1</v>
      </c>
      <c r="BW37" s="3">
        <f t="shared" si="90"/>
        <v>1</v>
      </c>
      <c r="BX37" s="4" t="str">
        <f t="shared" si="91"/>
        <v/>
      </c>
      <c r="BY37" s="3" t="str">
        <f t="shared" si="92"/>
        <v>-</v>
      </c>
    </row>
    <row r="38" spans="1:77">
      <c r="A38" s="4" t="s">
        <v>969</v>
      </c>
      <c r="B38" s="4" t="s">
        <v>324</v>
      </c>
      <c r="C38" s="4">
        <v>16</v>
      </c>
      <c r="D38" s="4"/>
      <c r="E38" s="4" t="s">
        <v>903</v>
      </c>
      <c r="F38" s="4" t="s">
        <v>1034</v>
      </c>
      <c r="G38" s="4" t="s">
        <v>430</v>
      </c>
      <c r="H38" s="4" t="s">
        <v>1034</v>
      </c>
      <c r="I38" s="4" t="s">
        <v>477</v>
      </c>
      <c r="J38" s="4" t="s">
        <v>1029</v>
      </c>
      <c r="K38" s="4" t="s">
        <v>1040</v>
      </c>
      <c r="L38" s="4" t="s">
        <v>1040</v>
      </c>
      <c r="M38" s="4" t="s">
        <v>1040</v>
      </c>
      <c r="N38" s="4" t="s">
        <v>1040</v>
      </c>
      <c r="O38" s="4">
        <v>1.08</v>
      </c>
      <c r="P38" s="4">
        <v>22</v>
      </c>
      <c r="Q38" s="4">
        <v>0.98399999999999999</v>
      </c>
      <c r="R38" s="16">
        <v>0</v>
      </c>
      <c r="S38" s="13" t="s">
        <v>328</v>
      </c>
      <c r="T38" s="3" t="str">
        <f t="shared" si="0"/>
        <v>s316-ptfe-aluminum-</v>
      </c>
      <c r="U38" s="3">
        <f t="shared" si="1"/>
        <v>5</v>
      </c>
      <c r="V38" s="3">
        <f t="shared" si="44"/>
        <v>19</v>
      </c>
      <c r="W38" s="4" t="str">
        <f t="shared" si="45"/>
        <v>s316</v>
      </c>
      <c r="X38" s="3" t="str">
        <f t="shared" si="46"/>
        <v>ptfe-aluminum-</v>
      </c>
      <c r="Y38" s="3">
        <f t="shared" si="4"/>
        <v>5</v>
      </c>
      <c r="Z38" s="3">
        <f t="shared" si="47"/>
        <v>14</v>
      </c>
      <c r="AA38" s="4" t="str">
        <f t="shared" si="48"/>
        <v>ptfe</v>
      </c>
      <c r="AB38" s="3" t="str">
        <f t="shared" si="49"/>
        <v>aluminum-</v>
      </c>
      <c r="AC38" s="3">
        <f t="shared" si="7"/>
        <v>9</v>
      </c>
      <c r="AD38" s="3">
        <f t="shared" si="50"/>
        <v>9</v>
      </c>
      <c r="AE38" s="4" t="str">
        <f t="shared" si="51"/>
        <v>aluminum</v>
      </c>
      <c r="AF38" s="3" t="str">
        <f t="shared" si="52"/>
        <v>-</v>
      </c>
      <c r="AG38" s="3">
        <f t="shared" si="10"/>
        <v>1</v>
      </c>
      <c r="AH38" s="3">
        <f t="shared" si="53"/>
        <v>1</v>
      </c>
      <c r="AI38" s="4" t="str">
        <f t="shared" si="54"/>
        <v/>
      </c>
      <c r="AJ38" s="3" t="str">
        <f t="shared" si="55"/>
        <v>-</v>
      </c>
      <c r="AK38" s="3">
        <f t="shared" si="13"/>
        <v>1</v>
      </c>
      <c r="AL38" s="3">
        <f t="shared" si="56"/>
        <v>1</v>
      </c>
      <c r="AM38" s="4" t="str">
        <f t="shared" si="57"/>
        <v/>
      </c>
      <c r="AN38" s="3" t="str">
        <f t="shared" si="58"/>
        <v>-</v>
      </c>
      <c r="AO38" s="3">
        <f t="shared" si="16"/>
        <v>1</v>
      </c>
      <c r="AP38" s="3">
        <f t="shared" si="59"/>
        <v>1</v>
      </c>
      <c r="AQ38" s="4" t="str">
        <f t="shared" si="60"/>
        <v/>
      </c>
      <c r="AR38" s="3" t="str">
        <f t="shared" si="61"/>
        <v>-</v>
      </c>
      <c r="AS38" s="3">
        <f t="shared" si="19"/>
        <v>1</v>
      </c>
      <c r="AT38" s="3">
        <f t="shared" si="62"/>
        <v>1</v>
      </c>
      <c r="AU38" s="4" t="str">
        <f t="shared" si="63"/>
        <v/>
      </c>
      <c r="AV38" s="3" t="str">
        <f t="shared" si="64"/>
        <v>-</v>
      </c>
      <c r="AW38" s="3" t="str">
        <f t="shared" si="22"/>
        <v>0.3-1-</v>
      </c>
      <c r="AX38" s="3">
        <f t="shared" si="65"/>
        <v>4</v>
      </c>
      <c r="AY38" s="3">
        <f t="shared" si="66"/>
        <v>6</v>
      </c>
      <c r="AZ38" s="4" t="str">
        <f t="shared" si="67"/>
        <v>0.3</v>
      </c>
      <c r="BA38" s="3" t="str">
        <f t="shared" si="68"/>
        <v>1-</v>
      </c>
      <c r="BB38" s="3">
        <f t="shared" si="69"/>
        <v>2</v>
      </c>
      <c r="BC38" s="3">
        <f t="shared" si="70"/>
        <v>2</v>
      </c>
      <c r="BD38" s="4" t="str">
        <f t="shared" si="71"/>
        <v>1</v>
      </c>
      <c r="BE38" s="3" t="str">
        <f t="shared" si="72"/>
        <v>-</v>
      </c>
      <c r="BF38" s="3">
        <f t="shared" si="73"/>
        <v>1</v>
      </c>
      <c r="BG38" s="3">
        <f t="shared" si="74"/>
        <v>1</v>
      </c>
      <c r="BH38" s="4" t="str">
        <f t="shared" si="75"/>
        <v/>
      </c>
      <c r="BI38" s="3" t="str">
        <f t="shared" si="76"/>
        <v>-</v>
      </c>
      <c r="BJ38" s="3">
        <f t="shared" si="77"/>
        <v>1</v>
      </c>
      <c r="BK38" s="3">
        <f t="shared" si="78"/>
        <v>1</v>
      </c>
      <c r="BL38" s="4" t="str">
        <f t="shared" si="79"/>
        <v/>
      </c>
      <c r="BM38" s="3" t="str">
        <f t="shared" si="80"/>
        <v>-</v>
      </c>
      <c r="BN38" s="3">
        <f t="shared" si="81"/>
        <v>1</v>
      </c>
      <c r="BO38" s="3">
        <f t="shared" si="82"/>
        <v>1</v>
      </c>
      <c r="BP38" s="4" t="str">
        <f t="shared" si="83"/>
        <v/>
      </c>
      <c r="BQ38" s="3" t="str">
        <f t="shared" si="84"/>
        <v>-</v>
      </c>
      <c r="BR38" s="3">
        <f t="shared" si="85"/>
        <v>1</v>
      </c>
      <c r="BS38" s="3">
        <f t="shared" si="86"/>
        <v>1</v>
      </c>
      <c r="BT38" s="4" t="str">
        <f t="shared" si="87"/>
        <v/>
      </c>
      <c r="BU38" s="3" t="str">
        <f t="shared" si="88"/>
        <v>-</v>
      </c>
      <c r="BV38" s="3">
        <f t="shared" si="89"/>
        <v>1</v>
      </c>
      <c r="BW38" s="3">
        <f t="shared" si="90"/>
        <v>1</v>
      </c>
      <c r="BX38" s="4" t="str">
        <f t="shared" si="91"/>
        <v/>
      </c>
      <c r="BY38" s="3" t="str">
        <f t="shared" si="92"/>
        <v>-</v>
      </c>
    </row>
    <row r="39" spans="1:77">
      <c r="A39" s="3" t="s">
        <v>972</v>
      </c>
      <c r="B39" s="3" t="s">
        <v>329</v>
      </c>
      <c r="C39" s="3">
        <v>8</v>
      </c>
      <c r="D39" s="3"/>
      <c r="E39" s="3" t="s">
        <v>1006</v>
      </c>
      <c r="F39" s="3" t="s">
        <v>1029</v>
      </c>
      <c r="G39" s="3" t="s">
        <v>1006</v>
      </c>
      <c r="H39" s="3" t="s">
        <v>1025</v>
      </c>
      <c r="I39" s="3" t="s">
        <v>478</v>
      </c>
      <c r="J39" s="3" t="s">
        <v>1027</v>
      </c>
      <c r="K39" s="3" t="s">
        <v>1040</v>
      </c>
      <c r="L39" s="3" t="s">
        <v>1040</v>
      </c>
      <c r="M39" s="3" t="s">
        <v>1040</v>
      </c>
      <c r="N39" s="3" t="s">
        <v>1040</v>
      </c>
      <c r="O39" s="3">
        <v>6</v>
      </c>
      <c r="P39" s="3">
        <v>40</v>
      </c>
      <c r="Q39" s="3">
        <v>4.59</v>
      </c>
      <c r="R39" s="16">
        <v>0</v>
      </c>
      <c r="S39" s="12" t="s">
        <v>330</v>
      </c>
      <c r="T39" s="3" t="str">
        <f t="shared" si="0"/>
        <v>cs st37-pvc-cs st37-</v>
      </c>
      <c r="U39" s="3">
        <f t="shared" si="1"/>
        <v>8</v>
      </c>
      <c r="V39" s="3">
        <f t="shared" si="44"/>
        <v>20</v>
      </c>
      <c r="W39" s="4" t="str">
        <f t="shared" si="45"/>
        <v>cs st37</v>
      </c>
      <c r="X39" s="3" t="str">
        <f t="shared" si="46"/>
        <v>pvc-cs st37-</v>
      </c>
      <c r="Y39" s="3">
        <f t="shared" si="4"/>
        <v>4</v>
      </c>
      <c r="Z39" s="3">
        <f t="shared" si="47"/>
        <v>12</v>
      </c>
      <c r="AA39" s="4" t="str">
        <f t="shared" si="48"/>
        <v>pvc</v>
      </c>
      <c r="AB39" s="3" t="str">
        <f t="shared" si="49"/>
        <v>cs st37-</v>
      </c>
      <c r="AC39" s="3">
        <f t="shared" si="7"/>
        <v>8</v>
      </c>
      <c r="AD39" s="3">
        <f t="shared" si="50"/>
        <v>8</v>
      </c>
      <c r="AE39" s="4" t="str">
        <f t="shared" si="51"/>
        <v>cs st37</v>
      </c>
      <c r="AF39" s="3" t="str">
        <f t="shared" si="52"/>
        <v>-</v>
      </c>
      <c r="AG39" s="3">
        <f t="shared" si="10"/>
        <v>1</v>
      </c>
      <c r="AH39" s="3">
        <f t="shared" si="53"/>
        <v>1</v>
      </c>
      <c r="AI39" s="4" t="str">
        <f t="shared" si="54"/>
        <v/>
      </c>
      <c r="AJ39" s="3" t="str">
        <f t="shared" si="55"/>
        <v>-</v>
      </c>
      <c r="AK39" s="3">
        <f t="shared" si="13"/>
        <v>1</v>
      </c>
      <c r="AL39" s="3">
        <f t="shared" si="56"/>
        <v>1</v>
      </c>
      <c r="AM39" s="4" t="str">
        <f t="shared" si="57"/>
        <v/>
      </c>
      <c r="AN39" s="3" t="str">
        <f t="shared" si="58"/>
        <v>-</v>
      </c>
      <c r="AO39" s="3">
        <f t="shared" si="16"/>
        <v>1</v>
      </c>
      <c r="AP39" s="3">
        <f t="shared" si="59"/>
        <v>1</v>
      </c>
      <c r="AQ39" s="4" t="str">
        <f t="shared" si="60"/>
        <v/>
      </c>
      <c r="AR39" s="3" t="str">
        <f t="shared" si="61"/>
        <v>-</v>
      </c>
      <c r="AS39" s="3">
        <f t="shared" si="19"/>
        <v>1</v>
      </c>
      <c r="AT39" s="3">
        <f t="shared" si="62"/>
        <v>1</v>
      </c>
      <c r="AU39" s="4" t="str">
        <f t="shared" si="63"/>
        <v/>
      </c>
      <c r="AV39" s="3" t="str">
        <f t="shared" si="64"/>
        <v>-</v>
      </c>
      <c r="AW39" s="3" t="str">
        <f t="shared" si="22"/>
        <v>1-0.5-0.8-</v>
      </c>
      <c r="AX39" s="3">
        <f t="shared" si="65"/>
        <v>2</v>
      </c>
      <c r="AY39" s="3">
        <f t="shared" si="66"/>
        <v>10</v>
      </c>
      <c r="AZ39" s="4" t="str">
        <f t="shared" si="67"/>
        <v>1</v>
      </c>
      <c r="BA39" s="3" t="str">
        <f t="shared" si="68"/>
        <v>0.5-0.8-</v>
      </c>
      <c r="BB39" s="3">
        <f t="shared" si="69"/>
        <v>4</v>
      </c>
      <c r="BC39" s="3">
        <f t="shared" si="70"/>
        <v>8</v>
      </c>
      <c r="BD39" s="4" t="str">
        <f t="shared" si="71"/>
        <v>0.5</v>
      </c>
      <c r="BE39" s="3" t="str">
        <f t="shared" si="72"/>
        <v>0.8-</v>
      </c>
      <c r="BF39" s="3">
        <f t="shared" si="73"/>
        <v>4</v>
      </c>
      <c r="BG39" s="3">
        <f t="shared" si="74"/>
        <v>4</v>
      </c>
      <c r="BH39" s="4" t="str">
        <f t="shared" si="75"/>
        <v>0.8</v>
      </c>
      <c r="BI39" s="3" t="str">
        <f t="shared" si="76"/>
        <v>-</v>
      </c>
      <c r="BJ39" s="3">
        <f t="shared" si="77"/>
        <v>1</v>
      </c>
      <c r="BK39" s="3">
        <f t="shared" si="78"/>
        <v>1</v>
      </c>
      <c r="BL39" s="4" t="str">
        <f t="shared" si="79"/>
        <v/>
      </c>
      <c r="BM39" s="3" t="str">
        <f t="shared" si="80"/>
        <v>-</v>
      </c>
      <c r="BN39" s="3">
        <f t="shared" si="81"/>
        <v>1</v>
      </c>
      <c r="BO39" s="3">
        <f t="shared" si="82"/>
        <v>1</v>
      </c>
      <c r="BP39" s="4" t="str">
        <f t="shared" si="83"/>
        <v/>
      </c>
      <c r="BQ39" s="3" t="str">
        <f t="shared" si="84"/>
        <v>-</v>
      </c>
      <c r="BR39" s="3">
        <f t="shared" si="85"/>
        <v>1</v>
      </c>
      <c r="BS39" s="3">
        <f t="shared" si="86"/>
        <v>1</v>
      </c>
      <c r="BT39" s="4" t="str">
        <f t="shared" si="87"/>
        <v/>
      </c>
      <c r="BU39" s="3" t="str">
        <f t="shared" si="88"/>
        <v>-</v>
      </c>
      <c r="BV39" s="3">
        <f t="shared" si="89"/>
        <v>1</v>
      </c>
      <c r="BW39" s="3">
        <f t="shared" si="90"/>
        <v>1</v>
      </c>
      <c r="BX39" s="4" t="str">
        <f t="shared" si="91"/>
        <v/>
      </c>
      <c r="BY39" s="3" t="str">
        <f t="shared" si="92"/>
        <v>-</v>
      </c>
    </row>
    <row r="40" spans="1:77">
      <c r="A40" s="4" t="s">
        <v>972</v>
      </c>
      <c r="B40" s="4" t="s">
        <v>329</v>
      </c>
      <c r="C40" s="4">
        <v>8</v>
      </c>
      <c r="D40" s="4"/>
      <c r="E40" s="4" t="s">
        <v>1006</v>
      </c>
      <c r="F40" s="4" t="s">
        <v>1029</v>
      </c>
      <c r="G40" s="4" t="s">
        <v>1006</v>
      </c>
      <c r="H40" s="4" t="s">
        <v>1025</v>
      </c>
      <c r="I40" s="4" t="s">
        <v>478</v>
      </c>
      <c r="J40" s="4" t="s">
        <v>1027</v>
      </c>
      <c r="K40" s="4" t="s">
        <v>1040</v>
      </c>
      <c r="L40" s="4" t="s">
        <v>1040</v>
      </c>
      <c r="M40" s="4" t="s">
        <v>1040</v>
      </c>
      <c r="N40" s="4" t="s">
        <v>1040</v>
      </c>
      <c r="O40" s="4">
        <v>6</v>
      </c>
      <c r="P40" s="4">
        <v>40</v>
      </c>
      <c r="Q40" s="4">
        <v>6.58</v>
      </c>
      <c r="R40" s="16">
        <v>0</v>
      </c>
      <c r="S40" s="13" t="s">
        <v>331</v>
      </c>
      <c r="T40" s="3" t="str">
        <f t="shared" si="0"/>
        <v>cs st37-pvc-cs st37-</v>
      </c>
      <c r="U40" s="3">
        <f t="shared" si="1"/>
        <v>8</v>
      </c>
      <c r="V40" s="3">
        <f t="shared" si="44"/>
        <v>20</v>
      </c>
      <c r="W40" s="4" t="str">
        <f t="shared" si="45"/>
        <v>cs st37</v>
      </c>
      <c r="X40" s="3" t="str">
        <f t="shared" si="46"/>
        <v>pvc-cs st37-</v>
      </c>
      <c r="Y40" s="3">
        <f t="shared" si="4"/>
        <v>4</v>
      </c>
      <c r="Z40" s="3">
        <f t="shared" si="47"/>
        <v>12</v>
      </c>
      <c r="AA40" s="4" t="str">
        <f t="shared" si="48"/>
        <v>pvc</v>
      </c>
      <c r="AB40" s="3" t="str">
        <f t="shared" si="49"/>
        <v>cs st37-</v>
      </c>
      <c r="AC40" s="3">
        <f t="shared" si="7"/>
        <v>8</v>
      </c>
      <c r="AD40" s="3">
        <f t="shared" si="50"/>
        <v>8</v>
      </c>
      <c r="AE40" s="4" t="str">
        <f t="shared" si="51"/>
        <v>cs st37</v>
      </c>
      <c r="AF40" s="3" t="str">
        <f t="shared" si="52"/>
        <v>-</v>
      </c>
      <c r="AG40" s="3">
        <f t="shared" si="10"/>
        <v>1</v>
      </c>
      <c r="AH40" s="3">
        <f t="shared" si="53"/>
        <v>1</v>
      </c>
      <c r="AI40" s="4" t="str">
        <f t="shared" si="54"/>
        <v/>
      </c>
      <c r="AJ40" s="3" t="str">
        <f t="shared" si="55"/>
        <v>-</v>
      </c>
      <c r="AK40" s="3">
        <f t="shared" si="13"/>
        <v>1</v>
      </c>
      <c r="AL40" s="3">
        <f t="shared" si="56"/>
        <v>1</v>
      </c>
      <c r="AM40" s="4" t="str">
        <f t="shared" si="57"/>
        <v/>
      </c>
      <c r="AN40" s="3" t="str">
        <f t="shared" si="58"/>
        <v>-</v>
      </c>
      <c r="AO40" s="3">
        <f t="shared" si="16"/>
        <v>1</v>
      </c>
      <c r="AP40" s="3">
        <f t="shared" si="59"/>
        <v>1</v>
      </c>
      <c r="AQ40" s="4" t="str">
        <f t="shared" si="60"/>
        <v/>
      </c>
      <c r="AR40" s="3" t="str">
        <f t="shared" si="61"/>
        <v>-</v>
      </c>
      <c r="AS40" s="3">
        <f t="shared" si="19"/>
        <v>1</v>
      </c>
      <c r="AT40" s="3">
        <f t="shared" si="62"/>
        <v>1</v>
      </c>
      <c r="AU40" s="4" t="str">
        <f t="shared" si="63"/>
        <v/>
      </c>
      <c r="AV40" s="3" t="str">
        <f t="shared" si="64"/>
        <v>-</v>
      </c>
      <c r="AW40" s="3" t="str">
        <f t="shared" si="22"/>
        <v>1-0.5-0.8-</v>
      </c>
      <c r="AX40" s="3">
        <f t="shared" si="65"/>
        <v>2</v>
      </c>
      <c r="AY40" s="3">
        <f t="shared" si="66"/>
        <v>10</v>
      </c>
      <c r="AZ40" s="4" t="str">
        <f t="shared" si="67"/>
        <v>1</v>
      </c>
      <c r="BA40" s="3" t="str">
        <f t="shared" si="68"/>
        <v>0.5-0.8-</v>
      </c>
      <c r="BB40" s="3">
        <f t="shared" si="69"/>
        <v>4</v>
      </c>
      <c r="BC40" s="3">
        <f t="shared" si="70"/>
        <v>8</v>
      </c>
      <c r="BD40" s="4" t="str">
        <f t="shared" si="71"/>
        <v>0.5</v>
      </c>
      <c r="BE40" s="3" t="str">
        <f t="shared" si="72"/>
        <v>0.8-</v>
      </c>
      <c r="BF40" s="3">
        <f t="shared" si="73"/>
        <v>4</v>
      </c>
      <c r="BG40" s="3">
        <f t="shared" si="74"/>
        <v>4</v>
      </c>
      <c r="BH40" s="4" t="str">
        <f t="shared" si="75"/>
        <v>0.8</v>
      </c>
      <c r="BI40" s="3" t="str">
        <f t="shared" si="76"/>
        <v>-</v>
      </c>
      <c r="BJ40" s="3">
        <f t="shared" si="77"/>
        <v>1</v>
      </c>
      <c r="BK40" s="3">
        <f t="shared" si="78"/>
        <v>1</v>
      </c>
      <c r="BL40" s="4" t="str">
        <f t="shared" si="79"/>
        <v/>
      </c>
      <c r="BM40" s="3" t="str">
        <f t="shared" si="80"/>
        <v>-</v>
      </c>
      <c r="BN40" s="3">
        <f t="shared" si="81"/>
        <v>1</v>
      </c>
      <c r="BO40" s="3">
        <f t="shared" si="82"/>
        <v>1</v>
      </c>
      <c r="BP40" s="4" t="str">
        <f t="shared" si="83"/>
        <v/>
      </c>
      <c r="BQ40" s="3" t="str">
        <f t="shared" si="84"/>
        <v>-</v>
      </c>
      <c r="BR40" s="3">
        <f t="shared" si="85"/>
        <v>1</v>
      </c>
      <c r="BS40" s="3">
        <f t="shared" si="86"/>
        <v>1</v>
      </c>
      <c r="BT40" s="4" t="str">
        <f t="shared" si="87"/>
        <v/>
      </c>
      <c r="BU40" s="3" t="str">
        <f t="shared" si="88"/>
        <v>-</v>
      </c>
      <c r="BV40" s="3">
        <f t="shared" si="89"/>
        <v>1</v>
      </c>
      <c r="BW40" s="3">
        <f t="shared" si="90"/>
        <v>1</v>
      </c>
      <c r="BX40" s="4" t="str">
        <f t="shared" si="91"/>
        <v/>
      </c>
      <c r="BY40" s="3" t="str">
        <f t="shared" si="92"/>
        <v>-</v>
      </c>
    </row>
    <row r="41" spans="1:77">
      <c r="A41" s="3" t="s">
        <v>972</v>
      </c>
      <c r="B41" s="3" t="s">
        <v>329</v>
      </c>
      <c r="C41" s="3">
        <v>8</v>
      </c>
      <c r="D41" s="3"/>
      <c r="E41" s="3" t="s">
        <v>1006</v>
      </c>
      <c r="F41" s="3" t="s">
        <v>1029</v>
      </c>
      <c r="G41" s="3" t="s">
        <v>1006</v>
      </c>
      <c r="H41" s="3" t="s">
        <v>1025</v>
      </c>
      <c r="I41" s="3" t="s">
        <v>478</v>
      </c>
      <c r="J41" s="3" t="s">
        <v>1027</v>
      </c>
      <c r="K41" s="3" t="s">
        <v>1040</v>
      </c>
      <c r="L41" s="3" t="s">
        <v>1040</v>
      </c>
      <c r="M41" s="3" t="s">
        <v>1040</v>
      </c>
      <c r="N41" s="3" t="s">
        <v>1040</v>
      </c>
      <c r="O41" s="3">
        <v>6</v>
      </c>
      <c r="P41" s="3">
        <v>40</v>
      </c>
      <c r="Q41" s="3">
        <v>6.41</v>
      </c>
      <c r="R41" s="16">
        <v>0</v>
      </c>
      <c r="S41" s="12" t="s">
        <v>332</v>
      </c>
      <c r="T41" s="3" t="str">
        <f t="shared" si="0"/>
        <v>cs st37-pvc-cs st37-</v>
      </c>
      <c r="U41" s="3">
        <f t="shared" si="1"/>
        <v>8</v>
      </c>
      <c r="V41" s="3">
        <f t="shared" si="44"/>
        <v>20</v>
      </c>
      <c r="W41" s="4" t="str">
        <f t="shared" si="45"/>
        <v>cs st37</v>
      </c>
      <c r="X41" s="3" t="str">
        <f t="shared" si="46"/>
        <v>pvc-cs st37-</v>
      </c>
      <c r="Y41" s="3">
        <f t="shared" si="4"/>
        <v>4</v>
      </c>
      <c r="Z41" s="3">
        <f t="shared" si="47"/>
        <v>12</v>
      </c>
      <c r="AA41" s="4" t="str">
        <f t="shared" si="48"/>
        <v>pvc</v>
      </c>
      <c r="AB41" s="3" t="str">
        <f t="shared" si="49"/>
        <v>cs st37-</v>
      </c>
      <c r="AC41" s="3">
        <f t="shared" si="7"/>
        <v>8</v>
      </c>
      <c r="AD41" s="3">
        <f t="shared" si="50"/>
        <v>8</v>
      </c>
      <c r="AE41" s="4" t="str">
        <f t="shared" si="51"/>
        <v>cs st37</v>
      </c>
      <c r="AF41" s="3" t="str">
        <f t="shared" si="52"/>
        <v>-</v>
      </c>
      <c r="AG41" s="3">
        <f t="shared" si="10"/>
        <v>1</v>
      </c>
      <c r="AH41" s="3">
        <f t="shared" si="53"/>
        <v>1</v>
      </c>
      <c r="AI41" s="4" t="str">
        <f t="shared" si="54"/>
        <v/>
      </c>
      <c r="AJ41" s="3" t="str">
        <f t="shared" si="55"/>
        <v>-</v>
      </c>
      <c r="AK41" s="3">
        <f t="shared" si="13"/>
        <v>1</v>
      </c>
      <c r="AL41" s="3">
        <f t="shared" si="56"/>
        <v>1</v>
      </c>
      <c r="AM41" s="4" t="str">
        <f t="shared" si="57"/>
        <v/>
      </c>
      <c r="AN41" s="3" t="str">
        <f t="shared" si="58"/>
        <v>-</v>
      </c>
      <c r="AO41" s="3">
        <f t="shared" si="16"/>
        <v>1</v>
      </c>
      <c r="AP41" s="3">
        <f t="shared" si="59"/>
        <v>1</v>
      </c>
      <c r="AQ41" s="4" t="str">
        <f t="shared" si="60"/>
        <v/>
      </c>
      <c r="AR41" s="3" t="str">
        <f t="shared" si="61"/>
        <v>-</v>
      </c>
      <c r="AS41" s="3">
        <f t="shared" si="19"/>
        <v>1</v>
      </c>
      <c r="AT41" s="3">
        <f t="shared" si="62"/>
        <v>1</v>
      </c>
      <c r="AU41" s="4" t="str">
        <f t="shared" si="63"/>
        <v/>
      </c>
      <c r="AV41" s="3" t="str">
        <f t="shared" si="64"/>
        <v>-</v>
      </c>
      <c r="AW41" s="3" t="str">
        <f t="shared" si="22"/>
        <v>1-0.5-0.8-</v>
      </c>
      <c r="AX41" s="3">
        <f t="shared" si="65"/>
        <v>2</v>
      </c>
      <c r="AY41" s="3">
        <f t="shared" si="66"/>
        <v>10</v>
      </c>
      <c r="AZ41" s="4" t="str">
        <f t="shared" si="67"/>
        <v>1</v>
      </c>
      <c r="BA41" s="3" t="str">
        <f t="shared" si="68"/>
        <v>0.5-0.8-</v>
      </c>
      <c r="BB41" s="3">
        <f t="shared" si="69"/>
        <v>4</v>
      </c>
      <c r="BC41" s="3">
        <f t="shared" si="70"/>
        <v>8</v>
      </c>
      <c r="BD41" s="4" t="str">
        <f t="shared" si="71"/>
        <v>0.5</v>
      </c>
      <c r="BE41" s="3" t="str">
        <f t="shared" si="72"/>
        <v>0.8-</v>
      </c>
      <c r="BF41" s="3">
        <f t="shared" si="73"/>
        <v>4</v>
      </c>
      <c r="BG41" s="3">
        <f t="shared" si="74"/>
        <v>4</v>
      </c>
      <c r="BH41" s="4" t="str">
        <f t="shared" si="75"/>
        <v>0.8</v>
      </c>
      <c r="BI41" s="3" t="str">
        <f t="shared" si="76"/>
        <v>-</v>
      </c>
      <c r="BJ41" s="3">
        <f t="shared" si="77"/>
        <v>1</v>
      </c>
      <c r="BK41" s="3">
        <f t="shared" si="78"/>
        <v>1</v>
      </c>
      <c r="BL41" s="4" t="str">
        <f t="shared" si="79"/>
        <v/>
      </c>
      <c r="BM41" s="3" t="str">
        <f t="shared" si="80"/>
        <v>-</v>
      </c>
      <c r="BN41" s="3">
        <f t="shared" si="81"/>
        <v>1</v>
      </c>
      <c r="BO41" s="3">
        <f t="shared" si="82"/>
        <v>1</v>
      </c>
      <c r="BP41" s="4" t="str">
        <f t="shared" si="83"/>
        <v/>
      </c>
      <c r="BQ41" s="3" t="str">
        <f t="shared" si="84"/>
        <v>-</v>
      </c>
      <c r="BR41" s="3">
        <f t="shared" si="85"/>
        <v>1</v>
      </c>
      <c r="BS41" s="3">
        <f t="shared" si="86"/>
        <v>1</v>
      </c>
      <c r="BT41" s="4" t="str">
        <f t="shared" si="87"/>
        <v/>
      </c>
      <c r="BU41" s="3" t="str">
        <f t="shared" si="88"/>
        <v>-</v>
      </c>
      <c r="BV41" s="3">
        <f t="shared" si="89"/>
        <v>1</v>
      </c>
      <c r="BW41" s="3">
        <f t="shared" si="90"/>
        <v>1</v>
      </c>
      <c r="BX41" s="4" t="str">
        <f t="shared" si="91"/>
        <v/>
      </c>
      <c r="BY41" s="3" t="str">
        <f t="shared" si="92"/>
        <v>-</v>
      </c>
    </row>
    <row r="42" spans="1:77">
      <c r="A42" s="4" t="s">
        <v>972</v>
      </c>
      <c r="B42" s="4" t="s">
        <v>329</v>
      </c>
      <c r="C42" s="4">
        <v>8</v>
      </c>
      <c r="D42" s="4"/>
      <c r="E42" s="4" t="s">
        <v>1006</v>
      </c>
      <c r="F42" s="4" t="s">
        <v>1029</v>
      </c>
      <c r="G42" s="4" t="s">
        <v>1006</v>
      </c>
      <c r="H42" s="4" t="s">
        <v>1025</v>
      </c>
      <c r="I42" s="4" t="s">
        <v>478</v>
      </c>
      <c r="J42" s="4" t="s">
        <v>1027</v>
      </c>
      <c r="K42" s="4" t="s">
        <v>1040</v>
      </c>
      <c r="L42" s="4" t="s">
        <v>1040</v>
      </c>
      <c r="M42" s="4" t="s">
        <v>1040</v>
      </c>
      <c r="N42" s="4" t="s">
        <v>1040</v>
      </c>
      <c r="O42" s="4">
        <v>6</v>
      </c>
      <c r="P42" s="4">
        <v>40</v>
      </c>
      <c r="Q42" s="4">
        <v>5.73</v>
      </c>
      <c r="R42" s="16">
        <v>0</v>
      </c>
      <c r="S42" s="13" t="s">
        <v>333</v>
      </c>
      <c r="T42" s="3" t="str">
        <f t="shared" si="0"/>
        <v>cs st37-pvc-cs st37-</v>
      </c>
      <c r="U42" s="3">
        <f t="shared" si="1"/>
        <v>8</v>
      </c>
      <c r="V42" s="3">
        <f t="shared" si="44"/>
        <v>20</v>
      </c>
      <c r="W42" s="4" t="str">
        <f t="shared" si="45"/>
        <v>cs st37</v>
      </c>
      <c r="X42" s="3" t="str">
        <f t="shared" si="46"/>
        <v>pvc-cs st37-</v>
      </c>
      <c r="Y42" s="3">
        <f t="shared" si="4"/>
        <v>4</v>
      </c>
      <c r="Z42" s="3">
        <f t="shared" si="47"/>
        <v>12</v>
      </c>
      <c r="AA42" s="4" t="str">
        <f t="shared" si="48"/>
        <v>pvc</v>
      </c>
      <c r="AB42" s="3" t="str">
        <f t="shared" si="49"/>
        <v>cs st37-</v>
      </c>
      <c r="AC42" s="3">
        <f t="shared" si="7"/>
        <v>8</v>
      </c>
      <c r="AD42" s="3">
        <f t="shared" si="50"/>
        <v>8</v>
      </c>
      <c r="AE42" s="4" t="str">
        <f t="shared" si="51"/>
        <v>cs st37</v>
      </c>
      <c r="AF42" s="3" t="str">
        <f t="shared" si="52"/>
        <v>-</v>
      </c>
      <c r="AG42" s="3">
        <f t="shared" si="10"/>
        <v>1</v>
      </c>
      <c r="AH42" s="3">
        <f t="shared" si="53"/>
        <v>1</v>
      </c>
      <c r="AI42" s="4" t="str">
        <f t="shared" si="54"/>
        <v/>
      </c>
      <c r="AJ42" s="3" t="str">
        <f t="shared" si="55"/>
        <v>-</v>
      </c>
      <c r="AK42" s="3">
        <f t="shared" si="13"/>
        <v>1</v>
      </c>
      <c r="AL42" s="3">
        <f t="shared" si="56"/>
        <v>1</v>
      </c>
      <c r="AM42" s="4" t="str">
        <f t="shared" si="57"/>
        <v/>
      </c>
      <c r="AN42" s="3" t="str">
        <f t="shared" si="58"/>
        <v>-</v>
      </c>
      <c r="AO42" s="3">
        <f t="shared" si="16"/>
        <v>1</v>
      </c>
      <c r="AP42" s="3">
        <f t="shared" si="59"/>
        <v>1</v>
      </c>
      <c r="AQ42" s="4" t="str">
        <f t="shared" si="60"/>
        <v/>
      </c>
      <c r="AR42" s="3" t="str">
        <f t="shared" si="61"/>
        <v>-</v>
      </c>
      <c r="AS42" s="3">
        <f t="shared" si="19"/>
        <v>1</v>
      </c>
      <c r="AT42" s="3">
        <f t="shared" si="62"/>
        <v>1</v>
      </c>
      <c r="AU42" s="4" t="str">
        <f t="shared" si="63"/>
        <v/>
      </c>
      <c r="AV42" s="3" t="str">
        <f t="shared" si="64"/>
        <v>-</v>
      </c>
      <c r="AW42" s="3" t="str">
        <f t="shared" si="22"/>
        <v>1-0.5-0.8-</v>
      </c>
      <c r="AX42" s="3">
        <f t="shared" si="65"/>
        <v>2</v>
      </c>
      <c r="AY42" s="3">
        <f t="shared" si="66"/>
        <v>10</v>
      </c>
      <c r="AZ42" s="4" t="str">
        <f t="shared" si="67"/>
        <v>1</v>
      </c>
      <c r="BA42" s="3" t="str">
        <f t="shared" si="68"/>
        <v>0.5-0.8-</v>
      </c>
      <c r="BB42" s="3">
        <f t="shared" si="69"/>
        <v>4</v>
      </c>
      <c r="BC42" s="3">
        <f t="shared" si="70"/>
        <v>8</v>
      </c>
      <c r="BD42" s="4" t="str">
        <f t="shared" si="71"/>
        <v>0.5</v>
      </c>
      <c r="BE42" s="3" t="str">
        <f t="shared" si="72"/>
        <v>0.8-</v>
      </c>
      <c r="BF42" s="3">
        <f t="shared" si="73"/>
        <v>4</v>
      </c>
      <c r="BG42" s="3">
        <f t="shared" si="74"/>
        <v>4</v>
      </c>
      <c r="BH42" s="4" t="str">
        <f t="shared" si="75"/>
        <v>0.8</v>
      </c>
      <c r="BI42" s="3" t="str">
        <f t="shared" si="76"/>
        <v>-</v>
      </c>
      <c r="BJ42" s="3">
        <f t="shared" si="77"/>
        <v>1</v>
      </c>
      <c r="BK42" s="3">
        <f t="shared" si="78"/>
        <v>1</v>
      </c>
      <c r="BL42" s="4" t="str">
        <f t="shared" si="79"/>
        <v/>
      </c>
      <c r="BM42" s="3" t="str">
        <f t="shared" si="80"/>
        <v>-</v>
      </c>
      <c r="BN42" s="3">
        <f t="shared" si="81"/>
        <v>1</v>
      </c>
      <c r="BO42" s="3">
        <f t="shared" si="82"/>
        <v>1</v>
      </c>
      <c r="BP42" s="4" t="str">
        <f t="shared" si="83"/>
        <v/>
      </c>
      <c r="BQ42" s="3" t="str">
        <f t="shared" si="84"/>
        <v>-</v>
      </c>
      <c r="BR42" s="3">
        <f t="shared" si="85"/>
        <v>1</v>
      </c>
      <c r="BS42" s="3">
        <f t="shared" si="86"/>
        <v>1</v>
      </c>
      <c r="BT42" s="4" t="str">
        <f t="shared" si="87"/>
        <v/>
      </c>
      <c r="BU42" s="3" t="str">
        <f t="shared" si="88"/>
        <v>-</v>
      </c>
      <c r="BV42" s="3">
        <f t="shared" si="89"/>
        <v>1</v>
      </c>
      <c r="BW42" s="3">
        <f t="shared" si="90"/>
        <v>1</v>
      </c>
      <c r="BX42" s="4" t="str">
        <f t="shared" si="91"/>
        <v/>
      </c>
      <c r="BY42" s="3" t="str">
        <f t="shared" si="92"/>
        <v>-</v>
      </c>
    </row>
    <row r="43" spans="1:77">
      <c r="A43" s="3" t="s">
        <v>972</v>
      </c>
      <c r="B43" s="3" t="s">
        <v>334</v>
      </c>
      <c r="C43" s="3">
        <v>16</v>
      </c>
      <c r="D43" s="3"/>
      <c r="E43" s="3" t="s">
        <v>1006</v>
      </c>
      <c r="F43" s="3" t="s">
        <v>1028</v>
      </c>
      <c r="G43" s="3" t="s">
        <v>1006</v>
      </c>
      <c r="H43" s="3" t="s">
        <v>1025</v>
      </c>
      <c r="I43" s="3" t="s">
        <v>478</v>
      </c>
      <c r="J43" s="3" t="s">
        <v>1027</v>
      </c>
      <c r="K43" s="3" t="s">
        <v>1040</v>
      </c>
      <c r="L43" s="3" t="s">
        <v>1040</v>
      </c>
      <c r="M43" s="3" t="s">
        <v>1040</v>
      </c>
      <c r="N43" s="3" t="s">
        <v>1040</v>
      </c>
      <c r="O43" s="3">
        <v>6</v>
      </c>
      <c r="P43" s="3">
        <v>40</v>
      </c>
      <c r="Q43" s="3">
        <v>4</v>
      </c>
      <c r="R43" s="16">
        <v>0</v>
      </c>
      <c r="S43" s="12" t="s">
        <v>335</v>
      </c>
      <c r="T43" s="3" t="str">
        <f t="shared" si="0"/>
        <v>cs st37-pvc-cs st37-</v>
      </c>
      <c r="U43" s="3">
        <f t="shared" si="1"/>
        <v>8</v>
      </c>
      <c r="V43" s="3">
        <f t="shared" si="44"/>
        <v>20</v>
      </c>
      <c r="W43" s="4" t="str">
        <f t="shared" si="45"/>
        <v>cs st37</v>
      </c>
      <c r="X43" s="3" t="str">
        <f t="shared" si="46"/>
        <v>pvc-cs st37-</v>
      </c>
      <c r="Y43" s="3">
        <f t="shared" si="4"/>
        <v>4</v>
      </c>
      <c r="Z43" s="3">
        <f t="shared" si="47"/>
        <v>12</v>
      </c>
      <c r="AA43" s="4" t="str">
        <f t="shared" si="48"/>
        <v>pvc</v>
      </c>
      <c r="AB43" s="3" t="str">
        <f t="shared" si="49"/>
        <v>cs st37-</v>
      </c>
      <c r="AC43" s="3">
        <f t="shared" si="7"/>
        <v>8</v>
      </c>
      <c r="AD43" s="3">
        <f t="shared" si="50"/>
        <v>8</v>
      </c>
      <c r="AE43" s="4" t="str">
        <f t="shared" si="51"/>
        <v>cs st37</v>
      </c>
      <c r="AF43" s="3" t="str">
        <f t="shared" si="52"/>
        <v>-</v>
      </c>
      <c r="AG43" s="3">
        <f t="shared" si="10"/>
        <v>1</v>
      </c>
      <c r="AH43" s="3">
        <f t="shared" si="53"/>
        <v>1</v>
      </c>
      <c r="AI43" s="4" t="str">
        <f t="shared" si="54"/>
        <v/>
      </c>
      <c r="AJ43" s="3" t="str">
        <f t="shared" si="55"/>
        <v>-</v>
      </c>
      <c r="AK43" s="3">
        <f t="shared" si="13"/>
        <v>1</v>
      </c>
      <c r="AL43" s="3">
        <f t="shared" si="56"/>
        <v>1</v>
      </c>
      <c r="AM43" s="4" t="str">
        <f t="shared" si="57"/>
        <v/>
      </c>
      <c r="AN43" s="3" t="str">
        <f t="shared" si="58"/>
        <v>-</v>
      </c>
      <c r="AO43" s="3">
        <f t="shared" si="16"/>
        <v>1</v>
      </c>
      <c r="AP43" s="3">
        <f t="shared" si="59"/>
        <v>1</v>
      </c>
      <c r="AQ43" s="4" t="str">
        <f t="shared" si="60"/>
        <v/>
      </c>
      <c r="AR43" s="3" t="str">
        <f t="shared" si="61"/>
        <v>-</v>
      </c>
      <c r="AS43" s="3">
        <f t="shared" si="19"/>
        <v>1</v>
      </c>
      <c r="AT43" s="3">
        <f t="shared" si="62"/>
        <v>1</v>
      </c>
      <c r="AU43" s="4" t="str">
        <f t="shared" si="63"/>
        <v/>
      </c>
      <c r="AV43" s="3" t="str">
        <f t="shared" si="64"/>
        <v>-</v>
      </c>
      <c r="AW43" s="3" t="str">
        <f t="shared" si="22"/>
        <v>1.5-0.5-0.8-</v>
      </c>
      <c r="AX43" s="3">
        <f t="shared" si="65"/>
        <v>4</v>
      </c>
      <c r="AY43" s="3">
        <f t="shared" si="66"/>
        <v>12</v>
      </c>
      <c r="AZ43" s="4" t="str">
        <f t="shared" si="67"/>
        <v>1.5</v>
      </c>
      <c r="BA43" s="3" t="str">
        <f t="shared" si="68"/>
        <v>0.5-0.8-</v>
      </c>
      <c r="BB43" s="3">
        <f t="shared" si="69"/>
        <v>4</v>
      </c>
      <c r="BC43" s="3">
        <f t="shared" si="70"/>
        <v>8</v>
      </c>
      <c r="BD43" s="4" t="str">
        <f t="shared" si="71"/>
        <v>0.5</v>
      </c>
      <c r="BE43" s="3" t="str">
        <f t="shared" si="72"/>
        <v>0.8-</v>
      </c>
      <c r="BF43" s="3">
        <f t="shared" si="73"/>
        <v>4</v>
      </c>
      <c r="BG43" s="3">
        <f t="shared" si="74"/>
        <v>4</v>
      </c>
      <c r="BH43" s="4" t="str">
        <f t="shared" si="75"/>
        <v>0.8</v>
      </c>
      <c r="BI43" s="3" t="str">
        <f t="shared" si="76"/>
        <v>-</v>
      </c>
      <c r="BJ43" s="3">
        <f t="shared" si="77"/>
        <v>1</v>
      </c>
      <c r="BK43" s="3">
        <f t="shared" si="78"/>
        <v>1</v>
      </c>
      <c r="BL43" s="4" t="str">
        <f t="shared" si="79"/>
        <v/>
      </c>
      <c r="BM43" s="3" t="str">
        <f t="shared" si="80"/>
        <v>-</v>
      </c>
      <c r="BN43" s="3">
        <f t="shared" si="81"/>
        <v>1</v>
      </c>
      <c r="BO43" s="3">
        <f t="shared" si="82"/>
        <v>1</v>
      </c>
      <c r="BP43" s="4" t="str">
        <f t="shared" si="83"/>
        <v/>
      </c>
      <c r="BQ43" s="3" t="str">
        <f t="shared" si="84"/>
        <v>-</v>
      </c>
      <c r="BR43" s="3">
        <f t="shared" si="85"/>
        <v>1</v>
      </c>
      <c r="BS43" s="3">
        <f t="shared" si="86"/>
        <v>1</v>
      </c>
      <c r="BT43" s="4" t="str">
        <f t="shared" si="87"/>
        <v/>
      </c>
      <c r="BU43" s="3" t="str">
        <f t="shared" si="88"/>
        <v>-</v>
      </c>
      <c r="BV43" s="3">
        <f t="shared" si="89"/>
        <v>1</v>
      </c>
      <c r="BW43" s="3">
        <f t="shared" si="90"/>
        <v>1</v>
      </c>
      <c r="BX43" s="4" t="str">
        <f t="shared" si="91"/>
        <v/>
      </c>
      <c r="BY43" s="3" t="str">
        <f t="shared" si="92"/>
        <v>-</v>
      </c>
    </row>
    <row r="44" spans="1:77">
      <c r="A44" s="4" t="s">
        <v>972</v>
      </c>
      <c r="B44" s="4" t="s">
        <v>334</v>
      </c>
      <c r="C44" s="4">
        <v>16</v>
      </c>
      <c r="D44" s="4"/>
      <c r="E44" s="4" t="s">
        <v>1006</v>
      </c>
      <c r="F44" s="4" t="s">
        <v>1028</v>
      </c>
      <c r="G44" s="4" t="s">
        <v>1006</v>
      </c>
      <c r="H44" s="4" t="s">
        <v>1025</v>
      </c>
      <c r="I44" s="4" t="s">
        <v>478</v>
      </c>
      <c r="J44" s="4" t="s">
        <v>1027</v>
      </c>
      <c r="K44" s="4" t="s">
        <v>1040</v>
      </c>
      <c r="L44" s="4" t="s">
        <v>1040</v>
      </c>
      <c r="M44" s="4" t="s">
        <v>1040</v>
      </c>
      <c r="N44" s="4" t="s">
        <v>1040</v>
      </c>
      <c r="O44" s="4">
        <v>6</v>
      </c>
      <c r="P44" s="4">
        <v>40</v>
      </c>
      <c r="Q44" s="4">
        <v>6.19</v>
      </c>
      <c r="R44" s="16">
        <v>0</v>
      </c>
      <c r="S44" s="13" t="s">
        <v>336</v>
      </c>
      <c r="T44" s="3" t="str">
        <f t="shared" si="0"/>
        <v>cs st37-pvc-cs st37-</v>
      </c>
      <c r="U44" s="3">
        <f t="shared" si="1"/>
        <v>8</v>
      </c>
      <c r="V44" s="3">
        <f t="shared" si="44"/>
        <v>20</v>
      </c>
      <c r="W44" s="4" t="str">
        <f t="shared" si="45"/>
        <v>cs st37</v>
      </c>
      <c r="X44" s="3" t="str">
        <f t="shared" si="46"/>
        <v>pvc-cs st37-</v>
      </c>
      <c r="Y44" s="3">
        <f t="shared" si="4"/>
        <v>4</v>
      </c>
      <c r="Z44" s="3">
        <f t="shared" si="47"/>
        <v>12</v>
      </c>
      <c r="AA44" s="4" t="str">
        <f t="shared" si="48"/>
        <v>pvc</v>
      </c>
      <c r="AB44" s="3" t="str">
        <f t="shared" si="49"/>
        <v>cs st37-</v>
      </c>
      <c r="AC44" s="3">
        <f t="shared" si="7"/>
        <v>8</v>
      </c>
      <c r="AD44" s="3">
        <f t="shared" si="50"/>
        <v>8</v>
      </c>
      <c r="AE44" s="4" t="str">
        <f t="shared" si="51"/>
        <v>cs st37</v>
      </c>
      <c r="AF44" s="3" t="str">
        <f t="shared" si="52"/>
        <v>-</v>
      </c>
      <c r="AG44" s="3">
        <f t="shared" si="10"/>
        <v>1</v>
      </c>
      <c r="AH44" s="3">
        <f t="shared" si="53"/>
        <v>1</v>
      </c>
      <c r="AI44" s="4" t="str">
        <f t="shared" si="54"/>
        <v/>
      </c>
      <c r="AJ44" s="3" t="str">
        <f t="shared" si="55"/>
        <v>-</v>
      </c>
      <c r="AK44" s="3">
        <f t="shared" si="13"/>
        <v>1</v>
      </c>
      <c r="AL44" s="3">
        <f t="shared" si="56"/>
        <v>1</v>
      </c>
      <c r="AM44" s="4" t="str">
        <f t="shared" si="57"/>
        <v/>
      </c>
      <c r="AN44" s="3" t="str">
        <f t="shared" si="58"/>
        <v>-</v>
      </c>
      <c r="AO44" s="3">
        <f t="shared" si="16"/>
        <v>1</v>
      </c>
      <c r="AP44" s="3">
        <f t="shared" si="59"/>
        <v>1</v>
      </c>
      <c r="AQ44" s="4" t="str">
        <f t="shared" si="60"/>
        <v/>
      </c>
      <c r="AR44" s="3" t="str">
        <f t="shared" si="61"/>
        <v>-</v>
      </c>
      <c r="AS44" s="3">
        <f t="shared" si="19"/>
        <v>1</v>
      </c>
      <c r="AT44" s="3">
        <f t="shared" si="62"/>
        <v>1</v>
      </c>
      <c r="AU44" s="4" t="str">
        <f t="shared" si="63"/>
        <v/>
      </c>
      <c r="AV44" s="3" t="str">
        <f t="shared" si="64"/>
        <v>-</v>
      </c>
      <c r="AW44" s="3" t="str">
        <f t="shared" si="22"/>
        <v>1.5-0.5-0.8-</v>
      </c>
      <c r="AX44" s="3">
        <f t="shared" si="65"/>
        <v>4</v>
      </c>
      <c r="AY44" s="3">
        <f t="shared" si="66"/>
        <v>12</v>
      </c>
      <c r="AZ44" s="4" t="str">
        <f t="shared" si="67"/>
        <v>1.5</v>
      </c>
      <c r="BA44" s="3" t="str">
        <f t="shared" si="68"/>
        <v>0.5-0.8-</v>
      </c>
      <c r="BB44" s="3">
        <f t="shared" si="69"/>
        <v>4</v>
      </c>
      <c r="BC44" s="3">
        <f t="shared" si="70"/>
        <v>8</v>
      </c>
      <c r="BD44" s="4" t="str">
        <f t="shared" si="71"/>
        <v>0.5</v>
      </c>
      <c r="BE44" s="3" t="str">
        <f t="shared" si="72"/>
        <v>0.8-</v>
      </c>
      <c r="BF44" s="3">
        <f t="shared" si="73"/>
        <v>4</v>
      </c>
      <c r="BG44" s="3">
        <f t="shared" si="74"/>
        <v>4</v>
      </c>
      <c r="BH44" s="4" t="str">
        <f t="shared" si="75"/>
        <v>0.8</v>
      </c>
      <c r="BI44" s="3" t="str">
        <f t="shared" si="76"/>
        <v>-</v>
      </c>
      <c r="BJ44" s="3">
        <f t="shared" si="77"/>
        <v>1</v>
      </c>
      <c r="BK44" s="3">
        <f t="shared" si="78"/>
        <v>1</v>
      </c>
      <c r="BL44" s="4" t="str">
        <f t="shared" si="79"/>
        <v/>
      </c>
      <c r="BM44" s="3" t="str">
        <f t="shared" si="80"/>
        <v>-</v>
      </c>
      <c r="BN44" s="3">
        <f t="shared" si="81"/>
        <v>1</v>
      </c>
      <c r="BO44" s="3">
        <f t="shared" si="82"/>
        <v>1</v>
      </c>
      <c r="BP44" s="4" t="str">
        <f t="shared" si="83"/>
        <v/>
      </c>
      <c r="BQ44" s="3" t="str">
        <f t="shared" si="84"/>
        <v>-</v>
      </c>
      <c r="BR44" s="3">
        <f t="shared" si="85"/>
        <v>1</v>
      </c>
      <c r="BS44" s="3">
        <f t="shared" si="86"/>
        <v>1</v>
      </c>
      <c r="BT44" s="4" t="str">
        <f t="shared" si="87"/>
        <v/>
      </c>
      <c r="BU44" s="3" t="str">
        <f t="shared" si="88"/>
        <v>-</v>
      </c>
      <c r="BV44" s="3">
        <f t="shared" si="89"/>
        <v>1</v>
      </c>
      <c r="BW44" s="3">
        <f t="shared" si="90"/>
        <v>1</v>
      </c>
      <c r="BX44" s="4" t="str">
        <f t="shared" si="91"/>
        <v/>
      </c>
      <c r="BY44" s="3" t="str">
        <f t="shared" si="92"/>
        <v>-</v>
      </c>
    </row>
    <row r="45" spans="1:77">
      <c r="A45" s="3" t="s">
        <v>972</v>
      </c>
      <c r="B45" s="3" t="s">
        <v>334</v>
      </c>
      <c r="C45" s="3">
        <v>16</v>
      </c>
      <c r="D45" s="3"/>
      <c r="E45" s="3" t="s">
        <v>1006</v>
      </c>
      <c r="F45" s="3" t="s">
        <v>1028</v>
      </c>
      <c r="G45" s="3" t="s">
        <v>1006</v>
      </c>
      <c r="H45" s="3" t="s">
        <v>1025</v>
      </c>
      <c r="I45" s="3" t="s">
        <v>478</v>
      </c>
      <c r="J45" s="3" t="s">
        <v>1027</v>
      </c>
      <c r="K45" s="3" t="s">
        <v>1040</v>
      </c>
      <c r="L45" s="3" t="s">
        <v>1040</v>
      </c>
      <c r="M45" s="3" t="s">
        <v>1040</v>
      </c>
      <c r="N45" s="3" t="s">
        <v>1040</v>
      </c>
      <c r="O45" s="3">
        <v>6</v>
      </c>
      <c r="P45" s="3">
        <v>40</v>
      </c>
      <c r="Q45" s="3">
        <v>5.93</v>
      </c>
      <c r="R45" s="16">
        <v>0</v>
      </c>
      <c r="S45" s="12" t="s">
        <v>337</v>
      </c>
      <c r="T45" s="3" t="str">
        <f t="shared" si="0"/>
        <v>cs st37-pvc-cs st37-</v>
      </c>
      <c r="U45" s="3">
        <f t="shared" si="1"/>
        <v>8</v>
      </c>
      <c r="V45" s="3">
        <f t="shared" si="44"/>
        <v>20</v>
      </c>
      <c r="W45" s="4" t="str">
        <f t="shared" si="45"/>
        <v>cs st37</v>
      </c>
      <c r="X45" s="3" t="str">
        <f t="shared" si="46"/>
        <v>pvc-cs st37-</v>
      </c>
      <c r="Y45" s="3">
        <f t="shared" si="4"/>
        <v>4</v>
      </c>
      <c r="Z45" s="3">
        <f t="shared" si="47"/>
        <v>12</v>
      </c>
      <c r="AA45" s="4" t="str">
        <f t="shared" si="48"/>
        <v>pvc</v>
      </c>
      <c r="AB45" s="3" t="str">
        <f t="shared" si="49"/>
        <v>cs st37-</v>
      </c>
      <c r="AC45" s="3">
        <f t="shared" si="7"/>
        <v>8</v>
      </c>
      <c r="AD45" s="3">
        <f t="shared" si="50"/>
        <v>8</v>
      </c>
      <c r="AE45" s="4" t="str">
        <f t="shared" si="51"/>
        <v>cs st37</v>
      </c>
      <c r="AF45" s="3" t="str">
        <f t="shared" si="52"/>
        <v>-</v>
      </c>
      <c r="AG45" s="3">
        <f t="shared" si="10"/>
        <v>1</v>
      </c>
      <c r="AH45" s="3">
        <f t="shared" si="53"/>
        <v>1</v>
      </c>
      <c r="AI45" s="4" t="str">
        <f t="shared" si="54"/>
        <v/>
      </c>
      <c r="AJ45" s="3" t="str">
        <f t="shared" si="55"/>
        <v>-</v>
      </c>
      <c r="AK45" s="3">
        <f t="shared" si="13"/>
        <v>1</v>
      </c>
      <c r="AL45" s="3">
        <f t="shared" si="56"/>
        <v>1</v>
      </c>
      <c r="AM45" s="4" t="str">
        <f t="shared" si="57"/>
        <v/>
      </c>
      <c r="AN45" s="3" t="str">
        <f t="shared" si="58"/>
        <v>-</v>
      </c>
      <c r="AO45" s="3">
        <f t="shared" si="16"/>
        <v>1</v>
      </c>
      <c r="AP45" s="3">
        <f t="shared" si="59"/>
        <v>1</v>
      </c>
      <c r="AQ45" s="4" t="str">
        <f t="shared" si="60"/>
        <v/>
      </c>
      <c r="AR45" s="3" t="str">
        <f t="shared" si="61"/>
        <v>-</v>
      </c>
      <c r="AS45" s="3">
        <f t="shared" si="19"/>
        <v>1</v>
      </c>
      <c r="AT45" s="3">
        <f t="shared" si="62"/>
        <v>1</v>
      </c>
      <c r="AU45" s="4" t="str">
        <f t="shared" si="63"/>
        <v/>
      </c>
      <c r="AV45" s="3" t="str">
        <f t="shared" si="64"/>
        <v>-</v>
      </c>
      <c r="AW45" s="3" t="str">
        <f t="shared" si="22"/>
        <v>1.5-0.5-0.8-</v>
      </c>
      <c r="AX45" s="3">
        <f t="shared" si="65"/>
        <v>4</v>
      </c>
      <c r="AY45" s="3">
        <f t="shared" si="66"/>
        <v>12</v>
      </c>
      <c r="AZ45" s="4" t="str">
        <f t="shared" si="67"/>
        <v>1.5</v>
      </c>
      <c r="BA45" s="3" t="str">
        <f t="shared" si="68"/>
        <v>0.5-0.8-</v>
      </c>
      <c r="BB45" s="3">
        <f t="shared" si="69"/>
        <v>4</v>
      </c>
      <c r="BC45" s="3">
        <f t="shared" si="70"/>
        <v>8</v>
      </c>
      <c r="BD45" s="4" t="str">
        <f t="shared" si="71"/>
        <v>0.5</v>
      </c>
      <c r="BE45" s="3" t="str">
        <f t="shared" si="72"/>
        <v>0.8-</v>
      </c>
      <c r="BF45" s="3">
        <f t="shared" si="73"/>
        <v>4</v>
      </c>
      <c r="BG45" s="3">
        <f t="shared" si="74"/>
        <v>4</v>
      </c>
      <c r="BH45" s="4" t="str">
        <f t="shared" si="75"/>
        <v>0.8</v>
      </c>
      <c r="BI45" s="3" t="str">
        <f t="shared" si="76"/>
        <v>-</v>
      </c>
      <c r="BJ45" s="3">
        <f t="shared" si="77"/>
        <v>1</v>
      </c>
      <c r="BK45" s="3">
        <f t="shared" si="78"/>
        <v>1</v>
      </c>
      <c r="BL45" s="4" t="str">
        <f t="shared" si="79"/>
        <v/>
      </c>
      <c r="BM45" s="3" t="str">
        <f t="shared" si="80"/>
        <v>-</v>
      </c>
      <c r="BN45" s="3">
        <f t="shared" si="81"/>
        <v>1</v>
      </c>
      <c r="BO45" s="3">
        <f t="shared" si="82"/>
        <v>1</v>
      </c>
      <c r="BP45" s="4" t="str">
        <f t="shared" si="83"/>
        <v/>
      </c>
      <c r="BQ45" s="3" t="str">
        <f t="shared" si="84"/>
        <v>-</v>
      </c>
      <c r="BR45" s="3">
        <f t="shared" si="85"/>
        <v>1</v>
      </c>
      <c r="BS45" s="3">
        <f t="shared" si="86"/>
        <v>1</v>
      </c>
      <c r="BT45" s="4" t="str">
        <f t="shared" si="87"/>
        <v/>
      </c>
      <c r="BU45" s="3" t="str">
        <f t="shared" si="88"/>
        <v>-</v>
      </c>
      <c r="BV45" s="3">
        <f t="shared" si="89"/>
        <v>1</v>
      </c>
      <c r="BW45" s="3">
        <f t="shared" si="90"/>
        <v>1</v>
      </c>
      <c r="BX45" s="4" t="str">
        <f t="shared" si="91"/>
        <v/>
      </c>
      <c r="BY45" s="3" t="str">
        <f t="shared" si="92"/>
        <v>-</v>
      </c>
    </row>
    <row r="46" spans="1:77">
      <c r="A46" s="4" t="s">
        <v>972</v>
      </c>
      <c r="B46" s="4" t="s">
        <v>334</v>
      </c>
      <c r="C46" s="4">
        <v>16</v>
      </c>
      <c r="D46" s="4"/>
      <c r="E46" s="4" t="s">
        <v>1006</v>
      </c>
      <c r="F46" s="4" t="s">
        <v>1028</v>
      </c>
      <c r="G46" s="4" t="s">
        <v>1006</v>
      </c>
      <c r="H46" s="4" t="s">
        <v>1025</v>
      </c>
      <c r="I46" s="4" t="s">
        <v>478</v>
      </c>
      <c r="J46" s="4" t="s">
        <v>1027</v>
      </c>
      <c r="K46" s="4" t="s">
        <v>1040</v>
      </c>
      <c r="L46" s="4" t="s">
        <v>1040</v>
      </c>
      <c r="M46" s="4" t="s">
        <v>1040</v>
      </c>
      <c r="N46" s="4" t="s">
        <v>1040</v>
      </c>
      <c r="O46" s="4">
        <v>6</v>
      </c>
      <c r="P46" s="4">
        <v>40</v>
      </c>
      <c r="Q46" s="4">
        <v>5.63</v>
      </c>
      <c r="R46" s="16">
        <v>0</v>
      </c>
      <c r="S46" s="13" t="s">
        <v>338</v>
      </c>
      <c r="T46" s="3" t="str">
        <f t="shared" si="0"/>
        <v>cs st37-pvc-cs st37-</v>
      </c>
      <c r="U46" s="3">
        <f t="shared" si="1"/>
        <v>8</v>
      </c>
      <c r="V46" s="3">
        <f t="shared" si="44"/>
        <v>20</v>
      </c>
      <c r="W46" s="4" t="str">
        <f t="shared" si="45"/>
        <v>cs st37</v>
      </c>
      <c r="X46" s="3" t="str">
        <f t="shared" si="46"/>
        <v>pvc-cs st37-</v>
      </c>
      <c r="Y46" s="3">
        <f t="shared" si="4"/>
        <v>4</v>
      </c>
      <c r="Z46" s="3">
        <f t="shared" si="47"/>
        <v>12</v>
      </c>
      <c r="AA46" s="4" t="str">
        <f t="shared" si="48"/>
        <v>pvc</v>
      </c>
      <c r="AB46" s="3" t="str">
        <f t="shared" si="49"/>
        <v>cs st37-</v>
      </c>
      <c r="AC46" s="3">
        <f t="shared" si="7"/>
        <v>8</v>
      </c>
      <c r="AD46" s="3">
        <f t="shared" si="50"/>
        <v>8</v>
      </c>
      <c r="AE46" s="4" t="str">
        <f t="shared" si="51"/>
        <v>cs st37</v>
      </c>
      <c r="AF46" s="3" t="str">
        <f t="shared" si="52"/>
        <v>-</v>
      </c>
      <c r="AG46" s="3">
        <f t="shared" si="10"/>
        <v>1</v>
      </c>
      <c r="AH46" s="3">
        <f t="shared" si="53"/>
        <v>1</v>
      </c>
      <c r="AI46" s="4" t="str">
        <f t="shared" si="54"/>
        <v/>
      </c>
      <c r="AJ46" s="3" t="str">
        <f t="shared" si="55"/>
        <v>-</v>
      </c>
      <c r="AK46" s="3">
        <f t="shared" si="13"/>
        <v>1</v>
      </c>
      <c r="AL46" s="3">
        <f t="shared" si="56"/>
        <v>1</v>
      </c>
      <c r="AM46" s="4" t="str">
        <f t="shared" si="57"/>
        <v/>
      </c>
      <c r="AN46" s="3" t="str">
        <f t="shared" si="58"/>
        <v>-</v>
      </c>
      <c r="AO46" s="3">
        <f t="shared" si="16"/>
        <v>1</v>
      </c>
      <c r="AP46" s="3">
        <f t="shared" si="59"/>
        <v>1</v>
      </c>
      <c r="AQ46" s="4" t="str">
        <f t="shared" si="60"/>
        <v/>
      </c>
      <c r="AR46" s="3" t="str">
        <f t="shared" si="61"/>
        <v>-</v>
      </c>
      <c r="AS46" s="3">
        <f t="shared" si="19"/>
        <v>1</v>
      </c>
      <c r="AT46" s="3">
        <f t="shared" si="62"/>
        <v>1</v>
      </c>
      <c r="AU46" s="4" t="str">
        <f t="shared" si="63"/>
        <v/>
      </c>
      <c r="AV46" s="3" t="str">
        <f t="shared" si="64"/>
        <v>-</v>
      </c>
      <c r="AW46" s="3" t="str">
        <f t="shared" si="22"/>
        <v>1.5-0.5-0.8-</v>
      </c>
      <c r="AX46" s="3">
        <f t="shared" si="65"/>
        <v>4</v>
      </c>
      <c r="AY46" s="3">
        <f t="shared" si="66"/>
        <v>12</v>
      </c>
      <c r="AZ46" s="4" t="str">
        <f t="shared" si="67"/>
        <v>1.5</v>
      </c>
      <c r="BA46" s="3" t="str">
        <f t="shared" si="68"/>
        <v>0.5-0.8-</v>
      </c>
      <c r="BB46" s="3">
        <f t="shared" si="69"/>
        <v>4</v>
      </c>
      <c r="BC46" s="3">
        <f t="shared" si="70"/>
        <v>8</v>
      </c>
      <c r="BD46" s="4" t="str">
        <f t="shared" si="71"/>
        <v>0.5</v>
      </c>
      <c r="BE46" s="3" t="str">
        <f t="shared" si="72"/>
        <v>0.8-</v>
      </c>
      <c r="BF46" s="3">
        <f t="shared" si="73"/>
        <v>4</v>
      </c>
      <c r="BG46" s="3">
        <f t="shared" si="74"/>
        <v>4</v>
      </c>
      <c r="BH46" s="4" t="str">
        <f t="shared" si="75"/>
        <v>0.8</v>
      </c>
      <c r="BI46" s="3" t="str">
        <f t="shared" si="76"/>
        <v>-</v>
      </c>
      <c r="BJ46" s="3">
        <f t="shared" si="77"/>
        <v>1</v>
      </c>
      <c r="BK46" s="3">
        <f t="shared" si="78"/>
        <v>1</v>
      </c>
      <c r="BL46" s="4" t="str">
        <f t="shared" si="79"/>
        <v/>
      </c>
      <c r="BM46" s="3" t="str">
        <f t="shared" si="80"/>
        <v>-</v>
      </c>
      <c r="BN46" s="3">
        <f t="shared" si="81"/>
        <v>1</v>
      </c>
      <c r="BO46" s="3">
        <f t="shared" si="82"/>
        <v>1</v>
      </c>
      <c r="BP46" s="4" t="str">
        <f t="shared" si="83"/>
        <v/>
      </c>
      <c r="BQ46" s="3" t="str">
        <f t="shared" si="84"/>
        <v>-</v>
      </c>
      <c r="BR46" s="3">
        <f t="shared" si="85"/>
        <v>1</v>
      </c>
      <c r="BS46" s="3">
        <f t="shared" si="86"/>
        <v>1</v>
      </c>
      <c r="BT46" s="4" t="str">
        <f t="shared" si="87"/>
        <v/>
      </c>
      <c r="BU46" s="3" t="str">
        <f t="shared" si="88"/>
        <v>-</v>
      </c>
      <c r="BV46" s="3">
        <f t="shared" si="89"/>
        <v>1</v>
      </c>
      <c r="BW46" s="3">
        <f t="shared" si="90"/>
        <v>1</v>
      </c>
      <c r="BX46" s="4" t="str">
        <f t="shared" si="91"/>
        <v/>
      </c>
      <c r="BY46" s="3" t="str">
        <f t="shared" si="92"/>
        <v>-</v>
      </c>
    </row>
    <row r="47" spans="1:77">
      <c r="A47" s="3" t="s">
        <v>972</v>
      </c>
      <c r="B47" s="3" t="s">
        <v>339</v>
      </c>
      <c r="C47" s="3">
        <v>24</v>
      </c>
      <c r="D47" s="3"/>
      <c r="E47" s="3" t="s">
        <v>1006</v>
      </c>
      <c r="F47" s="3" t="s">
        <v>1033</v>
      </c>
      <c r="G47" s="3" t="s">
        <v>1006</v>
      </c>
      <c r="H47" s="3" t="s">
        <v>1025</v>
      </c>
      <c r="I47" s="3" t="s">
        <v>478</v>
      </c>
      <c r="J47" s="3" t="s">
        <v>1027</v>
      </c>
      <c r="K47" s="3" t="s">
        <v>1040</v>
      </c>
      <c r="L47" s="3" t="s">
        <v>1040</v>
      </c>
      <c r="M47" s="3" t="s">
        <v>1040</v>
      </c>
      <c r="N47" s="3" t="s">
        <v>1040</v>
      </c>
      <c r="O47" s="3">
        <v>6</v>
      </c>
      <c r="P47" s="3">
        <v>40</v>
      </c>
      <c r="Q47" s="3">
        <v>4.8499999999999996</v>
      </c>
      <c r="R47" s="16">
        <v>0</v>
      </c>
      <c r="S47" s="12" t="s">
        <v>340</v>
      </c>
      <c r="T47" s="3" t="str">
        <f t="shared" si="0"/>
        <v>cs st37-pvc-cs st37-</v>
      </c>
      <c r="U47" s="3">
        <f t="shared" si="1"/>
        <v>8</v>
      </c>
      <c r="V47" s="3">
        <f t="shared" si="44"/>
        <v>20</v>
      </c>
      <c r="W47" s="4" t="str">
        <f t="shared" si="45"/>
        <v>cs st37</v>
      </c>
      <c r="X47" s="3" t="str">
        <f t="shared" si="46"/>
        <v>pvc-cs st37-</v>
      </c>
      <c r="Y47" s="3">
        <f t="shared" si="4"/>
        <v>4</v>
      </c>
      <c r="Z47" s="3">
        <f t="shared" si="47"/>
        <v>12</v>
      </c>
      <c r="AA47" s="4" t="str">
        <f t="shared" si="48"/>
        <v>pvc</v>
      </c>
      <c r="AB47" s="3" t="str">
        <f t="shared" si="49"/>
        <v>cs st37-</v>
      </c>
      <c r="AC47" s="3">
        <f t="shared" si="7"/>
        <v>8</v>
      </c>
      <c r="AD47" s="3">
        <f t="shared" si="50"/>
        <v>8</v>
      </c>
      <c r="AE47" s="4" t="str">
        <f t="shared" si="51"/>
        <v>cs st37</v>
      </c>
      <c r="AF47" s="3" t="str">
        <f t="shared" si="52"/>
        <v>-</v>
      </c>
      <c r="AG47" s="3">
        <f t="shared" si="10"/>
        <v>1</v>
      </c>
      <c r="AH47" s="3">
        <f t="shared" si="53"/>
        <v>1</v>
      </c>
      <c r="AI47" s="4" t="str">
        <f t="shared" si="54"/>
        <v/>
      </c>
      <c r="AJ47" s="3" t="str">
        <f t="shared" si="55"/>
        <v>-</v>
      </c>
      <c r="AK47" s="3">
        <f t="shared" si="13"/>
        <v>1</v>
      </c>
      <c r="AL47" s="3">
        <f t="shared" si="56"/>
        <v>1</v>
      </c>
      <c r="AM47" s="4" t="str">
        <f t="shared" si="57"/>
        <v/>
      </c>
      <c r="AN47" s="3" t="str">
        <f t="shared" si="58"/>
        <v>-</v>
      </c>
      <c r="AO47" s="3">
        <f t="shared" si="16"/>
        <v>1</v>
      </c>
      <c r="AP47" s="3">
        <f t="shared" si="59"/>
        <v>1</v>
      </c>
      <c r="AQ47" s="4" t="str">
        <f t="shared" si="60"/>
        <v/>
      </c>
      <c r="AR47" s="3" t="str">
        <f t="shared" si="61"/>
        <v>-</v>
      </c>
      <c r="AS47" s="3">
        <f t="shared" si="19"/>
        <v>1</v>
      </c>
      <c r="AT47" s="3">
        <f t="shared" si="62"/>
        <v>1</v>
      </c>
      <c r="AU47" s="4" t="str">
        <f t="shared" si="63"/>
        <v/>
      </c>
      <c r="AV47" s="3" t="str">
        <f t="shared" si="64"/>
        <v>-</v>
      </c>
      <c r="AW47" s="3" t="str">
        <f t="shared" si="22"/>
        <v>3-0.5-0.8-</v>
      </c>
      <c r="AX47" s="3">
        <f t="shared" si="65"/>
        <v>2</v>
      </c>
      <c r="AY47" s="3">
        <f t="shared" si="66"/>
        <v>10</v>
      </c>
      <c r="AZ47" s="4" t="str">
        <f t="shared" si="67"/>
        <v>3</v>
      </c>
      <c r="BA47" s="3" t="str">
        <f t="shared" si="68"/>
        <v>0.5-0.8-</v>
      </c>
      <c r="BB47" s="3">
        <f t="shared" si="69"/>
        <v>4</v>
      </c>
      <c r="BC47" s="3">
        <f t="shared" si="70"/>
        <v>8</v>
      </c>
      <c r="BD47" s="4" t="str">
        <f t="shared" si="71"/>
        <v>0.5</v>
      </c>
      <c r="BE47" s="3" t="str">
        <f t="shared" si="72"/>
        <v>0.8-</v>
      </c>
      <c r="BF47" s="3">
        <f t="shared" si="73"/>
        <v>4</v>
      </c>
      <c r="BG47" s="3">
        <f t="shared" si="74"/>
        <v>4</v>
      </c>
      <c r="BH47" s="4" t="str">
        <f t="shared" si="75"/>
        <v>0.8</v>
      </c>
      <c r="BI47" s="3" t="str">
        <f t="shared" si="76"/>
        <v>-</v>
      </c>
      <c r="BJ47" s="3">
        <f t="shared" si="77"/>
        <v>1</v>
      </c>
      <c r="BK47" s="3">
        <f t="shared" si="78"/>
        <v>1</v>
      </c>
      <c r="BL47" s="4" t="str">
        <f t="shared" si="79"/>
        <v/>
      </c>
      <c r="BM47" s="3" t="str">
        <f t="shared" si="80"/>
        <v>-</v>
      </c>
      <c r="BN47" s="3">
        <f t="shared" si="81"/>
        <v>1</v>
      </c>
      <c r="BO47" s="3">
        <f t="shared" si="82"/>
        <v>1</v>
      </c>
      <c r="BP47" s="4" t="str">
        <f t="shared" si="83"/>
        <v/>
      </c>
      <c r="BQ47" s="3" t="str">
        <f t="shared" si="84"/>
        <v>-</v>
      </c>
      <c r="BR47" s="3">
        <f t="shared" si="85"/>
        <v>1</v>
      </c>
      <c r="BS47" s="3">
        <f t="shared" si="86"/>
        <v>1</v>
      </c>
      <c r="BT47" s="4" t="str">
        <f t="shared" si="87"/>
        <v/>
      </c>
      <c r="BU47" s="3" t="str">
        <f t="shared" si="88"/>
        <v>-</v>
      </c>
      <c r="BV47" s="3">
        <f t="shared" si="89"/>
        <v>1</v>
      </c>
      <c r="BW47" s="3">
        <f t="shared" si="90"/>
        <v>1</v>
      </c>
      <c r="BX47" s="4" t="str">
        <f t="shared" si="91"/>
        <v/>
      </c>
      <c r="BY47" s="3" t="str">
        <f t="shared" si="92"/>
        <v>-</v>
      </c>
    </row>
    <row r="48" spans="1:77">
      <c r="A48" s="4" t="s">
        <v>972</v>
      </c>
      <c r="B48" s="4" t="s">
        <v>339</v>
      </c>
      <c r="C48" s="4">
        <v>24</v>
      </c>
      <c r="D48" s="4"/>
      <c r="E48" s="4" t="s">
        <v>1006</v>
      </c>
      <c r="F48" s="4" t="s">
        <v>1033</v>
      </c>
      <c r="G48" s="4" t="s">
        <v>1006</v>
      </c>
      <c r="H48" s="4" t="s">
        <v>1025</v>
      </c>
      <c r="I48" s="4" t="s">
        <v>478</v>
      </c>
      <c r="J48" s="4" t="s">
        <v>1027</v>
      </c>
      <c r="K48" s="4" t="s">
        <v>1040</v>
      </c>
      <c r="L48" s="4" t="s">
        <v>1040</v>
      </c>
      <c r="M48" s="4" t="s">
        <v>1040</v>
      </c>
      <c r="N48" s="4" t="s">
        <v>1040</v>
      </c>
      <c r="O48" s="4">
        <v>6</v>
      </c>
      <c r="P48" s="4">
        <v>40</v>
      </c>
      <c r="Q48" s="4">
        <v>6.13</v>
      </c>
      <c r="R48" s="16">
        <v>0</v>
      </c>
      <c r="S48" s="13" t="s">
        <v>341</v>
      </c>
      <c r="T48" s="3" t="str">
        <f t="shared" si="0"/>
        <v>cs st37-pvc-cs st37-</v>
      </c>
      <c r="U48" s="3">
        <f t="shared" si="1"/>
        <v>8</v>
      </c>
      <c r="V48" s="3">
        <f t="shared" si="44"/>
        <v>20</v>
      </c>
      <c r="W48" s="4" t="str">
        <f t="shared" si="45"/>
        <v>cs st37</v>
      </c>
      <c r="X48" s="3" t="str">
        <f t="shared" si="46"/>
        <v>pvc-cs st37-</v>
      </c>
      <c r="Y48" s="3">
        <f t="shared" si="4"/>
        <v>4</v>
      </c>
      <c r="Z48" s="3">
        <f t="shared" si="47"/>
        <v>12</v>
      </c>
      <c r="AA48" s="4" t="str">
        <f t="shared" si="48"/>
        <v>pvc</v>
      </c>
      <c r="AB48" s="3" t="str">
        <f t="shared" si="49"/>
        <v>cs st37-</v>
      </c>
      <c r="AC48" s="3">
        <f t="shared" si="7"/>
        <v>8</v>
      </c>
      <c r="AD48" s="3">
        <f t="shared" si="50"/>
        <v>8</v>
      </c>
      <c r="AE48" s="4" t="str">
        <f t="shared" si="51"/>
        <v>cs st37</v>
      </c>
      <c r="AF48" s="3" t="str">
        <f t="shared" si="52"/>
        <v>-</v>
      </c>
      <c r="AG48" s="3">
        <f t="shared" si="10"/>
        <v>1</v>
      </c>
      <c r="AH48" s="3">
        <f t="shared" si="53"/>
        <v>1</v>
      </c>
      <c r="AI48" s="4" t="str">
        <f t="shared" si="54"/>
        <v/>
      </c>
      <c r="AJ48" s="3" t="str">
        <f t="shared" si="55"/>
        <v>-</v>
      </c>
      <c r="AK48" s="3">
        <f t="shared" si="13"/>
        <v>1</v>
      </c>
      <c r="AL48" s="3">
        <f t="shared" si="56"/>
        <v>1</v>
      </c>
      <c r="AM48" s="4" t="str">
        <f t="shared" si="57"/>
        <v/>
      </c>
      <c r="AN48" s="3" t="str">
        <f t="shared" si="58"/>
        <v>-</v>
      </c>
      <c r="AO48" s="3">
        <f t="shared" si="16"/>
        <v>1</v>
      </c>
      <c r="AP48" s="3">
        <f t="shared" si="59"/>
        <v>1</v>
      </c>
      <c r="AQ48" s="4" t="str">
        <f t="shared" si="60"/>
        <v/>
      </c>
      <c r="AR48" s="3" t="str">
        <f t="shared" si="61"/>
        <v>-</v>
      </c>
      <c r="AS48" s="3">
        <f t="shared" si="19"/>
        <v>1</v>
      </c>
      <c r="AT48" s="3">
        <f t="shared" si="62"/>
        <v>1</v>
      </c>
      <c r="AU48" s="4" t="str">
        <f t="shared" si="63"/>
        <v/>
      </c>
      <c r="AV48" s="3" t="str">
        <f t="shared" si="64"/>
        <v>-</v>
      </c>
      <c r="AW48" s="3" t="str">
        <f t="shared" si="22"/>
        <v>3-0.5-0.8-</v>
      </c>
      <c r="AX48" s="3">
        <f t="shared" si="65"/>
        <v>2</v>
      </c>
      <c r="AY48" s="3">
        <f t="shared" si="66"/>
        <v>10</v>
      </c>
      <c r="AZ48" s="4" t="str">
        <f t="shared" si="67"/>
        <v>3</v>
      </c>
      <c r="BA48" s="3" t="str">
        <f t="shared" si="68"/>
        <v>0.5-0.8-</v>
      </c>
      <c r="BB48" s="3">
        <f t="shared" si="69"/>
        <v>4</v>
      </c>
      <c r="BC48" s="3">
        <f t="shared" si="70"/>
        <v>8</v>
      </c>
      <c r="BD48" s="4" t="str">
        <f t="shared" si="71"/>
        <v>0.5</v>
      </c>
      <c r="BE48" s="3" t="str">
        <f t="shared" si="72"/>
        <v>0.8-</v>
      </c>
      <c r="BF48" s="3">
        <f t="shared" si="73"/>
        <v>4</v>
      </c>
      <c r="BG48" s="3">
        <f t="shared" si="74"/>
        <v>4</v>
      </c>
      <c r="BH48" s="4" t="str">
        <f t="shared" si="75"/>
        <v>0.8</v>
      </c>
      <c r="BI48" s="3" t="str">
        <f t="shared" si="76"/>
        <v>-</v>
      </c>
      <c r="BJ48" s="3">
        <f t="shared" si="77"/>
        <v>1</v>
      </c>
      <c r="BK48" s="3">
        <f t="shared" si="78"/>
        <v>1</v>
      </c>
      <c r="BL48" s="4" t="str">
        <f t="shared" si="79"/>
        <v/>
      </c>
      <c r="BM48" s="3" t="str">
        <f t="shared" si="80"/>
        <v>-</v>
      </c>
      <c r="BN48" s="3">
        <f t="shared" si="81"/>
        <v>1</v>
      </c>
      <c r="BO48" s="3">
        <f t="shared" si="82"/>
        <v>1</v>
      </c>
      <c r="BP48" s="4" t="str">
        <f t="shared" si="83"/>
        <v/>
      </c>
      <c r="BQ48" s="3" t="str">
        <f t="shared" si="84"/>
        <v>-</v>
      </c>
      <c r="BR48" s="3">
        <f t="shared" si="85"/>
        <v>1</v>
      </c>
      <c r="BS48" s="3">
        <f t="shared" si="86"/>
        <v>1</v>
      </c>
      <c r="BT48" s="4" t="str">
        <f t="shared" si="87"/>
        <v/>
      </c>
      <c r="BU48" s="3" t="str">
        <f t="shared" si="88"/>
        <v>-</v>
      </c>
      <c r="BV48" s="3">
        <f t="shared" si="89"/>
        <v>1</v>
      </c>
      <c r="BW48" s="3">
        <f t="shared" si="90"/>
        <v>1</v>
      </c>
      <c r="BX48" s="4" t="str">
        <f t="shared" si="91"/>
        <v/>
      </c>
      <c r="BY48" s="3" t="str">
        <f t="shared" si="92"/>
        <v>-</v>
      </c>
    </row>
    <row r="49" spans="1:77">
      <c r="A49" s="3" t="s">
        <v>972</v>
      </c>
      <c r="B49" s="3" t="s">
        <v>339</v>
      </c>
      <c r="C49" s="3">
        <v>24</v>
      </c>
      <c r="D49" s="3"/>
      <c r="E49" s="3" t="s">
        <v>1006</v>
      </c>
      <c r="F49" s="3" t="s">
        <v>1033</v>
      </c>
      <c r="G49" s="3" t="s">
        <v>1006</v>
      </c>
      <c r="H49" s="3" t="s">
        <v>1025</v>
      </c>
      <c r="I49" s="3" t="s">
        <v>478</v>
      </c>
      <c r="J49" s="3" t="s">
        <v>1027</v>
      </c>
      <c r="K49" s="3" t="s">
        <v>1040</v>
      </c>
      <c r="L49" s="3" t="s">
        <v>1040</v>
      </c>
      <c r="M49" s="3" t="s">
        <v>1040</v>
      </c>
      <c r="N49" s="3" t="s">
        <v>1040</v>
      </c>
      <c r="O49" s="3">
        <v>6</v>
      </c>
      <c r="P49" s="3">
        <v>40</v>
      </c>
      <c r="Q49" s="3">
        <v>6.3</v>
      </c>
      <c r="R49" s="16">
        <v>0</v>
      </c>
      <c r="S49" s="12" t="s">
        <v>342</v>
      </c>
      <c r="T49" s="3" t="str">
        <f t="shared" si="0"/>
        <v>cs st37-pvc-cs st37-</v>
      </c>
      <c r="U49" s="3">
        <f t="shared" si="1"/>
        <v>8</v>
      </c>
      <c r="V49" s="3">
        <f t="shared" si="44"/>
        <v>20</v>
      </c>
      <c r="W49" s="4" t="str">
        <f t="shared" si="45"/>
        <v>cs st37</v>
      </c>
      <c r="X49" s="3" t="str">
        <f t="shared" si="46"/>
        <v>pvc-cs st37-</v>
      </c>
      <c r="Y49" s="3">
        <f t="shared" si="4"/>
        <v>4</v>
      </c>
      <c r="Z49" s="3">
        <f t="shared" si="47"/>
        <v>12</v>
      </c>
      <c r="AA49" s="4" t="str">
        <f t="shared" si="48"/>
        <v>pvc</v>
      </c>
      <c r="AB49" s="3" t="str">
        <f t="shared" si="49"/>
        <v>cs st37-</v>
      </c>
      <c r="AC49" s="3">
        <f t="shared" si="7"/>
        <v>8</v>
      </c>
      <c r="AD49" s="3">
        <f t="shared" si="50"/>
        <v>8</v>
      </c>
      <c r="AE49" s="4" t="str">
        <f t="shared" si="51"/>
        <v>cs st37</v>
      </c>
      <c r="AF49" s="3" t="str">
        <f t="shared" si="52"/>
        <v>-</v>
      </c>
      <c r="AG49" s="3">
        <f t="shared" si="10"/>
        <v>1</v>
      </c>
      <c r="AH49" s="3">
        <f t="shared" si="53"/>
        <v>1</v>
      </c>
      <c r="AI49" s="4" t="str">
        <f t="shared" si="54"/>
        <v/>
      </c>
      <c r="AJ49" s="3" t="str">
        <f t="shared" si="55"/>
        <v>-</v>
      </c>
      <c r="AK49" s="3">
        <f t="shared" si="13"/>
        <v>1</v>
      </c>
      <c r="AL49" s="3">
        <f t="shared" si="56"/>
        <v>1</v>
      </c>
      <c r="AM49" s="4" t="str">
        <f t="shared" si="57"/>
        <v/>
      </c>
      <c r="AN49" s="3" t="str">
        <f t="shared" si="58"/>
        <v>-</v>
      </c>
      <c r="AO49" s="3">
        <f t="shared" si="16"/>
        <v>1</v>
      </c>
      <c r="AP49" s="3">
        <f t="shared" si="59"/>
        <v>1</v>
      </c>
      <c r="AQ49" s="4" t="str">
        <f t="shared" si="60"/>
        <v/>
      </c>
      <c r="AR49" s="3" t="str">
        <f t="shared" si="61"/>
        <v>-</v>
      </c>
      <c r="AS49" s="3">
        <f t="shared" si="19"/>
        <v>1</v>
      </c>
      <c r="AT49" s="3">
        <f t="shared" si="62"/>
        <v>1</v>
      </c>
      <c r="AU49" s="4" t="str">
        <f t="shared" si="63"/>
        <v/>
      </c>
      <c r="AV49" s="3" t="str">
        <f t="shared" si="64"/>
        <v>-</v>
      </c>
      <c r="AW49" s="3" t="str">
        <f t="shared" si="22"/>
        <v>3-0.5-0.8-</v>
      </c>
      <c r="AX49" s="3">
        <f t="shared" si="65"/>
        <v>2</v>
      </c>
      <c r="AY49" s="3">
        <f t="shared" si="66"/>
        <v>10</v>
      </c>
      <c r="AZ49" s="4" t="str">
        <f t="shared" si="67"/>
        <v>3</v>
      </c>
      <c r="BA49" s="3" t="str">
        <f t="shared" si="68"/>
        <v>0.5-0.8-</v>
      </c>
      <c r="BB49" s="3">
        <f t="shared" si="69"/>
        <v>4</v>
      </c>
      <c r="BC49" s="3">
        <f t="shared" si="70"/>
        <v>8</v>
      </c>
      <c r="BD49" s="4" t="str">
        <f t="shared" si="71"/>
        <v>0.5</v>
      </c>
      <c r="BE49" s="3" t="str">
        <f t="shared" si="72"/>
        <v>0.8-</v>
      </c>
      <c r="BF49" s="3">
        <f t="shared" si="73"/>
        <v>4</v>
      </c>
      <c r="BG49" s="3">
        <f t="shared" si="74"/>
        <v>4</v>
      </c>
      <c r="BH49" s="4" t="str">
        <f t="shared" si="75"/>
        <v>0.8</v>
      </c>
      <c r="BI49" s="3" t="str">
        <f t="shared" si="76"/>
        <v>-</v>
      </c>
      <c r="BJ49" s="3">
        <f t="shared" si="77"/>
        <v>1</v>
      </c>
      <c r="BK49" s="3">
        <f t="shared" si="78"/>
        <v>1</v>
      </c>
      <c r="BL49" s="4" t="str">
        <f t="shared" si="79"/>
        <v/>
      </c>
      <c r="BM49" s="3" t="str">
        <f t="shared" si="80"/>
        <v>-</v>
      </c>
      <c r="BN49" s="3">
        <f t="shared" si="81"/>
        <v>1</v>
      </c>
      <c r="BO49" s="3">
        <f t="shared" si="82"/>
        <v>1</v>
      </c>
      <c r="BP49" s="4" t="str">
        <f t="shared" si="83"/>
        <v/>
      </c>
      <c r="BQ49" s="3" t="str">
        <f t="shared" si="84"/>
        <v>-</v>
      </c>
      <c r="BR49" s="3">
        <f t="shared" si="85"/>
        <v>1</v>
      </c>
      <c r="BS49" s="3">
        <f t="shared" si="86"/>
        <v>1</v>
      </c>
      <c r="BT49" s="4" t="str">
        <f t="shared" si="87"/>
        <v/>
      </c>
      <c r="BU49" s="3" t="str">
        <f t="shared" si="88"/>
        <v>-</v>
      </c>
      <c r="BV49" s="3">
        <f t="shared" si="89"/>
        <v>1</v>
      </c>
      <c r="BW49" s="3">
        <f t="shared" si="90"/>
        <v>1</v>
      </c>
      <c r="BX49" s="4" t="str">
        <f t="shared" si="91"/>
        <v/>
      </c>
      <c r="BY49" s="3" t="str">
        <f t="shared" si="92"/>
        <v>-</v>
      </c>
    </row>
    <row r="50" spans="1:77">
      <c r="A50" s="4" t="s">
        <v>972</v>
      </c>
      <c r="B50" s="4" t="s">
        <v>339</v>
      </c>
      <c r="C50" s="4">
        <v>24</v>
      </c>
      <c r="D50" s="4"/>
      <c r="E50" s="4" t="s">
        <v>1006</v>
      </c>
      <c r="F50" s="4" t="s">
        <v>1033</v>
      </c>
      <c r="G50" s="4" t="s">
        <v>1006</v>
      </c>
      <c r="H50" s="4" t="s">
        <v>1025</v>
      </c>
      <c r="I50" s="4" t="s">
        <v>478</v>
      </c>
      <c r="J50" s="4" t="s">
        <v>1027</v>
      </c>
      <c r="K50" s="4" t="s">
        <v>1040</v>
      </c>
      <c r="L50" s="4" t="s">
        <v>1040</v>
      </c>
      <c r="M50" s="4" t="s">
        <v>1040</v>
      </c>
      <c r="N50" s="4" t="s">
        <v>1040</v>
      </c>
      <c r="O50" s="4">
        <v>6</v>
      </c>
      <c r="P50" s="4">
        <v>40</v>
      </c>
      <c r="Q50" s="4">
        <v>6.09</v>
      </c>
      <c r="R50" s="16">
        <v>0</v>
      </c>
      <c r="S50" s="13" t="s">
        <v>343</v>
      </c>
      <c r="T50" s="3" t="str">
        <f t="shared" si="0"/>
        <v>cs st37-pvc-cs st37-</v>
      </c>
      <c r="U50" s="3">
        <f t="shared" si="1"/>
        <v>8</v>
      </c>
      <c r="V50" s="3">
        <f t="shared" si="44"/>
        <v>20</v>
      </c>
      <c r="W50" s="4" t="str">
        <f t="shared" si="45"/>
        <v>cs st37</v>
      </c>
      <c r="X50" s="3" t="str">
        <f t="shared" si="46"/>
        <v>pvc-cs st37-</v>
      </c>
      <c r="Y50" s="3">
        <f t="shared" si="4"/>
        <v>4</v>
      </c>
      <c r="Z50" s="3">
        <f t="shared" si="47"/>
        <v>12</v>
      </c>
      <c r="AA50" s="4" t="str">
        <f t="shared" si="48"/>
        <v>pvc</v>
      </c>
      <c r="AB50" s="3" t="str">
        <f t="shared" si="49"/>
        <v>cs st37-</v>
      </c>
      <c r="AC50" s="3">
        <f t="shared" si="7"/>
        <v>8</v>
      </c>
      <c r="AD50" s="3">
        <f t="shared" si="50"/>
        <v>8</v>
      </c>
      <c r="AE50" s="4" t="str">
        <f t="shared" si="51"/>
        <v>cs st37</v>
      </c>
      <c r="AF50" s="3" t="str">
        <f t="shared" si="52"/>
        <v>-</v>
      </c>
      <c r="AG50" s="3">
        <f t="shared" si="10"/>
        <v>1</v>
      </c>
      <c r="AH50" s="3">
        <f t="shared" si="53"/>
        <v>1</v>
      </c>
      <c r="AI50" s="4" t="str">
        <f t="shared" si="54"/>
        <v/>
      </c>
      <c r="AJ50" s="3" t="str">
        <f t="shared" si="55"/>
        <v>-</v>
      </c>
      <c r="AK50" s="3">
        <f t="shared" si="13"/>
        <v>1</v>
      </c>
      <c r="AL50" s="3">
        <f t="shared" si="56"/>
        <v>1</v>
      </c>
      <c r="AM50" s="4" t="str">
        <f t="shared" si="57"/>
        <v/>
      </c>
      <c r="AN50" s="3" t="str">
        <f t="shared" si="58"/>
        <v>-</v>
      </c>
      <c r="AO50" s="3">
        <f t="shared" si="16"/>
        <v>1</v>
      </c>
      <c r="AP50" s="3">
        <f t="shared" si="59"/>
        <v>1</v>
      </c>
      <c r="AQ50" s="4" t="str">
        <f t="shared" si="60"/>
        <v/>
      </c>
      <c r="AR50" s="3" t="str">
        <f t="shared" si="61"/>
        <v>-</v>
      </c>
      <c r="AS50" s="3">
        <f t="shared" si="19"/>
        <v>1</v>
      </c>
      <c r="AT50" s="3">
        <f t="shared" si="62"/>
        <v>1</v>
      </c>
      <c r="AU50" s="4" t="str">
        <f t="shared" si="63"/>
        <v/>
      </c>
      <c r="AV50" s="3" t="str">
        <f t="shared" si="64"/>
        <v>-</v>
      </c>
      <c r="AW50" s="3" t="str">
        <f t="shared" si="22"/>
        <v>3-0.5-0.8-</v>
      </c>
      <c r="AX50" s="3">
        <f t="shared" si="65"/>
        <v>2</v>
      </c>
      <c r="AY50" s="3">
        <f t="shared" si="66"/>
        <v>10</v>
      </c>
      <c r="AZ50" s="4" t="str">
        <f t="shared" si="67"/>
        <v>3</v>
      </c>
      <c r="BA50" s="3" t="str">
        <f t="shared" si="68"/>
        <v>0.5-0.8-</v>
      </c>
      <c r="BB50" s="3">
        <f t="shared" si="69"/>
        <v>4</v>
      </c>
      <c r="BC50" s="3">
        <f t="shared" si="70"/>
        <v>8</v>
      </c>
      <c r="BD50" s="4" t="str">
        <f t="shared" si="71"/>
        <v>0.5</v>
      </c>
      <c r="BE50" s="3" t="str">
        <f t="shared" si="72"/>
        <v>0.8-</v>
      </c>
      <c r="BF50" s="3">
        <f t="shared" si="73"/>
        <v>4</v>
      </c>
      <c r="BG50" s="3">
        <f t="shared" si="74"/>
        <v>4</v>
      </c>
      <c r="BH50" s="4" t="str">
        <f t="shared" si="75"/>
        <v>0.8</v>
      </c>
      <c r="BI50" s="3" t="str">
        <f t="shared" si="76"/>
        <v>-</v>
      </c>
      <c r="BJ50" s="3">
        <f t="shared" si="77"/>
        <v>1</v>
      </c>
      <c r="BK50" s="3">
        <f t="shared" si="78"/>
        <v>1</v>
      </c>
      <c r="BL50" s="4" t="str">
        <f t="shared" si="79"/>
        <v/>
      </c>
      <c r="BM50" s="3" t="str">
        <f t="shared" si="80"/>
        <v>-</v>
      </c>
      <c r="BN50" s="3">
        <f t="shared" si="81"/>
        <v>1</v>
      </c>
      <c r="BO50" s="3">
        <f t="shared" si="82"/>
        <v>1</v>
      </c>
      <c r="BP50" s="4" t="str">
        <f t="shared" si="83"/>
        <v/>
      </c>
      <c r="BQ50" s="3" t="str">
        <f t="shared" si="84"/>
        <v>-</v>
      </c>
      <c r="BR50" s="3">
        <f t="shared" si="85"/>
        <v>1</v>
      </c>
      <c r="BS50" s="3">
        <f t="shared" si="86"/>
        <v>1</v>
      </c>
      <c r="BT50" s="4" t="str">
        <f t="shared" si="87"/>
        <v/>
      </c>
      <c r="BU50" s="3" t="str">
        <f t="shared" si="88"/>
        <v>-</v>
      </c>
      <c r="BV50" s="3">
        <f t="shared" si="89"/>
        <v>1</v>
      </c>
      <c r="BW50" s="3">
        <f t="shared" si="90"/>
        <v>1</v>
      </c>
      <c r="BX50" s="4" t="str">
        <f t="shared" si="91"/>
        <v/>
      </c>
      <c r="BY50" s="3" t="str">
        <f t="shared" si="92"/>
        <v>-</v>
      </c>
    </row>
    <row r="51" spans="1:77">
      <c r="A51" s="3" t="s">
        <v>958</v>
      </c>
      <c r="B51" s="3" t="s">
        <v>344</v>
      </c>
      <c r="C51" s="3">
        <v>6</v>
      </c>
      <c r="D51" s="3"/>
      <c r="E51" s="3" t="s">
        <v>903</v>
      </c>
      <c r="F51" s="3" t="s">
        <v>1027</v>
      </c>
      <c r="G51" s="3" t="s">
        <v>903</v>
      </c>
      <c r="H51" s="3" t="s">
        <v>1027</v>
      </c>
      <c r="I51" s="3" t="s">
        <v>479</v>
      </c>
      <c r="J51" s="3" t="s">
        <v>1034</v>
      </c>
      <c r="K51" s="3" t="s">
        <v>1040</v>
      </c>
      <c r="L51" s="3" t="s">
        <v>1040</v>
      </c>
      <c r="M51" s="3" t="s">
        <v>1040</v>
      </c>
      <c r="N51" s="3" t="s">
        <v>1040</v>
      </c>
      <c r="O51" s="3">
        <v>2.5</v>
      </c>
      <c r="P51" s="3">
        <v>22</v>
      </c>
      <c r="Q51" s="3">
        <v>2.4500000000000002</v>
      </c>
      <c r="R51" s="16">
        <v>0</v>
      </c>
      <c r="S51" s="12" t="s">
        <v>345</v>
      </c>
      <c r="T51" s="3" t="str">
        <f t="shared" si="0"/>
        <v>s316-tef-s316-</v>
      </c>
      <c r="U51" s="3">
        <f t="shared" si="1"/>
        <v>5</v>
      </c>
      <c r="V51" s="3">
        <f t="shared" si="44"/>
        <v>14</v>
      </c>
      <c r="W51" s="4" t="str">
        <f t="shared" si="45"/>
        <v>s316</v>
      </c>
      <c r="X51" s="3" t="str">
        <f t="shared" si="46"/>
        <v>tef-s316-</v>
      </c>
      <c r="Y51" s="3">
        <f t="shared" si="4"/>
        <v>4</v>
      </c>
      <c r="Z51" s="3">
        <f t="shared" si="47"/>
        <v>9</v>
      </c>
      <c r="AA51" s="4" t="str">
        <f t="shared" si="48"/>
        <v>tef</v>
      </c>
      <c r="AB51" s="3" t="str">
        <f t="shared" si="49"/>
        <v>s316-</v>
      </c>
      <c r="AC51" s="3">
        <f t="shared" si="7"/>
        <v>5</v>
      </c>
      <c r="AD51" s="3">
        <f t="shared" si="50"/>
        <v>5</v>
      </c>
      <c r="AE51" s="4" t="str">
        <f t="shared" si="51"/>
        <v>s316</v>
      </c>
      <c r="AF51" s="3" t="str">
        <f t="shared" si="52"/>
        <v>-</v>
      </c>
      <c r="AG51" s="3">
        <f t="shared" si="10"/>
        <v>1</v>
      </c>
      <c r="AH51" s="3">
        <f t="shared" si="53"/>
        <v>1</v>
      </c>
      <c r="AI51" s="4" t="str">
        <f t="shared" si="54"/>
        <v/>
      </c>
      <c r="AJ51" s="3" t="str">
        <f t="shared" si="55"/>
        <v>-</v>
      </c>
      <c r="AK51" s="3">
        <f t="shared" si="13"/>
        <v>1</v>
      </c>
      <c r="AL51" s="3">
        <f t="shared" si="56"/>
        <v>1</v>
      </c>
      <c r="AM51" s="4" t="str">
        <f t="shared" si="57"/>
        <v/>
      </c>
      <c r="AN51" s="3" t="str">
        <f t="shared" si="58"/>
        <v>-</v>
      </c>
      <c r="AO51" s="3">
        <f t="shared" si="16"/>
        <v>1</v>
      </c>
      <c r="AP51" s="3">
        <f t="shared" si="59"/>
        <v>1</v>
      </c>
      <c r="AQ51" s="4" t="str">
        <f t="shared" si="60"/>
        <v/>
      </c>
      <c r="AR51" s="3" t="str">
        <f t="shared" si="61"/>
        <v>-</v>
      </c>
      <c r="AS51" s="3">
        <f t="shared" si="19"/>
        <v>1</v>
      </c>
      <c r="AT51" s="3">
        <f t="shared" si="62"/>
        <v>1</v>
      </c>
      <c r="AU51" s="4" t="str">
        <f t="shared" si="63"/>
        <v/>
      </c>
      <c r="AV51" s="3" t="str">
        <f t="shared" si="64"/>
        <v>-</v>
      </c>
      <c r="AW51" s="3" t="str">
        <f t="shared" si="22"/>
        <v>0.5-0.3-0.5-</v>
      </c>
      <c r="AX51" s="3">
        <f t="shared" si="65"/>
        <v>4</v>
      </c>
      <c r="AY51" s="3">
        <f t="shared" si="66"/>
        <v>12</v>
      </c>
      <c r="AZ51" s="4" t="str">
        <f t="shared" si="67"/>
        <v>0.5</v>
      </c>
      <c r="BA51" s="3" t="str">
        <f t="shared" si="68"/>
        <v>0.3-0.5-</v>
      </c>
      <c r="BB51" s="3">
        <f t="shared" si="69"/>
        <v>4</v>
      </c>
      <c r="BC51" s="3">
        <f t="shared" si="70"/>
        <v>8</v>
      </c>
      <c r="BD51" s="4" t="str">
        <f t="shared" si="71"/>
        <v>0.3</v>
      </c>
      <c r="BE51" s="3" t="str">
        <f t="shared" si="72"/>
        <v>0.5-</v>
      </c>
      <c r="BF51" s="3">
        <f t="shared" si="73"/>
        <v>4</v>
      </c>
      <c r="BG51" s="3">
        <f t="shared" si="74"/>
        <v>4</v>
      </c>
      <c r="BH51" s="4" t="str">
        <f t="shared" si="75"/>
        <v>0.5</v>
      </c>
      <c r="BI51" s="3" t="str">
        <f t="shared" si="76"/>
        <v>-</v>
      </c>
      <c r="BJ51" s="3">
        <f t="shared" si="77"/>
        <v>1</v>
      </c>
      <c r="BK51" s="3">
        <f t="shared" si="78"/>
        <v>1</v>
      </c>
      <c r="BL51" s="4" t="str">
        <f t="shared" si="79"/>
        <v/>
      </c>
      <c r="BM51" s="3" t="str">
        <f t="shared" si="80"/>
        <v>-</v>
      </c>
      <c r="BN51" s="3">
        <f t="shared" si="81"/>
        <v>1</v>
      </c>
      <c r="BO51" s="3">
        <f t="shared" si="82"/>
        <v>1</v>
      </c>
      <c r="BP51" s="4" t="str">
        <f t="shared" si="83"/>
        <v/>
      </c>
      <c r="BQ51" s="3" t="str">
        <f t="shared" si="84"/>
        <v>-</v>
      </c>
      <c r="BR51" s="3">
        <f t="shared" si="85"/>
        <v>1</v>
      </c>
      <c r="BS51" s="3">
        <f t="shared" si="86"/>
        <v>1</v>
      </c>
      <c r="BT51" s="4" t="str">
        <f t="shared" si="87"/>
        <v/>
      </c>
      <c r="BU51" s="3" t="str">
        <f t="shared" si="88"/>
        <v>-</v>
      </c>
      <c r="BV51" s="3">
        <f t="shared" si="89"/>
        <v>1</v>
      </c>
      <c r="BW51" s="3">
        <f t="shared" si="90"/>
        <v>1</v>
      </c>
      <c r="BX51" s="4" t="str">
        <f t="shared" si="91"/>
        <v/>
      </c>
      <c r="BY51" s="3" t="str">
        <f t="shared" si="92"/>
        <v>-</v>
      </c>
    </row>
    <row r="52" spans="1:77">
      <c r="A52" s="4" t="s">
        <v>965</v>
      </c>
      <c r="B52" s="4" t="s">
        <v>346</v>
      </c>
      <c r="C52" s="4">
        <v>4</v>
      </c>
      <c r="D52" s="4"/>
      <c r="E52" s="4" t="s">
        <v>903</v>
      </c>
      <c r="F52" s="4" t="s">
        <v>1034</v>
      </c>
      <c r="G52" s="4" t="s">
        <v>903</v>
      </c>
      <c r="H52" s="4" t="s">
        <v>1027</v>
      </c>
      <c r="I52" s="4" t="s">
        <v>477</v>
      </c>
      <c r="J52" s="4" t="s">
        <v>1054</v>
      </c>
      <c r="K52" s="4" t="s">
        <v>1040</v>
      </c>
      <c r="L52" s="4" t="s">
        <v>1040</v>
      </c>
      <c r="M52" s="4" t="s">
        <v>1040</v>
      </c>
      <c r="N52" s="4" t="s">
        <v>1040</v>
      </c>
      <c r="O52" s="4">
        <v>0.48</v>
      </c>
      <c r="P52" s="4">
        <v>188</v>
      </c>
      <c r="Q52" s="4">
        <v>1.1930000000000001</v>
      </c>
      <c r="R52" s="16">
        <v>0</v>
      </c>
      <c r="S52" s="13" t="s">
        <v>347</v>
      </c>
      <c r="T52" s="3" t="str">
        <f t="shared" si="0"/>
        <v>s316-ptfe-s316-</v>
      </c>
      <c r="U52" s="3">
        <f t="shared" si="1"/>
        <v>5</v>
      </c>
      <c r="V52" s="3">
        <f t="shared" si="44"/>
        <v>15</v>
      </c>
      <c r="W52" s="4" t="str">
        <f t="shared" si="45"/>
        <v>s316</v>
      </c>
      <c r="X52" s="3" t="str">
        <f t="shared" si="46"/>
        <v>ptfe-s316-</v>
      </c>
      <c r="Y52" s="3">
        <f t="shared" si="4"/>
        <v>5</v>
      </c>
      <c r="Z52" s="3">
        <f t="shared" si="47"/>
        <v>10</v>
      </c>
      <c r="AA52" s="4" t="str">
        <f t="shared" si="48"/>
        <v>ptfe</v>
      </c>
      <c r="AB52" s="3" t="str">
        <f t="shared" si="49"/>
        <v>s316-</v>
      </c>
      <c r="AC52" s="3">
        <f t="shared" si="7"/>
        <v>5</v>
      </c>
      <c r="AD52" s="3">
        <f t="shared" si="50"/>
        <v>5</v>
      </c>
      <c r="AE52" s="4" t="str">
        <f t="shared" si="51"/>
        <v>s316</v>
      </c>
      <c r="AF52" s="3" t="str">
        <f t="shared" si="52"/>
        <v>-</v>
      </c>
      <c r="AG52" s="3">
        <f t="shared" si="10"/>
        <v>1</v>
      </c>
      <c r="AH52" s="3">
        <f t="shared" si="53"/>
        <v>1</v>
      </c>
      <c r="AI52" s="4" t="str">
        <f t="shared" si="54"/>
        <v/>
      </c>
      <c r="AJ52" s="3" t="str">
        <f t="shared" si="55"/>
        <v>-</v>
      </c>
      <c r="AK52" s="3">
        <f t="shared" si="13"/>
        <v>1</v>
      </c>
      <c r="AL52" s="3">
        <f t="shared" si="56"/>
        <v>1</v>
      </c>
      <c r="AM52" s="4" t="str">
        <f t="shared" si="57"/>
        <v/>
      </c>
      <c r="AN52" s="3" t="str">
        <f t="shared" si="58"/>
        <v>-</v>
      </c>
      <c r="AO52" s="3">
        <f t="shared" si="16"/>
        <v>1</v>
      </c>
      <c r="AP52" s="3">
        <f t="shared" si="59"/>
        <v>1</v>
      </c>
      <c r="AQ52" s="4" t="str">
        <f t="shared" si="60"/>
        <v/>
      </c>
      <c r="AR52" s="3" t="str">
        <f t="shared" si="61"/>
        <v>-</v>
      </c>
      <c r="AS52" s="3">
        <f t="shared" si="19"/>
        <v>1</v>
      </c>
      <c r="AT52" s="3">
        <f t="shared" si="62"/>
        <v>1</v>
      </c>
      <c r="AU52" s="4" t="str">
        <f t="shared" si="63"/>
        <v/>
      </c>
      <c r="AV52" s="3" t="str">
        <f t="shared" si="64"/>
        <v>-</v>
      </c>
      <c r="AW52" s="3" t="str">
        <f t="shared" si="22"/>
        <v>0.3-0.25-</v>
      </c>
      <c r="AX52" s="3">
        <f t="shared" si="65"/>
        <v>4</v>
      </c>
      <c r="AY52" s="3">
        <f t="shared" si="66"/>
        <v>9</v>
      </c>
      <c r="AZ52" s="4" t="str">
        <f t="shared" si="67"/>
        <v>0.3</v>
      </c>
      <c r="BA52" s="3" t="str">
        <f t="shared" si="68"/>
        <v>0.25-</v>
      </c>
      <c r="BB52" s="3">
        <f t="shared" si="69"/>
        <v>5</v>
      </c>
      <c r="BC52" s="3">
        <f t="shared" si="70"/>
        <v>5</v>
      </c>
      <c r="BD52" s="4" t="str">
        <f t="shared" si="71"/>
        <v>0.25</v>
      </c>
      <c r="BE52" s="3" t="str">
        <f t="shared" si="72"/>
        <v>-</v>
      </c>
      <c r="BF52" s="3">
        <f t="shared" si="73"/>
        <v>1</v>
      </c>
      <c r="BG52" s="3">
        <f t="shared" si="74"/>
        <v>1</v>
      </c>
      <c r="BH52" s="4" t="str">
        <f t="shared" si="75"/>
        <v/>
      </c>
      <c r="BI52" s="3" t="str">
        <f t="shared" si="76"/>
        <v>-</v>
      </c>
      <c r="BJ52" s="3">
        <f t="shared" si="77"/>
        <v>1</v>
      </c>
      <c r="BK52" s="3">
        <f t="shared" si="78"/>
        <v>1</v>
      </c>
      <c r="BL52" s="4" t="str">
        <f t="shared" si="79"/>
        <v/>
      </c>
      <c r="BM52" s="3" t="str">
        <f t="shared" si="80"/>
        <v>-</v>
      </c>
      <c r="BN52" s="3">
        <f t="shared" si="81"/>
        <v>1</v>
      </c>
      <c r="BO52" s="3">
        <f t="shared" si="82"/>
        <v>1</v>
      </c>
      <c r="BP52" s="4" t="str">
        <f t="shared" si="83"/>
        <v/>
      </c>
      <c r="BQ52" s="3" t="str">
        <f t="shared" si="84"/>
        <v>-</v>
      </c>
      <c r="BR52" s="3">
        <f t="shared" si="85"/>
        <v>1</v>
      </c>
      <c r="BS52" s="3">
        <f t="shared" si="86"/>
        <v>1</v>
      </c>
      <c r="BT52" s="4" t="str">
        <f t="shared" si="87"/>
        <v/>
      </c>
      <c r="BU52" s="3" t="str">
        <f t="shared" si="88"/>
        <v>-</v>
      </c>
      <c r="BV52" s="3">
        <f t="shared" si="89"/>
        <v>1</v>
      </c>
      <c r="BW52" s="3">
        <f t="shared" si="90"/>
        <v>1</v>
      </c>
      <c r="BX52" s="4" t="str">
        <f t="shared" si="91"/>
        <v/>
      </c>
      <c r="BY52" s="3" t="str">
        <f t="shared" si="92"/>
        <v>-</v>
      </c>
    </row>
    <row r="53" spans="1:77">
      <c r="A53" s="3" t="s">
        <v>965</v>
      </c>
      <c r="B53" s="3" t="s">
        <v>346</v>
      </c>
      <c r="C53" s="3">
        <v>4</v>
      </c>
      <c r="D53" s="3"/>
      <c r="E53" s="3" t="s">
        <v>903</v>
      </c>
      <c r="F53" s="3" t="s">
        <v>1034</v>
      </c>
      <c r="G53" s="3" t="s">
        <v>903</v>
      </c>
      <c r="H53" s="3" t="s">
        <v>1027</v>
      </c>
      <c r="I53" s="3" t="s">
        <v>477</v>
      </c>
      <c r="J53" s="3" t="s">
        <v>1054</v>
      </c>
      <c r="K53" s="3" t="s">
        <v>1040</v>
      </c>
      <c r="L53" s="3" t="s">
        <v>1040</v>
      </c>
      <c r="M53" s="3" t="s">
        <v>1040</v>
      </c>
      <c r="N53" s="3" t="s">
        <v>1040</v>
      </c>
      <c r="O53" s="3">
        <v>0.48</v>
      </c>
      <c r="P53" s="3">
        <v>188</v>
      </c>
      <c r="Q53" s="3">
        <v>0.68</v>
      </c>
      <c r="R53" s="16">
        <v>0</v>
      </c>
      <c r="S53" s="12" t="s">
        <v>347</v>
      </c>
      <c r="T53" s="3" t="str">
        <f t="shared" si="0"/>
        <v>s316-ptfe-s316-</v>
      </c>
      <c r="U53" s="3">
        <f t="shared" si="1"/>
        <v>5</v>
      </c>
      <c r="V53" s="3">
        <f t="shared" si="44"/>
        <v>15</v>
      </c>
      <c r="W53" s="4" t="str">
        <f t="shared" si="45"/>
        <v>s316</v>
      </c>
      <c r="X53" s="3" t="str">
        <f t="shared" si="46"/>
        <v>ptfe-s316-</v>
      </c>
      <c r="Y53" s="3">
        <f t="shared" si="4"/>
        <v>5</v>
      </c>
      <c r="Z53" s="3">
        <f t="shared" si="47"/>
        <v>10</v>
      </c>
      <c r="AA53" s="4" t="str">
        <f t="shared" si="48"/>
        <v>ptfe</v>
      </c>
      <c r="AB53" s="3" t="str">
        <f t="shared" si="49"/>
        <v>s316-</v>
      </c>
      <c r="AC53" s="3">
        <f t="shared" si="7"/>
        <v>5</v>
      </c>
      <c r="AD53" s="3">
        <f t="shared" si="50"/>
        <v>5</v>
      </c>
      <c r="AE53" s="4" t="str">
        <f t="shared" si="51"/>
        <v>s316</v>
      </c>
      <c r="AF53" s="3" t="str">
        <f t="shared" si="52"/>
        <v>-</v>
      </c>
      <c r="AG53" s="3">
        <f t="shared" si="10"/>
        <v>1</v>
      </c>
      <c r="AH53" s="3">
        <f t="shared" si="53"/>
        <v>1</v>
      </c>
      <c r="AI53" s="4" t="str">
        <f t="shared" si="54"/>
        <v/>
      </c>
      <c r="AJ53" s="3" t="str">
        <f t="shared" si="55"/>
        <v>-</v>
      </c>
      <c r="AK53" s="3">
        <f t="shared" si="13"/>
        <v>1</v>
      </c>
      <c r="AL53" s="3">
        <f t="shared" si="56"/>
        <v>1</v>
      </c>
      <c r="AM53" s="4" t="str">
        <f t="shared" si="57"/>
        <v/>
      </c>
      <c r="AN53" s="3" t="str">
        <f t="shared" si="58"/>
        <v>-</v>
      </c>
      <c r="AO53" s="3">
        <f t="shared" si="16"/>
        <v>1</v>
      </c>
      <c r="AP53" s="3">
        <f t="shared" si="59"/>
        <v>1</v>
      </c>
      <c r="AQ53" s="4" t="str">
        <f t="shared" si="60"/>
        <v/>
      </c>
      <c r="AR53" s="3" t="str">
        <f t="shared" si="61"/>
        <v>-</v>
      </c>
      <c r="AS53" s="3">
        <f t="shared" si="19"/>
        <v>1</v>
      </c>
      <c r="AT53" s="3">
        <f t="shared" si="62"/>
        <v>1</v>
      </c>
      <c r="AU53" s="4" t="str">
        <f t="shared" si="63"/>
        <v/>
      </c>
      <c r="AV53" s="3" t="str">
        <f t="shared" si="64"/>
        <v>-</v>
      </c>
      <c r="AW53" s="3" t="str">
        <f t="shared" si="22"/>
        <v>0.3-0.25-</v>
      </c>
      <c r="AX53" s="3">
        <f t="shared" si="65"/>
        <v>4</v>
      </c>
      <c r="AY53" s="3">
        <f t="shared" si="66"/>
        <v>9</v>
      </c>
      <c r="AZ53" s="4" t="str">
        <f t="shared" si="67"/>
        <v>0.3</v>
      </c>
      <c r="BA53" s="3" t="str">
        <f t="shared" si="68"/>
        <v>0.25-</v>
      </c>
      <c r="BB53" s="3">
        <f t="shared" si="69"/>
        <v>5</v>
      </c>
      <c r="BC53" s="3">
        <f t="shared" si="70"/>
        <v>5</v>
      </c>
      <c r="BD53" s="4" t="str">
        <f t="shared" si="71"/>
        <v>0.25</v>
      </c>
      <c r="BE53" s="3" t="str">
        <f t="shared" si="72"/>
        <v>-</v>
      </c>
      <c r="BF53" s="3">
        <f t="shared" si="73"/>
        <v>1</v>
      </c>
      <c r="BG53" s="3">
        <f t="shared" si="74"/>
        <v>1</v>
      </c>
      <c r="BH53" s="4" t="str">
        <f t="shared" si="75"/>
        <v/>
      </c>
      <c r="BI53" s="3" t="str">
        <f t="shared" si="76"/>
        <v>-</v>
      </c>
      <c r="BJ53" s="3">
        <f t="shared" si="77"/>
        <v>1</v>
      </c>
      <c r="BK53" s="3">
        <f t="shared" si="78"/>
        <v>1</v>
      </c>
      <c r="BL53" s="4" t="str">
        <f t="shared" si="79"/>
        <v/>
      </c>
      <c r="BM53" s="3" t="str">
        <f t="shared" si="80"/>
        <v>-</v>
      </c>
      <c r="BN53" s="3">
        <f t="shared" si="81"/>
        <v>1</v>
      </c>
      <c r="BO53" s="3">
        <f t="shared" si="82"/>
        <v>1</v>
      </c>
      <c r="BP53" s="4" t="str">
        <f t="shared" si="83"/>
        <v/>
      </c>
      <c r="BQ53" s="3" t="str">
        <f t="shared" si="84"/>
        <v>-</v>
      </c>
      <c r="BR53" s="3">
        <f t="shared" si="85"/>
        <v>1</v>
      </c>
      <c r="BS53" s="3">
        <f t="shared" si="86"/>
        <v>1</v>
      </c>
      <c r="BT53" s="4" t="str">
        <f t="shared" si="87"/>
        <v/>
      </c>
      <c r="BU53" s="3" t="str">
        <f t="shared" si="88"/>
        <v>-</v>
      </c>
      <c r="BV53" s="3">
        <f t="shared" si="89"/>
        <v>1</v>
      </c>
      <c r="BW53" s="3">
        <f t="shared" si="90"/>
        <v>1</v>
      </c>
      <c r="BX53" s="4" t="str">
        <f t="shared" si="91"/>
        <v/>
      </c>
      <c r="BY53" s="3" t="str">
        <f t="shared" si="92"/>
        <v>-</v>
      </c>
    </row>
    <row r="54" spans="1:77">
      <c r="A54" s="4" t="s">
        <v>965</v>
      </c>
      <c r="B54" s="4" t="s">
        <v>346</v>
      </c>
      <c r="C54" s="4">
        <v>4</v>
      </c>
      <c r="D54" s="4"/>
      <c r="E54" s="4" t="s">
        <v>903</v>
      </c>
      <c r="F54" s="4" t="s">
        <v>1034</v>
      </c>
      <c r="G54" s="4" t="s">
        <v>903</v>
      </c>
      <c r="H54" s="4" t="s">
        <v>1027</v>
      </c>
      <c r="I54" s="4" t="s">
        <v>477</v>
      </c>
      <c r="J54" s="4" t="s">
        <v>1054</v>
      </c>
      <c r="K54" s="4" t="s">
        <v>1040</v>
      </c>
      <c r="L54" s="4" t="s">
        <v>1040</v>
      </c>
      <c r="M54" s="4" t="s">
        <v>1040</v>
      </c>
      <c r="N54" s="4" t="s">
        <v>1040</v>
      </c>
      <c r="O54" s="4">
        <v>0.48</v>
      </c>
      <c r="P54" s="4">
        <v>188</v>
      </c>
      <c r="Q54" s="4">
        <v>0.45900000000000002</v>
      </c>
      <c r="R54" s="16">
        <v>0</v>
      </c>
      <c r="S54" s="13" t="s">
        <v>348</v>
      </c>
      <c r="T54" s="3" t="str">
        <f t="shared" si="0"/>
        <v>s316-ptfe-s316-</v>
      </c>
      <c r="U54" s="3">
        <f t="shared" si="1"/>
        <v>5</v>
      </c>
      <c r="V54" s="3">
        <f t="shared" si="44"/>
        <v>15</v>
      </c>
      <c r="W54" s="4" t="str">
        <f t="shared" si="45"/>
        <v>s316</v>
      </c>
      <c r="X54" s="3" t="str">
        <f t="shared" si="46"/>
        <v>ptfe-s316-</v>
      </c>
      <c r="Y54" s="3">
        <f t="shared" si="4"/>
        <v>5</v>
      </c>
      <c r="Z54" s="3">
        <f t="shared" si="47"/>
        <v>10</v>
      </c>
      <c r="AA54" s="4" t="str">
        <f t="shared" si="48"/>
        <v>ptfe</v>
      </c>
      <c r="AB54" s="3" t="str">
        <f t="shared" si="49"/>
        <v>s316-</v>
      </c>
      <c r="AC54" s="3">
        <f t="shared" si="7"/>
        <v>5</v>
      </c>
      <c r="AD54" s="3">
        <f t="shared" si="50"/>
        <v>5</v>
      </c>
      <c r="AE54" s="4" t="str">
        <f t="shared" si="51"/>
        <v>s316</v>
      </c>
      <c r="AF54" s="3" t="str">
        <f t="shared" si="52"/>
        <v>-</v>
      </c>
      <c r="AG54" s="3">
        <f t="shared" si="10"/>
        <v>1</v>
      </c>
      <c r="AH54" s="3">
        <f t="shared" si="53"/>
        <v>1</v>
      </c>
      <c r="AI54" s="4" t="str">
        <f t="shared" si="54"/>
        <v/>
      </c>
      <c r="AJ54" s="3" t="str">
        <f t="shared" si="55"/>
        <v>-</v>
      </c>
      <c r="AK54" s="3">
        <f t="shared" si="13"/>
        <v>1</v>
      </c>
      <c r="AL54" s="3">
        <f t="shared" si="56"/>
        <v>1</v>
      </c>
      <c r="AM54" s="4" t="str">
        <f t="shared" si="57"/>
        <v/>
      </c>
      <c r="AN54" s="3" t="str">
        <f t="shared" si="58"/>
        <v>-</v>
      </c>
      <c r="AO54" s="3">
        <f t="shared" si="16"/>
        <v>1</v>
      </c>
      <c r="AP54" s="3">
        <f t="shared" si="59"/>
        <v>1</v>
      </c>
      <c r="AQ54" s="4" t="str">
        <f t="shared" si="60"/>
        <v/>
      </c>
      <c r="AR54" s="3" t="str">
        <f t="shared" si="61"/>
        <v>-</v>
      </c>
      <c r="AS54" s="3">
        <f t="shared" si="19"/>
        <v>1</v>
      </c>
      <c r="AT54" s="3">
        <f t="shared" si="62"/>
        <v>1</v>
      </c>
      <c r="AU54" s="4" t="str">
        <f t="shared" si="63"/>
        <v/>
      </c>
      <c r="AV54" s="3" t="str">
        <f t="shared" si="64"/>
        <v>-</v>
      </c>
      <c r="AW54" s="3" t="str">
        <f t="shared" si="22"/>
        <v>0.3-0.25-</v>
      </c>
      <c r="AX54" s="3">
        <f t="shared" si="65"/>
        <v>4</v>
      </c>
      <c r="AY54" s="3">
        <f t="shared" si="66"/>
        <v>9</v>
      </c>
      <c r="AZ54" s="4" t="str">
        <f t="shared" si="67"/>
        <v>0.3</v>
      </c>
      <c r="BA54" s="3" t="str">
        <f t="shared" si="68"/>
        <v>0.25-</v>
      </c>
      <c r="BB54" s="3">
        <f t="shared" si="69"/>
        <v>5</v>
      </c>
      <c r="BC54" s="3">
        <f t="shared" si="70"/>
        <v>5</v>
      </c>
      <c r="BD54" s="4" t="str">
        <f t="shared" si="71"/>
        <v>0.25</v>
      </c>
      <c r="BE54" s="3" t="str">
        <f t="shared" si="72"/>
        <v>-</v>
      </c>
      <c r="BF54" s="3">
        <f t="shared" si="73"/>
        <v>1</v>
      </c>
      <c r="BG54" s="3">
        <f t="shared" si="74"/>
        <v>1</v>
      </c>
      <c r="BH54" s="4" t="str">
        <f t="shared" si="75"/>
        <v/>
      </c>
      <c r="BI54" s="3" t="str">
        <f t="shared" si="76"/>
        <v>-</v>
      </c>
      <c r="BJ54" s="3">
        <f t="shared" si="77"/>
        <v>1</v>
      </c>
      <c r="BK54" s="3">
        <f t="shared" si="78"/>
        <v>1</v>
      </c>
      <c r="BL54" s="4" t="str">
        <f t="shared" si="79"/>
        <v/>
      </c>
      <c r="BM54" s="3" t="str">
        <f t="shared" si="80"/>
        <v>-</v>
      </c>
      <c r="BN54" s="3">
        <f t="shared" si="81"/>
        <v>1</v>
      </c>
      <c r="BO54" s="3">
        <f t="shared" si="82"/>
        <v>1</v>
      </c>
      <c r="BP54" s="4" t="str">
        <f t="shared" si="83"/>
        <v/>
      </c>
      <c r="BQ54" s="3" t="str">
        <f t="shared" si="84"/>
        <v>-</v>
      </c>
      <c r="BR54" s="3">
        <f t="shared" si="85"/>
        <v>1</v>
      </c>
      <c r="BS54" s="3">
        <f t="shared" si="86"/>
        <v>1</v>
      </c>
      <c r="BT54" s="4" t="str">
        <f t="shared" si="87"/>
        <v/>
      </c>
      <c r="BU54" s="3" t="str">
        <f t="shared" si="88"/>
        <v>-</v>
      </c>
      <c r="BV54" s="3">
        <f t="shared" si="89"/>
        <v>1</v>
      </c>
      <c r="BW54" s="3">
        <f t="shared" si="90"/>
        <v>1</v>
      </c>
      <c r="BX54" s="4" t="str">
        <f t="shared" si="91"/>
        <v/>
      </c>
      <c r="BY54" s="3" t="str">
        <f t="shared" si="92"/>
        <v>-</v>
      </c>
    </row>
    <row r="55" spans="1:77">
      <c r="A55" s="3" t="s">
        <v>965</v>
      </c>
      <c r="B55" s="3" t="s">
        <v>346</v>
      </c>
      <c r="C55" s="3">
        <v>4</v>
      </c>
      <c r="D55" s="3"/>
      <c r="E55" s="3" t="s">
        <v>903</v>
      </c>
      <c r="F55" s="3" t="s">
        <v>1034</v>
      </c>
      <c r="G55" s="3" t="s">
        <v>903</v>
      </c>
      <c r="H55" s="3" t="s">
        <v>1027</v>
      </c>
      <c r="I55" s="3" t="s">
        <v>477</v>
      </c>
      <c r="J55" s="3" t="s">
        <v>1054</v>
      </c>
      <c r="K55" s="3" t="s">
        <v>1040</v>
      </c>
      <c r="L55" s="3" t="s">
        <v>1040</v>
      </c>
      <c r="M55" s="3" t="s">
        <v>1040</v>
      </c>
      <c r="N55" s="3" t="s">
        <v>1040</v>
      </c>
      <c r="O55" s="3">
        <v>0.48</v>
      </c>
      <c r="P55" s="3">
        <v>188</v>
      </c>
      <c r="Q55" s="3">
        <v>0.62</v>
      </c>
      <c r="R55" s="16">
        <v>0</v>
      </c>
      <c r="S55" s="12" t="s">
        <v>348</v>
      </c>
      <c r="T55" s="3" t="str">
        <f t="shared" si="0"/>
        <v>s316-ptfe-s316-</v>
      </c>
      <c r="U55" s="3">
        <f t="shared" si="1"/>
        <v>5</v>
      </c>
      <c r="V55" s="3">
        <f t="shared" si="44"/>
        <v>15</v>
      </c>
      <c r="W55" s="4" t="str">
        <f t="shared" si="45"/>
        <v>s316</v>
      </c>
      <c r="X55" s="3" t="str">
        <f t="shared" si="46"/>
        <v>ptfe-s316-</v>
      </c>
      <c r="Y55" s="3">
        <f t="shared" si="4"/>
        <v>5</v>
      </c>
      <c r="Z55" s="3">
        <f t="shared" si="47"/>
        <v>10</v>
      </c>
      <c r="AA55" s="4" t="str">
        <f t="shared" si="48"/>
        <v>ptfe</v>
      </c>
      <c r="AB55" s="3" t="str">
        <f t="shared" si="49"/>
        <v>s316-</v>
      </c>
      <c r="AC55" s="3">
        <f t="shared" si="7"/>
        <v>5</v>
      </c>
      <c r="AD55" s="3">
        <f t="shared" si="50"/>
        <v>5</v>
      </c>
      <c r="AE55" s="4" t="str">
        <f t="shared" si="51"/>
        <v>s316</v>
      </c>
      <c r="AF55" s="3" t="str">
        <f t="shared" si="52"/>
        <v>-</v>
      </c>
      <c r="AG55" s="3">
        <f t="shared" si="10"/>
        <v>1</v>
      </c>
      <c r="AH55" s="3">
        <f t="shared" si="53"/>
        <v>1</v>
      </c>
      <c r="AI55" s="4" t="str">
        <f t="shared" si="54"/>
        <v/>
      </c>
      <c r="AJ55" s="3" t="str">
        <f t="shared" si="55"/>
        <v>-</v>
      </c>
      <c r="AK55" s="3">
        <f t="shared" si="13"/>
        <v>1</v>
      </c>
      <c r="AL55" s="3">
        <f t="shared" si="56"/>
        <v>1</v>
      </c>
      <c r="AM55" s="4" t="str">
        <f t="shared" si="57"/>
        <v/>
      </c>
      <c r="AN55" s="3" t="str">
        <f t="shared" si="58"/>
        <v>-</v>
      </c>
      <c r="AO55" s="3">
        <f t="shared" si="16"/>
        <v>1</v>
      </c>
      <c r="AP55" s="3">
        <f t="shared" si="59"/>
        <v>1</v>
      </c>
      <c r="AQ55" s="4" t="str">
        <f t="shared" si="60"/>
        <v/>
      </c>
      <c r="AR55" s="3" t="str">
        <f t="shared" si="61"/>
        <v>-</v>
      </c>
      <c r="AS55" s="3">
        <f t="shared" si="19"/>
        <v>1</v>
      </c>
      <c r="AT55" s="3">
        <f t="shared" si="62"/>
        <v>1</v>
      </c>
      <c r="AU55" s="4" t="str">
        <f t="shared" si="63"/>
        <v/>
      </c>
      <c r="AV55" s="3" t="str">
        <f t="shared" si="64"/>
        <v>-</v>
      </c>
      <c r="AW55" s="3" t="str">
        <f t="shared" si="22"/>
        <v>0.3-0.25-</v>
      </c>
      <c r="AX55" s="3">
        <f t="shared" si="65"/>
        <v>4</v>
      </c>
      <c r="AY55" s="3">
        <f t="shared" si="66"/>
        <v>9</v>
      </c>
      <c r="AZ55" s="4" t="str">
        <f t="shared" si="67"/>
        <v>0.3</v>
      </c>
      <c r="BA55" s="3" t="str">
        <f t="shared" si="68"/>
        <v>0.25-</v>
      </c>
      <c r="BB55" s="3">
        <f t="shared" si="69"/>
        <v>5</v>
      </c>
      <c r="BC55" s="3">
        <f t="shared" si="70"/>
        <v>5</v>
      </c>
      <c r="BD55" s="4" t="str">
        <f t="shared" si="71"/>
        <v>0.25</v>
      </c>
      <c r="BE55" s="3" t="str">
        <f t="shared" si="72"/>
        <v>-</v>
      </c>
      <c r="BF55" s="3">
        <f t="shared" si="73"/>
        <v>1</v>
      </c>
      <c r="BG55" s="3">
        <f t="shared" si="74"/>
        <v>1</v>
      </c>
      <c r="BH55" s="4" t="str">
        <f t="shared" si="75"/>
        <v/>
      </c>
      <c r="BI55" s="3" t="str">
        <f t="shared" si="76"/>
        <v>-</v>
      </c>
      <c r="BJ55" s="3">
        <f t="shared" si="77"/>
        <v>1</v>
      </c>
      <c r="BK55" s="3">
        <f t="shared" si="78"/>
        <v>1</v>
      </c>
      <c r="BL55" s="4" t="str">
        <f t="shared" si="79"/>
        <v/>
      </c>
      <c r="BM55" s="3" t="str">
        <f t="shared" si="80"/>
        <v>-</v>
      </c>
      <c r="BN55" s="3">
        <f t="shared" si="81"/>
        <v>1</v>
      </c>
      <c r="BO55" s="3">
        <f t="shared" si="82"/>
        <v>1</v>
      </c>
      <c r="BP55" s="4" t="str">
        <f t="shared" si="83"/>
        <v/>
      </c>
      <c r="BQ55" s="3" t="str">
        <f t="shared" si="84"/>
        <v>-</v>
      </c>
      <c r="BR55" s="3">
        <f t="shared" si="85"/>
        <v>1</v>
      </c>
      <c r="BS55" s="3">
        <f t="shared" si="86"/>
        <v>1</v>
      </c>
      <c r="BT55" s="4" t="str">
        <f t="shared" si="87"/>
        <v/>
      </c>
      <c r="BU55" s="3" t="str">
        <f t="shared" si="88"/>
        <v>-</v>
      </c>
      <c r="BV55" s="3">
        <f t="shared" si="89"/>
        <v>1</v>
      </c>
      <c r="BW55" s="3">
        <f t="shared" si="90"/>
        <v>1</v>
      </c>
      <c r="BX55" s="4" t="str">
        <f t="shared" si="91"/>
        <v/>
      </c>
      <c r="BY55" s="3" t="str">
        <f t="shared" si="92"/>
        <v>-</v>
      </c>
    </row>
    <row r="56" spans="1:77">
      <c r="A56" s="4" t="s">
        <v>965</v>
      </c>
      <c r="B56" s="4" t="s">
        <v>184</v>
      </c>
      <c r="C56" s="4">
        <v>4</v>
      </c>
      <c r="D56" s="4"/>
      <c r="E56" s="4" t="s">
        <v>903</v>
      </c>
      <c r="F56" s="4" t="s">
        <v>1034</v>
      </c>
      <c r="G56" s="4" t="s">
        <v>903</v>
      </c>
      <c r="H56" s="4" t="s">
        <v>1027</v>
      </c>
      <c r="I56" s="4" t="s">
        <v>477</v>
      </c>
      <c r="J56" s="4" t="s">
        <v>1034</v>
      </c>
      <c r="K56" s="4" t="s">
        <v>1040</v>
      </c>
      <c r="L56" s="4" t="s">
        <v>1040</v>
      </c>
      <c r="M56" s="4" t="s">
        <v>1040</v>
      </c>
      <c r="N56" s="4" t="s">
        <v>1040</v>
      </c>
      <c r="O56" s="4">
        <v>0.48</v>
      </c>
      <c r="P56" s="4">
        <v>188</v>
      </c>
      <c r="Q56" s="4">
        <v>0.7</v>
      </c>
      <c r="R56" s="16">
        <v>0</v>
      </c>
      <c r="S56" s="13" t="s">
        <v>347</v>
      </c>
      <c r="T56" s="3" t="str">
        <f t="shared" si="0"/>
        <v>s316-ptfe-s316-</v>
      </c>
      <c r="U56" s="3">
        <f t="shared" si="1"/>
        <v>5</v>
      </c>
      <c r="V56" s="3">
        <f t="shared" si="44"/>
        <v>15</v>
      </c>
      <c r="W56" s="4" t="str">
        <f t="shared" si="45"/>
        <v>s316</v>
      </c>
      <c r="X56" s="3" t="str">
        <f t="shared" si="46"/>
        <v>ptfe-s316-</v>
      </c>
      <c r="Y56" s="3">
        <f t="shared" si="4"/>
        <v>5</v>
      </c>
      <c r="Z56" s="3">
        <f t="shared" si="47"/>
        <v>10</v>
      </c>
      <c r="AA56" s="4" t="str">
        <f t="shared" si="48"/>
        <v>ptfe</v>
      </c>
      <c r="AB56" s="3" t="str">
        <f t="shared" si="49"/>
        <v>s316-</v>
      </c>
      <c r="AC56" s="3">
        <f t="shared" si="7"/>
        <v>5</v>
      </c>
      <c r="AD56" s="3">
        <f t="shared" si="50"/>
        <v>5</v>
      </c>
      <c r="AE56" s="4" t="str">
        <f t="shared" si="51"/>
        <v>s316</v>
      </c>
      <c r="AF56" s="3" t="str">
        <f t="shared" si="52"/>
        <v>-</v>
      </c>
      <c r="AG56" s="3">
        <f t="shared" si="10"/>
        <v>1</v>
      </c>
      <c r="AH56" s="3">
        <f t="shared" si="53"/>
        <v>1</v>
      </c>
      <c r="AI56" s="4" t="str">
        <f t="shared" si="54"/>
        <v/>
      </c>
      <c r="AJ56" s="3" t="str">
        <f t="shared" si="55"/>
        <v>-</v>
      </c>
      <c r="AK56" s="3">
        <f t="shared" si="13"/>
        <v>1</v>
      </c>
      <c r="AL56" s="3">
        <f t="shared" si="56"/>
        <v>1</v>
      </c>
      <c r="AM56" s="4" t="str">
        <f t="shared" si="57"/>
        <v/>
      </c>
      <c r="AN56" s="3" t="str">
        <f t="shared" si="58"/>
        <v>-</v>
      </c>
      <c r="AO56" s="3">
        <f t="shared" si="16"/>
        <v>1</v>
      </c>
      <c r="AP56" s="3">
        <f t="shared" si="59"/>
        <v>1</v>
      </c>
      <c r="AQ56" s="4" t="str">
        <f t="shared" si="60"/>
        <v/>
      </c>
      <c r="AR56" s="3" t="str">
        <f t="shared" si="61"/>
        <v>-</v>
      </c>
      <c r="AS56" s="3">
        <f t="shared" si="19"/>
        <v>1</v>
      </c>
      <c r="AT56" s="3">
        <f t="shared" si="62"/>
        <v>1</v>
      </c>
      <c r="AU56" s="4" t="str">
        <f t="shared" si="63"/>
        <v/>
      </c>
      <c r="AV56" s="3" t="str">
        <f t="shared" si="64"/>
        <v>-</v>
      </c>
      <c r="AW56" s="3" t="str">
        <f t="shared" si="22"/>
        <v>0.3-0.3-</v>
      </c>
      <c r="AX56" s="3">
        <f t="shared" si="65"/>
        <v>4</v>
      </c>
      <c r="AY56" s="3">
        <f t="shared" si="66"/>
        <v>8</v>
      </c>
      <c r="AZ56" s="4" t="str">
        <f t="shared" si="67"/>
        <v>0.3</v>
      </c>
      <c r="BA56" s="3" t="str">
        <f t="shared" si="68"/>
        <v>0.3-</v>
      </c>
      <c r="BB56" s="3">
        <f t="shared" si="69"/>
        <v>4</v>
      </c>
      <c r="BC56" s="3">
        <f t="shared" si="70"/>
        <v>4</v>
      </c>
      <c r="BD56" s="4" t="str">
        <f t="shared" si="71"/>
        <v>0.3</v>
      </c>
      <c r="BE56" s="3" t="str">
        <f t="shared" si="72"/>
        <v>-</v>
      </c>
      <c r="BF56" s="3">
        <f t="shared" si="73"/>
        <v>1</v>
      </c>
      <c r="BG56" s="3">
        <f t="shared" si="74"/>
        <v>1</v>
      </c>
      <c r="BH56" s="4" t="str">
        <f t="shared" si="75"/>
        <v/>
      </c>
      <c r="BI56" s="3" t="str">
        <f t="shared" si="76"/>
        <v>-</v>
      </c>
      <c r="BJ56" s="3">
        <f t="shared" si="77"/>
        <v>1</v>
      </c>
      <c r="BK56" s="3">
        <f t="shared" si="78"/>
        <v>1</v>
      </c>
      <c r="BL56" s="4" t="str">
        <f t="shared" si="79"/>
        <v/>
      </c>
      <c r="BM56" s="3" t="str">
        <f t="shared" si="80"/>
        <v>-</v>
      </c>
      <c r="BN56" s="3">
        <f t="shared" si="81"/>
        <v>1</v>
      </c>
      <c r="BO56" s="3">
        <f t="shared" si="82"/>
        <v>1</v>
      </c>
      <c r="BP56" s="4" t="str">
        <f t="shared" si="83"/>
        <v/>
      </c>
      <c r="BQ56" s="3" t="str">
        <f t="shared" si="84"/>
        <v>-</v>
      </c>
      <c r="BR56" s="3">
        <f t="shared" si="85"/>
        <v>1</v>
      </c>
      <c r="BS56" s="3">
        <f t="shared" si="86"/>
        <v>1</v>
      </c>
      <c r="BT56" s="4" t="str">
        <f t="shared" si="87"/>
        <v/>
      </c>
      <c r="BU56" s="3" t="str">
        <f t="shared" si="88"/>
        <v>-</v>
      </c>
      <c r="BV56" s="3">
        <f t="shared" si="89"/>
        <v>1</v>
      </c>
      <c r="BW56" s="3">
        <f t="shared" si="90"/>
        <v>1</v>
      </c>
      <c r="BX56" s="4" t="str">
        <f t="shared" si="91"/>
        <v/>
      </c>
      <c r="BY56" s="3" t="str">
        <f t="shared" si="92"/>
        <v>-</v>
      </c>
    </row>
    <row r="57" spans="1:77">
      <c r="A57" s="3" t="s">
        <v>965</v>
      </c>
      <c r="B57" s="3" t="s">
        <v>210</v>
      </c>
      <c r="C57" s="3">
        <v>4</v>
      </c>
      <c r="D57" s="3"/>
      <c r="E57" s="3" t="s">
        <v>903</v>
      </c>
      <c r="F57" s="3" t="s">
        <v>1034</v>
      </c>
      <c r="G57" s="3" t="s">
        <v>903</v>
      </c>
      <c r="H57" s="3" t="s">
        <v>1027</v>
      </c>
      <c r="I57" s="3" t="s">
        <v>477</v>
      </c>
      <c r="J57" s="3" t="s">
        <v>1053</v>
      </c>
      <c r="K57" s="3" t="s">
        <v>1040</v>
      </c>
      <c r="L57" s="3" t="s">
        <v>1040</v>
      </c>
      <c r="M57" s="3" t="s">
        <v>1040</v>
      </c>
      <c r="N57" s="3" t="s">
        <v>1040</v>
      </c>
      <c r="O57" s="3">
        <v>0.48</v>
      </c>
      <c r="P57" s="3">
        <v>188</v>
      </c>
      <c r="Q57" s="3">
        <v>0.6</v>
      </c>
      <c r="R57" s="16">
        <v>0</v>
      </c>
      <c r="S57" s="12" t="s">
        <v>347</v>
      </c>
      <c r="T57" s="3" t="str">
        <f t="shared" si="0"/>
        <v>s316-ptfe-s316-</v>
      </c>
      <c r="U57" s="3">
        <f t="shared" si="1"/>
        <v>5</v>
      </c>
      <c r="V57" s="3">
        <f t="shared" si="44"/>
        <v>15</v>
      </c>
      <c r="W57" s="4" t="str">
        <f t="shared" si="45"/>
        <v>s316</v>
      </c>
      <c r="X57" s="3" t="str">
        <f t="shared" si="46"/>
        <v>ptfe-s316-</v>
      </c>
      <c r="Y57" s="3">
        <f t="shared" si="4"/>
        <v>5</v>
      </c>
      <c r="Z57" s="3">
        <f t="shared" si="47"/>
        <v>10</v>
      </c>
      <c r="AA57" s="4" t="str">
        <f t="shared" si="48"/>
        <v>ptfe</v>
      </c>
      <c r="AB57" s="3" t="str">
        <f t="shared" si="49"/>
        <v>s316-</v>
      </c>
      <c r="AC57" s="3">
        <f t="shared" si="7"/>
        <v>5</v>
      </c>
      <c r="AD57" s="3">
        <f t="shared" si="50"/>
        <v>5</v>
      </c>
      <c r="AE57" s="4" t="str">
        <f t="shared" si="51"/>
        <v>s316</v>
      </c>
      <c r="AF57" s="3" t="str">
        <f t="shared" si="52"/>
        <v>-</v>
      </c>
      <c r="AG57" s="3">
        <f t="shared" si="10"/>
        <v>1</v>
      </c>
      <c r="AH57" s="3">
        <f t="shared" si="53"/>
        <v>1</v>
      </c>
      <c r="AI57" s="4" t="str">
        <f t="shared" si="54"/>
        <v/>
      </c>
      <c r="AJ57" s="3" t="str">
        <f t="shared" si="55"/>
        <v>-</v>
      </c>
      <c r="AK57" s="3">
        <f t="shared" si="13"/>
        <v>1</v>
      </c>
      <c r="AL57" s="3">
        <f t="shared" si="56"/>
        <v>1</v>
      </c>
      <c r="AM57" s="4" t="str">
        <f t="shared" si="57"/>
        <v/>
      </c>
      <c r="AN57" s="3" t="str">
        <f t="shared" si="58"/>
        <v>-</v>
      </c>
      <c r="AO57" s="3">
        <f t="shared" si="16"/>
        <v>1</v>
      </c>
      <c r="AP57" s="3">
        <f t="shared" si="59"/>
        <v>1</v>
      </c>
      <c r="AQ57" s="4" t="str">
        <f t="shared" si="60"/>
        <v/>
      </c>
      <c r="AR57" s="3" t="str">
        <f t="shared" si="61"/>
        <v>-</v>
      </c>
      <c r="AS57" s="3">
        <f t="shared" si="19"/>
        <v>1</v>
      </c>
      <c r="AT57" s="3">
        <f t="shared" si="62"/>
        <v>1</v>
      </c>
      <c r="AU57" s="4" t="str">
        <f t="shared" si="63"/>
        <v/>
      </c>
      <c r="AV57" s="3" t="str">
        <f t="shared" si="64"/>
        <v>-</v>
      </c>
      <c r="AW57" s="3" t="str">
        <f t="shared" si="22"/>
        <v>0.3-0.2-</v>
      </c>
      <c r="AX57" s="3">
        <f t="shared" si="65"/>
        <v>4</v>
      </c>
      <c r="AY57" s="3">
        <f t="shared" si="66"/>
        <v>8</v>
      </c>
      <c r="AZ57" s="4" t="str">
        <f t="shared" si="67"/>
        <v>0.3</v>
      </c>
      <c r="BA57" s="3" t="str">
        <f t="shared" si="68"/>
        <v>0.2-</v>
      </c>
      <c r="BB57" s="3">
        <f t="shared" si="69"/>
        <v>4</v>
      </c>
      <c r="BC57" s="3">
        <f t="shared" si="70"/>
        <v>4</v>
      </c>
      <c r="BD57" s="4" t="str">
        <f t="shared" si="71"/>
        <v>0.2</v>
      </c>
      <c r="BE57" s="3" t="str">
        <f t="shared" si="72"/>
        <v>-</v>
      </c>
      <c r="BF57" s="3">
        <f t="shared" si="73"/>
        <v>1</v>
      </c>
      <c r="BG57" s="3">
        <f t="shared" si="74"/>
        <v>1</v>
      </c>
      <c r="BH57" s="4" t="str">
        <f t="shared" si="75"/>
        <v/>
      </c>
      <c r="BI57" s="3" t="str">
        <f t="shared" si="76"/>
        <v>-</v>
      </c>
      <c r="BJ57" s="3">
        <f t="shared" si="77"/>
        <v>1</v>
      </c>
      <c r="BK57" s="3">
        <f t="shared" si="78"/>
        <v>1</v>
      </c>
      <c r="BL57" s="4" t="str">
        <f t="shared" si="79"/>
        <v/>
      </c>
      <c r="BM57" s="3" t="str">
        <f t="shared" si="80"/>
        <v>-</v>
      </c>
      <c r="BN57" s="3">
        <f t="shared" si="81"/>
        <v>1</v>
      </c>
      <c r="BO57" s="3">
        <f t="shared" si="82"/>
        <v>1</v>
      </c>
      <c r="BP57" s="4" t="str">
        <f t="shared" si="83"/>
        <v/>
      </c>
      <c r="BQ57" s="3" t="str">
        <f t="shared" si="84"/>
        <v>-</v>
      </c>
      <c r="BR57" s="3">
        <f t="shared" si="85"/>
        <v>1</v>
      </c>
      <c r="BS57" s="3">
        <f t="shared" si="86"/>
        <v>1</v>
      </c>
      <c r="BT57" s="4" t="str">
        <f t="shared" si="87"/>
        <v/>
      </c>
      <c r="BU57" s="3" t="str">
        <f t="shared" si="88"/>
        <v>-</v>
      </c>
      <c r="BV57" s="3">
        <f t="shared" si="89"/>
        <v>1</v>
      </c>
      <c r="BW57" s="3">
        <f t="shared" si="90"/>
        <v>1</v>
      </c>
      <c r="BX57" s="4" t="str">
        <f t="shared" si="91"/>
        <v/>
      </c>
      <c r="BY57" s="3" t="str">
        <f t="shared" si="92"/>
        <v>-</v>
      </c>
    </row>
    <row r="58" spans="1:77">
      <c r="A58" s="4" t="s">
        <v>965</v>
      </c>
      <c r="B58" s="4" t="s">
        <v>349</v>
      </c>
      <c r="C58" s="4">
        <v>4</v>
      </c>
      <c r="D58" s="4"/>
      <c r="E58" s="4" t="s">
        <v>903</v>
      </c>
      <c r="F58" s="4" t="s">
        <v>1029</v>
      </c>
      <c r="G58" s="4" t="s">
        <v>903</v>
      </c>
      <c r="H58" s="4" t="s">
        <v>1027</v>
      </c>
      <c r="I58" s="4" t="s">
        <v>477</v>
      </c>
      <c r="J58" s="4" t="s">
        <v>1027</v>
      </c>
      <c r="K58" s="4" t="s">
        <v>1040</v>
      </c>
      <c r="L58" s="4" t="s">
        <v>1040</v>
      </c>
      <c r="M58" s="4" t="s">
        <v>1040</v>
      </c>
      <c r="N58" s="4" t="s">
        <v>1040</v>
      </c>
      <c r="O58" s="4">
        <v>0.48</v>
      </c>
      <c r="P58" s="4">
        <v>188</v>
      </c>
      <c r="Q58" s="4">
        <v>10.76</v>
      </c>
      <c r="R58" s="16">
        <v>0</v>
      </c>
      <c r="S58" s="13" t="s">
        <v>313</v>
      </c>
      <c r="T58" s="3" t="str">
        <f t="shared" si="0"/>
        <v>s316-ptfe-s316-</v>
      </c>
      <c r="U58" s="3">
        <f t="shared" si="1"/>
        <v>5</v>
      </c>
      <c r="V58" s="3">
        <f t="shared" si="44"/>
        <v>15</v>
      </c>
      <c r="W58" s="4" t="str">
        <f t="shared" si="45"/>
        <v>s316</v>
      </c>
      <c r="X58" s="3" t="str">
        <f t="shared" si="46"/>
        <v>ptfe-s316-</v>
      </c>
      <c r="Y58" s="3">
        <f t="shared" si="4"/>
        <v>5</v>
      </c>
      <c r="Z58" s="3">
        <f t="shared" si="47"/>
        <v>10</v>
      </c>
      <c r="AA58" s="4" t="str">
        <f t="shared" si="48"/>
        <v>ptfe</v>
      </c>
      <c r="AB58" s="3" t="str">
        <f t="shared" si="49"/>
        <v>s316-</v>
      </c>
      <c r="AC58" s="3">
        <f t="shared" si="7"/>
        <v>5</v>
      </c>
      <c r="AD58" s="3">
        <f t="shared" si="50"/>
        <v>5</v>
      </c>
      <c r="AE58" s="4" t="str">
        <f t="shared" si="51"/>
        <v>s316</v>
      </c>
      <c r="AF58" s="3" t="str">
        <f t="shared" si="52"/>
        <v>-</v>
      </c>
      <c r="AG58" s="3">
        <f t="shared" si="10"/>
        <v>1</v>
      </c>
      <c r="AH58" s="3">
        <f t="shared" si="53"/>
        <v>1</v>
      </c>
      <c r="AI58" s="4" t="str">
        <f t="shared" si="54"/>
        <v/>
      </c>
      <c r="AJ58" s="3" t="str">
        <f t="shared" si="55"/>
        <v>-</v>
      </c>
      <c r="AK58" s="3">
        <f t="shared" si="13"/>
        <v>1</v>
      </c>
      <c r="AL58" s="3">
        <f t="shared" si="56"/>
        <v>1</v>
      </c>
      <c r="AM58" s="4" t="str">
        <f t="shared" si="57"/>
        <v/>
      </c>
      <c r="AN58" s="3" t="str">
        <f t="shared" si="58"/>
        <v>-</v>
      </c>
      <c r="AO58" s="3">
        <f t="shared" si="16"/>
        <v>1</v>
      </c>
      <c r="AP58" s="3">
        <f t="shared" si="59"/>
        <v>1</v>
      </c>
      <c r="AQ58" s="4" t="str">
        <f t="shared" si="60"/>
        <v/>
      </c>
      <c r="AR58" s="3" t="str">
        <f t="shared" si="61"/>
        <v>-</v>
      </c>
      <c r="AS58" s="3">
        <f t="shared" si="19"/>
        <v>1</v>
      </c>
      <c r="AT58" s="3">
        <f t="shared" si="62"/>
        <v>1</v>
      </c>
      <c r="AU58" s="4" t="str">
        <f t="shared" si="63"/>
        <v/>
      </c>
      <c r="AV58" s="3" t="str">
        <f t="shared" si="64"/>
        <v>-</v>
      </c>
      <c r="AW58" s="3" t="str">
        <f t="shared" si="22"/>
        <v>1-0.5-</v>
      </c>
      <c r="AX58" s="3">
        <f t="shared" si="65"/>
        <v>2</v>
      </c>
      <c r="AY58" s="3">
        <f t="shared" si="66"/>
        <v>6</v>
      </c>
      <c r="AZ58" s="4" t="str">
        <f t="shared" si="67"/>
        <v>1</v>
      </c>
      <c r="BA58" s="3" t="str">
        <f t="shared" si="68"/>
        <v>0.5-</v>
      </c>
      <c r="BB58" s="3">
        <f t="shared" si="69"/>
        <v>4</v>
      </c>
      <c r="BC58" s="3">
        <f t="shared" si="70"/>
        <v>4</v>
      </c>
      <c r="BD58" s="4" t="str">
        <f t="shared" si="71"/>
        <v>0.5</v>
      </c>
      <c r="BE58" s="3" t="str">
        <f t="shared" si="72"/>
        <v>-</v>
      </c>
      <c r="BF58" s="3">
        <f t="shared" si="73"/>
        <v>1</v>
      </c>
      <c r="BG58" s="3">
        <f t="shared" si="74"/>
        <v>1</v>
      </c>
      <c r="BH58" s="4" t="str">
        <f t="shared" si="75"/>
        <v/>
      </c>
      <c r="BI58" s="3" t="str">
        <f t="shared" si="76"/>
        <v>-</v>
      </c>
      <c r="BJ58" s="3">
        <f t="shared" si="77"/>
        <v>1</v>
      </c>
      <c r="BK58" s="3">
        <f t="shared" si="78"/>
        <v>1</v>
      </c>
      <c r="BL58" s="4" t="str">
        <f t="shared" si="79"/>
        <v/>
      </c>
      <c r="BM58" s="3" t="str">
        <f t="shared" si="80"/>
        <v>-</v>
      </c>
      <c r="BN58" s="3">
        <f t="shared" si="81"/>
        <v>1</v>
      </c>
      <c r="BO58" s="3">
        <f t="shared" si="82"/>
        <v>1</v>
      </c>
      <c r="BP58" s="4" t="str">
        <f t="shared" si="83"/>
        <v/>
      </c>
      <c r="BQ58" s="3" t="str">
        <f t="shared" si="84"/>
        <v>-</v>
      </c>
      <c r="BR58" s="3">
        <f t="shared" si="85"/>
        <v>1</v>
      </c>
      <c r="BS58" s="3">
        <f t="shared" si="86"/>
        <v>1</v>
      </c>
      <c r="BT58" s="4" t="str">
        <f t="shared" si="87"/>
        <v/>
      </c>
      <c r="BU58" s="3" t="str">
        <f t="shared" si="88"/>
        <v>-</v>
      </c>
      <c r="BV58" s="3">
        <f t="shared" si="89"/>
        <v>1</v>
      </c>
      <c r="BW58" s="3">
        <f t="shared" si="90"/>
        <v>1</v>
      </c>
      <c r="BX58" s="4" t="str">
        <f t="shared" si="91"/>
        <v/>
      </c>
      <c r="BY58" s="3" t="str">
        <f t="shared" si="92"/>
        <v>-</v>
      </c>
    </row>
    <row r="59" spans="1:77">
      <c r="A59" s="3" t="s">
        <v>965</v>
      </c>
      <c r="B59" s="3" t="s">
        <v>346</v>
      </c>
      <c r="C59" s="3">
        <v>4</v>
      </c>
      <c r="D59" s="3"/>
      <c r="E59" s="3" t="s">
        <v>903</v>
      </c>
      <c r="F59" s="3" t="s">
        <v>1034</v>
      </c>
      <c r="G59" s="3" t="s">
        <v>903</v>
      </c>
      <c r="H59" s="3" t="s">
        <v>1027</v>
      </c>
      <c r="I59" s="3" t="s">
        <v>477</v>
      </c>
      <c r="J59" s="3" t="s">
        <v>1054</v>
      </c>
      <c r="K59" s="3" t="s">
        <v>1040</v>
      </c>
      <c r="L59" s="3" t="s">
        <v>1040</v>
      </c>
      <c r="M59" s="3" t="s">
        <v>1040</v>
      </c>
      <c r="N59" s="3" t="s">
        <v>1040</v>
      </c>
      <c r="O59" s="3">
        <v>0.48</v>
      </c>
      <c r="P59" s="3">
        <v>188</v>
      </c>
      <c r="Q59" s="3">
        <v>1.43</v>
      </c>
      <c r="R59" s="16">
        <v>0</v>
      </c>
      <c r="S59" s="12" t="s">
        <v>350</v>
      </c>
      <c r="T59" s="3" t="str">
        <f t="shared" si="0"/>
        <v>s316-ptfe-s316-</v>
      </c>
      <c r="U59" s="3">
        <f t="shared" si="1"/>
        <v>5</v>
      </c>
      <c r="V59" s="3">
        <f t="shared" si="44"/>
        <v>15</v>
      </c>
      <c r="W59" s="4" t="str">
        <f t="shared" si="45"/>
        <v>s316</v>
      </c>
      <c r="X59" s="3" t="str">
        <f t="shared" si="46"/>
        <v>ptfe-s316-</v>
      </c>
      <c r="Y59" s="3">
        <f t="shared" si="4"/>
        <v>5</v>
      </c>
      <c r="Z59" s="3">
        <f t="shared" si="47"/>
        <v>10</v>
      </c>
      <c r="AA59" s="4" t="str">
        <f t="shared" si="48"/>
        <v>ptfe</v>
      </c>
      <c r="AB59" s="3" t="str">
        <f t="shared" si="49"/>
        <v>s316-</v>
      </c>
      <c r="AC59" s="3">
        <f t="shared" si="7"/>
        <v>5</v>
      </c>
      <c r="AD59" s="3">
        <f t="shared" si="50"/>
        <v>5</v>
      </c>
      <c r="AE59" s="4" t="str">
        <f t="shared" si="51"/>
        <v>s316</v>
      </c>
      <c r="AF59" s="3" t="str">
        <f t="shared" si="52"/>
        <v>-</v>
      </c>
      <c r="AG59" s="3">
        <f t="shared" si="10"/>
        <v>1</v>
      </c>
      <c r="AH59" s="3">
        <f t="shared" si="53"/>
        <v>1</v>
      </c>
      <c r="AI59" s="4" t="str">
        <f t="shared" si="54"/>
        <v/>
      </c>
      <c r="AJ59" s="3" t="str">
        <f t="shared" si="55"/>
        <v>-</v>
      </c>
      <c r="AK59" s="3">
        <f t="shared" si="13"/>
        <v>1</v>
      </c>
      <c r="AL59" s="3">
        <f t="shared" si="56"/>
        <v>1</v>
      </c>
      <c r="AM59" s="4" t="str">
        <f t="shared" si="57"/>
        <v/>
      </c>
      <c r="AN59" s="3" t="str">
        <f t="shared" si="58"/>
        <v>-</v>
      </c>
      <c r="AO59" s="3">
        <f t="shared" si="16"/>
        <v>1</v>
      </c>
      <c r="AP59" s="3">
        <f t="shared" si="59"/>
        <v>1</v>
      </c>
      <c r="AQ59" s="4" t="str">
        <f t="shared" si="60"/>
        <v/>
      </c>
      <c r="AR59" s="3" t="str">
        <f t="shared" si="61"/>
        <v>-</v>
      </c>
      <c r="AS59" s="3">
        <f t="shared" si="19"/>
        <v>1</v>
      </c>
      <c r="AT59" s="3">
        <f t="shared" si="62"/>
        <v>1</v>
      </c>
      <c r="AU59" s="4" t="str">
        <f t="shared" si="63"/>
        <v/>
      </c>
      <c r="AV59" s="3" t="str">
        <f t="shared" si="64"/>
        <v>-</v>
      </c>
      <c r="AW59" s="3" t="str">
        <f t="shared" si="22"/>
        <v>0.3-0.25-</v>
      </c>
      <c r="AX59" s="3">
        <f t="shared" si="65"/>
        <v>4</v>
      </c>
      <c r="AY59" s="3">
        <f t="shared" si="66"/>
        <v>9</v>
      </c>
      <c r="AZ59" s="4" t="str">
        <f t="shared" si="67"/>
        <v>0.3</v>
      </c>
      <c r="BA59" s="3" t="str">
        <f t="shared" si="68"/>
        <v>0.25-</v>
      </c>
      <c r="BB59" s="3">
        <f t="shared" si="69"/>
        <v>5</v>
      </c>
      <c r="BC59" s="3">
        <f t="shared" si="70"/>
        <v>5</v>
      </c>
      <c r="BD59" s="4" t="str">
        <f t="shared" si="71"/>
        <v>0.25</v>
      </c>
      <c r="BE59" s="3" t="str">
        <f t="shared" si="72"/>
        <v>-</v>
      </c>
      <c r="BF59" s="3">
        <f t="shared" si="73"/>
        <v>1</v>
      </c>
      <c r="BG59" s="3">
        <f t="shared" si="74"/>
        <v>1</v>
      </c>
      <c r="BH59" s="4" t="str">
        <f t="shared" si="75"/>
        <v/>
      </c>
      <c r="BI59" s="3" t="str">
        <f t="shared" si="76"/>
        <v>-</v>
      </c>
      <c r="BJ59" s="3">
        <f t="shared" si="77"/>
        <v>1</v>
      </c>
      <c r="BK59" s="3">
        <f t="shared" si="78"/>
        <v>1</v>
      </c>
      <c r="BL59" s="4" t="str">
        <f t="shared" si="79"/>
        <v/>
      </c>
      <c r="BM59" s="3" t="str">
        <f t="shared" si="80"/>
        <v>-</v>
      </c>
      <c r="BN59" s="3">
        <f t="shared" si="81"/>
        <v>1</v>
      </c>
      <c r="BO59" s="3">
        <f t="shared" si="82"/>
        <v>1</v>
      </c>
      <c r="BP59" s="4" t="str">
        <f t="shared" si="83"/>
        <v/>
      </c>
      <c r="BQ59" s="3" t="str">
        <f t="shared" si="84"/>
        <v>-</v>
      </c>
      <c r="BR59" s="3">
        <f t="shared" si="85"/>
        <v>1</v>
      </c>
      <c r="BS59" s="3">
        <f t="shared" si="86"/>
        <v>1</v>
      </c>
      <c r="BT59" s="4" t="str">
        <f t="shared" si="87"/>
        <v/>
      </c>
      <c r="BU59" s="3" t="str">
        <f t="shared" si="88"/>
        <v>-</v>
      </c>
      <c r="BV59" s="3">
        <f t="shared" si="89"/>
        <v>1</v>
      </c>
      <c r="BW59" s="3">
        <f t="shared" si="90"/>
        <v>1</v>
      </c>
      <c r="BX59" s="4" t="str">
        <f t="shared" si="91"/>
        <v/>
      </c>
      <c r="BY59" s="3" t="str">
        <f t="shared" si="92"/>
        <v>-</v>
      </c>
    </row>
    <row r="60" spans="1:77">
      <c r="A60" s="4" t="s">
        <v>965</v>
      </c>
      <c r="B60" s="4" t="s">
        <v>346</v>
      </c>
      <c r="C60" s="4">
        <v>4</v>
      </c>
      <c r="D60" s="4"/>
      <c r="E60" s="4" t="s">
        <v>903</v>
      </c>
      <c r="F60" s="4" t="s">
        <v>1034</v>
      </c>
      <c r="G60" s="4" t="s">
        <v>903</v>
      </c>
      <c r="H60" s="4" t="s">
        <v>1027</v>
      </c>
      <c r="I60" s="4" t="s">
        <v>477</v>
      </c>
      <c r="J60" s="4" t="s">
        <v>1054</v>
      </c>
      <c r="K60" s="4" t="s">
        <v>1040</v>
      </c>
      <c r="L60" s="4" t="s">
        <v>1040</v>
      </c>
      <c r="M60" s="4" t="s">
        <v>1040</v>
      </c>
      <c r="N60" s="4" t="s">
        <v>1040</v>
      </c>
      <c r="O60" s="4">
        <v>0.48</v>
      </c>
      <c r="P60" s="4">
        <v>188</v>
      </c>
      <c r="Q60" s="4">
        <v>0.92</v>
      </c>
      <c r="R60" s="16">
        <v>0</v>
      </c>
      <c r="S60" s="13" t="s">
        <v>351</v>
      </c>
      <c r="T60" s="3" t="str">
        <f t="shared" si="0"/>
        <v>s316-ptfe-s316-</v>
      </c>
      <c r="U60" s="3">
        <f t="shared" si="1"/>
        <v>5</v>
      </c>
      <c r="V60" s="3">
        <f t="shared" si="44"/>
        <v>15</v>
      </c>
      <c r="W60" s="4" t="str">
        <f t="shared" si="45"/>
        <v>s316</v>
      </c>
      <c r="X60" s="3" t="str">
        <f t="shared" si="46"/>
        <v>ptfe-s316-</v>
      </c>
      <c r="Y60" s="3">
        <f t="shared" si="4"/>
        <v>5</v>
      </c>
      <c r="Z60" s="3">
        <f t="shared" si="47"/>
        <v>10</v>
      </c>
      <c r="AA60" s="4" t="str">
        <f t="shared" si="48"/>
        <v>ptfe</v>
      </c>
      <c r="AB60" s="3" t="str">
        <f t="shared" si="49"/>
        <v>s316-</v>
      </c>
      <c r="AC60" s="3">
        <f t="shared" si="7"/>
        <v>5</v>
      </c>
      <c r="AD60" s="3">
        <f t="shared" si="50"/>
        <v>5</v>
      </c>
      <c r="AE60" s="4" t="str">
        <f t="shared" si="51"/>
        <v>s316</v>
      </c>
      <c r="AF60" s="3" t="str">
        <f t="shared" si="52"/>
        <v>-</v>
      </c>
      <c r="AG60" s="3">
        <f t="shared" si="10"/>
        <v>1</v>
      </c>
      <c r="AH60" s="3">
        <f t="shared" si="53"/>
        <v>1</v>
      </c>
      <c r="AI60" s="4" t="str">
        <f t="shared" si="54"/>
        <v/>
      </c>
      <c r="AJ60" s="3" t="str">
        <f t="shared" si="55"/>
        <v>-</v>
      </c>
      <c r="AK60" s="3">
        <f t="shared" si="13"/>
        <v>1</v>
      </c>
      <c r="AL60" s="3">
        <f t="shared" si="56"/>
        <v>1</v>
      </c>
      <c r="AM60" s="4" t="str">
        <f t="shared" si="57"/>
        <v/>
      </c>
      <c r="AN60" s="3" t="str">
        <f t="shared" si="58"/>
        <v>-</v>
      </c>
      <c r="AO60" s="3">
        <f t="shared" si="16"/>
        <v>1</v>
      </c>
      <c r="AP60" s="3">
        <f t="shared" si="59"/>
        <v>1</v>
      </c>
      <c r="AQ60" s="4" t="str">
        <f t="shared" si="60"/>
        <v/>
      </c>
      <c r="AR60" s="3" t="str">
        <f t="shared" si="61"/>
        <v>-</v>
      </c>
      <c r="AS60" s="3">
        <f t="shared" si="19"/>
        <v>1</v>
      </c>
      <c r="AT60" s="3">
        <f t="shared" si="62"/>
        <v>1</v>
      </c>
      <c r="AU60" s="4" t="str">
        <f t="shared" si="63"/>
        <v/>
      </c>
      <c r="AV60" s="3" t="str">
        <f t="shared" si="64"/>
        <v>-</v>
      </c>
      <c r="AW60" s="3" t="str">
        <f t="shared" si="22"/>
        <v>0.3-0.25-</v>
      </c>
      <c r="AX60" s="3">
        <f t="shared" si="65"/>
        <v>4</v>
      </c>
      <c r="AY60" s="3">
        <f t="shared" si="66"/>
        <v>9</v>
      </c>
      <c r="AZ60" s="4" t="str">
        <f t="shared" si="67"/>
        <v>0.3</v>
      </c>
      <c r="BA60" s="3" t="str">
        <f t="shared" si="68"/>
        <v>0.25-</v>
      </c>
      <c r="BB60" s="3">
        <f t="shared" si="69"/>
        <v>5</v>
      </c>
      <c r="BC60" s="3">
        <f t="shared" si="70"/>
        <v>5</v>
      </c>
      <c r="BD60" s="4" t="str">
        <f t="shared" si="71"/>
        <v>0.25</v>
      </c>
      <c r="BE60" s="3" t="str">
        <f t="shared" si="72"/>
        <v>-</v>
      </c>
      <c r="BF60" s="3">
        <f t="shared" si="73"/>
        <v>1</v>
      </c>
      <c r="BG60" s="3">
        <f t="shared" si="74"/>
        <v>1</v>
      </c>
      <c r="BH60" s="4" t="str">
        <f t="shared" si="75"/>
        <v/>
      </c>
      <c r="BI60" s="3" t="str">
        <f t="shared" si="76"/>
        <v>-</v>
      </c>
      <c r="BJ60" s="3">
        <f t="shared" si="77"/>
        <v>1</v>
      </c>
      <c r="BK60" s="3">
        <f t="shared" si="78"/>
        <v>1</v>
      </c>
      <c r="BL60" s="4" t="str">
        <f t="shared" si="79"/>
        <v/>
      </c>
      <c r="BM60" s="3" t="str">
        <f t="shared" si="80"/>
        <v>-</v>
      </c>
      <c r="BN60" s="3">
        <f t="shared" si="81"/>
        <v>1</v>
      </c>
      <c r="BO60" s="3">
        <f t="shared" si="82"/>
        <v>1</v>
      </c>
      <c r="BP60" s="4" t="str">
        <f t="shared" si="83"/>
        <v/>
      </c>
      <c r="BQ60" s="3" t="str">
        <f t="shared" si="84"/>
        <v>-</v>
      </c>
      <c r="BR60" s="3">
        <f t="shared" si="85"/>
        <v>1</v>
      </c>
      <c r="BS60" s="3">
        <f t="shared" si="86"/>
        <v>1</v>
      </c>
      <c r="BT60" s="4" t="str">
        <f t="shared" si="87"/>
        <v/>
      </c>
      <c r="BU60" s="3" t="str">
        <f t="shared" si="88"/>
        <v>-</v>
      </c>
      <c r="BV60" s="3">
        <f t="shared" si="89"/>
        <v>1</v>
      </c>
      <c r="BW60" s="3">
        <f t="shared" si="90"/>
        <v>1</v>
      </c>
      <c r="BX60" s="4" t="str">
        <f t="shared" si="91"/>
        <v/>
      </c>
      <c r="BY60" s="3" t="str">
        <f t="shared" si="92"/>
        <v>-</v>
      </c>
    </row>
    <row r="61" spans="1:77">
      <c r="A61" s="3" t="s">
        <v>965</v>
      </c>
      <c r="B61" s="3" t="s">
        <v>183</v>
      </c>
      <c r="C61" s="3">
        <v>4</v>
      </c>
      <c r="D61" s="3"/>
      <c r="E61" s="3" t="s">
        <v>903</v>
      </c>
      <c r="F61" s="3" t="s">
        <v>1053</v>
      </c>
      <c r="G61" s="3" t="s">
        <v>903</v>
      </c>
      <c r="H61" s="3" t="s">
        <v>1027</v>
      </c>
      <c r="I61" s="3" t="s">
        <v>477</v>
      </c>
      <c r="J61" s="3" t="s">
        <v>1053</v>
      </c>
      <c r="K61" s="3" t="s">
        <v>1040</v>
      </c>
      <c r="L61" s="3" t="s">
        <v>1040</v>
      </c>
      <c r="M61" s="3" t="s">
        <v>1040</v>
      </c>
      <c r="N61" s="3" t="s">
        <v>1040</v>
      </c>
      <c r="O61" s="3">
        <v>0.48</v>
      </c>
      <c r="P61" s="3">
        <v>188</v>
      </c>
      <c r="Q61" s="3">
        <v>1.45</v>
      </c>
      <c r="R61" s="16">
        <v>0</v>
      </c>
      <c r="S61" s="12" t="s">
        <v>350</v>
      </c>
      <c r="T61" s="3" t="str">
        <f t="shared" si="0"/>
        <v>s316-ptfe-s316-</v>
      </c>
      <c r="U61" s="3">
        <f t="shared" si="1"/>
        <v>5</v>
      </c>
      <c r="V61" s="3">
        <f t="shared" si="44"/>
        <v>15</v>
      </c>
      <c r="W61" s="4" t="str">
        <f t="shared" si="45"/>
        <v>s316</v>
      </c>
      <c r="X61" s="3" t="str">
        <f t="shared" si="46"/>
        <v>ptfe-s316-</v>
      </c>
      <c r="Y61" s="3">
        <f t="shared" si="4"/>
        <v>5</v>
      </c>
      <c r="Z61" s="3">
        <f t="shared" si="47"/>
        <v>10</v>
      </c>
      <c r="AA61" s="4" t="str">
        <f t="shared" si="48"/>
        <v>ptfe</v>
      </c>
      <c r="AB61" s="3" t="str">
        <f t="shared" si="49"/>
        <v>s316-</v>
      </c>
      <c r="AC61" s="3">
        <f t="shared" si="7"/>
        <v>5</v>
      </c>
      <c r="AD61" s="3">
        <f t="shared" si="50"/>
        <v>5</v>
      </c>
      <c r="AE61" s="4" t="str">
        <f t="shared" si="51"/>
        <v>s316</v>
      </c>
      <c r="AF61" s="3" t="str">
        <f t="shared" si="52"/>
        <v>-</v>
      </c>
      <c r="AG61" s="3">
        <f t="shared" si="10"/>
        <v>1</v>
      </c>
      <c r="AH61" s="3">
        <f t="shared" si="53"/>
        <v>1</v>
      </c>
      <c r="AI61" s="4" t="str">
        <f t="shared" si="54"/>
        <v/>
      </c>
      <c r="AJ61" s="3" t="str">
        <f t="shared" si="55"/>
        <v>-</v>
      </c>
      <c r="AK61" s="3">
        <f t="shared" si="13"/>
        <v>1</v>
      </c>
      <c r="AL61" s="3">
        <f t="shared" si="56"/>
        <v>1</v>
      </c>
      <c r="AM61" s="4" t="str">
        <f t="shared" si="57"/>
        <v/>
      </c>
      <c r="AN61" s="3" t="str">
        <f t="shared" si="58"/>
        <v>-</v>
      </c>
      <c r="AO61" s="3">
        <f t="shared" si="16"/>
        <v>1</v>
      </c>
      <c r="AP61" s="3">
        <f t="shared" si="59"/>
        <v>1</v>
      </c>
      <c r="AQ61" s="4" t="str">
        <f t="shared" si="60"/>
        <v/>
      </c>
      <c r="AR61" s="3" t="str">
        <f t="shared" si="61"/>
        <v>-</v>
      </c>
      <c r="AS61" s="3">
        <f t="shared" si="19"/>
        <v>1</v>
      </c>
      <c r="AT61" s="3">
        <f t="shared" si="62"/>
        <v>1</v>
      </c>
      <c r="AU61" s="4" t="str">
        <f t="shared" si="63"/>
        <v/>
      </c>
      <c r="AV61" s="3" t="str">
        <f t="shared" si="64"/>
        <v>-</v>
      </c>
      <c r="AW61" s="3" t="str">
        <f t="shared" si="22"/>
        <v>0.2-0.2-</v>
      </c>
      <c r="AX61" s="3">
        <f t="shared" si="65"/>
        <v>4</v>
      </c>
      <c r="AY61" s="3">
        <f t="shared" si="66"/>
        <v>8</v>
      </c>
      <c r="AZ61" s="4" t="str">
        <f t="shared" si="67"/>
        <v>0.2</v>
      </c>
      <c r="BA61" s="3" t="str">
        <f t="shared" si="68"/>
        <v>0.2-</v>
      </c>
      <c r="BB61" s="3">
        <f t="shared" si="69"/>
        <v>4</v>
      </c>
      <c r="BC61" s="3">
        <f t="shared" si="70"/>
        <v>4</v>
      </c>
      <c r="BD61" s="4" t="str">
        <f t="shared" si="71"/>
        <v>0.2</v>
      </c>
      <c r="BE61" s="3" t="str">
        <f t="shared" si="72"/>
        <v>-</v>
      </c>
      <c r="BF61" s="3">
        <f t="shared" si="73"/>
        <v>1</v>
      </c>
      <c r="BG61" s="3">
        <f t="shared" si="74"/>
        <v>1</v>
      </c>
      <c r="BH61" s="4" t="str">
        <f t="shared" si="75"/>
        <v/>
      </c>
      <c r="BI61" s="3" t="str">
        <f t="shared" si="76"/>
        <v>-</v>
      </c>
      <c r="BJ61" s="3">
        <f t="shared" si="77"/>
        <v>1</v>
      </c>
      <c r="BK61" s="3">
        <f t="shared" si="78"/>
        <v>1</v>
      </c>
      <c r="BL61" s="4" t="str">
        <f t="shared" si="79"/>
        <v/>
      </c>
      <c r="BM61" s="3" t="str">
        <f t="shared" si="80"/>
        <v>-</v>
      </c>
      <c r="BN61" s="3">
        <f t="shared" si="81"/>
        <v>1</v>
      </c>
      <c r="BO61" s="3">
        <f t="shared" si="82"/>
        <v>1</v>
      </c>
      <c r="BP61" s="4" t="str">
        <f t="shared" si="83"/>
        <v/>
      </c>
      <c r="BQ61" s="3" t="str">
        <f t="shared" si="84"/>
        <v>-</v>
      </c>
      <c r="BR61" s="3">
        <f t="shared" si="85"/>
        <v>1</v>
      </c>
      <c r="BS61" s="3">
        <f t="shared" si="86"/>
        <v>1</v>
      </c>
      <c r="BT61" s="4" t="str">
        <f t="shared" si="87"/>
        <v/>
      </c>
      <c r="BU61" s="3" t="str">
        <f t="shared" si="88"/>
        <v>-</v>
      </c>
      <c r="BV61" s="3">
        <f t="shared" si="89"/>
        <v>1</v>
      </c>
      <c r="BW61" s="3">
        <f t="shared" si="90"/>
        <v>1</v>
      </c>
      <c r="BX61" s="4" t="str">
        <f t="shared" si="91"/>
        <v/>
      </c>
      <c r="BY61" s="3" t="str">
        <f t="shared" si="92"/>
        <v>-</v>
      </c>
    </row>
    <row r="62" spans="1:77">
      <c r="A62" s="4" t="s">
        <v>965</v>
      </c>
      <c r="B62" s="4" t="s">
        <v>159</v>
      </c>
      <c r="C62" s="4">
        <v>4</v>
      </c>
      <c r="D62" s="4"/>
      <c r="E62" s="4" t="s">
        <v>903</v>
      </c>
      <c r="F62" s="4" t="s">
        <v>1035</v>
      </c>
      <c r="G62" s="4" t="s">
        <v>903</v>
      </c>
      <c r="H62" s="4" t="s">
        <v>1027</v>
      </c>
      <c r="I62" s="4" t="s">
        <v>477</v>
      </c>
      <c r="J62" s="4" t="s">
        <v>1035</v>
      </c>
      <c r="K62" s="4" t="s">
        <v>1040</v>
      </c>
      <c r="L62" s="4" t="s">
        <v>1040</v>
      </c>
      <c r="M62" s="4" t="s">
        <v>1040</v>
      </c>
      <c r="N62" s="4" t="s">
        <v>1040</v>
      </c>
      <c r="O62" s="4">
        <v>0.48</v>
      </c>
      <c r="P62" s="4">
        <v>188</v>
      </c>
      <c r="Q62" s="4">
        <v>0.8</v>
      </c>
      <c r="R62" s="16">
        <v>0</v>
      </c>
      <c r="S62" s="13" t="s">
        <v>350</v>
      </c>
      <c r="T62" s="3" t="str">
        <f t="shared" si="0"/>
        <v>s316-ptfe-s316-</v>
      </c>
      <c r="U62" s="3">
        <f t="shared" si="1"/>
        <v>5</v>
      </c>
      <c r="V62" s="3">
        <f t="shared" si="44"/>
        <v>15</v>
      </c>
      <c r="W62" s="4" t="str">
        <f t="shared" si="45"/>
        <v>s316</v>
      </c>
      <c r="X62" s="3" t="str">
        <f t="shared" si="46"/>
        <v>ptfe-s316-</v>
      </c>
      <c r="Y62" s="3">
        <f t="shared" si="4"/>
        <v>5</v>
      </c>
      <c r="Z62" s="3">
        <f t="shared" si="47"/>
        <v>10</v>
      </c>
      <c r="AA62" s="4" t="str">
        <f t="shared" si="48"/>
        <v>ptfe</v>
      </c>
      <c r="AB62" s="3" t="str">
        <f t="shared" si="49"/>
        <v>s316-</v>
      </c>
      <c r="AC62" s="3">
        <f t="shared" si="7"/>
        <v>5</v>
      </c>
      <c r="AD62" s="3">
        <f t="shared" si="50"/>
        <v>5</v>
      </c>
      <c r="AE62" s="4" t="str">
        <f t="shared" si="51"/>
        <v>s316</v>
      </c>
      <c r="AF62" s="3" t="str">
        <f t="shared" si="52"/>
        <v>-</v>
      </c>
      <c r="AG62" s="3">
        <f t="shared" si="10"/>
        <v>1</v>
      </c>
      <c r="AH62" s="3">
        <f t="shared" si="53"/>
        <v>1</v>
      </c>
      <c r="AI62" s="4" t="str">
        <f t="shared" si="54"/>
        <v/>
      </c>
      <c r="AJ62" s="3" t="str">
        <f t="shared" si="55"/>
        <v>-</v>
      </c>
      <c r="AK62" s="3">
        <f t="shared" si="13"/>
        <v>1</v>
      </c>
      <c r="AL62" s="3">
        <f t="shared" si="56"/>
        <v>1</v>
      </c>
      <c r="AM62" s="4" t="str">
        <f t="shared" si="57"/>
        <v/>
      </c>
      <c r="AN62" s="3" t="str">
        <f t="shared" si="58"/>
        <v>-</v>
      </c>
      <c r="AO62" s="3">
        <f t="shared" si="16"/>
        <v>1</v>
      </c>
      <c r="AP62" s="3">
        <f t="shared" si="59"/>
        <v>1</v>
      </c>
      <c r="AQ62" s="4" t="str">
        <f t="shared" si="60"/>
        <v/>
      </c>
      <c r="AR62" s="3" t="str">
        <f t="shared" si="61"/>
        <v>-</v>
      </c>
      <c r="AS62" s="3">
        <f t="shared" si="19"/>
        <v>1</v>
      </c>
      <c r="AT62" s="3">
        <f t="shared" si="62"/>
        <v>1</v>
      </c>
      <c r="AU62" s="4" t="str">
        <f t="shared" si="63"/>
        <v/>
      </c>
      <c r="AV62" s="3" t="str">
        <f t="shared" si="64"/>
        <v>-</v>
      </c>
      <c r="AW62" s="3" t="str">
        <f t="shared" si="22"/>
        <v>0.1-0.1-</v>
      </c>
      <c r="AX62" s="3">
        <f t="shared" si="65"/>
        <v>4</v>
      </c>
      <c r="AY62" s="3">
        <f t="shared" si="66"/>
        <v>8</v>
      </c>
      <c r="AZ62" s="4" t="str">
        <f t="shared" si="67"/>
        <v>0.1</v>
      </c>
      <c r="BA62" s="3" t="str">
        <f t="shared" si="68"/>
        <v>0.1-</v>
      </c>
      <c r="BB62" s="3">
        <f t="shared" si="69"/>
        <v>4</v>
      </c>
      <c r="BC62" s="3">
        <f t="shared" si="70"/>
        <v>4</v>
      </c>
      <c r="BD62" s="4" t="str">
        <f t="shared" si="71"/>
        <v>0.1</v>
      </c>
      <c r="BE62" s="3" t="str">
        <f t="shared" si="72"/>
        <v>-</v>
      </c>
      <c r="BF62" s="3">
        <f t="shared" si="73"/>
        <v>1</v>
      </c>
      <c r="BG62" s="3">
        <f t="shared" si="74"/>
        <v>1</v>
      </c>
      <c r="BH62" s="4" t="str">
        <f t="shared" si="75"/>
        <v/>
      </c>
      <c r="BI62" s="3" t="str">
        <f t="shared" si="76"/>
        <v>-</v>
      </c>
      <c r="BJ62" s="3">
        <f t="shared" si="77"/>
        <v>1</v>
      </c>
      <c r="BK62" s="3">
        <f t="shared" si="78"/>
        <v>1</v>
      </c>
      <c r="BL62" s="4" t="str">
        <f t="shared" si="79"/>
        <v/>
      </c>
      <c r="BM62" s="3" t="str">
        <f t="shared" si="80"/>
        <v>-</v>
      </c>
      <c r="BN62" s="3">
        <f t="shared" si="81"/>
        <v>1</v>
      </c>
      <c r="BO62" s="3">
        <f t="shared" si="82"/>
        <v>1</v>
      </c>
      <c r="BP62" s="4" t="str">
        <f t="shared" si="83"/>
        <v/>
      </c>
      <c r="BQ62" s="3" t="str">
        <f t="shared" si="84"/>
        <v>-</v>
      </c>
      <c r="BR62" s="3">
        <f t="shared" si="85"/>
        <v>1</v>
      </c>
      <c r="BS62" s="3">
        <f t="shared" si="86"/>
        <v>1</v>
      </c>
      <c r="BT62" s="4" t="str">
        <f t="shared" si="87"/>
        <v/>
      </c>
      <c r="BU62" s="3" t="str">
        <f t="shared" si="88"/>
        <v>-</v>
      </c>
      <c r="BV62" s="3">
        <f t="shared" si="89"/>
        <v>1</v>
      </c>
      <c r="BW62" s="3">
        <f t="shared" si="90"/>
        <v>1</v>
      </c>
      <c r="BX62" s="4" t="str">
        <f t="shared" si="91"/>
        <v/>
      </c>
      <c r="BY62" s="3" t="str">
        <f t="shared" si="92"/>
        <v>-</v>
      </c>
    </row>
    <row r="63" spans="1:77">
      <c r="A63" s="3" t="s">
        <v>965</v>
      </c>
      <c r="B63" s="3" t="s">
        <v>352</v>
      </c>
      <c r="C63" s="3">
        <v>4</v>
      </c>
      <c r="D63" s="3"/>
      <c r="E63" s="3" t="s">
        <v>903</v>
      </c>
      <c r="F63" s="3" t="s">
        <v>1035</v>
      </c>
      <c r="G63" s="3" t="s">
        <v>903</v>
      </c>
      <c r="H63" s="3" t="s">
        <v>1035</v>
      </c>
      <c r="I63" s="3" t="s">
        <v>477</v>
      </c>
      <c r="J63" s="3" t="s">
        <v>1053</v>
      </c>
      <c r="K63" s="3" t="s">
        <v>1040</v>
      </c>
      <c r="L63" s="3" t="s">
        <v>1040</v>
      </c>
      <c r="M63" s="3" t="s">
        <v>1040</v>
      </c>
      <c r="N63" s="3" t="s">
        <v>1040</v>
      </c>
      <c r="O63" s="3">
        <v>0.48</v>
      </c>
      <c r="P63" s="3">
        <v>188</v>
      </c>
      <c r="Q63" s="3">
        <v>0.7</v>
      </c>
      <c r="R63" s="16">
        <v>0</v>
      </c>
      <c r="S63" s="12" t="s">
        <v>350</v>
      </c>
      <c r="T63" s="3" t="str">
        <f t="shared" si="0"/>
        <v>s316-ptfe-s316-</v>
      </c>
      <c r="U63" s="3">
        <f t="shared" si="1"/>
        <v>5</v>
      </c>
      <c r="V63" s="3">
        <f t="shared" si="44"/>
        <v>15</v>
      </c>
      <c r="W63" s="4" t="str">
        <f t="shared" si="45"/>
        <v>s316</v>
      </c>
      <c r="X63" s="3" t="str">
        <f t="shared" si="46"/>
        <v>ptfe-s316-</v>
      </c>
      <c r="Y63" s="3">
        <f t="shared" si="4"/>
        <v>5</v>
      </c>
      <c r="Z63" s="3">
        <f t="shared" si="47"/>
        <v>10</v>
      </c>
      <c r="AA63" s="4" t="str">
        <f t="shared" si="48"/>
        <v>ptfe</v>
      </c>
      <c r="AB63" s="3" t="str">
        <f t="shared" si="49"/>
        <v>s316-</v>
      </c>
      <c r="AC63" s="3">
        <f t="shared" si="7"/>
        <v>5</v>
      </c>
      <c r="AD63" s="3">
        <f t="shared" si="50"/>
        <v>5</v>
      </c>
      <c r="AE63" s="4" t="str">
        <f t="shared" si="51"/>
        <v>s316</v>
      </c>
      <c r="AF63" s="3" t="str">
        <f t="shared" si="52"/>
        <v>-</v>
      </c>
      <c r="AG63" s="3">
        <f t="shared" si="10"/>
        <v>1</v>
      </c>
      <c r="AH63" s="3">
        <f t="shared" si="53"/>
        <v>1</v>
      </c>
      <c r="AI63" s="4" t="str">
        <f t="shared" si="54"/>
        <v/>
      </c>
      <c r="AJ63" s="3" t="str">
        <f t="shared" si="55"/>
        <v>-</v>
      </c>
      <c r="AK63" s="3">
        <f t="shared" si="13"/>
        <v>1</v>
      </c>
      <c r="AL63" s="3">
        <f t="shared" si="56"/>
        <v>1</v>
      </c>
      <c r="AM63" s="4" t="str">
        <f t="shared" si="57"/>
        <v/>
      </c>
      <c r="AN63" s="3" t="str">
        <f t="shared" si="58"/>
        <v>-</v>
      </c>
      <c r="AO63" s="3">
        <f t="shared" si="16"/>
        <v>1</v>
      </c>
      <c r="AP63" s="3">
        <f t="shared" si="59"/>
        <v>1</v>
      </c>
      <c r="AQ63" s="4" t="str">
        <f t="shared" si="60"/>
        <v/>
      </c>
      <c r="AR63" s="3" t="str">
        <f t="shared" si="61"/>
        <v>-</v>
      </c>
      <c r="AS63" s="3">
        <f t="shared" si="19"/>
        <v>1</v>
      </c>
      <c r="AT63" s="3">
        <f t="shared" si="62"/>
        <v>1</v>
      </c>
      <c r="AU63" s="4" t="str">
        <f t="shared" si="63"/>
        <v/>
      </c>
      <c r="AV63" s="3" t="str">
        <f t="shared" si="64"/>
        <v>-</v>
      </c>
      <c r="AW63" s="3" t="str">
        <f t="shared" si="22"/>
        <v>0.1-0.2-0.1-</v>
      </c>
      <c r="AX63" s="3">
        <f t="shared" si="65"/>
        <v>4</v>
      </c>
      <c r="AY63" s="3">
        <f t="shared" si="66"/>
        <v>12</v>
      </c>
      <c r="AZ63" s="4" t="str">
        <f t="shared" si="67"/>
        <v>0.1</v>
      </c>
      <c r="BA63" s="3" t="str">
        <f t="shared" si="68"/>
        <v>0.2-0.1-</v>
      </c>
      <c r="BB63" s="3">
        <f t="shared" si="69"/>
        <v>4</v>
      </c>
      <c r="BC63" s="3">
        <f t="shared" si="70"/>
        <v>8</v>
      </c>
      <c r="BD63" s="4" t="str">
        <f t="shared" si="71"/>
        <v>0.2</v>
      </c>
      <c r="BE63" s="3" t="str">
        <f t="shared" si="72"/>
        <v>0.1-</v>
      </c>
      <c r="BF63" s="3">
        <f t="shared" si="73"/>
        <v>4</v>
      </c>
      <c r="BG63" s="3">
        <f t="shared" si="74"/>
        <v>4</v>
      </c>
      <c r="BH63" s="4" t="str">
        <f t="shared" si="75"/>
        <v>0.1</v>
      </c>
      <c r="BI63" s="3" t="str">
        <f t="shared" si="76"/>
        <v>-</v>
      </c>
      <c r="BJ63" s="3">
        <f t="shared" si="77"/>
        <v>1</v>
      </c>
      <c r="BK63" s="3">
        <f t="shared" si="78"/>
        <v>1</v>
      </c>
      <c r="BL63" s="4" t="str">
        <f t="shared" si="79"/>
        <v/>
      </c>
      <c r="BM63" s="3" t="str">
        <f t="shared" si="80"/>
        <v>-</v>
      </c>
      <c r="BN63" s="3">
        <f t="shared" si="81"/>
        <v>1</v>
      </c>
      <c r="BO63" s="3">
        <f t="shared" si="82"/>
        <v>1</v>
      </c>
      <c r="BP63" s="4" t="str">
        <f t="shared" si="83"/>
        <v/>
      </c>
      <c r="BQ63" s="3" t="str">
        <f t="shared" si="84"/>
        <v>-</v>
      </c>
      <c r="BR63" s="3">
        <f t="shared" si="85"/>
        <v>1</v>
      </c>
      <c r="BS63" s="3">
        <f t="shared" si="86"/>
        <v>1</v>
      </c>
      <c r="BT63" s="4" t="str">
        <f t="shared" si="87"/>
        <v/>
      </c>
      <c r="BU63" s="3" t="str">
        <f t="shared" si="88"/>
        <v>-</v>
      </c>
      <c r="BV63" s="3">
        <f t="shared" si="89"/>
        <v>1</v>
      </c>
      <c r="BW63" s="3">
        <f t="shared" si="90"/>
        <v>1</v>
      </c>
      <c r="BX63" s="4" t="str">
        <f t="shared" si="91"/>
        <v/>
      </c>
      <c r="BY63" s="3" t="str">
        <f t="shared" si="92"/>
        <v>-</v>
      </c>
    </row>
    <row r="64" spans="1:77">
      <c r="A64" s="4" t="s">
        <v>989</v>
      </c>
      <c r="B64" s="4" t="s">
        <v>295</v>
      </c>
      <c r="C64" s="4">
        <v>24</v>
      </c>
      <c r="D64" s="4"/>
      <c r="E64" s="4" t="s">
        <v>903</v>
      </c>
      <c r="F64" s="4" t="s">
        <v>1032</v>
      </c>
      <c r="G64" s="4" t="s">
        <v>903</v>
      </c>
      <c r="H64" s="4" t="s">
        <v>1027</v>
      </c>
      <c r="I64" s="4" t="s">
        <v>476</v>
      </c>
      <c r="J64" s="4" t="s">
        <v>1027</v>
      </c>
      <c r="K64" s="4" t="s">
        <v>1040</v>
      </c>
      <c r="L64" s="4" t="s">
        <v>1040</v>
      </c>
      <c r="M64" s="4" t="s">
        <v>1040</v>
      </c>
      <c r="N64" s="4" t="s">
        <v>1040</v>
      </c>
      <c r="O64" s="4">
        <v>5</v>
      </c>
      <c r="P64" s="4">
        <v>40</v>
      </c>
      <c r="Q64" s="4">
        <v>7.44</v>
      </c>
      <c r="R64" s="16">
        <v>0</v>
      </c>
      <c r="S64" s="13" t="s">
        <v>353</v>
      </c>
      <c r="T64" s="3" t="str">
        <f t="shared" si="0"/>
        <v>s316-fep-s316-</v>
      </c>
      <c r="U64" s="3">
        <f t="shared" si="1"/>
        <v>5</v>
      </c>
      <c r="V64" s="3">
        <f t="shared" si="44"/>
        <v>14</v>
      </c>
      <c r="W64" s="4" t="str">
        <f t="shared" si="45"/>
        <v>s316</v>
      </c>
      <c r="X64" s="3" t="str">
        <f t="shared" si="46"/>
        <v>fep-s316-</v>
      </c>
      <c r="Y64" s="3">
        <f t="shared" si="4"/>
        <v>4</v>
      </c>
      <c r="Z64" s="3">
        <f t="shared" si="47"/>
        <v>9</v>
      </c>
      <c r="AA64" s="4" t="str">
        <f t="shared" si="48"/>
        <v>fep</v>
      </c>
      <c r="AB64" s="3" t="str">
        <f t="shared" si="49"/>
        <v>s316-</v>
      </c>
      <c r="AC64" s="3">
        <f t="shared" si="7"/>
        <v>5</v>
      </c>
      <c r="AD64" s="3">
        <f t="shared" si="50"/>
        <v>5</v>
      </c>
      <c r="AE64" s="4" t="str">
        <f t="shared" si="51"/>
        <v>s316</v>
      </c>
      <c r="AF64" s="3" t="str">
        <f t="shared" si="52"/>
        <v>-</v>
      </c>
      <c r="AG64" s="3">
        <f t="shared" si="10"/>
        <v>1</v>
      </c>
      <c r="AH64" s="3">
        <f t="shared" si="53"/>
        <v>1</v>
      </c>
      <c r="AI64" s="4" t="str">
        <f t="shared" si="54"/>
        <v/>
      </c>
      <c r="AJ64" s="3" t="str">
        <f t="shared" si="55"/>
        <v>-</v>
      </c>
      <c r="AK64" s="3">
        <f t="shared" si="13"/>
        <v>1</v>
      </c>
      <c r="AL64" s="3">
        <f t="shared" si="56"/>
        <v>1</v>
      </c>
      <c r="AM64" s="4" t="str">
        <f t="shared" si="57"/>
        <v/>
      </c>
      <c r="AN64" s="3" t="str">
        <f t="shared" si="58"/>
        <v>-</v>
      </c>
      <c r="AO64" s="3">
        <f t="shared" si="16"/>
        <v>1</v>
      </c>
      <c r="AP64" s="3">
        <f t="shared" si="59"/>
        <v>1</v>
      </c>
      <c r="AQ64" s="4" t="str">
        <f t="shared" si="60"/>
        <v/>
      </c>
      <c r="AR64" s="3" t="str">
        <f t="shared" si="61"/>
        <v>-</v>
      </c>
      <c r="AS64" s="3">
        <f t="shared" si="19"/>
        <v>1</v>
      </c>
      <c r="AT64" s="3">
        <f t="shared" si="62"/>
        <v>1</v>
      </c>
      <c r="AU64" s="4" t="str">
        <f t="shared" si="63"/>
        <v/>
      </c>
      <c r="AV64" s="3" t="str">
        <f t="shared" si="64"/>
        <v>-</v>
      </c>
      <c r="AW64" s="3" t="str">
        <f t="shared" si="22"/>
        <v>2-0.5-0.5-</v>
      </c>
      <c r="AX64" s="3">
        <f t="shared" si="65"/>
        <v>2</v>
      </c>
      <c r="AY64" s="3">
        <f t="shared" si="66"/>
        <v>10</v>
      </c>
      <c r="AZ64" s="4" t="str">
        <f t="shared" si="67"/>
        <v>2</v>
      </c>
      <c r="BA64" s="3" t="str">
        <f t="shared" si="68"/>
        <v>0.5-0.5-</v>
      </c>
      <c r="BB64" s="3">
        <f t="shared" si="69"/>
        <v>4</v>
      </c>
      <c r="BC64" s="3">
        <f t="shared" si="70"/>
        <v>8</v>
      </c>
      <c r="BD64" s="4" t="str">
        <f t="shared" si="71"/>
        <v>0.5</v>
      </c>
      <c r="BE64" s="3" t="str">
        <f t="shared" si="72"/>
        <v>0.5-</v>
      </c>
      <c r="BF64" s="3">
        <f t="shared" si="73"/>
        <v>4</v>
      </c>
      <c r="BG64" s="3">
        <f t="shared" si="74"/>
        <v>4</v>
      </c>
      <c r="BH64" s="4" t="str">
        <f t="shared" si="75"/>
        <v>0.5</v>
      </c>
      <c r="BI64" s="3" t="str">
        <f t="shared" si="76"/>
        <v>-</v>
      </c>
      <c r="BJ64" s="3">
        <f t="shared" si="77"/>
        <v>1</v>
      </c>
      <c r="BK64" s="3">
        <f t="shared" si="78"/>
        <v>1</v>
      </c>
      <c r="BL64" s="4" t="str">
        <f t="shared" si="79"/>
        <v/>
      </c>
      <c r="BM64" s="3" t="str">
        <f t="shared" si="80"/>
        <v>-</v>
      </c>
      <c r="BN64" s="3">
        <f t="shared" si="81"/>
        <v>1</v>
      </c>
      <c r="BO64" s="3">
        <f t="shared" si="82"/>
        <v>1</v>
      </c>
      <c r="BP64" s="4" t="str">
        <f t="shared" si="83"/>
        <v/>
      </c>
      <c r="BQ64" s="3" t="str">
        <f t="shared" si="84"/>
        <v>-</v>
      </c>
      <c r="BR64" s="3">
        <f t="shared" si="85"/>
        <v>1</v>
      </c>
      <c r="BS64" s="3">
        <f t="shared" si="86"/>
        <v>1</v>
      </c>
      <c r="BT64" s="4" t="str">
        <f t="shared" si="87"/>
        <v/>
      </c>
      <c r="BU64" s="3" t="str">
        <f t="shared" si="88"/>
        <v>-</v>
      </c>
      <c r="BV64" s="3">
        <f t="shared" si="89"/>
        <v>1</v>
      </c>
      <c r="BW64" s="3">
        <f t="shared" si="90"/>
        <v>1</v>
      </c>
      <c r="BX64" s="4" t="str">
        <f t="shared" si="91"/>
        <v/>
      </c>
      <c r="BY64" s="3" t="str">
        <f t="shared" si="92"/>
        <v>-</v>
      </c>
    </row>
    <row r="65" spans="1:77">
      <c r="A65" s="3" t="s">
        <v>965</v>
      </c>
      <c r="B65" s="3" t="s">
        <v>354</v>
      </c>
      <c r="C65" s="3">
        <v>14</v>
      </c>
      <c r="D65" s="3"/>
      <c r="E65" s="3" t="s">
        <v>903</v>
      </c>
      <c r="F65" s="3" t="s">
        <v>1025</v>
      </c>
      <c r="G65" s="3" t="s">
        <v>903</v>
      </c>
      <c r="H65" s="3" t="s">
        <v>1024</v>
      </c>
      <c r="I65" s="3" t="s">
        <v>477</v>
      </c>
      <c r="J65" s="3" t="s">
        <v>1034</v>
      </c>
      <c r="K65" s="3" t="s">
        <v>1040</v>
      </c>
      <c r="L65" s="3" t="s">
        <v>1040</v>
      </c>
      <c r="M65" s="3" t="s">
        <v>1040</v>
      </c>
      <c r="N65" s="3" t="s">
        <v>1040</v>
      </c>
      <c r="O65" s="3">
        <v>1.1000000000000001</v>
      </c>
      <c r="P65" s="3">
        <v>70</v>
      </c>
      <c r="Q65" s="3">
        <v>2.27</v>
      </c>
      <c r="R65" s="16">
        <v>0</v>
      </c>
      <c r="S65" s="12" t="s">
        <v>355</v>
      </c>
      <c r="T65" s="3" t="str">
        <f t="shared" si="0"/>
        <v>s316-ptfe-s316-</v>
      </c>
      <c r="U65" s="3">
        <f t="shared" si="1"/>
        <v>5</v>
      </c>
      <c r="V65" s="3">
        <f t="shared" si="44"/>
        <v>15</v>
      </c>
      <c r="W65" s="4" t="str">
        <f t="shared" si="45"/>
        <v>s316</v>
      </c>
      <c r="X65" s="3" t="str">
        <f t="shared" si="46"/>
        <v>ptfe-s316-</v>
      </c>
      <c r="Y65" s="3">
        <f t="shared" si="4"/>
        <v>5</v>
      </c>
      <c r="Z65" s="3">
        <f t="shared" si="47"/>
        <v>10</v>
      </c>
      <c r="AA65" s="4" t="str">
        <f t="shared" si="48"/>
        <v>ptfe</v>
      </c>
      <c r="AB65" s="3" t="str">
        <f t="shared" si="49"/>
        <v>s316-</v>
      </c>
      <c r="AC65" s="3">
        <f t="shared" si="7"/>
        <v>5</v>
      </c>
      <c r="AD65" s="3">
        <f t="shared" si="50"/>
        <v>5</v>
      </c>
      <c r="AE65" s="4" t="str">
        <f t="shared" si="51"/>
        <v>s316</v>
      </c>
      <c r="AF65" s="3" t="str">
        <f t="shared" si="52"/>
        <v>-</v>
      </c>
      <c r="AG65" s="3">
        <f t="shared" si="10"/>
        <v>1</v>
      </c>
      <c r="AH65" s="3">
        <f t="shared" si="53"/>
        <v>1</v>
      </c>
      <c r="AI65" s="4" t="str">
        <f t="shared" si="54"/>
        <v/>
      </c>
      <c r="AJ65" s="3" t="str">
        <f t="shared" si="55"/>
        <v>-</v>
      </c>
      <c r="AK65" s="3">
        <f t="shared" si="13"/>
        <v>1</v>
      </c>
      <c r="AL65" s="3">
        <f t="shared" si="56"/>
        <v>1</v>
      </c>
      <c r="AM65" s="4" t="str">
        <f t="shared" si="57"/>
        <v/>
      </c>
      <c r="AN65" s="3" t="str">
        <f t="shared" si="58"/>
        <v>-</v>
      </c>
      <c r="AO65" s="3">
        <f t="shared" si="16"/>
        <v>1</v>
      </c>
      <c r="AP65" s="3">
        <f t="shared" si="59"/>
        <v>1</v>
      </c>
      <c r="AQ65" s="4" t="str">
        <f t="shared" si="60"/>
        <v/>
      </c>
      <c r="AR65" s="3" t="str">
        <f t="shared" si="61"/>
        <v>-</v>
      </c>
      <c r="AS65" s="3">
        <f t="shared" si="19"/>
        <v>1</v>
      </c>
      <c r="AT65" s="3">
        <f t="shared" si="62"/>
        <v>1</v>
      </c>
      <c r="AU65" s="4" t="str">
        <f t="shared" si="63"/>
        <v/>
      </c>
      <c r="AV65" s="3" t="str">
        <f t="shared" si="64"/>
        <v>-</v>
      </c>
      <c r="AW65" s="3" t="str">
        <f t="shared" si="22"/>
        <v>0.8-0.3-0.4-</v>
      </c>
      <c r="AX65" s="3">
        <f t="shared" si="65"/>
        <v>4</v>
      </c>
      <c r="AY65" s="3">
        <f t="shared" si="66"/>
        <v>12</v>
      </c>
      <c r="AZ65" s="4" t="str">
        <f t="shared" si="67"/>
        <v>0.8</v>
      </c>
      <c r="BA65" s="3" t="str">
        <f t="shared" si="68"/>
        <v>0.3-0.4-</v>
      </c>
      <c r="BB65" s="3">
        <f t="shared" si="69"/>
        <v>4</v>
      </c>
      <c r="BC65" s="3">
        <f t="shared" si="70"/>
        <v>8</v>
      </c>
      <c r="BD65" s="4" t="str">
        <f t="shared" si="71"/>
        <v>0.3</v>
      </c>
      <c r="BE65" s="3" t="str">
        <f t="shared" si="72"/>
        <v>0.4-</v>
      </c>
      <c r="BF65" s="3">
        <f t="shared" si="73"/>
        <v>4</v>
      </c>
      <c r="BG65" s="3">
        <f t="shared" si="74"/>
        <v>4</v>
      </c>
      <c r="BH65" s="4" t="str">
        <f t="shared" si="75"/>
        <v>0.4</v>
      </c>
      <c r="BI65" s="3" t="str">
        <f t="shared" si="76"/>
        <v>-</v>
      </c>
      <c r="BJ65" s="3">
        <f t="shared" si="77"/>
        <v>1</v>
      </c>
      <c r="BK65" s="3">
        <f t="shared" si="78"/>
        <v>1</v>
      </c>
      <c r="BL65" s="4" t="str">
        <f t="shared" si="79"/>
        <v/>
      </c>
      <c r="BM65" s="3" t="str">
        <f t="shared" si="80"/>
        <v>-</v>
      </c>
      <c r="BN65" s="3">
        <f t="shared" si="81"/>
        <v>1</v>
      </c>
      <c r="BO65" s="3">
        <f t="shared" si="82"/>
        <v>1</v>
      </c>
      <c r="BP65" s="4" t="str">
        <f t="shared" si="83"/>
        <v/>
      </c>
      <c r="BQ65" s="3" t="str">
        <f t="shared" si="84"/>
        <v>-</v>
      </c>
      <c r="BR65" s="3">
        <f t="shared" si="85"/>
        <v>1</v>
      </c>
      <c r="BS65" s="3">
        <f t="shared" si="86"/>
        <v>1</v>
      </c>
      <c r="BT65" s="4" t="str">
        <f t="shared" si="87"/>
        <v/>
      </c>
      <c r="BU65" s="3" t="str">
        <f t="shared" si="88"/>
        <v>-</v>
      </c>
      <c r="BV65" s="3">
        <f t="shared" si="89"/>
        <v>1</v>
      </c>
      <c r="BW65" s="3">
        <f t="shared" si="90"/>
        <v>1</v>
      </c>
      <c r="BX65" s="4" t="str">
        <f t="shared" si="91"/>
        <v/>
      </c>
      <c r="BY65" s="3" t="str">
        <f t="shared" si="92"/>
        <v>-</v>
      </c>
    </row>
    <row r="66" spans="1:77">
      <c r="A66" s="4" t="s">
        <v>965</v>
      </c>
      <c r="B66" s="4" t="s">
        <v>354</v>
      </c>
      <c r="C66" s="4">
        <v>14</v>
      </c>
      <c r="D66" s="4"/>
      <c r="E66" s="4" t="s">
        <v>903</v>
      </c>
      <c r="F66" s="4" t="s">
        <v>1025</v>
      </c>
      <c r="G66" s="4" t="s">
        <v>903</v>
      </c>
      <c r="H66" s="4" t="s">
        <v>1024</v>
      </c>
      <c r="I66" s="4" t="s">
        <v>477</v>
      </c>
      <c r="J66" s="4" t="s">
        <v>1034</v>
      </c>
      <c r="K66" s="4" t="s">
        <v>1040</v>
      </c>
      <c r="L66" s="4" t="s">
        <v>1040</v>
      </c>
      <c r="M66" s="4" t="s">
        <v>1040</v>
      </c>
      <c r="N66" s="4" t="s">
        <v>1040</v>
      </c>
      <c r="O66" s="4">
        <v>1.1000000000000001</v>
      </c>
      <c r="P66" s="4">
        <v>70</v>
      </c>
      <c r="Q66" s="4">
        <v>0.89</v>
      </c>
      <c r="R66" s="16">
        <v>0</v>
      </c>
      <c r="S66" s="13" t="s">
        <v>356</v>
      </c>
      <c r="T66" s="3" t="str">
        <f t="shared" ref="T66:T129" si="93">_xlfn.CONCAT(A66,"-")</f>
        <v>s316-ptfe-s316-</v>
      </c>
      <c r="U66" s="3">
        <f t="shared" ref="U66:U129" si="94">FIND("-",T66,1)</f>
        <v>5</v>
      </c>
      <c r="V66" s="3">
        <f t="shared" si="44"/>
        <v>15</v>
      </c>
      <c r="W66" s="4" t="str">
        <f t="shared" si="45"/>
        <v>s316</v>
      </c>
      <c r="X66" s="3" t="str">
        <f t="shared" si="46"/>
        <v>ptfe-s316-</v>
      </c>
      <c r="Y66" s="3">
        <f t="shared" ref="Y66:Y129" si="95">FIND("-",X66,1)</f>
        <v>5</v>
      </c>
      <c r="Z66" s="3">
        <f t="shared" si="47"/>
        <v>10</v>
      </c>
      <c r="AA66" s="4" t="str">
        <f t="shared" si="48"/>
        <v>ptfe</v>
      </c>
      <c r="AB66" s="3" t="str">
        <f t="shared" si="49"/>
        <v>s316-</v>
      </c>
      <c r="AC66" s="3">
        <f t="shared" ref="AC66:AC129" si="96">FIND("-",AB66,1)</f>
        <v>5</v>
      </c>
      <c r="AD66" s="3">
        <f t="shared" si="50"/>
        <v>5</v>
      </c>
      <c r="AE66" s="4" t="str">
        <f t="shared" si="51"/>
        <v>s316</v>
      </c>
      <c r="AF66" s="3" t="str">
        <f t="shared" si="52"/>
        <v>-</v>
      </c>
      <c r="AG66" s="3">
        <f t="shared" ref="AG66:AG129" si="97">FIND("-",AF66,1)</f>
        <v>1</v>
      </c>
      <c r="AH66" s="3">
        <f t="shared" si="53"/>
        <v>1</v>
      </c>
      <c r="AI66" s="4" t="str">
        <f t="shared" si="54"/>
        <v/>
      </c>
      <c r="AJ66" s="3" t="str">
        <f t="shared" si="55"/>
        <v>-</v>
      </c>
      <c r="AK66" s="3">
        <f t="shared" ref="AK66:AK129" si="98">FIND("-",AJ66,1)</f>
        <v>1</v>
      </c>
      <c r="AL66" s="3">
        <f t="shared" si="56"/>
        <v>1</v>
      </c>
      <c r="AM66" s="4" t="str">
        <f t="shared" si="57"/>
        <v/>
      </c>
      <c r="AN66" s="3" t="str">
        <f t="shared" si="58"/>
        <v>-</v>
      </c>
      <c r="AO66" s="3">
        <f t="shared" ref="AO66:AO129" si="99">FIND("-",AN66,1)</f>
        <v>1</v>
      </c>
      <c r="AP66" s="3">
        <f t="shared" si="59"/>
        <v>1</v>
      </c>
      <c r="AQ66" s="4" t="str">
        <f t="shared" si="60"/>
        <v/>
      </c>
      <c r="AR66" s="3" t="str">
        <f t="shared" si="61"/>
        <v>-</v>
      </c>
      <c r="AS66" s="3">
        <f t="shared" ref="AS66:AS129" si="100">FIND("-",AR66,1)</f>
        <v>1</v>
      </c>
      <c r="AT66" s="3">
        <f t="shared" si="62"/>
        <v>1</v>
      </c>
      <c r="AU66" s="4" t="str">
        <f t="shared" si="63"/>
        <v/>
      </c>
      <c r="AV66" s="3" t="str">
        <f t="shared" si="64"/>
        <v>-</v>
      </c>
      <c r="AW66" s="3" t="str">
        <f t="shared" ref="AW66:AW129" si="101">_xlfn.CONCAT(B66,"-")</f>
        <v>0.8-0.3-0.4-</v>
      </c>
      <c r="AX66" s="3">
        <f t="shared" si="65"/>
        <v>4</v>
      </c>
      <c r="AY66" s="3">
        <f t="shared" si="66"/>
        <v>12</v>
      </c>
      <c r="AZ66" s="4" t="str">
        <f t="shared" si="67"/>
        <v>0.8</v>
      </c>
      <c r="BA66" s="3" t="str">
        <f t="shared" si="68"/>
        <v>0.3-0.4-</v>
      </c>
      <c r="BB66" s="3">
        <f t="shared" si="69"/>
        <v>4</v>
      </c>
      <c r="BC66" s="3">
        <f t="shared" si="70"/>
        <v>8</v>
      </c>
      <c r="BD66" s="4" t="str">
        <f t="shared" si="71"/>
        <v>0.3</v>
      </c>
      <c r="BE66" s="3" t="str">
        <f t="shared" si="72"/>
        <v>0.4-</v>
      </c>
      <c r="BF66" s="3">
        <f t="shared" si="73"/>
        <v>4</v>
      </c>
      <c r="BG66" s="3">
        <f t="shared" si="74"/>
        <v>4</v>
      </c>
      <c r="BH66" s="4" t="str">
        <f t="shared" si="75"/>
        <v>0.4</v>
      </c>
      <c r="BI66" s="3" t="str">
        <f t="shared" si="76"/>
        <v>-</v>
      </c>
      <c r="BJ66" s="3">
        <f t="shared" si="77"/>
        <v>1</v>
      </c>
      <c r="BK66" s="3">
        <f t="shared" si="78"/>
        <v>1</v>
      </c>
      <c r="BL66" s="4" t="str">
        <f t="shared" si="79"/>
        <v/>
      </c>
      <c r="BM66" s="3" t="str">
        <f t="shared" si="80"/>
        <v>-</v>
      </c>
      <c r="BN66" s="3">
        <f t="shared" si="81"/>
        <v>1</v>
      </c>
      <c r="BO66" s="3">
        <f t="shared" si="82"/>
        <v>1</v>
      </c>
      <c r="BP66" s="4" t="str">
        <f t="shared" si="83"/>
        <v/>
      </c>
      <c r="BQ66" s="3" t="str">
        <f t="shared" si="84"/>
        <v>-</v>
      </c>
      <c r="BR66" s="3">
        <f t="shared" si="85"/>
        <v>1</v>
      </c>
      <c r="BS66" s="3">
        <f t="shared" si="86"/>
        <v>1</v>
      </c>
      <c r="BT66" s="4" t="str">
        <f t="shared" si="87"/>
        <v/>
      </c>
      <c r="BU66" s="3" t="str">
        <f t="shared" si="88"/>
        <v>-</v>
      </c>
      <c r="BV66" s="3">
        <f t="shared" si="89"/>
        <v>1</v>
      </c>
      <c r="BW66" s="3">
        <f t="shared" si="90"/>
        <v>1</v>
      </c>
      <c r="BX66" s="4" t="str">
        <f t="shared" si="91"/>
        <v/>
      </c>
      <c r="BY66" s="3" t="str">
        <f t="shared" si="92"/>
        <v>-</v>
      </c>
    </row>
    <row r="67" spans="1:77">
      <c r="A67" s="3" t="s">
        <v>965</v>
      </c>
      <c r="B67" s="3" t="s">
        <v>354</v>
      </c>
      <c r="C67" s="3">
        <v>14</v>
      </c>
      <c r="D67" s="3"/>
      <c r="E67" s="3" t="s">
        <v>903</v>
      </c>
      <c r="F67" s="3" t="s">
        <v>1025</v>
      </c>
      <c r="G67" s="3" t="s">
        <v>903</v>
      </c>
      <c r="H67" s="3" t="s">
        <v>1024</v>
      </c>
      <c r="I67" s="3" t="s">
        <v>477</v>
      </c>
      <c r="J67" s="3" t="s">
        <v>1034</v>
      </c>
      <c r="K67" s="3" t="s">
        <v>1040</v>
      </c>
      <c r="L67" s="3" t="s">
        <v>1040</v>
      </c>
      <c r="M67" s="3" t="s">
        <v>1040</v>
      </c>
      <c r="N67" s="3" t="s">
        <v>1040</v>
      </c>
      <c r="O67" s="3">
        <v>1.1000000000000001</v>
      </c>
      <c r="P67" s="3">
        <v>70</v>
      </c>
      <c r="Q67" s="3">
        <v>1.25</v>
      </c>
      <c r="R67" s="16">
        <v>0</v>
      </c>
      <c r="S67" s="12" t="s">
        <v>357</v>
      </c>
      <c r="T67" s="3" t="str">
        <f t="shared" si="93"/>
        <v>s316-ptfe-s316-</v>
      </c>
      <c r="U67" s="3">
        <f t="shared" si="94"/>
        <v>5</v>
      </c>
      <c r="V67" s="3">
        <f t="shared" ref="V67:V130" si="102">LEN(T67)</f>
        <v>15</v>
      </c>
      <c r="W67" s="4" t="str">
        <f t="shared" ref="W67:W130" si="103">LEFT(T67,U67-1)</f>
        <v>s316</v>
      </c>
      <c r="X67" s="3" t="str">
        <f t="shared" ref="X67:X130" si="104">IF(V67&gt;U67,RIGHT(T67,V67-U67),"-")</f>
        <v>ptfe-s316-</v>
      </c>
      <c r="Y67" s="3">
        <f t="shared" si="95"/>
        <v>5</v>
      </c>
      <c r="Z67" s="3">
        <f t="shared" ref="Z67:Z130" si="105">LEN(X67)</f>
        <v>10</v>
      </c>
      <c r="AA67" s="4" t="str">
        <f t="shared" ref="AA67:AA130" si="106">LEFT(X67,Y67-1)</f>
        <v>ptfe</v>
      </c>
      <c r="AB67" s="3" t="str">
        <f t="shared" ref="AB67:AB130" si="107">IF(Z67&gt;Y67,RIGHT(X67,Z67-Y67),"-")</f>
        <v>s316-</v>
      </c>
      <c r="AC67" s="3">
        <f t="shared" si="96"/>
        <v>5</v>
      </c>
      <c r="AD67" s="3">
        <f t="shared" ref="AD67:AD130" si="108">LEN(AB67)</f>
        <v>5</v>
      </c>
      <c r="AE67" s="4" t="str">
        <f t="shared" ref="AE67:AE130" si="109">LEFT(AB67,AC67-1)</f>
        <v>s316</v>
      </c>
      <c r="AF67" s="3" t="str">
        <f t="shared" ref="AF67:AF130" si="110">IF(AD67&gt;AC67,RIGHT(AB67,AD67-AC67),"-")</f>
        <v>-</v>
      </c>
      <c r="AG67" s="3">
        <f t="shared" si="97"/>
        <v>1</v>
      </c>
      <c r="AH67" s="3">
        <f t="shared" ref="AH67:AH130" si="111">LEN(AF67)</f>
        <v>1</v>
      </c>
      <c r="AI67" s="4" t="str">
        <f t="shared" ref="AI67:AI130" si="112">LEFT(AF67,AG67-1)</f>
        <v/>
      </c>
      <c r="AJ67" s="3" t="str">
        <f t="shared" ref="AJ67:AJ130" si="113">IF(AH67&gt;AG67,RIGHT(AF67,AH67-AG67),"-")</f>
        <v>-</v>
      </c>
      <c r="AK67" s="3">
        <f t="shared" si="98"/>
        <v>1</v>
      </c>
      <c r="AL67" s="3">
        <f t="shared" ref="AL67:AL130" si="114">LEN(AJ67)</f>
        <v>1</v>
      </c>
      <c r="AM67" s="4" t="str">
        <f t="shared" ref="AM67:AM130" si="115">LEFT(AJ67,AK67-1)</f>
        <v/>
      </c>
      <c r="AN67" s="3" t="str">
        <f t="shared" ref="AN67:AN130" si="116">IF(AL67&gt;AK67,RIGHT(AJ67,AL67-AK67),"-")</f>
        <v>-</v>
      </c>
      <c r="AO67" s="3">
        <f t="shared" si="99"/>
        <v>1</v>
      </c>
      <c r="AP67" s="3">
        <f t="shared" ref="AP67:AP130" si="117">LEN(AN67)</f>
        <v>1</v>
      </c>
      <c r="AQ67" s="4" t="str">
        <f t="shared" ref="AQ67:AQ130" si="118">LEFT(AN67,AO67-1)</f>
        <v/>
      </c>
      <c r="AR67" s="3" t="str">
        <f t="shared" ref="AR67:AR130" si="119">IF(AP67&gt;AO67,RIGHT(AN67,AP67-AO67),"-")</f>
        <v>-</v>
      </c>
      <c r="AS67" s="3">
        <f t="shared" si="100"/>
        <v>1</v>
      </c>
      <c r="AT67" s="3">
        <f t="shared" ref="AT67:AT130" si="120">LEN(AR67)</f>
        <v>1</v>
      </c>
      <c r="AU67" s="4" t="str">
        <f t="shared" ref="AU67:AU130" si="121">LEFT(AR67,AS67-1)</f>
        <v/>
      </c>
      <c r="AV67" s="3" t="str">
        <f t="shared" ref="AV67:AV130" si="122">IF(AT67&gt;AS67,RIGHT(AR67,AT67-AS67),"-")</f>
        <v>-</v>
      </c>
      <c r="AW67" s="3" t="str">
        <f t="shared" si="101"/>
        <v>0.8-0.3-0.4-</v>
      </c>
      <c r="AX67" s="3">
        <f t="shared" ref="AX67:AX130" si="123">FIND("-",AW67,1)</f>
        <v>4</v>
      </c>
      <c r="AY67" s="3">
        <f t="shared" ref="AY67:AY130" si="124">LEN(AW67)</f>
        <v>12</v>
      </c>
      <c r="AZ67" s="4" t="str">
        <f t="shared" ref="AZ67:AZ130" si="125">LEFT(AW67,AX67-1)</f>
        <v>0.8</v>
      </c>
      <c r="BA67" s="3" t="str">
        <f t="shared" ref="BA67:BA130" si="126">IF(AY67&gt;AX67,RIGHT(AW67,AY67-AX67),"-")</f>
        <v>0.3-0.4-</v>
      </c>
      <c r="BB67" s="3">
        <f t="shared" ref="BB67:BB130" si="127">FIND("-",BA67,1)</f>
        <v>4</v>
      </c>
      <c r="BC67" s="3">
        <f t="shared" ref="BC67:BC130" si="128">LEN(BA67)</f>
        <v>8</v>
      </c>
      <c r="BD67" s="4" t="str">
        <f t="shared" ref="BD67:BD130" si="129">LEFT(BA67,BB67-1)</f>
        <v>0.3</v>
      </c>
      <c r="BE67" s="3" t="str">
        <f t="shared" ref="BE67:BE130" si="130">IF(BC67&gt;BB67,RIGHT(BA67,BC67-BB67),"-")</f>
        <v>0.4-</v>
      </c>
      <c r="BF67" s="3">
        <f t="shared" ref="BF67:BF130" si="131">FIND("-",BE67,1)</f>
        <v>4</v>
      </c>
      <c r="BG67" s="3">
        <f t="shared" ref="BG67:BG130" si="132">LEN(BE67)</f>
        <v>4</v>
      </c>
      <c r="BH67" s="4" t="str">
        <f t="shared" ref="BH67:BH130" si="133">LEFT(BE67,BF67-1)</f>
        <v>0.4</v>
      </c>
      <c r="BI67" s="3" t="str">
        <f t="shared" ref="BI67:BI130" si="134">IF(BG67&gt;BF67,RIGHT(BE67,BG67-BF67),"-")</f>
        <v>-</v>
      </c>
      <c r="BJ67" s="3">
        <f t="shared" ref="BJ67:BJ130" si="135">FIND("-",BI67,1)</f>
        <v>1</v>
      </c>
      <c r="BK67" s="3">
        <f t="shared" ref="BK67:BK130" si="136">LEN(BI67)</f>
        <v>1</v>
      </c>
      <c r="BL67" s="4" t="str">
        <f t="shared" ref="BL67:BL130" si="137">LEFT(BI67,BJ67-1)</f>
        <v/>
      </c>
      <c r="BM67" s="3" t="str">
        <f t="shared" ref="BM67:BM130" si="138">IF(BK67&gt;BJ67,RIGHT(BI67,BK67-BJ67),"-")</f>
        <v>-</v>
      </c>
      <c r="BN67" s="3">
        <f t="shared" ref="BN67:BN130" si="139">FIND("-",BM67,1)</f>
        <v>1</v>
      </c>
      <c r="BO67" s="3">
        <f t="shared" ref="BO67:BO130" si="140">LEN(BM67)</f>
        <v>1</v>
      </c>
      <c r="BP67" s="4" t="str">
        <f t="shared" ref="BP67:BP130" si="141">LEFT(BM67,BN67-1)</f>
        <v/>
      </c>
      <c r="BQ67" s="3" t="str">
        <f t="shared" ref="BQ67:BQ130" si="142">IF(BO67&gt;BN67,RIGHT(BM67,BO67-BN67),"-")</f>
        <v>-</v>
      </c>
      <c r="BR67" s="3">
        <f t="shared" ref="BR67:BR130" si="143">FIND("-",BQ67,1)</f>
        <v>1</v>
      </c>
      <c r="BS67" s="3">
        <f t="shared" ref="BS67:BS130" si="144">LEN(BQ67)</f>
        <v>1</v>
      </c>
      <c r="BT67" s="4" t="str">
        <f t="shared" ref="BT67:BT130" si="145">LEFT(BQ67,BR67-1)</f>
        <v/>
      </c>
      <c r="BU67" s="3" t="str">
        <f t="shared" ref="BU67:BU130" si="146">IF(BS67&gt;BR67,RIGHT(BQ67,BS67-BR67),"-")</f>
        <v>-</v>
      </c>
      <c r="BV67" s="3">
        <f t="shared" ref="BV67:BV130" si="147">FIND("-",BU67,1)</f>
        <v>1</v>
      </c>
      <c r="BW67" s="3">
        <f t="shared" ref="BW67:BW130" si="148">LEN(BU67)</f>
        <v>1</v>
      </c>
      <c r="BX67" s="4" t="str">
        <f t="shared" ref="BX67:BX130" si="149">LEFT(BU67,BV67-1)</f>
        <v/>
      </c>
      <c r="BY67" s="3" t="str">
        <f t="shared" ref="BY67:BY130" si="150">IF(BW67&gt;BV67,RIGHT(BU67,BW67-BV67),"-")</f>
        <v>-</v>
      </c>
    </row>
    <row r="68" spans="1:77">
      <c r="A68" s="4" t="s">
        <v>965</v>
      </c>
      <c r="B68" s="4" t="s">
        <v>354</v>
      </c>
      <c r="C68" s="4">
        <v>14</v>
      </c>
      <c r="D68" s="4"/>
      <c r="E68" s="4" t="s">
        <v>903</v>
      </c>
      <c r="F68" s="4" t="s">
        <v>1025</v>
      </c>
      <c r="G68" s="4" t="s">
        <v>903</v>
      </c>
      <c r="H68" s="4" t="s">
        <v>1024</v>
      </c>
      <c r="I68" s="4" t="s">
        <v>477</v>
      </c>
      <c r="J68" s="4" t="s">
        <v>1034</v>
      </c>
      <c r="K68" s="4" t="s">
        <v>1040</v>
      </c>
      <c r="L68" s="4" t="s">
        <v>1040</v>
      </c>
      <c r="M68" s="4" t="s">
        <v>1040</v>
      </c>
      <c r="N68" s="4" t="s">
        <v>1040</v>
      </c>
      <c r="O68" s="4">
        <v>1.1000000000000001</v>
      </c>
      <c r="P68" s="4">
        <v>70</v>
      </c>
      <c r="Q68" s="4">
        <v>1.1399999999999999</v>
      </c>
      <c r="R68" s="16">
        <v>0</v>
      </c>
      <c r="S68" s="13" t="s">
        <v>358</v>
      </c>
      <c r="T68" s="3" t="str">
        <f t="shared" si="93"/>
        <v>s316-ptfe-s316-</v>
      </c>
      <c r="U68" s="3">
        <f t="shared" si="94"/>
        <v>5</v>
      </c>
      <c r="V68" s="3">
        <f t="shared" si="102"/>
        <v>15</v>
      </c>
      <c r="W68" s="4" t="str">
        <f t="shared" si="103"/>
        <v>s316</v>
      </c>
      <c r="X68" s="3" t="str">
        <f t="shared" si="104"/>
        <v>ptfe-s316-</v>
      </c>
      <c r="Y68" s="3">
        <f t="shared" si="95"/>
        <v>5</v>
      </c>
      <c r="Z68" s="3">
        <f t="shared" si="105"/>
        <v>10</v>
      </c>
      <c r="AA68" s="4" t="str">
        <f t="shared" si="106"/>
        <v>ptfe</v>
      </c>
      <c r="AB68" s="3" t="str">
        <f t="shared" si="107"/>
        <v>s316-</v>
      </c>
      <c r="AC68" s="3">
        <f t="shared" si="96"/>
        <v>5</v>
      </c>
      <c r="AD68" s="3">
        <f t="shared" si="108"/>
        <v>5</v>
      </c>
      <c r="AE68" s="4" t="str">
        <f t="shared" si="109"/>
        <v>s316</v>
      </c>
      <c r="AF68" s="3" t="str">
        <f t="shared" si="110"/>
        <v>-</v>
      </c>
      <c r="AG68" s="3">
        <f t="shared" si="97"/>
        <v>1</v>
      </c>
      <c r="AH68" s="3">
        <f t="shared" si="111"/>
        <v>1</v>
      </c>
      <c r="AI68" s="4" t="str">
        <f t="shared" si="112"/>
        <v/>
      </c>
      <c r="AJ68" s="3" t="str">
        <f t="shared" si="113"/>
        <v>-</v>
      </c>
      <c r="AK68" s="3">
        <f t="shared" si="98"/>
        <v>1</v>
      </c>
      <c r="AL68" s="3">
        <f t="shared" si="114"/>
        <v>1</v>
      </c>
      <c r="AM68" s="4" t="str">
        <f t="shared" si="115"/>
        <v/>
      </c>
      <c r="AN68" s="3" t="str">
        <f t="shared" si="116"/>
        <v>-</v>
      </c>
      <c r="AO68" s="3">
        <f t="shared" si="99"/>
        <v>1</v>
      </c>
      <c r="AP68" s="3">
        <f t="shared" si="117"/>
        <v>1</v>
      </c>
      <c r="AQ68" s="4" t="str">
        <f t="shared" si="118"/>
        <v/>
      </c>
      <c r="AR68" s="3" t="str">
        <f t="shared" si="119"/>
        <v>-</v>
      </c>
      <c r="AS68" s="3">
        <f t="shared" si="100"/>
        <v>1</v>
      </c>
      <c r="AT68" s="3">
        <f t="shared" si="120"/>
        <v>1</v>
      </c>
      <c r="AU68" s="4" t="str">
        <f t="shared" si="121"/>
        <v/>
      </c>
      <c r="AV68" s="3" t="str">
        <f t="shared" si="122"/>
        <v>-</v>
      </c>
      <c r="AW68" s="3" t="str">
        <f t="shared" si="101"/>
        <v>0.8-0.3-0.4-</v>
      </c>
      <c r="AX68" s="3">
        <f t="shared" si="123"/>
        <v>4</v>
      </c>
      <c r="AY68" s="3">
        <f t="shared" si="124"/>
        <v>12</v>
      </c>
      <c r="AZ68" s="4" t="str">
        <f t="shared" si="125"/>
        <v>0.8</v>
      </c>
      <c r="BA68" s="3" t="str">
        <f t="shared" si="126"/>
        <v>0.3-0.4-</v>
      </c>
      <c r="BB68" s="3">
        <f t="shared" si="127"/>
        <v>4</v>
      </c>
      <c r="BC68" s="3">
        <f t="shared" si="128"/>
        <v>8</v>
      </c>
      <c r="BD68" s="4" t="str">
        <f t="shared" si="129"/>
        <v>0.3</v>
      </c>
      <c r="BE68" s="3" t="str">
        <f t="shared" si="130"/>
        <v>0.4-</v>
      </c>
      <c r="BF68" s="3">
        <f t="shared" si="131"/>
        <v>4</v>
      </c>
      <c r="BG68" s="3">
        <f t="shared" si="132"/>
        <v>4</v>
      </c>
      <c r="BH68" s="4" t="str">
        <f t="shared" si="133"/>
        <v>0.4</v>
      </c>
      <c r="BI68" s="3" t="str">
        <f t="shared" si="134"/>
        <v>-</v>
      </c>
      <c r="BJ68" s="3">
        <f t="shared" si="135"/>
        <v>1</v>
      </c>
      <c r="BK68" s="3">
        <f t="shared" si="136"/>
        <v>1</v>
      </c>
      <c r="BL68" s="4" t="str">
        <f t="shared" si="137"/>
        <v/>
      </c>
      <c r="BM68" s="3" t="str">
        <f t="shared" si="138"/>
        <v>-</v>
      </c>
      <c r="BN68" s="3">
        <f t="shared" si="139"/>
        <v>1</v>
      </c>
      <c r="BO68" s="3">
        <f t="shared" si="140"/>
        <v>1</v>
      </c>
      <c r="BP68" s="4" t="str">
        <f t="shared" si="141"/>
        <v/>
      </c>
      <c r="BQ68" s="3" t="str">
        <f t="shared" si="142"/>
        <v>-</v>
      </c>
      <c r="BR68" s="3">
        <f t="shared" si="143"/>
        <v>1</v>
      </c>
      <c r="BS68" s="3">
        <f t="shared" si="144"/>
        <v>1</v>
      </c>
      <c r="BT68" s="4" t="str">
        <f t="shared" si="145"/>
        <v/>
      </c>
      <c r="BU68" s="3" t="str">
        <f t="shared" si="146"/>
        <v>-</v>
      </c>
      <c r="BV68" s="3">
        <f t="shared" si="147"/>
        <v>1</v>
      </c>
      <c r="BW68" s="3">
        <f t="shared" si="148"/>
        <v>1</v>
      </c>
      <c r="BX68" s="4" t="str">
        <f t="shared" si="149"/>
        <v/>
      </c>
      <c r="BY68" s="3" t="str">
        <f t="shared" si="150"/>
        <v>-</v>
      </c>
    </row>
    <row r="69" spans="1:77">
      <c r="A69" s="3" t="s">
        <v>965</v>
      </c>
      <c r="B69" s="3" t="s">
        <v>359</v>
      </c>
      <c r="C69" s="3">
        <v>24</v>
      </c>
      <c r="D69" s="3"/>
      <c r="E69" s="3" t="s">
        <v>903</v>
      </c>
      <c r="F69" s="3" t="s">
        <v>1028</v>
      </c>
      <c r="G69" s="3" t="s">
        <v>903</v>
      </c>
      <c r="H69" s="3" t="s">
        <v>1053</v>
      </c>
      <c r="I69" s="3" t="s">
        <v>477</v>
      </c>
      <c r="J69" s="3" t="s">
        <v>1027</v>
      </c>
      <c r="K69" s="3" t="s">
        <v>1040</v>
      </c>
      <c r="L69" s="3" t="s">
        <v>1040</v>
      </c>
      <c r="M69" s="3" t="s">
        <v>1040</v>
      </c>
      <c r="N69" s="3" t="s">
        <v>1040</v>
      </c>
      <c r="O69" s="3">
        <v>3.25</v>
      </c>
      <c r="P69" s="3">
        <v>35</v>
      </c>
      <c r="Q69" s="3">
        <v>3.45</v>
      </c>
      <c r="R69" s="16">
        <v>0</v>
      </c>
      <c r="S69" s="12" t="s">
        <v>100</v>
      </c>
      <c r="T69" s="3" t="str">
        <f t="shared" si="93"/>
        <v>s316-ptfe-s316-</v>
      </c>
      <c r="U69" s="3">
        <f t="shared" si="94"/>
        <v>5</v>
      </c>
      <c r="V69" s="3">
        <f t="shared" si="102"/>
        <v>15</v>
      </c>
      <c r="W69" s="4" t="str">
        <f t="shared" si="103"/>
        <v>s316</v>
      </c>
      <c r="X69" s="3" t="str">
        <f t="shared" si="104"/>
        <v>ptfe-s316-</v>
      </c>
      <c r="Y69" s="3">
        <f t="shared" si="95"/>
        <v>5</v>
      </c>
      <c r="Z69" s="3">
        <f t="shared" si="105"/>
        <v>10</v>
      </c>
      <c r="AA69" s="4" t="str">
        <f t="shared" si="106"/>
        <v>ptfe</v>
      </c>
      <c r="AB69" s="3" t="str">
        <f t="shared" si="107"/>
        <v>s316-</v>
      </c>
      <c r="AC69" s="3">
        <f t="shared" si="96"/>
        <v>5</v>
      </c>
      <c r="AD69" s="3">
        <f t="shared" si="108"/>
        <v>5</v>
      </c>
      <c r="AE69" s="4" t="str">
        <f t="shared" si="109"/>
        <v>s316</v>
      </c>
      <c r="AF69" s="3" t="str">
        <f t="shared" si="110"/>
        <v>-</v>
      </c>
      <c r="AG69" s="3">
        <f t="shared" si="97"/>
        <v>1</v>
      </c>
      <c r="AH69" s="3">
        <f t="shared" si="111"/>
        <v>1</v>
      </c>
      <c r="AI69" s="4" t="str">
        <f t="shared" si="112"/>
        <v/>
      </c>
      <c r="AJ69" s="3" t="str">
        <f t="shared" si="113"/>
        <v>-</v>
      </c>
      <c r="AK69" s="3">
        <f t="shared" si="98"/>
        <v>1</v>
      </c>
      <c r="AL69" s="3">
        <f t="shared" si="114"/>
        <v>1</v>
      </c>
      <c r="AM69" s="4" t="str">
        <f t="shared" si="115"/>
        <v/>
      </c>
      <c r="AN69" s="3" t="str">
        <f t="shared" si="116"/>
        <v>-</v>
      </c>
      <c r="AO69" s="3">
        <f t="shared" si="99"/>
        <v>1</v>
      </c>
      <c r="AP69" s="3">
        <f t="shared" si="117"/>
        <v>1</v>
      </c>
      <c r="AQ69" s="4" t="str">
        <f t="shared" si="118"/>
        <v/>
      </c>
      <c r="AR69" s="3" t="str">
        <f t="shared" si="119"/>
        <v>-</v>
      </c>
      <c r="AS69" s="3">
        <f t="shared" si="100"/>
        <v>1</v>
      </c>
      <c r="AT69" s="3">
        <f t="shared" si="120"/>
        <v>1</v>
      </c>
      <c r="AU69" s="4" t="str">
        <f t="shared" si="121"/>
        <v/>
      </c>
      <c r="AV69" s="3" t="str">
        <f t="shared" si="122"/>
        <v>-</v>
      </c>
      <c r="AW69" s="3" t="str">
        <f t="shared" si="101"/>
        <v>1.5-0.5-0.2-</v>
      </c>
      <c r="AX69" s="3">
        <f t="shared" si="123"/>
        <v>4</v>
      </c>
      <c r="AY69" s="3">
        <f t="shared" si="124"/>
        <v>12</v>
      </c>
      <c r="AZ69" s="4" t="str">
        <f t="shared" si="125"/>
        <v>1.5</v>
      </c>
      <c r="BA69" s="3" t="str">
        <f t="shared" si="126"/>
        <v>0.5-0.2-</v>
      </c>
      <c r="BB69" s="3">
        <f t="shared" si="127"/>
        <v>4</v>
      </c>
      <c r="BC69" s="3">
        <f t="shared" si="128"/>
        <v>8</v>
      </c>
      <c r="BD69" s="4" t="str">
        <f t="shared" si="129"/>
        <v>0.5</v>
      </c>
      <c r="BE69" s="3" t="str">
        <f t="shared" si="130"/>
        <v>0.2-</v>
      </c>
      <c r="BF69" s="3">
        <f t="shared" si="131"/>
        <v>4</v>
      </c>
      <c r="BG69" s="3">
        <f t="shared" si="132"/>
        <v>4</v>
      </c>
      <c r="BH69" s="4" t="str">
        <f t="shared" si="133"/>
        <v>0.2</v>
      </c>
      <c r="BI69" s="3" t="str">
        <f t="shared" si="134"/>
        <v>-</v>
      </c>
      <c r="BJ69" s="3">
        <f t="shared" si="135"/>
        <v>1</v>
      </c>
      <c r="BK69" s="3">
        <f t="shared" si="136"/>
        <v>1</v>
      </c>
      <c r="BL69" s="4" t="str">
        <f t="shared" si="137"/>
        <v/>
      </c>
      <c r="BM69" s="3" t="str">
        <f t="shared" si="138"/>
        <v>-</v>
      </c>
      <c r="BN69" s="3">
        <f t="shared" si="139"/>
        <v>1</v>
      </c>
      <c r="BO69" s="3">
        <f t="shared" si="140"/>
        <v>1</v>
      </c>
      <c r="BP69" s="4" t="str">
        <f t="shared" si="141"/>
        <v/>
      </c>
      <c r="BQ69" s="3" t="str">
        <f t="shared" si="142"/>
        <v>-</v>
      </c>
      <c r="BR69" s="3">
        <f t="shared" si="143"/>
        <v>1</v>
      </c>
      <c r="BS69" s="3">
        <f t="shared" si="144"/>
        <v>1</v>
      </c>
      <c r="BT69" s="4" t="str">
        <f t="shared" si="145"/>
        <v/>
      </c>
      <c r="BU69" s="3" t="str">
        <f t="shared" si="146"/>
        <v>-</v>
      </c>
      <c r="BV69" s="3">
        <f t="shared" si="147"/>
        <v>1</v>
      </c>
      <c r="BW69" s="3">
        <f t="shared" si="148"/>
        <v>1</v>
      </c>
      <c r="BX69" s="4" t="str">
        <f t="shared" si="149"/>
        <v/>
      </c>
      <c r="BY69" s="3" t="str">
        <f t="shared" si="150"/>
        <v>-</v>
      </c>
    </row>
    <row r="70" spans="1:77">
      <c r="A70" s="4" t="s">
        <v>965</v>
      </c>
      <c r="B70" s="4" t="s">
        <v>359</v>
      </c>
      <c r="C70" s="4">
        <v>24</v>
      </c>
      <c r="D70" s="4"/>
      <c r="E70" s="4" t="s">
        <v>903</v>
      </c>
      <c r="F70" s="4" t="s">
        <v>1028</v>
      </c>
      <c r="G70" s="4" t="s">
        <v>903</v>
      </c>
      <c r="H70" s="4" t="s">
        <v>1053</v>
      </c>
      <c r="I70" s="4" t="s">
        <v>477</v>
      </c>
      <c r="J70" s="4" t="s">
        <v>1027</v>
      </c>
      <c r="K70" s="4" t="s">
        <v>1040</v>
      </c>
      <c r="L70" s="4" t="s">
        <v>1040</v>
      </c>
      <c r="M70" s="4" t="s">
        <v>1040</v>
      </c>
      <c r="N70" s="4" t="s">
        <v>1040</v>
      </c>
      <c r="O70" s="4">
        <v>3.25</v>
      </c>
      <c r="P70" s="4">
        <v>35</v>
      </c>
      <c r="Q70" s="4">
        <v>3.45</v>
      </c>
      <c r="R70" s="16">
        <v>0</v>
      </c>
      <c r="S70" s="13" t="s">
        <v>360</v>
      </c>
      <c r="T70" s="3" t="str">
        <f t="shared" si="93"/>
        <v>s316-ptfe-s316-</v>
      </c>
      <c r="U70" s="3">
        <f t="shared" si="94"/>
        <v>5</v>
      </c>
      <c r="V70" s="3">
        <f t="shared" si="102"/>
        <v>15</v>
      </c>
      <c r="W70" s="4" t="str">
        <f t="shared" si="103"/>
        <v>s316</v>
      </c>
      <c r="X70" s="3" t="str">
        <f t="shared" si="104"/>
        <v>ptfe-s316-</v>
      </c>
      <c r="Y70" s="3">
        <f t="shared" si="95"/>
        <v>5</v>
      </c>
      <c r="Z70" s="3">
        <f t="shared" si="105"/>
        <v>10</v>
      </c>
      <c r="AA70" s="4" t="str">
        <f t="shared" si="106"/>
        <v>ptfe</v>
      </c>
      <c r="AB70" s="3" t="str">
        <f t="shared" si="107"/>
        <v>s316-</v>
      </c>
      <c r="AC70" s="3">
        <f t="shared" si="96"/>
        <v>5</v>
      </c>
      <c r="AD70" s="3">
        <f t="shared" si="108"/>
        <v>5</v>
      </c>
      <c r="AE70" s="4" t="str">
        <f t="shared" si="109"/>
        <v>s316</v>
      </c>
      <c r="AF70" s="3" t="str">
        <f t="shared" si="110"/>
        <v>-</v>
      </c>
      <c r="AG70" s="3">
        <f t="shared" si="97"/>
        <v>1</v>
      </c>
      <c r="AH70" s="3">
        <f t="shared" si="111"/>
        <v>1</v>
      </c>
      <c r="AI70" s="4" t="str">
        <f t="shared" si="112"/>
        <v/>
      </c>
      <c r="AJ70" s="3" t="str">
        <f t="shared" si="113"/>
        <v>-</v>
      </c>
      <c r="AK70" s="3">
        <f t="shared" si="98"/>
        <v>1</v>
      </c>
      <c r="AL70" s="3">
        <f t="shared" si="114"/>
        <v>1</v>
      </c>
      <c r="AM70" s="4" t="str">
        <f t="shared" si="115"/>
        <v/>
      </c>
      <c r="AN70" s="3" t="str">
        <f t="shared" si="116"/>
        <v>-</v>
      </c>
      <c r="AO70" s="3">
        <f t="shared" si="99"/>
        <v>1</v>
      </c>
      <c r="AP70" s="3">
        <f t="shared" si="117"/>
        <v>1</v>
      </c>
      <c r="AQ70" s="4" t="str">
        <f t="shared" si="118"/>
        <v/>
      </c>
      <c r="AR70" s="3" t="str">
        <f t="shared" si="119"/>
        <v>-</v>
      </c>
      <c r="AS70" s="3">
        <f t="shared" si="100"/>
        <v>1</v>
      </c>
      <c r="AT70" s="3">
        <f t="shared" si="120"/>
        <v>1</v>
      </c>
      <c r="AU70" s="4" t="str">
        <f t="shared" si="121"/>
        <v/>
      </c>
      <c r="AV70" s="3" t="str">
        <f t="shared" si="122"/>
        <v>-</v>
      </c>
      <c r="AW70" s="3" t="str">
        <f t="shared" si="101"/>
        <v>1.5-0.5-0.2-</v>
      </c>
      <c r="AX70" s="3">
        <f t="shared" si="123"/>
        <v>4</v>
      </c>
      <c r="AY70" s="3">
        <f t="shared" si="124"/>
        <v>12</v>
      </c>
      <c r="AZ70" s="4" t="str">
        <f t="shared" si="125"/>
        <v>1.5</v>
      </c>
      <c r="BA70" s="3" t="str">
        <f t="shared" si="126"/>
        <v>0.5-0.2-</v>
      </c>
      <c r="BB70" s="3">
        <f t="shared" si="127"/>
        <v>4</v>
      </c>
      <c r="BC70" s="3">
        <f t="shared" si="128"/>
        <v>8</v>
      </c>
      <c r="BD70" s="4" t="str">
        <f t="shared" si="129"/>
        <v>0.5</v>
      </c>
      <c r="BE70" s="3" t="str">
        <f t="shared" si="130"/>
        <v>0.2-</v>
      </c>
      <c r="BF70" s="3">
        <f t="shared" si="131"/>
        <v>4</v>
      </c>
      <c r="BG70" s="3">
        <f t="shared" si="132"/>
        <v>4</v>
      </c>
      <c r="BH70" s="4" t="str">
        <f t="shared" si="133"/>
        <v>0.2</v>
      </c>
      <c r="BI70" s="3" t="str">
        <f t="shared" si="134"/>
        <v>-</v>
      </c>
      <c r="BJ70" s="3">
        <f t="shared" si="135"/>
        <v>1</v>
      </c>
      <c r="BK70" s="3">
        <f t="shared" si="136"/>
        <v>1</v>
      </c>
      <c r="BL70" s="4" t="str">
        <f t="shared" si="137"/>
        <v/>
      </c>
      <c r="BM70" s="3" t="str">
        <f t="shared" si="138"/>
        <v>-</v>
      </c>
      <c r="BN70" s="3">
        <f t="shared" si="139"/>
        <v>1</v>
      </c>
      <c r="BO70" s="3">
        <f t="shared" si="140"/>
        <v>1</v>
      </c>
      <c r="BP70" s="4" t="str">
        <f t="shared" si="141"/>
        <v/>
      </c>
      <c r="BQ70" s="3" t="str">
        <f t="shared" si="142"/>
        <v>-</v>
      </c>
      <c r="BR70" s="3">
        <f t="shared" si="143"/>
        <v>1</v>
      </c>
      <c r="BS70" s="3">
        <f t="shared" si="144"/>
        <v>1</v>
      </c>
      <c r="BT70" s="4" t="str">
        <f t="shared" si="145"/>
        <v/>
      </c>
      <c r="BU70" s="3" t="str">
        <f t="shared" si="146"/>
        <v>-</v>
      </c>
      <c r="BV70" s="3">
        <f t="shared" si="147"/>
        <v>1</v>
      </c>
      <c r="BW70" s="3">
        <f t="shared" si="148"/>
        <v>1</v>
      </c>
      <c r="BX70" s="4" t="str">
        <f t="shared" si="149"/>
        <v/>
      </c>
      <c r="BY70" s="3" t="str">
        <f t="shared" si="150"/>
        <v>-</v>
      </c>
    </row>
    <row r="71" spans="1:77">
      <c r="A71" s="3" t="s">
        <v>965</v>
      </c>
      <c r="B71" s="3" t="s">
        <v>361</v>
      </c>
      <c r="C71" s="3">
        <v>24</v>
      </c>
      <c r="D71" s="3"/>
      <c r="E71" s="3" t="s">
        <v>903</v>
      </c>
      <c r="F71" s="3" t="s">
        <v>1028</v>
      </c>
      <c r="G71" s="3" t="s">
        <v>903</v>
      </c>
      <c r="H71" s="3" t="s">
        <v>1027</v>
      </c>
      <c r="I71" s="3" t="s">
        <v>477</v>
      </c>
      <c r="J71" s="3" t="s">
        <v>1027</v>
      </c>
      <c r="K71" s="3" t="s">
        <v>1040</v>
      </c>
      <c r="L71" s="3" t="s">
        <v>1040</v>
      </c>
      <c r="M71" s="3" t="s">
        <v>1040</v>
      </c>
      <c r="N71" s="3" t="s">
        <v>1040</v>
      </c>
      <c r="O71" s="3">
        <v>3.25</v>
      </c>
      <c r="P71" s="3">
        <v>35</v>
      </c>
      <c r="Q71" s="3">
        <v>3.45</v>
      </c>
      <c r="R71" s="16">
        <v>0</v>
      </c>
      <c r="S71" s="12" t="s">
        <v>362</v>
      </c>
      <c r="T71" s="3" t="str">
        <f t="shared" si="93"/>
        <v>s316-ptfe-s316-</v>
      </c>
      <c r="U71" s="3">
        <f t="shared" si="94"/>
        <v>5</v>
      </c>
      <c r="V71" s="3">
        <f t="shared" si="102"/>
        <v>15</v>
      </c>
      <c r="W71" s="4" t="str">
        <f t="shared" si="103"/>
        <v>s316</v>
      </c>
      <c r="X71" s="3" t="str">
        <f t="shared" si="104"/>
        <v>ptfe-s316-</v>
      </c>
      <c r="Y71" s="3">
        <f t="shared" si="95"/>
        <v>5</v>
      </c>
      <c r="Z71" s="3">
        <f t="shared" si="105"/>
        <v>10</v>
      </c>
      <c r="AA71" s="4" t="str">
        <f t="shared" si="106"/>
        <v>ptfe</v>
      </c>
      <c r="AB71" s="3" t="str">
        <f t="shared" si="107"/>
        <v>s316-</v>
      </c>
      <c r="AC71" s="3">
        <f t="shared" si="96"/>
        <v>5</v>
      </c>
      <c r="AD71" s="3">
        <f t="shared" si="108"/>
        <v>5</v>
      </c>
      <c r="AE71" s="4" t="str">
        <f t="shared" si="109"/>
        <v>s316</v>
      </c>
      <c r="AF71" s="3" t="str">
        <f t="shared" si="110"/>
        <v>-</v>
      </c>
      <c r="AG71" s="3">
        <f t="shared" si="97"/>
        <v>1</v>
      </c>
      <c r="AH71" s="3">
        <f t="shared" si="111"/>
        <v>1</v>
      </c>
      <c r="AI71" s="4" t="str">
        <f t="shared" si="112"/>
        <v/>
      </c>
      <c r="AJ71" s="3" t="str">
        <f t="shared" si="113"/>
        <v>-</v>
      </c>
      <c r="AK71" s="3">
        <f t="shared" si="98"/>
        <v>1</v>
      </c>
      <c r="AL71" s="3">
        <f t="shared" si="114"/>
        <v>1</v>
      </c>
      <c r="AM71" s="4" t="str">
        <f t="shared" si="115"/>
        <v/>
      </c>
      <c r="AN71" s="3" t="str">
        <f t="shared" si="116"/>
        <v>-</v>
      </c>
      <c r="AO71" s="3">
        <f t="shared" si="99"/>
        <v>1</v>
      </c>
      <c r="AP71" s="3">
        <f t="shared" si="117"/>
        <v>1</v>
      </c>
      <c r="AQ71" s="4" t="str">
        <f t="shared" si="118"/>
        <v/>
      </c>
      <c r="AR71" s="3" t="str">
        <f t="shared" si="119"/>
        <v>-</v>
      </c>
      <c r="AS71" s="3">
        <f t="shared" si="100"/>
        <v>1</v>
      </c>
      <c r="AT71" s="3">
        <f t="shared" si="120"/>
        <v>1</v>
      </c>
      <c r="AU71" s="4" t="str">
        <f t="shared" si="121"/>
        <v/>
      </c>
      <c r="AV71" s="3" t="str">
        <f t="shared" si="122"/>
        <v>-</v>
      </c>
      <c r="AW71" s="3" t="str">
        <f t="shared" si="101"/>
        <v>1.5-0.5-0.5-</v>
      </c>
      <c r="AX71" s="3">
        <f t="shared" si="123"/>
        <v>4</v>
      </c>
      <c r="AY71" s="3">
        <f t="shared" si="124"/>
        <v>12</v>
      </c>
      <c r="AZ71" s="4" t="str">
        <f t="shared" si="125"/>
        <v>1.5</v>
      </c>
      <c r="BA71" s="3" t="str">
        <f t="shared" si="126"/>
        <v>0.5-0.5-</v>
      </c>
      <c r="BB71" s="3">
        <f t="shared" si="127"/>
        <v>4</v>
      </c>
      <c r="BC71" s="3">
        <f t="shared" si="128"/>
        <v>8</v>
      </c>
      <c r="BD71" s="4" t="str">
        <f t="shared" si="129"/>
        <v>0.5</v>
      </c>
      <c r="BE71" s="3" t="str">
        <f t="shared" si="130"/>
        <v>0.5-</v>
      </c>
      <c r="BF71" s="3">
        <f t="shared" si="131"/>
        <v>4</v>
      </c>
      <c r="BG71" s="3">
        <f t="shared" si="132"/>
        <v>4</v>
      </c>
      <c r="BH71" s="4" t="str">
        <f t="shared" si="133"/>
        <v>0.5</v>
      </c>
      <c r="BI71" s="3" t="str">
        <f t="shared" si="134"/>
        <v>-</v>
      </c>
      <c r="BJ71" s="3">
        <f t="shared" si="135"/>
        <v>1</v>
      </c>
      <c r="BK71" s="3">
        <f t="shared" si="136"/>
        <v>1</v>
      </c>
      <c r="BL71" s="4" t="str">
        <f t="shared" si="137"/>
        <v/>
      </c>
      <c r="BM71" s="3" t="str">
        <f t="shared" si="138"/>
        <v>-</v>
      </c>
      <c r="BN71" s="3">
        <f t="shared" si="139"/>
        <v>1</v>
      </c>
      <c r="BO71" s="3">
        <f t="shared" si="140"/>
        <v>1</v>
      </c>
      <c r="BP71" s="4" t="str">
        <f t="shared" si="141"/>
        <v/>
      </c>
      <c r="BQ71" s="3" t="str">
        <f t="shared" si="142"/>
        <v>-</v>
      </c>
      <c r="BR71" s="3">
        <f t="shared" si="143"/>
        <v>1</v>
      </c>
      <c r="BS71" s="3">
        <f t="shared" si="144"/>
        <v>1</v>
      </c>
      <c r="BT71" s="4" t="str">
        <f t="shared" si="145"/>
        <v/>
      </c>
      <c r="BU71" s="3" t="str">
        <f t="shared" si="146"/>
        <v>-</v>
      </c>
      <c r="BV71" s="3">
        <f t="shared" si="147"/>
        <v>1</v>
      </c>
      <c r="BW71" s="3">
        <f t="shared" si="148"/>
        <v>1</v>
      </c>
      <c r="BX71" s="4" t="str">
        <f t="shared" si="149"/>
        <v/>
      </c>
      <c r="BY71" s="3" t="str">
        <f t="shared" si="150"/>
        <v>-</v>
      </c>
    </row>
    <row r="72" spans="1:77">
      <c r="A72" s="4" t="s">
        <v>965</v>
      </c>
      <c r="B72" s="4" t="s">
        <v>361</v>
      </c>
      <c r="C72" s="4">
        <v>24</v>
      </c>
      <c r="D72" s="4"/>
      <c r="E72" s="4" t="s">
        <v>903</v>
      </c>
      <c r="F72" s="4" t="s">
        <v>1028</v>
      </c>
      <c r="G72" s="4" t="s">
        <v>903</v>
      </c>
      <c r="H72" s="4" t="s">
        <v>1027</v>
      </c>
      <c r="I72" s="4" t="s">
        <v>477</v>
      </c>
      <c r="J72" s="4" t="s">
        <v>1027</v>
      </c>
      <c r="K72" s="4" t="s">
        <v>1040</v>
      </c>
      <c r="L72" s="4" t="s">
        <v>1040</v>
      </c>
      <c r="M72" s="4" t="s">
        <v>1040</v>
      </c>
      <c r="N72" s="4" t="s">
        <v>1040</v>
      </c>
      <c r="O72" s="4">
        <v>3.25</v>
      </c>
      <c r="P72" s="4">
        <v>35</v>
      </c>
      <c r="Q72" s="4">
        <v>3.15</v>
      </c>
      <c r="R72" s="16">
        <v>0</v>
      </c>
      <c r="S72" s="13" t="s">
        <v>363</v>
      </c>
      <c r="T72" s="3" t="str">
        <f t="shared" si="93"/>
        <v>s316-ptfe-s316-</v>
      </c>
      <c r="U72" s="3">
        <f t="shared" si="94"/>
        <v>5</v>
      </c>
      <c r="V72" s="3">
        <f t="shared" si="102"/>
        <v>15</v>
      </c>
      <c r="W72" s="4" t="str">
        <f t="shared" si="103"/>
        <v>s316</v>
      </c>
      <c r="X72" s="3" t="str">
        <f t="shared" si="104"/>
        <v>ptfe-s316-</v>
      </c>
      <c r="Y72" s="3">
        <f t="shared" si="95"/>
        <v>5</v>
      </c>
      <c r="Z72" s="3">
        <f t="shared" si="105"/>
        <v>10</v>
      </c>
      <c r="AA72" s="4" t="str">
        <f t="shared" si="106"/>
        <v>ptfe</v>
      </c>
      <c r="AB72" s="3" t="str">
        <f t="shared" si="107"/>
        <v>s316-</v>
      </c>
      <c r="AC72" s="3">
        <f t="shared" si="96"/>
        <v>5</v>
      </c>
      <c r="AD72" s="3">
        <f t="shared" si="108"/>
        <v>5</v>
      </c>
      <c r="AE72" s="4" t="str">
        <f t="shared" si="109"/>
        <v>s316</v>
      </c>
      <c r="AF72" s="3" t="str">
        <f t="shared" si="110"/>
        <v>-</v>
      </c>
      <c r="AG72" s="3">
        <f t="shared" si="97"/>
        <v>1</v>
      </c>
      <c r="AH72" s="3">
        <f t="shared" si="111"/>
        <v>1</v>
      </c>
      <c r="AI72" s="4" t="str">
        <f t="shared" si="112"/>
        <v/>
      </c>
      <c r="AJ72" s="3" t="str">
        <f t="shared" si="113"/>
        <v>-</v>
      </c>
      <c r="AK72" s="3">
        <f t="shared" si="98"/>
        <v>1</v>
      </c>
      <c r="AL72" s="3">
        <f t="shared" si="114"/>
        <v>1</v>
      </c>
      <c r="AM72" s="4" t="str">
        <f t="shared" si="115"/>
        <v/>
      </c>
      <c r="AN72" s="3" t="str">
        <f t="shared" si="116"/>
        <v>-</v>
      </c>
      <c r="AO72" s="3">
        <f t="shared" si="99"/>
        <v>1</v>
      </c>
      <c r="AP72" s="3">
        <f t="shared" si="117"/>
        <v>1</v>
      </c>
      <c r="AQ72" s="4" t="str">
        <f t="shared" si="118"/>
        <v/>
      </c>
      <c r="AR72" s="3" t="str">
        <f t="shared" si="119"/>
        <v>-</v>
      </c>
      <c r="AS72" s="3">
        <f t="shared" si="100"/>
        <v>1</v>
      </c>
      <c r="AT72" s="3">
        <f t="shared" si="120"/>
        <v>1</v>
      </c>
      <c r="AU72" s="4" t="str">
        <f t="shared" si="121"/>
        <v/>
      </c>
      <c r="AV72" s="3" t="str">
        <f t="shared" si="122"/>
        <v>-</v>
      </c>
      <c r="AW72" s="3" t="str">
        <f t="shared" si="101"/>
        <v>1.5-0.5-0.5-</v>
      </c>
      <c r="AX72" s="3">
        <f t="shared" si="123"/>
        <v>4</v>
      </c>
      <c r="AY72" s="3">
        <f t="shared" si="124"/>
        <v>12</v>
      </c>
      <c r="AZ72" s="4" t="str">
        <f t="shared" si="125"/>
        <v>1.5</v>
      </c>
      <c r="BA72" s="3" t="str">
        <f t="shared" si="126"/>
        <v>0.5-0.5-</v>
      </c>
      <c r="BB72" s="3">
        <f t="shared" si="127"/>
        <v>4</v>
      </c>
      <c r="BC72" s="3">
        <f t="shared" si="128"/>
        <v>8</v>
      </c>
      <c r="BD72" s="4" t="str">
        <f t="shared" si="129"/>
        <v>0.5</v>
      </c>
      <c r="BE72" s="3" t="str">
        <f t="shared" si="130"/>
        <v>0.5-</v>
      </c>
      <c r="BF72" s="3">
        <f t="shared" si="131"/>
        <v>4</v>
      </c>
      <c r="BG72" s="3">
        <f t="shared" si="132"/>
        <v>4</v>
      </c>
      <c r="BH72" s="4" t="str">
        <f t="shared" si="133"/>
        <v>0.5</v>
      </c>
      <c r="BI72" s="3" t="str">
        <f t="shared" si="134"/>
        <v>-</v>
      </c>
      <c r="BJ72" s="3">
        <f t="shared" si="135"/>
        <v>1</v>
      </c>
      <c r="BK72" s="3">
        <f t="shared" si="136"/>
        <v>1</v>
      </c>
      <c r="BL72" s="4" t="str">
        <f t="shared" si="137"/>
        <v/>
      </c>
      <c r="BM72" s="3" t="str">
        <f t="shared" si="138"/>
        <v>-</v>
      </c>
      <c r="BN72" s="3">
        <f t="shared" si="139"/>
        <v>1</v>
      </c>
      <c r="BO72" s="3">
        <f t="shared" si="140"/>
        <v>1</v>
      </c>
      <c r="BP72" s="4" t="str">
        <f t="shared" si="141"/>
        <v/>
      </c>
      <c r="BQ72" s="3" t="str">
        <f t="shared" si="142"/>
        <v>-</v>
      </c>
      <c r="BR72" s="3">
        <f t="shared" si="143"/>
        <v>1</v>
      </c>
      <c r="BS72" s="3">
        <f t="shared" si="144"/>
        <v>1</v>
      </c>
      <c r="BT72" s="4" t="str">
        <f t="shared" si="145"/>
        <v/>
      </c>
      <c r="BU72" s="3" t="str">
        <f t="shared" si="146"/>
        <v>-</v>
      </c>
      <c r="BV72" s="3">
        <f t="shared" si="147"/>
        <v>1</v>
      </c>
      <c r="BW72" s="3">
        <f t="shared" si="148"/>
        <v>1</v>
      </c>
      <c r="BX72" s="4" t="str">
        <f t="shared" si="149"/>
        <v/>
      </c>
      <c r="BY72" s="3" t="str">
        <f t="shared" si="150"/>
        <v>-</v>
      </c>
    </row>
    <row r="73" spans="1:77">
      <c r="A73" s="3" t="s">
        <v>965</v>
      </c>
      <c r="B73" s="3" t="s">
        <v>364</v>
      </c>
      <c r="C73" s="3">
        <v>24</v>
      </c>
      <c r="D73" s="3"/>
      <c r="E73" s="3" t="s">
        <v>903</v>
      </c>
      <c r="F73" s="3" t="s">
        <v>1031</v>
      </c>
      <c r="G73" s="3" t="s">
        <v>903</v>
      </c>
      <c r="H73" s="3" t="s">
        <v>1026</v>
      </c>
      <c r="I73" s="3" t="s">
        <v>477</v>
      </c>
      <c r="J73" s="3" t="s">
        <v>1027</v>
      </c>
      <c r="K73" s="3" t="s">
        <v>1040</v>
      </c>
      <c r="L73" s="3" t="s">
        <v>1040</v>
      </c>
      <c r="M73" s="3" t="s">
        <v>1040</v>
      </c>
      <c r="N73" s="3" t="s">
        <v>1040</v>
      </c>
      <c r="O73" s="3">
        <v>6</v>
      </c>
      <c r="P73" s="3">
        <v>40</v>
      </c>
      <c r="Q73" s="3">
        <v>4.45</v>
      </c>
      <c r="R73" s="16">
        <v>0</v>
      </c>
      <c r="S73" s="12" t="s">
        <v>365</v>
      </c>
      <c r="T73" s="3" t="str">
        <f t="shared" si="93"/>
        <v>s316-ptfe-s316-</v>
      </c>
      <c r="U73" s="3">
        <f t="shared" si="94"/>
        <v>5</v>
      </c>
      <c r="V73" s="3">
        <f t="shared" si="102"/>
        <v>15</v>
      </c>
      <c r="W73" s="4" t="str">
        <f t="shared" si="103"/>
        <v>s316</v>
      </c>
      <c r="X73" s="3" t="str">
        <f t="shared" si="104"/>
        <v>ptfe-s316-</v>
      </c>
      <c r="Y73" s="3">
        <f t="shared" si="95"/>
        <v>5</v>
      </c>
      <c r="Z73" s="3">
        <f t="shared" si="105"/>
        <v>10</v>
      </c>
      <c r="AA73" s="4" t="str">
        <f t="shared" si="106"/>
        <v>ptfe</v>
      </c>
      <c r="AB73" s="3" t="str">
        <f t="shared" si="107"/>
        <v>s316-</v>
      </c>
      <c r="AC73" s="3">
        <f t="shared" si="96"/>
        <v>5</v>
      </c>
      <c r="AD73" s="3">
        <f t="shared" si="108"/>
        <v>5</v>
      </c>
      <c r="AE73" s="4" t="str">
        <f t="shared" si="109"/>
        <v>s316</v>
      </c>
      <c r="AF73" s="3" t="str">
        <f t="shared" si="110"/>
        <v>-</v>
      </c>
      <c r="AG73" s="3">
        <f t="shared" si="97"/>
        <v>1</v>
      </c>
      <c r="AH73" s="3">
        <f t="shared" si="111"/>
        <v>1</v>
      </c>
      <c r="AI73" s="4" t="str">
        <f t="shared" si="112"/>
        <v/>
      </c>
      <c r="AJ73" s="3" t="str">
        <f t="shared" si="113"/>
        <v>-</v>
      </c>
      <c r="AK73" s="3">
        <f t="shared" si="98"/>
        <v>1</v>
      </c>
      <c r="AL73" s="3">
        <f t="shared" si="114"/>
        <v>1</v>
      </c>
      <c r="AM73" s="4" t="str">
        <f t="shared" si="115"/>
        <v/>
      </c>
      <c r="AN73" s="3" t="str">
        <f t="shared" si="116"/>
        <v>-</v>
      </c>
      <c r="AO73" s="3">
        <f t="shared" si="99"/>
        <v>1</v>
      </c>
      <c r="AP73" s="3">
        <f t="shared" si="117"/>
        <v>1</v>
      </c>
      <c r="AQ73" s="4" t="str">
        <f t="shared" si="118"/>
        <v/>
      </c>
      <c r="AR73" s="3" t="str">
        <f t="shared" si="119"/>
        <v>-</v>
      </c>
      <c r="AS73" s="3">
        <f t="shared" si="100"/>
        <v>1</v>
      </c>
      <c r="AT73" s="3">
        <f t="shared" si="120"/>
        <v>1</v>
      </c>
      <c r="AU73" s="4" t="str">
        <f t="shared" si="121"/>
        <v/>
      </c>
      <c r="AV73" s="3" t="str">
        <f t="shared" si="122"/>
        <v>-</v>
      </c>
      <c r="AW73" s="3" t="str">
        <f t="shared" si="101"/>
        <v>2.5-0.5-0.6-</v>
      </c>
      <c r="AX73" s="3">
        <f t="shared" si="123"/>
        <v>4</v>
      </c>
      <c r="AY73" s="3">
        <f t="shared" si="124"/>
        <v>12</v>
      </c>
      <c r="AZ73" s="4" t="str">
        <f t="shared" si="125"/>
        <v>2.5</v>
      </c>
      <c r="BA73" s="3" t="str">
        <f t="shared" si="126"/>
        <v>0.5-0.6-</v>
      </c>
      <c r="BB73" s="3">
        <f t="shared" si="127"/>
        <v>4</v>
      </c>
      <c r="BC73" s="3">
        <f t="shared" si="128"/>
        <v>8</v>
      </c>
      <c r="BD73" s="4" t="str">
        <f t="shared" si="129"/>
        <v>0.5</v>
      </c>
      <c r="BE73" s="3" t="str">
        <f t="shared" si="130"/>
        <v>0.6-</v>
      </c>
      <c r="BF73" s="3">
        <f t="shared" si="131"/>
        <v>4</v>
      </c>
      <c r="BG73" s="3">
        <f t="shared" si="132"/>
        <v>4</v>
      </c>
      <c r="BH73" s="4" t="str">
        <f t="shared" si="133"/>
        <v>0.6</v>
      </c>
      <c r="BI73" s="3" t="str">
        <f t="shared" si="134"/>
        <v>-</v>
      </c>
      <c r="BJ73" s="3">
        <f t="shared" si="135"/>
        <v>1</v>
      </c>
      <c r="BK73" s="3">
        <f t="shared" si="136"/>
        <v>1</v>
      </c>
      <c r="BL73" s="4" t="str">
        <f t="shared" si="137"/>
        <v/>
      </c>
      <c r="BM73" s="3" t="str">
        <f t="shared" si="138"/>
        <v>-</v>
      </c>
      <c r="BN73" s="3">
        <f t="shared" si="139"/>
        <v>1</v>
      </c>
      <c r="BO73" s="3">
        <f t="shared" si="140"/>
        <v>1</v>
      </c>
      <c r="BP73" s="4" t="str">
        <f t="shared" si="141"/>
        <v/>
      </c>
      <c r="BQ73" s="3" t="str">
        <f t="shared" si="142"/>
        <v>-</v>
      </c>
      <c r="BR73" s="3">
        <f t="shared" si="143"/>
        <v>1</v>
      </c>
      <c r="BS73" s="3">
        <f t="shared" si="144"/>
        <v>1</v>
      </c>
      <c r="BT73" s="4" t="str">
        <f t="shared" si="145"/>
        <v/>
      </c>
      <c r="BU73" s="3" t="str">
        <f t="shared" si="146"/>
        <v>-</v>
      </c>
      <c r="BV73" s="3">
        <f t="shared" si="147"/>
        <v>1</v>
      </c>
      <c r="BW73" s="3">
        <f t="shared" si="148"/>
        <v>1</v>
      </c>
      <c r="BX73" s="4" t="str">
        <f t="shared" si="149"/>
        <v/>
      </c>
      <c r="BY73" s="3" t="str">
        <f t="shared" si="150"/>
        <v>-</v>
      </c>
    </row>
    <row r="74" spans="1:77">
      <c r="A74" s="4" t="s">
        <v>967</v>
      </c>
      <c r="B74" s="4" t="s">
        <v>366</v>
      </c>
      <c r="C74" s="4">
        <v>4</v>
      </c>
      <c r="D74" s="4"/>
      <c r="E74" s="4" t="s">
        <v>1051</v>
      </c>
      <c r="F74" s="4" t="s">
        <v>1034</v>
      </c>
      <c r="G74" s="4" t="s">
        <v>1051</v>
      </c>
      <c r="H74" s="4" t="s">
        <v>1034</v>
      </c>
      <c r="I74" s="4" t="s">
        <v>477</v>
      </c>
      <c r="J74" s="4" t="s">
        <v>1054</v>
      </c>
      <c r="K74" s="4" t="s">
        <v>1040</v>
      </c>
      <c r="L74" s="4" t="s">
        <v>1040</v>
      </c>
      <c r="M74" s="4" t="s">
        <v>1040</v>
      </c>
      <c r="N74" s="4" t="s">
        <v>1040</v>
      </c>
      <c r="O74" s="4">
        <v>2</v>
      </c>
      <c r="P74" s="4">
        <v>55</v>
      </c>
      <c r="Q74" s="4">
        <v>6.15</v>
      </c>
      <c r="R74" s="16">
        <v>0</v>
      </c>
      <c r="S74" s="13" t="s">
        <v>367</v>
      </c>
      <c r="T74" s="3" t="str">
        <f t="shared" si="93"/>
        <v>s316L-ptfe-s316L-</v>
      </c>
      <c r="U74" s="3">
        <f t="shared" si="94"/>
        <v>6</v>
      </c>
      <c r="V74" s="3">
        <f t="shared" si="102"/>
        <v>17</v>
      </c>
      <c r="W74" s="4" t="str">
        <f t="shared" si="103"/>
        <v>s316L</v>
      </c>
      <c r="X74" s="3" t="str">
        <f t="shared" si="104"/>
        <v>ptfe-s316L-</v>
      </c>
      <c r="Y74" s="3">
        <f t="shared" si="95"/>
        <v>5</v>
      </c>
      <c r="Z74" s="3">
        <f t="shared" si="105"/>
        <v>11</v>
      </c>
      <c r="AA74" s="4" t="str">
        <f t="shared" si="106"/>
        <v>ptfe</v>
      </c>
      <c r="AB74" s="3" t="str">
        <f t="shared" si="107"/>
        <v>s316L-</v>
      </c>
      <c r="AC74" s="3">
        <f t="shared" si="96"/>
        <v>6</v>
      </c>
      <c r="AD74" s="3">
        <f t="shared" si="108"/>
        <v>6</v>
      </c>
      <c r="AE74" s="4" t="str">
        <f t="shared" si="109"/>
        <v>s316L</v>
      </c>
      <c r="AF74" s="3" t="str">
        <f t="shared" si="110"/>
        <v>-</v>
      </c>
      <c r="AG74" s="3">
        <f t="shared" si="97"/>
        <v>1</v>
      </c>
      <c r="AH74" s="3">
        <f t="shared" si="111"/>
        <v>1</v>
      </c>
      <c r="AI74" s="4" t="str">
        <f t="shared" si="112"/>
        <v/>
      </c>
      <c r="AJ74" s="3" t="str">
        <f t="shared" si="113"/>
        <v>-</v>
      </c>
      <c r="AK74" s="3">
        <f t="shared" si="98"/>
        <v>1</v>
      </c>
      <c r="AL74" s="3">
        <f t="shared" si="114"/>
        <v>1</v>
      </c>
      <c r="AM74" s="4" t="str">
        <f t="shared" si="115"/>
        <v/>
      </c>
      <c r="AN74" s="3" t="str">
        <f t="shared" si="116"/>
        <v>-</v>
      </c>
      <c r="AO74" s="3">
        <f t="shared" si="99"/>
        <v>1</v>
      </c>
      <c r="AP74" s="3">
        <f t="shared" si="117"/>
        <v>1</v>
      </c>
      <c r="AQ74" s="4" t="str">
        <f t="shared" si="118"/>
        <v/>
      </c>
      <c r="AR74" s="3" t="str">
        <f t="shared" si="119"/>
        <v>-</v>
      </c>
      <c r="AS74" s="3">
        <f t="shared" si="100"/>
        <v>1</v>
      </c>
      <c r="AT74" s="3">
        <f t="shared" si="120"/>
        <v>1</v>
      </c>
      <c r="AU74" s="4" t="str">
        <f t="shared" si="121"/>
        <v/>
      </c>
      <c r="AV74" s="3" t="str">
        <f t="shared" si="122"/>
        <v>-</v>
      </c>
      <c r="AW74" s="3" t="str">
        <f t="shared" si="101"/>
        <v>0.3-0.25-0.3-</v>
      </c>
      <c r="AX74" s="3">
        <f t="shared" si="123"/>
        <v>4</v>
      </c>
      <c r="AY74" s="3">
        <f t="shared" si="124"/>
        <v>13</v>
      </c>
      <c r="AZ74" s="4" t="str">
        <f t="shared" si="125"/>
        <v>0.3</v>
      </c>
      <c r="BA74" s="3" t="str">
        <f t="shared" si="126"/>
        <v>0.25-0.3-</v>
      </c>
      <c r="BB74" s="3">
        <f t="shared" si="127"/>
        <v>5</v>
      </c>
      <c r="BC74" s="3">
        <f t="shared" si="128"/>
        <v>9</v>
      </c>
      <c r="BD74" s="4" t="str">
        <f t="shared" si="129"/>
        <v>0.25</v>
      </c>
      <c r="BE74" s="3" t="str">
        <f t="shared" si="130"/>
        <v>0.3-</v>
      </c>
      <c r="BF74" s="3">
        <f t="shared" si="131"/>
        <v>4</v>
      </c>
      <c r="BG74" s="3">
        <f t="shared" si="132"/>
        <v>4</v>
      </c>
      <c r="BH74" s="4" t="str">
        <f t="shared" si="133"/>
        <v>0.3</v>
      </c>
      <c r="BI74" s="3" t="str">
        <f t="shared" si="134"/>
        <v>-</v>
      </c>
      <c r="BJ74" s="3">
        <f t="shared" si="135"/>
        <v>1</v>
      </c>
      <c r="BK74" s="3">
        <f t="shared" si="136"/>
        <v>1</v>
      </c>
      <c r="BL74" s="4" t="str">
        <f t="shared" si="137"/>
        <v/>
      </c>
      <c r="BM74" s="3" t="str">
        <f t="shared" si="138"/>
        <v>-</v>
      </c>
      <c r="BN74" s="3">
        <f t="shared" si="139"/>
        <v>1</v>
      </c>
      <c r="BO74" s="3">
        <f t="shared" si="140"/>
        <v>1</v>
      </c>
      <c r="BP74" s="4" t="str">
        <f t="shared" si="141"/>
        <v/>
      </c>
      <c r="BQ74" s="3" t="str">
        <f t="shared" si="142"/>
        <v>-</v>
      </c>
      <c r="BR74" s="3">
        <f t="shared" si="143"/>
        <v>1</v>
      </c>
      <c r="BS74" s="3">
        <f t="shared" si="144"/>
        <v>1</v>
      </c>
      <c r="BT74" s="4" t="str">
        <f t="shared" si="145"/>
        <v/>
      </c>
      <c r="BU74" s="3" t="str">
        <f t="shared" si="146"/>
        <v>-</v>
      </c>
      <c r="BV74" s="3">
        <f t="shared" si="147"/>
        <v>1</v>
      </c>
      <c r="BW74" s="3">
        <f t="shared" si="148"/>
        <v>1</v>
      </c>
      <c r="BX74" s="4" t="str">
        <f t="shared" si="149"/>
        <v/>
      </c>
      <c r="BY74" s="3" t="str">
        <f t="shared" si="150"/>
        <v>-</v>
      </c>
    </row>
    <row r="75" spans="1:77">
      <c r="A75" s="3" t="s">
        <v>967</v>
      </c>
      <c r="B75" s="3" t="s">
        <v>366</v>
      </c>
      <c r="C75" s="3">
        <v>4</v>
      </c>
      <c r="D75" s="3"/>
      <c r="E75" s="3" t="s">
        <v>1051</v>
      </c>
      <c r="F75" s="3" t="s">
        <v>1034</v>
      </c>
      <c r="G75" s="3" t="s">
        <v>1051</v>
      </c>
      <c r="H75" s="3" t="s">
        <v>1034</v>
      </c>
      <c r="I75" s="3" t="s">
        <v>477</v>
      </c>
      <c r="J75" s="3" t="s">
        <v>1054</v>
      </c>
      <c r="K75" s="3" t="s">
        <v>1040</v>
      </c>
      <c r="L75" s="3" t="s">
        <v>1040</v>
      </c>
      <c r="M75" s="3" t="s">
        <v>1040</v>
      </c>
      <c r="N75" s="3" t="s">
        <v>1040</v>
      </c>
      <c r="O75" s="3">
        <v>2</v>
      </c>
      <c r="P75" s="3">
        <v>55</v>
      </c>
      <c r="Q75" s="3">
        <v>1.89</v>
      </c>
      <c r="R75" s="16">
        <v>0</v>
      </c>
      <c r="S75" s="12" t="s">
        <v>368</v>
      </c>
      <c r="T75" s="3" t="str">
        <f t="shared" si="93"/>
        <v>s316L-ptfe-s316L-</v>
      </c>
      <c r="U75" s="3">
        <f t="shared" si="94"/>
        <v>6</v>
      </c>
      <c r="V75" s="3">
        <f t="shared" si="102"/>
        <v>17</v>
      </c>
      <c r="W75" s="4" t="str">
        <f t="shared" si="103"/>
        <v>s316L</v>
      </c>
      <c r="X75" s="3" t="str">
        <f t="shared" si="104"/>
        <v>ptfe-s316L-</v>
      </c>
      <c r="Y75" s="3">
        <f t="shared" si="95"/>
        <v>5</v>
      </c>
      <c r="Z75" s="3">
        <f t="shared" si="105"/>
        <v>11</v>
      </c>
      <c r="AA75" s="4" t="str">
        <f t="shared" si="106"/>
        <v>ptfe</v>
      </c>
      <c r="AB75" s="3" t="str">
        <f t="shared" si="107"/>
        <v>s316L-</v>
      </c>
      <c r="AC75" s="3">
        <f t="shared" si="96"/>
        <v>6</v>
      </c>
      <c r="AD75" s="3">
        <f t="shared" si="108"/>
        <v>6</v>
      </c>
      <c r="AE75" s="4" t="str">
        <f t="shared" si="109"/>
        <v>s316L</v>
      </c>
      <c r="AF75" s="3" t="str">
        <f t="shared" si="110"/>
        <v>-</v>
      </c>
      <c r="AG75" s="3">
        <f t="shared" si="97"/>
        <v>1</v>
      </c>
      <c r="AH75" s="3">
        <f t="shared" si="111"/>
        <v>1</v>
      </c>
      <c r="AI75" s="4" t="str">
        <f t="shared" si="112"/>
        <v/>
      </c>
      <c r="AJ75" s="3" t="str">
        <f t="shared" si="113"/>
        <v>-</v>
      </c>
      <c r="AK75" s="3">
        <f t="shared" si="98"/>
        <v>1</v>
      </c>
      <c r="AL75" s="3">
        <f t="shared" si="114"/>
        <v>1</v>
      </c>
      <c r="AM75" s="4" t="str">
        <f t="shared" si="115"/>
        <v/>
      </c>
      <c r="AN75" s="3" t="str">
        <f t="shared" si="116"/>
        <v>-</v>
      </c>
      <c r="AO75" s="3">
        <f t="shared" si="99"/>
        <v>1</v>
      </c>
      <c r="AP75" s="3">
        <f t="shared" si="117"/>
        <v>1</v>
      </c>
      <c r="AQ75" s="4" t="str">
        <f t="shared" si="118"/>
        <v/>
      </c>
      <c r="AR75" s="3" t="str">
        <f t="shared" si="119"/>
        <v>-</v>
      </c>
      <c r="AS75" s="3">
        <f t="shared" si="100"/>
        <v>1</v>
      </c>
      <c r="AT75" s="3">
        <f t="shared" si="120"/>
        <v>1</v>
      </c>
      <c r="AU75" s="4" t="str">
        <f t="shared" si="121"/>
        <v/>
      </c>
      <c r="AV75" s="3" t="str">
        <f t="shared" si="122"/>
        <v>-</v>
      </c>
      <c r="AW75" s="3" t="str">
        <f t="shared" si="101"/>
        <v>0.3-0.25-0.3-</v>
      </c>
      <c r="AX75" s="3">
        <f t="shared" si="123"/>
        <v>4</v>
      </c>
      <c r="AY75" s="3">
        <f t="shared" si="124"/>
        <v>13</v>
      </c>
      <c r="AZ75" s="4" t="str">
        <f t="shared" si="125"/>
        <v>0.3</v>
      </c>
      <c r="BA75" s="3" t="str">
        <f t="shared" si="126"/>
        <v>0.25-0.3-</v>
      </c>
      <c r="BB75" s="3">
        <f t="shared" si="127"/>
        <v>5</v>
      </c>
      <c r="BC75" s="3">
        <f t="shared" si="128"/>
        <v>9</v>
      </c>
      <c r="BD75" s="4" t="str">
        <f t="shared" si="129"/>
        <v>0.25</v>
      </c>
      <c r="BE75" s="3" t="str">
        <f t="shared" si="130"/>
        <v>0.3-</v>
      </c>
      <c r="BF75" s="3">
        <f t="shared" si="131"/>
        <v>4</v>
      </c>
      <c r="BG75" s="3">
        <f t="shared" si="132"/>
        <v>4</v>
      </c>
      <c r="BH75" s="4" t="str">
        <f t="shared" si="133"/>
        <v>0.3</v>
      </c>
      <c r="BI75" s="3" t="str">
        <f t="shared" si="134"/>
        <v>-</v>
      </c>
      <c r="BJ75" s="3">
        <f t="shared" si="135"/>
        <v>1</v>
      </c>
      <c r="BK75" s="3">
        <f t="shared" si="136"/>
        <v>1</v>
      </c>
      <c r="BL75" s="4" t="str">
        <f t="shared" si="137"/>
        <v/>
      </c>
      <c r="BM75" s="3" t="str">
        <f t="shared" si="138"/>
        <v>-</v>
      </c>
      <c r="BN75" s="3">
        <f t="shared" si="139"/>
        <v>1</v>
      </c>
      <c r="BO75" s="3">
        <f t="shared" si="140"/>
        <v>1</v>
      </c>
      <c r="BP75" s="4" t="str">
        <f t="shared" si="141"/>
        <v/>
      </c>
      <c r="BQ75" s="3" t="str">
        <f t="shared" si="142"/>
        <v>-</v>
      </c>
      <c r="BR75" s="3">
        <f t="shared" si="143"/>
        <v>1</v>
      </c>
      <c r="BS75" s="3">
        <f t="shared" si="144"/>
        <v>1</v>
      </c>
      <c r="BT75" s="4" t="str">
        <f t="shared" si="145"/>
        <v/>
      </c>
      <c r="BU75" s="3" t="str">
        <f t="shared" si="146"/>
        <v>-</v>
      </c>
      <c r="BV75" s="3">
        <f t="shared" si="147"/>
        <v>1</v>
      </c>
      <c r="BW75" s="3">
        <f t="shared" si="148"/>
        <v>1</v>
      </c>
      <c r="BX75" s="4" t="str">
        <f t="shared" si="149"/>
        <v/>
      </c>
      <c r="BY75" s="3" t="str">
        <f t="shared" si="150"/>
        <v>-</v>
      </c>
    </row>
    <row r="76" spans="1:77">
      <c r="A76" s="4" t="s">
        <v>967</v>
      </c>
      <c r="B76" s="4" t="s">
        <v>369</v>
      </c>
      <c r="C76" s="4">
        <v>24</v>
      </c>
      <c r="D76" s="4"/>
      <c r="E76" s="4" t="s">
        <v>1051</v>
      </c>
      <c r="F76" s="4" t="s">
        <v>1032</v>
      </c>
      <c r="G76" s="4" t="s">
        <v>1051</v>
      </c>
      <c r="H76" s="4" t="s">
        <v>1026</v>
      </c>
      <c r="I76" s="4" t="s">
        <v>477</v>
      </c>
      <c r="J76" s="4" t="s">
        <v>1027</v>
      </c>
      <c r="K76" s="4" t="s">
        <v>1040</v>
      </c>
      <c r="L76" s="4" t="s">
        <v>1040</v>
      </c>
      <c r="M76" s="4" t="s">
        <v>1040</v>
      </c>
      <c r="N76" s="4" t="s">
        <v>1040</v>
      </c>
      <c r="O76" s="4">
        <v>4</v>
      </c>
      <c r="P76" s="4">
        <v>50</v>
      </c>
      <c r="Q76" s="4">
        <v>4.1500000000000004</v>
      </c>
      <c r="R76" s="16">
        <v>0</v>
      </c>
      <c r="S76" s="13" t="s">
        <v>370</v>
      </c>
      <c r="T76" s="3" t="str">
        <f t="shared" si="93"/>
        <v>s316L-ptfe-s316L-</v>
      </c>
      <c r="U76" s="3">
        <f t="shared" si="94"/>
        <v>6</v>
      </c>
      <c r="V76" s="3">
        <f t="shared" si="102"/>
        <v>17</v>
      </c>
      <c r="W76" s="4" t="str">
        <f t="shared" si="103"/>
        <v>s316L</v>
      </c>
      <c r="X76" s="3" t="str">
        <f t="shared" si="104"/>
        <v>ptfe-s316L-</v>
      </c>
      <c r="Y76" s="3">
        <f t="shared" si="95"/>
        <v>5</v>
      </c>
      <c r="Z76" s="3">
        <f t="shared" si="105"/>
        <v>11</v>
      </c>
      <c r="AA76" s="4" t="str">
        <f t="shared" si="106"/>
        <v>ptfe</v>
      </c>
      <c r="AB76" s="3" t="str">
        <f t="shared" si="107"/>
        <v>s316L-</v>
      </c>
      <c r="AC76" s="3">
        <f t="shared" si="96"/>
        <v>6</v>
      </c>
      <c r="AD76" s="3">
        <f t="shared" si="108"/>
        <v>6</v>
      </c>
      <c r="AE76" s="4" t="str">
        <f t="shared" si="109"/>
        <v>s316L</v>
      </c>
      <c r="AF76" s="3" t="str">
        <f t="shared" si="110"/>
        <v>-</v>
      </c>
      <c r="AG76" s="3">
        <f t="shared" si="97"/>
        <v>1</v>
      </c>
      <c r="AH76" s="3">
        <f t="shared" si="111"/>
        <v>1</v>
      </c>
      <c r="AI76" s="4" t="str">
        <f t="shared" si="112"/>
        <v/>
      </c>
      <c r="AJ76" s="3" t="str">
        <f t="shared" si="113"/>
        <v>-</v>
      </c>
      <c r="AK76" s="3">
        <f t="shared" si="98"/>
        <v>1</v>
      </c>
      <c r="AL76" s="3">
        <f t="shared" si="114"/>
        <v>1</v>
      </c>
      <c r="AM76" s="4" t="str">
        <f t="shared" si="115"/>
        <v/>
      </c>
      <c r="AN76" s="3" t="str">
        <f t="shared" si="116"/>
        <v>-</v>
      </c>
      <c r="AO76" s="3">
        <f t="shared" si="99"/>
        <v>1</v>
      </c>
      <c r="AP76" s="3">
        <f t="shared" si="117"/>
        <v>1</v>
      </c>
      <c r="AQ76" s="4" t="str">
        <f t="shared" si="118"/>
        <v/>
      </c>
      <c r="AR76" s="3" t="str">
        <f t="shared" si="119"/>
        <v>-</v>
      </c>
      <c r="AS76" s="3">
        <f t="shared" si="100"/>
        <v>1</v>
      </c>
      <c r="AT76" s="3">
        <f t="shared" si="120"/>
        <v>1</v>
      </c>
      <c r="AU76" s="4" t="str">
        <f t="shared" si="121"/>
        <v/>
      </c>
      <c r="AV76" s="3" t="str">
        <f t="shared" si="122"/>
        <v>-</v>
      </c>
      <c r="AW76" s="3" t="str">
        <f t="shared" si="101"/>
        <v>2-0.5-0.6-</v>
      </c>
      <c r="AX76" s="3">
        <f t="shared" si="123"/>
        <v>2</v>
      </c>
      <c r="AY76" s="3">
        <f t="shared" si="124"/>
        <v>10</v>
      </c>
      <c r="AZ76" s="4" t="str">
        <f t="shared" si="125"/>
        <v>2</v>
      </c>
      <c r="BA76" s="3" t="str">
        <f t="shared" si="126"/>
        <v>0.5-0.6-</v>
      </c>
      <c r="BB76" s="3">
        <f t="shared" si="127"/>
        <v>4</v>
      </c>
      <c r="BC76" s="3">
        <f t="shared" si="128"/>
        <v>8</v>
      </c>
      <c r="BD76" s="4" t="str">
        <f t="shared" si="129"/>
        <v>0.5</v>
      </c>
      <c r="BE76" s="3" t="str">
        <f t="shared" si="130"/>
        <v>0.6-</v>
      </c>
      <c r="BF76" s="3">
        <f t="shared" si="131"/>
        <v>4</v>
      </c>
      <c r="BG76" s="3">
        <f t="shared" si="132"/>
        <v>4</v>
      </c>
      <c r="BH76" s="4" t="str">
        <f t="shared" si="133"/>
        <v>0.6</v>
      </c>
      <c r="BI76" s="3" t="str">
        <f t="shared" si="134"/>
        <v>-</v>
      </c>
      <c r="BJ76" s="3">
        <f t="shared" si="135"/>
        <v>1</v>
      </c>
      <c r="BK76" s="3">
        <f t="shared" si="136"/>
        <v>1</v>
      </c>
      <c r="BL76" s="4" t="str">
        <f t="shared" si="137"/>
        <v/>
      </c>
      <c r="BM76" s="3" t="str">
        <f t="shared" si="138"/>
        <v>-</v>
      </c>
      <c r="BN76" s="3">
        <f t="shared" si="139"/>
        <v>1</v>
      </c>
      <c r="BO76" s="3">
        <f t="shared" si="140"/>
        <v>1</v>
      </c>
      <c r="BP76" s="4" t="str">
        <f t="shared" si="141"/>
        <v/>
      </c>
      <c r="BQ76" s="3" t="str">
        <f t="shared" si="142"/>
        <v>-</v>
      </c>
      <c r="BR76" s="3">
        <f t="shared" si="143"/>
        <v>1</v>
      </c>
      <c r="BS76" s="3">
        <f t="shared" si="144"/>
        <v>1</v>
      </c>
      <c r="BT76" s="4" t="str">
        <f t="shared" si="145"/>
        <v/>
      </c>
      <c r="BU76" s="3" t="str">
        <f t="shared" si="146"/>
        <v>-</v>
      </c>
      <c r="BV76" s="3">
        <f t="shared" si="147"/>
        <v>1</v>
      </c>
      <c r="BW76" s="3">
        <f t="shared" si="148"/>
        <v>1</v>
      </c>
      <c r="BX76" s="4" t="str">
        <f t="shared" si="149"/>
        <v/>
      </c>
      <c r="BY76" s="3" t="str">
        <f t="shared" si="150"/>
        <v>-</v>
      </c>
    </row>
    <row r="77" spans="1:77">
      <c r="A77" s="3" t="s">
        <v>967</v>
      </c>
      <c r="B77" s="3" t="s">
        <v>369</v>
      </c>
      <c r="C77" s="3">
        <v>24</v>
      </c>
      <c r="D77" s="3"/>
      <c r="E77" s="3" t="s">
        <v>1051</v>
      </c>
      <c r="F77" s="3" t="s">
        <v>1032</v>
      </c>
      <c r="G77" s="3" t="s">
        <v>1051</v>
      </c>
      <c r="H77" s="3" t="s">
        <v>1026</v>
      </c>
      <c r="I77" s="3" t="s">
        <v>477</v>
      </c>
      <c r="J77" s="3" t="s">
        <v>1027</v>
      </c>
      <c r="K77" s="3" t="s">
        <v>1040</v>
      </c>
      <c r="L77" s="3" t="s">
        <v>1040</v>
      </c>
      <c r="M77" s="3" t="s">
        <v>1040</v>
      </c>
      <c r="N77" s="3" t="s">
        <v>1040</v>
      </c>
      <c r="O77" s="3">
        <v>5</v>
      </c>
      <c r="P77" s="3">
        <v>50</v>
      </c>
      <c r="Q77" s="3">
        <v>6.3</v>
      </c>
      <c r="R77" s="16">
        <v>0</v>
      </c>
      <c r="S77" s="12" t="s">
        <v>371</v>
      </c>
      <c r="T77" s="3" t="str">
        <f t="shared" si="93"/>
        <v>s316L-ptfe-s316L-</v>
      </c>
      <c r="U77" s="3">
        <f t="shared" si="94"/>
        <v>6</v>
      </c>
      <c r="V77" s="3">
        <f t="shared" si="102"/>
        <v>17</v>
      </c>
      <c r="W77" s="4" t="str">
        <f t="shared" si="103"/>
        <v>s316L</v>
      </c>
      <c r="X77" s="3" t="str">
        <f t="shared" si="104"/>
        <v>ptfe-s316L-</v>
      </c>
      <c r="Y77" s="3">
        <f t="shared" si="95"/>
        <v>5</v>
      </c>
      <c r="Z77" s="3">
        <f t="shared" si="105"/>
        <v>11</v>
      </c>
      <c r="AA77" s="4" t="str">
        <f t="shared" si="106"/>
        <v>ptfe</v>
      </c>
      <c r="AB77" s="3" t="str">
        <f t="shared" si="107"/>
        <v>s316L-</v>
      </c>
      <c r="AC77" s="3">
        <f t="shared" si="96"/>
        <v>6</v>
      </c>
      <c r="AD77" s="3">
        <f t="shared" si="108"/>
        <v>6</v>
      </c>
      <c r="AE77" s="4" t="str">
        <f t="shared" si="109"/>
        <v>s316L</v>
      </c>
      <c r="AF77" s="3" t="str">
        <f t="shared" si="110"/>
        <v>-</v>
      </c>
      <c r="AG77" s="3">
        <f t="shared" si="97"/>
        <v>1</v>
      </c>
      <c r="AH77" s="3">
        <f t="shared" si="111"/>
        <v>1</v>
      </c>
      <c r="AI77" s="4" t="str">
        <f t="shared" si="112"/>
        <v/>
      </c>
      <c r="AJ77" s="3" t="str">
        <f t="shared" si="113"/>
        <v>-</v>
      </c>
      <c r="AK77" s="3">
        <f t="shared" si="98"/>
        <v>1</v>
      </c>
      <c r="AL77" s="3">
        <f t="shared" si="114"/>
        <v>1</v>
      </c>
      <c r="AM77" s="4" t="str">
        <f t="shared" si="115"/>
        <v/>
      </c>
      <c r="AN77" s="3" t="str">
        <f t="shared" si="116"/>
        <v>-</v>
      </c>
      <c r="AO77" s="3">
        <f t="shared" si="99"/>
        <v>1</v>
      </c>
      <c r="AP77" s="3">
        <f t="shared" si="117"/>
        <v>1</v>
      </c>
      <c r="AQ77" s="4" t="str">
        <f t="shared" si="118"/>
        <v/>
      </c>
      <c r="AR77" s="3" t="str">
        <f t="shared" si="119"/>
        <v>-</v>
      </c>
      <c r="AS77" s="3">
        <f t="shared" si="100"/>
        <v>1</v>
      </c>
      <c r="AT77" s="3">
        <f t="shared" si="120"/>
        <v>1</v>
      </c>
      <c r="AU77" s="4" t="str">
        <f t="shared" si="121"/>
        <v/>
      </c>
      <c r="AV77" s="3" t="str">
        <f t="shared" si="122"/>
        <v>-</v>
      </c>
      <c r="AW77" s="3" t="str">
        <f t="shared" si="101"/>
        <v>2-0.5-0.6-</v>
      </c>
      <c r="AX77" s="3">
        <f t="shared" si="123"/>
        <v>2</v>
      </c>
      <c r="AY77" s="3">
        <f t="shared" si="124"/>
        <v>10</v>
      </c>
      <c r="AZ77" s="4" t="str">
        <f t="shared" si="125"/>
        <v>2</v>
      </c>
      <c r="BA77" s="3" t="str">
        <f t="shared" si="126"/>
        <v>0.5-0.6-</v>
      </c>
      <c r="BB77" s="3">
        <f t="shared" si="127"/>
        <v>4</v>
      </c>
      <c r="BC77" s="3">
        <f t="shared" si="128"/>
        <v>8</v>
      </c>
      <c r="BD77" s="4" t="str">
        <f t="shared" si="129"/>
        <v>0.5</v>
      </c>
      <c r="BE77" s="3" t="str">
        <f t="shared" si="130"/>
        <v>0.6-</v>
      </c>
      <c r="BF77" s="3">
        <f t="shared" si="131"/>
        <v>4</v>
      </c>
      <c r="BG77" s="3">
        <f t="shared" si="132"/>
        <v>4</v>
      </c>
      <c r="BH77" s="4" t="str">
        <f t="shared" si="133"/>
        <v>0.6</v>
      </c>
      <c r="BI77" s="3" t="str">
        <f t="shared" si="134"/>
        <v>-</v>
      </c>
      <c r="BJ77" s="3">
        <f t="shared" si="135"/>
        <v>1</v>
      </c>
      <c r="BK77" s="3">
        <f t="shared" si="136"/>
        <v>1</v>
      </c>
      <c r="BL77" s="4" t="str">
        <f t="shared" si="137"/>
        <v/>
      </c>
      <c r="BM77" s="3" t="str">
        <f t="shared" si="138"/>
        <v>-</v>
      </c>
      <c r="BN77" s="3">
        <f t="shared" si="139"/>
        <v>1</v>
      </c>
      <c r="BO77" s="3">
        <f t="shared" si="140"/>
        <v>1</v>
      </c>
      <c r="BP77" s="4" t="str">
        <f t="shared" si="141"/>
        <v/>
      </c>
      <c r="BQ77" s="3" t="str">
        <f t="shared" si="142"/>
        <v>-</v>
      </c>
      <c r="BR77" s="3">
        <f t="shared" si="143"/>
        <v>1</v>
      </c>
      <c r="BS77" s="3">
        <f t="shared" si="144"/>
        <v>1</v>
      </c>
      <c r="BT77" s="4" t="str">
        <f t="shared" si="145"/>
        <v/>
      </c>
      <c r="BU77" s="3" t="str">
        <f t="shared" si="146"/>
        <v>-</v>
      </c>
      <c r="BV77" s="3">
        <f t="shared" si="147"/>
        <v>1</v>
      </c>
      <c r="BW77" s="3">
        <f t="shared" si="148"/>
        <v>1</v>
      </c>
      <c r="BX77" s="4" t="str">
        <f t="shared" si="149"/>
        <v/>
      </c>
      <c r="BY77" s="3" t="str">
        <f t="shared" si="150"/>
        <v>-</v>
      </c>
    </row>
    <row r="78" spans="1:77">
      <c r="A78" s="4" t="s">
        <v>967</v>
      </c>
      <c r="B78" s="4" t="s">
        <v>369</v>
      </c>
      <c r="C78" s="4">
        <v>24</v>
      </c>
      <c r="D78" s="4"/>
      <c r="E78" s="4" t="s">
        <v>1051</v>
      </c>
      <c r="F78" s="4" t="s">
        <v>1032</v>
      </c>
      <c r="G78" s="4" t="s">
        <v>1051</v>
      </c>
      <c r="H78" s="4" t="s">
        <v>1026</v>
      </c>
      <c r="I78" s="4" t="s">
        <v>477</v>
      </c>
      <c r="J78" s="4" t="s">
        <v>1027</v>
      </c>
      <c r="K78" s="4" t="s">
        <v>1040</v>
      </c>
      <c r="L78" s="4" t="s">
        <v>1040</v>
      </c>
      <c r="M78" s="4" t="s">
        <v>1040</v>
      </c>
      <c r="N78" s="4" t="s">
        <v>1040</v>
      </c>
      <c r="O78" s="4">
        <v>5</v>
      </c>
      <c r="P78" s="4">
        <v>50</v>
      </c>
      <c r="Q78" s="4">
        <v>5.23</v>
      </c>
      <c r="R78" s="16">
        <v>0</v>
      </c>
      <c r="S78" s="13" t="s">
        <v>372</v>
      </c>
      <c r="T78" s="3" t="str">
        <f t="shared" si="93"/>
        <v>s316L-ptfe-s316L-</v>
      </c>
      <c r="U78" s="3">
        <f t="shared" si="94"/>
        <v>6</v>
      </c>
      <c r="V78" s="3">
        <f t="shared" si="102"/>
        <v>17</v>
      </c>
      <c r="W78" s="4" t="str">
        <f t="shared" si="103"/>
        <v>s316L</v>
      </c>
      <c r="X78" s="3" t="str">
        <f t="shared" si="104"/>
        <v>ptfe-s316L-</v>
      </c>
      <c r="Y78" s="3">
        <f t="shared" si="95"/>
        <v>5</v>
      </c>
      <c r="Z78" s="3">
        <f t="shared" si="105"/>
        <v>11</v>
      </c>
      <c r="AA78" s="4" t="str">
        <f t="shared" si="106"/>
        <v>ptfe</v>
      </c>
      <c r="AB78" s="3" t="str">
        <f t="shared" si="107"/>
        <v>s316L-</v>
      </c>
      <c r="AC78" s="3">
        <f t="shared" si="96"/>
        <v>6</v>
      </c>
      <c r="AD78" s="3">
        <f t="shared" si="108"/>
        <v>6</v>
      </c>
      <c r="AE78" s="4" t="str">
        <f t="shared" si="109"/>
        <v>s316L</v>
      </c>
      <c r="AF78" s="3" t="str">
        <f t="shared" si="110"/>
        <v>-</v>
      </c>
      <c r="AG78" s="3">
        <f t="shared" si="97"/>
        <v>1</v>
      </c>
      <c r="AH78" s="3">
        <f t="shared" si="111"/>
        <v>1</v>
      </c>
      <c r="AI78" s="4" t="str">
        <f t="shared" si="112"/>
        <v/>
      </c>
      <c r="AJ78" s="3" t="str">
        <f t="shared" si="113"/>
        <v>-</v>
      </c>
      <c r="AK78" s="3">
        <f t="shared" si="98"/>
        <v>1</v>
      </c>
      <c r="AL78" s="3">
        <f t="shared" si="114"/>
        <v>1</v>
      </c>
      <c r="AM78" s="4" t="str">
        <f t="shared" si="115"/>
        <v/>
      </c>
      <c r="AN78" s="3" t="str">
        <f t="shared" si="116"/>
        <v>-</v>
      </c>
      <c r="AO78" s="3">
        <f t="shared" si="99"/>
        <v>1</v>
      </c>
      <c r="AP78" s="3">
        <f t="shared" si="117"/>
        <v>1</v>
      </c>
      <c r="AQ78" s="4" t="str">
        <f t="shared" si="118"/>
        <v/>
      </c>
      <c r="AR78" s="3" t="str">
        <f t="shared" si="119"/>
        <v>-</v>
      </c>
      <c r="AS78" s="3">
        <f t="shared" si="100"/>
        <v>1</v>
      </c>
      <c r="AT78" s="3">
        <f t="shared" si="120"/>
        <v>1</v>
      </c>
      <c r="AU78" s="4" t="str">
        <f t="shared" si="121"/>
        <v/>
      </c>
      <c r="AV78" s="3" t="str">
        <f t="shared" si="122"/>
        <v>-</v>
      </c>
      <c r="AW78" s="3" t="str">
        <f t="shared" si="101"/>
        <v>2-0.5-0.6-</v>
      </c>
      <c r="AX78" s="3">
        <f t="shared" si="123"/>
        <v>2</v>
      </c>
      <c r="AY78" s="3">
        <f t="shared" si="124"/>
        <v>10</v>
      </c>
      <c r="AZ78" s="4" t="str">
        <f t="shared" si="125"/>
        <v>2</v>
      </c>
      <c r="BA78" s="3" t="str">
        <f t="shared" si="126"/>
        <v>0.5-0.6-</v>
      </c>
      <c r="BB78" s="3">
        <f t="shared" si="127"/>
        <v>4</v>
      </c>
      <c r="BC78" s="3">
        <f t="shared" si="128"/>
        <v>8</v>
      </c>
      <c r="BD78" s="4" t="str">
        <f t="shared" si="129"/>
        <v>0.5</v>
      </c>
      <c r="BE78" s="3" t="str">
        <f t="shared" si="130"/>
        <v>0.6-</v>
      </c>
      <c r="BF78" s="3">
        <f t="shared" si="131"/>
        <v>4</v>
      </c>
      <c r="BG78" s="3">
        <f t="shared" si="132"/>
        <v>4</v>
      </c>
      <c r="BH78" s="4" t="str">
        <f t="shared" si="133"/>
        <v>0.6</v>
      </c>
      <c r="BI78" s="3" t="str">
        <f t="shared" si="134"/>
        <v>-</v>
      </c>
      <c r="BJ78" s="3">
        <f t="shared" si="135"/>
        <v>1</v>
      </c>
      <c r="BK78" s="3">
        <f t="shared" si="136"/>
        <v>1</v>
      </c>
      <c r="BL78" s="4" t="str">
        <f t="shared" si="137"/>
        <v/>
      </c>
      <c r="BM78" s="3" t="str">
        <f t="shared" si="138"/>
        <v>-</v>
      </c>
      <c r="BN78" s="3">
        <f t="shared" si="139"/>
        <v>1</v>
      </c>
      <c r="BO78" s="3">
        <f t="shared" si="140"/>
        <v>1</v>
      </c>
      <c r="BP78" s="4" t="str">
        <f t="shared" si="141"/>
        <v/>
      </c>
      <c r="BQ78" s="3" t="str">
        <f t="shared" si="142"/>
        <v>-</v>
      </c>
      <c r="BR78" s="3">
        <f t="shared" si="143"/>
        <v>1</v>
      </c>
      <c r="BS78" s="3">
        <f t="shared" si="144"/>
        <v>1</v>
      </c>
      <c r="BT78" s="4" t="str">
        <f t="shared" si="145"/>
        <v/>
      </c>
      <c r="BU78" s="3" t="str">
        <f t="shared" si="146"/>
        <v>-</v>
      </c>
      <c r="BV78" s="3">
        <f t="shared" si="147"/>
        <v>1</v>
      </c>
      <c r="BW78" s="3">
        <f t="shared" si="148"/>
        <v>1</v>
      </c>
      <c r="BX78" s="4" t="str">
        <f t="shared" si="149"/>
        <v/>
      </c>
      <c r="BY78" s="3" t="str">
        <f t="shared" si="150"/>
        <v>-</v>
      </c>
    </row>
    <row r="79" spans="1:77">
      <c r="A79" s="3" t="s">
        <v>965</v>
      </c>
      <c r="B79" s="3" t="s">
        <v>296</v>
      </c>
      <c r="C79" s="3">
        <v>6</v>
      </c>
      <c r="D79" s="3"/>
      <c r="E79" s="3" t="s">
        <v>903</v>
      </c>
      <c r="F79" s="3" t="s">
        <v>1053</v>
      </c>
      <c r="G79" s="3" t="s">
        <v>903</v>
      </c>
      <c r="H79" s="3" t="s">
        <v>1053</v>
      </c>
      <c r="I79" s="3" t="s">
        <v>477</v>
      </c>
      <c r="J79" s="3" t="s">
        <v>1035</v>
      </c>
      <c r="K79" s="3" t="s">
        <v>1040</v>
      </c>
      <c r="L79" s="3" t="s">
        <v>1040</v>
      </c>
      <c r="M79" s="3" t="s">
        <v>1040</v>
      </c>
      <c r="N79" s="3" t="s">
        <v>1040</v>
      </c>
      <c r="O79" s="3">
        <v>0.4</v>
      </c>
      <c r="P79" s="3">
        <v>100</v>
      </c>
      <c r="Q79" s="3">
        <v>0.13700000000000001</v>
      </c>
      <c r="R79" s="16">
        <v>0</v>
      </c>
      <c r="S79" s="12" t="s">
        <v>373</v>
      </c>
      <c r="T79" s="3" t="str">
        <f t="shared" si="93"/>
        <v>s316-ptfe-s316-</v>
      </c>
      <c r="U79" s="3">
        <f t="shared" si="94"/>
        <v>5</v>
      </c>
      <c r="V79" s="3">
        <f t="shared" si="102"/>
        <v>15</v>
      </c>
      <c r="W79" s="4" t="str">
        <f t="shared" si="103"/>
        <v>s316</v>
      </c>
      <c r="X79" s="3" t="str">
        <f t="shared" si="104"/>
        <v>ptfe-s316-</v>
      </c>
      <c r="Y79" s="3">
        <f t="shared" si="95"/>
        <v>5</v>
      </c>
      <c r="Z79" s="3">
        <f t="shared" si="105"/>
        <v>10</v>
      </c>
      <c r="AA79" s="4" t="str">
        <f t="shared" si="106"/>
        <v>ptfe</v>
      </c>
      <c r="AB79" s="3" t="str">
        <f t="shared" si="107"/>
        <v>s316-</v>
      </c>
      <c r="AC79" s="3">
        <f t="shared" si="96"/>
        <v>5</v>
      </c>
      <c r="AD79" s="3">
        <f t="shared" si="108"/>
        <v>5</v>
      </c>
      <c r="AE79" s="4" t="str">
        <f t="shared" si="109"/>
        <v>s316</v>
      </c>
      <c r="AF79" s="3" t="str">
        <f t="shared" si="110"/>
        <v>-</v>
      </c>
      <c r="AG79" s="3">
        <f t="shared" si="97"/>
        <v>1</v>
      </c>
      <c r="AH79" s="3">
        <f t="shared" si="111"/>
        <v>1</v>
      </c>
      <c r="AI79" s="4" t="str">
        <f t="shared" si="112"/>
        <v/>
      </c>
      <c r="AJ79" s="3" t="str">
        <f t="shared" si="113"/>
        <v>-</v>
      </c>
      <c r="AK79" s="3">
        <f t="shared" si="98"/>
        <v>1</v>
      </c>
      <c r="AL79" s="3">
        <f t="shared" si="114"/>
        <v>1</v>
      </c>
      <c r="AM79" s="4" t="str">
        <f t="shared" si="115"/>
        <v/>
      </c>
      <c r="AN79" s="3" t="str">
        <f t="shared" si="116"/>
        <v>-</v>
      </c>
      <c r="AO79" s="3">
        <f t="shared" si="99"/>
        <v>1</v>
      </c>
      <c r="AP79" s="3">
        <f t="shared" si="117"/>
        <v>1</v>
      </c>
      <c r="AQ79" s="4" t="str">
        <f t="shared" si="118"/>
        <v/>
      </c>
      <c r="AR79" s="3" t="str">
        <f t="shared" si="119"/>
        <v>-</v>
      </c>
      <c r="AS79" s="3">
        <f t="shared" si="100"/>
        <v>1</v>
      </c>
      <c r="AT79" s="3">
        <f t="shared" si="120"/>
        <v>1</v>
      </c>
      <c r="AU79" s="4" t="str">
        <f t="shared" si="121"/>
        <v/>
      </c>
      <c r="AV79" s="3" t="str">
        <f t="shared" si="122"/>
        <v>-</v>
      </c>
      <c r="AW79" s="3" t="str">
        <f t="shared" si="101"/>
        <v>0.2-0.1-0.2-</v>
      </c>
      <c r="AX79" s="3">
        <f t="shared" si="123"/>
        <v>4</v>
      </c>
      <c r="AY79" s="3">
        <f t="shared" si="124"/>
        <v>12</v>
      </c>
      <c r="AZ79" s="4" t="str">
        <f t="shared" si="125"/>
        <v>0.2</v>
      </c>
      <c r="BA79" s="3" t="str">
        <f t="shared" si="126"/>
        <v>0.1-0.2-</v>
      </c>
      <c r="BB79" s="3">
        <f t="shared" si="127"/>
        <v>4</v>
      </c>
      <c r="BC79" s="3">
        <f t="shared" si="128"/>
        <v>8</v>
      </c>
      <c r="BD79" s="4" t="str">
        <f t="shared" si="129"/>
        <v>0.1</v>
      </c>
      <c r="BE79" s="3" t="str">
        <f t="shared" si="130"/>
        <v>0.2-</v>
      </c>
      <c r="BF79" s="3">
        <f t="shared" si="131"/>
        <v>4</v>
      </c>
      <c r="BG79" s="3">
        <f t="shared" si="132"/>
        <v>4</v>
      </c>
      <c r="BH79" s="4" t="str">
        <f t="shared" si="133"/>
        <v>0.2</v>
      </c>
      <c r="BI79" s="3" t="str">
        <f t="shared" si="134"/>
        <v>-</v>
      </c>
      <c r="BJ79" s="3">
        <f t="shared" si="135"/>
        <v>1</v>
      </c>
      <c r="BK79" s="3">
        <f t="shared" si="136"/>
        <v>1</v>
      </c>
      <c r="BL79" s="4" t="str">
        <f t="shared" si="137"/>
        <v/>
      </c>
      <c r="BM79" s="3" t="str">
        <f t="shared" si="138"/>
        <v>-</v>
      </c>
      <c r="BN79" s="3">
        <f t="shared" si="139"/>
        <v>1</v>
      </c>
      <c r="BO79" s="3">
        <f t="shared" si="140"/>
        <v>1</v>
      </c>
      <c r="BP79" s="4" t="str">
        <f t="shared" si="141"/>
        <v/>
      </c>
      <c r="BQ79" s="3" t="str">
        <f t="shared" si="142"/>
        <v>-</v>
      </c>
      <c r="BR79" s="3">
        <f t="shared" si="143"/>
        <v>1</v>
      </c>
      <c r="BS79" s="3">
        <f t="shared" si="144"/>
        <v>1</v>
      </c>
      <c r="BT79" s="4" t="str">
        <f t="shared" si="145"/>
        <v/>
      </c>
      <c r="BU79" s="3" t="str">
        <f t="shared" si="146"/>
        <v>-</v>
      </c>
      <c r="BV79" s="3">
        <f t="shared" si="147"/>
        <v>1</v>
      </c>
      <c r="BW79" s="3">
        <f t="shared" si="148"/>
        <v>1</v>
      </c>
      <c r="BX79" s="4" t="str">
        <f t="shared" si="149"/>
        <v/>
      </c>
      <c r="BY79" s="3" t="str">
        <f t="shared" si="150"/>
        <v>-</v>
      </c>
    </row>
    <row r="80" spans="1:77">
      <c r="A80" s="4" t="s">
        <v>965</v>
      </c>
      <c r="B80" s="4" t="s">
        <v>296</v>
      </c>
      <c r="C80" s="4">
        <v>6</v>
      </c>
      <c r="D80" s="4"/>
      <c r="E80" s="4" t="s">
        <v>903</v>
      </c>
      <c r="F80" s="4" t="s">
        <v>1053</v>
      </c>
      <c r="G80" s="4" t="s">
        <v>903</v>
      </c>
      <c r="H80" s="4" t="s">
        <v>1053</v>
      </c>
      <c r="I80" s="4" t="s">
        <v>477</v>
      </c>
      <c r="J80" s="4" t="s">
        <v>1035</v>
      </c>
      <c r="K80" s="4" t="s">
        <v>1040</v>
      </c>
      <c r="L80" s="4" t="s">
        <v>1040</v>
      </c>
      <c r="M80" s="4" t="s">
        <v>1040</v>
      </c>
      <c r="N80" s="4" t="s">
        <v>1040</v>
      </c>
      <c r="O80" s="4">
        <v>0.4</v>
      </c>
      <c r="P80" s="4">
        <v>100</v>
      </c>
      <c r="Q80" s="4">
        <v>0.3</v>
      </c>
      <c r="R80" s="16">
        <v>0</v>
      </c>
      <c r="S80" s="13" t="s">
        <v>373</v>
      </c>
      <c r="T80" s="3" t="str">
        <f t="shared" si="93"/>
        <v>s316-ptfe-s316-</v>
      </c>
      <c r="U80" s="3">
        <f t="shared" si="94"/>
        <v>5</v>
      </c>
      <c r="V80" s="3">
        <f t="shared" si="102"/>
        <v>15</v>
      </c>
      <c r="W80" s="4" t="str">
        <f t="shared" si="103"/>
        <v>s316</v>
      </c>
      <c r="X80" s="3" t="str">
        <f t="shared" si="104"/>
        <v>ptfe-s316-</v>
      </c>
      <c r="Y80" s="3">
        <f t="shared" si="95"/>
        <v>5</v>
      </c>
      <c r="Z80" s="3">
        <f t="shared" si="105"/>
        <v>10</v>
      </c>
      <c r="AA80" s="4" t="str">
        <f t="shared" si="106"/>
        <v>ptfe</v>
      </c>
      <c r="AB80" s="3" t="str">
        <f t="shared" si="107"/>
        <v>s316-</v>
      </c>
      <c r="AC80" s="3">
        <f t="shared" si="96"/>
        <v>5</v>
      </c>
      <c r="AD80" s="3">
        <f t="shared" si="108"/>
        <v>5</v>
      </c>
      <c r="AE80" s="4" t="str">
        <f t="shared" si="109"/>
        <v>s316</v>
      </c>
      <c r="AF80" s="3" t="str">
        <f t="shared" si="110"/>
        <v>-</v>
      </c>
      <c r="AG80" s="3">
        <f t="shared" si="97"/>
        <v>1</v>
      </c>
      <c r="AH80" s="3">
        <f t="shared" si="111"/>
        <v>1</v>
      </c>
      <c r="AI80" s="4" t="str">
        <f t="shared" si="112"/>
        <v/>
      </c>
      <c r="AJ80" s="3" t="str">
        <f t="shared" si="113"/>
        <v>-</v>
      </c>
      <c r="AK80" s="3">
        <f t="shared" si="98"/>
        <v>1</v>
      </c>
      <c r="AL80" s="3">
        <f t="shared" si="114"/>
        <v>1</v>
      </c>
      <c r="AM80" s="4" t="str">
        <f t="shared" si="115"/>
        <v/>
      </c>
      <c r="AN80" s="3" t="str">
        <f t="shared" si="116"/>
        <v>-</v>
      </c>
      <c r="AO80" s="3">
        <f t="shared" si="99"/>
        <v>1</v>
      </c>
      <c r="AP80" s="3">
        <f t="shared" si="117"/>
        <v>1</v>
      </c>
      <c r="AQ80" s="4" t="str">
        <f t="shared" si="118"/>
        <v/>
      </c>
      <c r="AR80" s="3" t="str">
        <f t="shared" si="119"/>
        <v>-</v>
      </c>
      <c r="AS80" s="3">
        <f t="shared" si="100"/>
        <v>1</v>
      </c>
      <c r="AT80" s="3">
        <f t="shared" si="120"/>
        <v>1</v>
      </c>
      <c r="AU80" s="4" t="str">
        <f t="shared" si="121"/>
        <v/>
      </c>
      <c r="AV80" s="3" t="str">
        <f t="shared" si="122"/>
        <v>-</v>
      </c>
      <c r="AW80" s="3" t="str">
        <f t="shared" si="101"/>
        <v>0.2-0.1-0.2-</v>
      </c>
      <c r="AX80" s="3">
        <f t="shared" si="123"/>
        <v>4</v>
      </c>
      <c r="AY80" s="3">
        <f t="shared" si="124"/>
        <v>12</v>
      </c>
      <c r="AZ80" s="4" t="str">
        <f t="shared" si="125"/>
        <v>0.2</v>
      </c>
      <c r="BA80" s="3" t="str">
        <f t="shared" si="126"/>
        <v>0.1-0.2-</v>
      </c>
      <c r="BB80" s="3">
        <f t="shared" si="127"/>
        <v>4</v>
      </c>
      <c r="BC80" s="3">
        <f t="shared" si="128"/>
        <v>8</v>
      </c>
      <c r="BD80" s="4" t="str">
        <f t="shared" si="129"/>
        <v>0.1</v>
      </c>
      <c r="BE80" s="3" t="str">
        <f t="shared" si="130"/>
        <v>0.2-</v>
      </c>
      <c r="BF80" s="3">
        <f t="shared" si="131"/>
        <v>4</v>
      </c>
      <c r="BG80" s="3">
        <f t="shared" si="132"/>
        <v>4</v>
      </c>
      <c r="BH80" s="4" t="str">
        <f t="shared" si="133"/>
        <v>0.2</v>
      </c>
      <c r="BI80" s="3" t="str">
        <f t="shared" si="134"/>
        <v>-</v>
      </c>
      <c r="BJ80" s="3">
        <f t="shared" si="135"/>
        <v>1</v>
      </c>
      <c r="BK80" s="3">
        <f t="shared" si="136"/>
        <v>1</v>
      </c>
      <c r="BL80" s="4" t="str">
        <f t="shared" si="137"/>
        <v/>
      </c>
      <c r="BM80" s="3" t="str">
        <f t="shared" si="138"/>
        <v>-</v>
      </c>
      <c r="BN80" s="3">
        <f t="shared" si="139"/>
        <v>1</v>
      </c>
      <c r="BO80" s="3">
        <f t="shared" si="140"/>
        <v>1</v>
      </c>
      <c r="BP80" s="4" t="str">
        <f t="shared" si="141"/>
        <v/>
      </c>
      <c r="BQ80" s="3" t="str">
        <f t="shared" si="142"/>
        <v>-</v>
      </c>
      <c r="BR80" s="3">
        <f t="shared" si="143"/>
        <v>1</v>
      </c>
      <c r="BS80" s="3">
        <f t="shared" si="144"/>
        <v>1</v>
      </c>
      <c r="BT80" s="4" t="str">
        <f t="shared" si="145"/>
        <v/>
      </c>
      <c r="BU80" s="3" t="str">
        <f t="shared" si="146"/>
        <v>-</v>
      </c>
      <c r="BV80" s="3">
        <f t="shared" si="147"/>
        <v>1</v>
      </c>
      <c r="BW80" s="3">
        <f t="shared" si="148"/>
        <v>1</v>
      </c>
      <c r="BX80" s="4" t="str">
        <f t="shared" si="149"/>
        <v/>
      </c>
      <c r="BY80" s="3" t="str">
        <f t="shared" si="150"/>
        <v>-</v>
      </c>
    </row>
    <row r="81" spans="1:77">
      <c r="A81" s="3" t="s">
        <v>965</v>
      </c>
      <c r="B81" s="3" t="s">
        <v>296</v>
      </c>
      <c r="C81" s="3">
        <v>6</v>
      </c>
      <c r="D81" s="3"/>
      <c r="E81" s="3" t="s">
        <v>903</v>
      </c>
      <c r="F81" s="3" t="s">
        <v>1053</v>
      </c>
      <c r="G81" s="3" t="s">
        <v>903</v>
      </c>
      <c r="H81" s="3" t="s">
        <v>1053</v>
      </c>
      <c r="I81" s="3" t="s">
        <v>477</v>
      </c>
      <c r="J81" s="3" t="s">
        <v>1035</v>
      </c>
      <c r="K81" s="3" t="s">
        <v>1040</v>
      </c>
      <c r="L81" s="3" t="s">
        <v>1040</v>
      </c>
      <c r="M81" s="3" t="s">
        <v>1040</v>
      </c>
      <c r="N81" s="3" t="s">
        <v>1040</v>
      </c>
      <c r="O81" s="3">
        <v>0.4</v>
      </c>
      <c r="P81" s="3">
        <v>100</v>
      </c>
      <c r="Q81" s="3">
        <v>0.57499999999999996</v>
      </c>
      <c r="R81" s="16">
        <v>0</v>
      </c>
      <c r="S81" s="12" t="s">
        <v>374</v>
      </c>
      <c r="T81" s="3" t="str">
        <f t="shared" si="93"/>
        <v>s316-ptfe-s316-</v>
      </c>
      <c r="U81" s="3">
        <f t="shared" si="94"/>
        <v>5</v>
      </c>
      <c r="V81" s="3">
        <f t="shared" si="102"/>
        <v>15</v>
      </c>
      <c r="W81" s="4" t="str">
        <f t="shared" si="103"/>
        <v>s316</v>
      </c>
      <c r="X81" s="3" t="str">
        <f t="shared" si="104"/>
        <v>ptfe-s316-</v>
      </c>
      <c r="Y81" s="3">
        <f t="shared" si="95"/>
        <v>5</v>
      </c>
      <c r="Z81" s="3">
        <f t="shared" si="105"/>
        <v>10</v>
      </c>
      <c r="AA81" s="4" t="str">
        <f t="shared" si="106"/>
        <v>ptfe</v>
      </c>
      <c r="AB81" s="3" t="str">
        <f t="shared" si="107"/>
        <v>s316-</v>
      </c>
      <c r="AC81" s="3">
        <f t="shared" si="96"/>
        <v>5</v>
      </c>
      <c r="AD81" s="3">
        <f t="shared" si="108"/>
        <v>5</v>
      </c>
      <c r="AE81" s="4" t="str">
        <f t="shared" si="109"/>
        <v>s316</v>
      </c>
      <c r="AF81" s="3" t="str">
        <f t="shared" si="110"/>
        <v>-</v>
      </c>
      <c r="AG81" s="3">
        <f t="shared" si="97"/>
        <v>1</v>
      </c>
      <c r="AH81" s="3">
        <f t="shared" si="111"/>
        <v>1</v>
      </c>
      <c r="AI81" s="4" t="str">
        <f t="shared" si="112"/>
        <v/>
      </c>
      <c r="AJ81" s="3" t="str">
        <f t="shared" si="113"/>
        <v>-</v>
      </c>
      <c r="AK81" s="3">
        <f t="shared" si="98"/>
        <v>1</v>
      </c>
      <c r="AL81" s="3">
        <f t="shared" si="114"/>
        <v>1</v>
      </c>
      <c r="AM81" s="4" t="str">
        <f t="shared" si="115"/>
        <v/>
      </c>
      <c r="AN81" s="3" t="str">
        <f t="shared" si="116"/>
        <v>-</v>
      </c>
      <c r="AO81" s="3">
        <f t="shared" si="99"/>
        <v>1</v>
      </c>
      <c r="AP81" s="3">
        <f t="shared" si="117"/>
        <v>1</v>
      </c>
      <c r="AQ81" s="4" t="str">
        <f t="shared" si="118"/>
        <v/>
      </c>
      <c r="AR81" s="3" t="str">
        <f t="shared" si="119"/>
        <v>-</v>
      </c>
      <c r="AS81" s="3">
        <f t="shared" si="100"/>
        <v>1</v>
      </c>
      <c r="AT81" s="3">
        <f t="shared" si="120"/>
        <v>1</v>
      </c>
      <c r="AU81" s="4" t="str">
        <f t="shared" si="121"/>
        <v/>
      </c>
      <c r="AV81" s="3" t="str">
        <f t="shared" si="122"/>
        <v>-</v>
      </c>
      <c r="AW81" s="3" t="str">
        <f t="shared" si="101"/>
        <v>0.2-0.1-0.2-</v>
      </c>
      <c r="AX81" s="3">
        <f t="shared" si="123"/>
        <v>4</v>
      </c>
      <c r="AY81" s="3">
        <f t="shared" si="124"/>
        <v>12</v>
      </c>
      <c r="AZ81" s="4" t="str">
        <f t="shared" si="125"/>
        <v>0.2</v>
      </c>
      <c r="BA81" s="3" t="str">
        <f t="shared" si="126"/>
        <v>0.1-0.2-</v>
      </c>
      <c r="BB81" s="3">
        <f t="shared" si="127"/>
        <v>4</v>
      </c>
      <c r="BC81" s="3">
        <f t="shared" si="128"/>
        <v>8</v>
      </c>
      <c r="BD81" s="4" t="str">
        <f t="shared" si="129"/>
        <v>0.1</v>
      </c>
      <c r="BE81" s="3" t="str">
        <f t="shared" si="130"/>
        <v>0.2-</v>
      </c>
      <c r="BF81" s="3">
        <f t="shared" si="131"/>
        <v>4</v>
      </c>
      <c r="BG81" s="3">
        <f t="shared" si="132"/>
        <v>4</v>
      </c>
      <c r="BH81" s="4" t="str">
        <f t="shared" si="133"/>
        <v>0.2</v>
      </c>
      <c r="BI81" s="3" t="str">
        <f t="shared" si="134"/>
        <v>-</v>
      </c>
      <c r="BJ81" s="3">
        <f t="shared" si="135"/>
        <v>1</v>
      </c>
      <c r="BK81" s="3">
        <f t="shared" si="136"/>
        <v>1</v>
      </c>
      <c r="BL81" s="4" t="str">
        <f t="shared" si="137"/>
        <v/>
      </c>
      <c r="BM81" s="3" t="str">
        <f t="shared" si="138"/>
        <v>-</v>
      </c>
      <c r="BN81" s="3">
        <f t="shared" si="139"/>
        <v>1</v>
      </c>
      <c r="BO81" s="3">
        <f t="shared" si="140"/>
        <v>1</v>
      </c>
      <c r="BP81" s="4" t="str">
        <f t="shared" si="141"/>
        <v/>
      </c>
      <c r="BQ81" s="3" t="str">
        <f t="shared" si="142"/>
        <v>-</v>
      </c>
      <c r="BR81" s="3">
        <f t="shared" si="143"/>
        <v>1</v>
      </c>
      <c r="BS81" s="3">
        <f t="shared" si="144"/>
        <v>1</v>
      </c>
      <c r="BT81" s="4" t="str">
        <f t="shared" si="145"/>
        <v/>
      </c>
      <c r="BU81" s="3" t="str">
        <f t="shared" si="146"/>
        <v>-</v>
      </c>
      <c r="BV81" s="3">
        <f t="shared" si="147"/>
        <v>1</v>
      </c>
      <c r="BW81" s="3">
        <f t="shared" si="148"/>
        <v>1</v>
      </c>
      <c r="BX81" s="4" t="str">
        <f t="shared" si="149"/>
        <v/>
      </c>
      <c r="BY81" s="3" t="str">
        <f t="shared" si="150"/>
        <v>-</v>
      </c>
    </row>
    <row r="82" spans="1:77">
      <c r="A82" s="4" t="s">
        <v>965</v>
      </c>
      <c r="B82" s="4" t="s">
        <v>296</v>
      </c>
      <c r="C82" s="4">
        <v>6</v>
      </c>
      <c r="D82" s="4"/>
      <c r="E82" s="4" t="s">
        <v>903</v>
      </c>
      <c r="F82" s="4" t="s">
        <v>1053</v>
      </c>
      <c r="G82" s="4" t="s">
        <v>903</v>
      </c>
      <c r="H82" s="4" t="s">
        <v>1053</v>
      </c>
      <c r="I82" s="4" t="s">
        <v>477</v>
      </c>
      <c r="J82" s="4" t="s">
        <v>1035</v>
      </c>
      <c r="K82" s="4" t="s">
        <v>1040</v>
      </c>
      <c r="L82" s="4" t="s">
        <v>1040</v>
      </c>
      <c r="M82" s="4" t="s">
        <v>1040</v>
      </c>
      <c r="N82" s="4" t="s">
        <v>1040</v>
      </c>
      <c r="O82" s="4">
        <v>0.4</v>
      </c>
      <c r="P82" s="4">
        <v>100</v>
      </c>
      <c r="Q82" s="4">
        <v>0.5</v>
      </c>
      <c r="R82" s="16">
        <v>0</v>
      </c>
      <c r="S82" s="13" t="s">
        <v>375</v>
      </c>
      <c r="T82" s="3" t="str">
        <f t="shared" si="93"/>
        <v>s316-ptfe-s316-</v>
      </c>
      <c r="U82" s="3">
        <f t="shared" si="94"/>
        <v>5</v>
      </c>
      <c r="V82" s="3">
        <f t="shared" si="102"/>
        <v>15</v>
      </c>
      <c r="W82" s="4" t="str">
        <f t="shared" si="103"/>
        <v>s316</v>
      </c>
      <c r="X82" s="3" t="str">
        <f t="shared" si="104"/>
        <v>ptfe-s316-</v>
      </c>
      <c r="Y82" s="3">
        <f t="shared" si="95"/>
        <v>5</v>
      </c>
      <c r="Z82" s="3">
        <f t="shared" si="105"/>
        <v>10</v>
      </c>
      <c r="AA82" s="4" t="str">
        <f t="shared" si="106"/>
        <v>ptfe</v>
      </c>
      <c r="AB82" s="3" t="str">
        <f t="shared" si="107"/>
        <v>s316-</v>
      </c>
      <c r="AC82" s="3">
        <f t="shared" si="96"/>
        <v>5</v>
      </c>
      <c r="AD82" s="3">
        <f t="shared" si="108"/>
        <v>5</v>
      </c>
      <c r="AE82" s="4" t="str">
        <f t="shared" si="109"/>
        <v>s316</v>
      </c>
      <c r="AF82" s="3" t="str">
        <f t="shared" si="110"/>
        <v>-</v>
      </c>
      <c r="AG82" s="3">
        <f t="shared" si="97"/>
        <v>1</v>
      </c>
      <c r="AH82" s="3">
        <f t="shared" si="111"/>
        <v>1</v>
      </c>
      <c r="AI82" s="4" t="str">
        <f t="shared" si="112"/>
        <v/>
      </c>
      <c r="AJ82" s="3" t="str">
        <f t="shared" si="113"/>
        <v>-</v>
      </c>
      <c r="AK82" s="3">
        <f t="shared" si="98"/>
        <v>1</v>
      </c>
      <c r="AL82" s="3">
        <f t="shared" si="114"/>
        <v>1</v>
      </c>
      <c r="AM82" s="4" t="str">
        <f t="shared" si="115"/>
        <v/>
      </c>
      <c r="AN82" s="3" t="str">
        <f t="shared" si="116"/>
        <v>-</v>
      </c>
      <c r="AO82" s="3">
        <f t="shared" si="99"/>
        <v>1</v>
      </c>
      <c r="AP82" s="3">
        <f t="shared" si="117"/>
        <v>1</v>
      </c>
      <c r="AQ82" s="4" t="str">
        <f t="shared" si="118"/>
        <v/>
      </c>
      <c r="AR82" s="3" t="str">
        <f t="shared" si="119"/>
        <v>-</v>
      </c>
      <c r="AS82" s="3">
        <f t="shared" si="100"/>
        <v>1</v>
      </c>
      <c r="AT82" s="3">
        <f t="shared" si="120"/>
        <v>1</v>
      </c>
      <c r="AU82" s="4" t="str">
        <f t="shared" si="121"/>
        <v/>
      </c>
      <c r="AV82" s="3" t="str">
        <f t="shared" si="122"/>
        <v>-</v>
      </c>
      <c r="AW82" s="3" t="str">
        <f t="shared" si="101"/>
        <v>0.2-0.1-0.2-</v>
      </c>
      <c r="AX82" s="3">
        <f t="shared" si="123"/>
        <v>4</v>
      </c>
      <c r="AY82" s="3">
        <f t="shared" si="124"/>
        <v>12</v>
      </c>
      <c r="AZ82" s="4" t="str">
        <f t="shared" si="125"/>
        <v>0.2</v>
      </c>
      <c r="BA82" s="3" t="str">
        <f t="shared" si="126"/>
        <v>0.1-0.2-</v>
      </c>
      <c r="BB82" s="3">
        <f t="shared" si="127"/>
        <v>4</v>
      </c>
      <c r="BC82" s="3">
        <f t="shared" si="128"/>
        <v>8</v>
      </c>
      <c r="BD82" s="4" t="str">
        <f t="shared" si="129"/>
        <v>0.1</v>
      </c>
      <c r="BE82" s="3" t="str">
        <f t="shared" si="130"/>
        <v>0.2-</v>
      </c>
      <c r="BF82" s="3">
        <f t="shared" si="131"/>
        <v>4</v>
      </c>
      <c r="BG82" s="3">
        <f t="shared" si="132"/>
        <v>4</v>
      </c>
      <c r="BH82" s="4" t="str">
        <f t="shared" si="133"/>
        <v>0.2</v>
      </c>
      <c r="BI82" s="3" t="str">
        <f t="shared" si="134"/>
        <v>-</v>
      </c>
      <c r="BJ82" s="3">
        <f t="shared" si="135"/>
        <v>1</v>
      </c>
      <c r="BK82" s="3">
        <f t="shared" si="136"/>
        <v>1</v>
      </c>
      <c r="BL82" s="4" t="str">
        <f t="shared" si="137"/>
        <v/>
      </c>
      <c r="BM82" s="3" t="str">
        <f t="shared" si="138"/>
        <v>-</v>
      </c>
      <c r="BN82" s="3">
        <f t="shared" si="139"/>
        <v>1</v>
      </c>
      <c r="BO82" s="3">
        <f t="shared" si="140"/>
        <v>1</v>
      </c>
      <c r="BP82" s="4" t="str">
        <f t="shared" si="141"/>
        <v/>
      </c>
      <c r="BQ82" s="3" t="str">
        <f t="shared" si="142"/>
        <v>-</v>
      </c>
      <c r="BR82" s="3">
        <f t="shared" si="143"/>
        <v>1</v>
      </c>
      <c r="BS82" s="3">
        <f t="shared" si="144"/>
        <v>1</v>
      </c>
      <c r="BT82" s="4" t="str">
        <f t="shared" si="145"/>
        <v/>
      </c>
      <c r="BU82" s="3" t="str">
        <f t="shared" si="146"/>
        <v>-</v>
      </c>
      <c r="BV82" s="3">
        <f t="shared" si="147"/>
        <v>1</v>
      </c>
      <c r="BW82" s="3">
        <f t="shared" si="148"/>
        <v>1</v>
      </c>
      <c r="BX82" s="4" t="str">
        <f t="shared" si="149"/>
        <v/>
      </c>
      <c r="BY82" s="3" t="str">
        <f t="shared" si="150"/>
        <v>-</v>
      </c>
    </row>
    <row r="83" spans="1:77">
      <c r="A83" s="3" t="s">
        <v>965</v>
      </c>
      <c r="B83" s="3" t="s">
        <v>296</v>
      </c>
      <c r="C83" s="3">
        <v>6</v>
      </c>
      <c r="D83" s="3"/>
      <c r="E83" s="3" t="s">
        <v>903</v>
      </c>
      <c r="F83" s="3" t="s">
        <v>1053</v>
      </c>
      <c r="G83" s="3" t="s">
        <v>903</v>
      </c>
      <c r="H83" s="3" t="s">
        <v>1053</v>
      </c>
      <c r="I83" s="3" t="s">
        <v>477</v>
      </c>
      <c r="J83" s="3" t="s">
        <v>1035</v>
      </c>
      <c r="K83" s="3" t="s">
        <v>1040</v>
      </c>
      <c r="L83" s="3" t="s">
        <v>1040</v>
      </c>
      <c r="M83" s="3" t="s">
        <v>1040</v>
      </c>
      <c r="N83" s="3" t="s">
        <v>1040</v>
      </c>
      <c r="O83" s="3">
        <v>0.4</v>
      </c>
      <c r="P83" s="3">
        <v>100</v>
      </c>
      <c r="Q83" s="3">
        <v>0.34</v>
      </c>
      <c r="R83" s="16">
        <v>0</v>
      </c>
      <c r="S83" s="12" t="s">
        <v>376</v>
      </c>
      <c r="T83" s="3" t="str">
        <f t="shared" si="93"/>
        <v>s316-ptfe-s316-</v>
      </c>
      <c r="U83" s="3">
        <f t="shared" si="94"/>
        <v>5</v>
      </c>
      <c r="V83" s="3">
        <f t="shared" si="102"/>
        <v>15</v>
      </c>
      <c r="W83" s="4" t="str">
        <f t="shared" si="103"/>
        <v>s316</v>
      </c>
      <c r="X83" s="3" t="str">
        <f t="shared" si="104"/>
        <v>ptfe-s316-</v>
      </c>
      <c r="Y83" s="3">
        <f t="shared" si="95"/>
        <v>5</v>
      </c>
      <c r="Z83" s="3">
        <f t="shared" si="105"/>
        <v>10</v>
      </c>
      <c r="AA83" s="4" t="str">
        <f t="shared" si="106"/>
        <v>ptfe</v>
      </c>
      <c r="AB83" s="3" t="str">
        <f t="shared" si="107"/>
        <v>s316-</v>
      </c>
      <c r="AC83" s="3">
        <f t="shared" si="96"/>
        <v>5</v>
      </c>
      <c r="AD83" s="3">
        <f t="shared" si="108"/>
        <v>5</v>
      </c>
      <c r="AE83" s="4" t="str">
        <f t="shared" si="109"/>
        <v>s316</v>
      </c>
      <c r="AF83" s="3" t="str">
        <f t="shared" si="110"/>
        <v>-</v>
      </c>
      <c r="AG83" s="3">
        <f t="shared" si="97"/>
        <v>1</v>
      </c>
      <c r="AH83" s="3">
        <f t="shared" si="111"/>
        <v>1</v>
      </c>
      <c r="AI83" s="4" t="str">
        <f t="shared" si="112"/>
        <v/>
      </c>
      <c r="AJ83" s="3" t="str">
        <f t="shared" si="113"/>
        <v>-</v>
      </c>
      <c r="AK83" s="3">
        <f t="shared" si="98"/>
        <v>1</v>
      </c>
      <c r="AL83" s="3">
        <f t="shared" si="114"/>
        <v>1</v>
      </c>
      <c r="AM83" s="4" t="str">
        <f t="shared" si="115"/>
        <v/>
      </c>
      <c r="AN83" s="3" t="str">
        <f t="shared" si="116"/>
        <v>-</v>
      </c>
      <c r="AO83" s="3">
        <f t="shared" si="99"/>
        <v>1</v>
      </c>
      <c r="AP83" s="3">
        <f t="shared" si="117"/>
        <v>1</v>
      </c>
      <c r="AQ83" s="4" t="str">
        <f t="shared" si="118"/>
        <v/>
      </c>
      <c r="AR83" s="3" t="str">
        <f t="shared" si="119"/>
        <v>-</v>
      </c>
      <c r="AS83" s="3">
        <f t="shared" si="100"/>
        <v>1</v>
      </c>
      <c r="AT83" s="3">
        <f t="shared" si="120"/>
        <v>1</v>
      </c>
      <c r="AU83" s="4" t="str">
        <f t="shared" si="121"/>
        <v/>
      </c>
      <c r="AV83" s="3" t="str">
        <f t="shared" si="122"/>
        <v>-</v>
      </c>
      <c r="AW83" s="3" t="str">
        <f t="shared" si="101"/>
        <v>0.2-0.1-0.2-</v>
      </c>
      <c r="AX83" s="3">
        <f t="shared" si="123"/>
        <v>4</v>
      </c>
      <c r="AY83" s="3">
        <f t="shared" si="124"/>
        <v>12</v>
      </c>
      <c r="AZ83" s="4" t="str">
        <f t="shared" si="125"/>
        <v>0.2</v>
      </c>
      <c r="BA83" s="3" t="str">
        <f t="shared" si="126"/>
        <v>0.1-0.2-</v>
      </c>
      <c r="BB83" s="3">
        <f t="shared" si="127"/>
        <v>4</v>
      </c>
      <c r="BC83" s="3">
        <f t="shared" si="128"/>
        <v>8</v>
      </c>
      <c r="BD83" s="4" t="str">
        <f t="shared" si="129"/>
        <v>0.1</v>
      </c>
      <c r="BE83" s="3" t="str">
        <f t="shared" si="130"/>
        <v>0.2-</v>
      </c>
      <c r="BF83" s="3">
        <f t="shared" si="131"/>
        <v>4</v>
      </c>
      <c r="BG83" s="3">
        <f t="shared" si="132"/>
        <v>4</v>
      </c>
      <c r="BH83" s="4" t="str">
        <f t="shared" si="133"/>
        <v>0.2</v>
      </c>
      <c r="BI83" s="3" t="str">
        <f t="shared" si="134"/>
        <v>-</v>
      </c>
      <c r="BJ83" s="3">
        <f t="shared" si="135"/>
        <v>1</v>
      </c>
      <c r="BK83" s="3">
        <f t="shared" si="136"/>
        <v>1</v>
      </c>
      <c r="BL83" s="4" t="str">
        <f t="shared" si="137"/>
        <v/>
      </c>
      <c r="BM83" s="3" t="str">
        <f t="shared" si="138"/>
        <v>-</v>
      </c>
      <c r="BN83" s="3">
        <f t="shared" si="139"/>
        <v>1</v>
      </c>
      <c r="BO83" s="3">
        <f t="shared" si="140"/>
        <v>1</v>
      </c>
      <c r="BP83" s="4" t="str">
        <f t="shared" si="141"/>
        <v/>
      </c>
      <c r="BQ83" s="3" t="str">
        <f t="shared" si="142"/>
        <v>-</v>
      </c>
      <c r="BR83" s="3">
        <f t="shared" si="143"/>
        <v>1</v>
      </c>
      <c r="BS83" s="3">
        <f t="shared" si="144"/>
        <v>1</v>
      </c>
      <c r="BT83" s="4" t="str">
        <f t="shared" si="145"/>
        <v/>
      </c>
      <c r="BU83" s="3" t="str">
        <f t="shared" si="146"/>
        <v>-</v>
      </c>
      <c r="BV83" s="3">
        <f t="shared" si="147"/>
        <v>1</v>
      </c>
      <c r="BW83" s="3">
        <f t="shared" si="148"/>
        <v>1</v>
      </c>
      <c r="BX83" s="4" t="str">
        <f t="shared" si="149"/>
        <v/>
      </c>
      <c r="BY83" s="3" t="str">
        <f t="shared" si="150"/>
        <v>-</v>
      </c>
    </row>
    <row r="84" spans="1:77">
      <c r="A84" s="4" t="s">
        <v>965</v>
      </c>
      <c r="B84" s="4" t="s">
        <v>296</v>
      </c>
      <c r="C84" s="4">
        <v>6</v>
      </c>
      <c r="D84" s="4"/>
      <c r="E84" s="4" t="s">
        <v>903</v>
      </c>
      <c r="F84" s="4" t="s">
        <v>1053</v>
      </c>
      <c r="G84" s="4" t="s">
        <v>903</v>
      </c>
      <c r="H84" s="4" t="s">
        <v>1053</v>
      </c>
      <c r="I84" s="4" t="s">
        <v>477</v>
      </c>
      <c r="J84" s="4" t="s">
        <v>1035</v>
      </c>
      <c r="K84" s="4" t="s">
        <v>1040</v>
      </c>
      <c r="L84" s="4" t="s">
        <v>1040</v>
      </c>
      <c r="M84" s="4" t="s">
        <v>1040</v>
      </c>
      <c r="N84" s="4" t="s">
        <v>1040</v>
      </c>
      <c r="O84" s="4">
        <v>0.4</v>
      </c>
      <c r="P84" s="4">
        <v>100</v>
      </c>
      <c r="Q84" s="4">
        <v>0.38</v>
      </c>
      <c r="R84" s="16">
        <v>0</v>
      </c>
      <c r="S84" s="13" t="s">
        <v>377</v>
      </c>
      <c r="T84" s="3" t="str">
        <f t="shared" si="93"/>
        <v>s316-ptfe-s316-</v>
      </c>
      <c r="U84" s="3">
        <f t="shared" si="94"/>
        <v>5</v>
      </c>
      <c r="V84" s="3">
        <f t="shared" si="102"/>
        <v>15</v>
      </c>
      <c r="W84" s="4" t="str">
        <f t="shared" si="103"/>
        <v>s316</v>
      </c>
      <c r="X84" s="3" t="str">
        <f t="shared" si="104"/>
        <v>ptfe-s316-</v>
      </c>
      <c r="Y84" s="3">
        <f t="shared" si="95"/>
        <v>5</v>
      </c>
      <c r="Z84" s="3">
        <f t="shared" si="105"/>
        <v>10</v>
      </c>
      <c r="AA84" s="4" t="str">
        <f t="shared" si="106"/>
        <v>ptfe</v>
      </c>
      <c r="AB84" s="3" t="str">
        <f t="shared" si="107"/>
        <v>s316-</v>
      </c>
      <c r="AC84" s="3">
        <f t="shared" si="96"/>
        <v>5</v>
      </c>
      <c r="AD84" s="3">
        <f t="shared" si="108"/>
        <v>5</v>
      </c>
      <c r="AE84" s="4" t="str">
        <f t="shared" si="109"/>
        <v>s316</v>
      </c>
      <c r="AF84" s="3" t="str">
        <f t="shared" si="110"/>
        <v>-</v>
      </c>
      <c r="AG84" s="3">
        <f t="shared" si="97"/>
        <v>1</v>
      </c>
      <c r="AH84" s="3">
        <f t="shared" si="111"/>
        <v>1</v>
      </c>
      <c r="AI84" s="4" t="str">
        <f t="shared" si="112"/>
        <v/>
      </c>
      <c r="AJ84" s="3" t="str">
        <f t="shared" si="113"/>
        <v>-</v>
      </c>
      <c r="AK84" s="3">
        <f t="shared" si="98"/>
        <v>1</v>
      </c>
      <c r="AL84" s="3">
        <f t="shared" si="114"/>
        <v>1</v>
      </c>
      <c r="AM84" s="4" t="str">
        <f t="shared" si="115"/>
        <v/>
      </c>
      <c r="AN84" s="3" t="str">
        <f t="shared" si="116"/>
        <v>-</v>
      </c>
      <c r="AO84" s="3">
        <f t="shared" si="99"/>
        <v>1</v>
      </c>
      <c r="AP84" s="3">
        <f t="shared" si="117"/>
        <v>1</v>
      </c>
      <c r="AQ84" s="4" t="str">
        <f t="shared" si="118"/>
        <v/>
      </c>
      <c r="AR84" s="3" t="str">
        <f t="shared" si="119"/>
        <v>-</v>
      </c>
      <c r="AS84" s="3">
        <f t="shared" si="100"/>
        <v>1</v>
      </c>
      <c r="AT84" s="3">
        <f t="shared" si="120"/>
        <v>1</v>
      </c>
      <c r="AU84" s="4" t="str">
        <f t="shared" si="121"/>
        <v/>
      </c>
      <c r="AV84" s="3" t="str">
        <f t="shared" si="122"/>
        <v>-</v>
      </c>
      <c r="AW84" s="3" t="str">
        <f t="shared" si="101"/>
        <v>0.2-0.1-0.2-</v>
      </c>
      <c r="AX84" s="3">
        <f t="shared" si="123"/>
        <v>4</v>
      </c>
      <c r="AY84" s="3">
        <f t="shared" si="124"/>
        <v>12</v>
      </c>
      <c r="AZ84" s="4" t="str">
        <f t="shared" si="125"/>
        <v>0.2</v>
      </c>
      <c r="BA84" s="3" t="str">
        <f t="shared" si="126"/>
        <v>0.1-0.2-</v>
      </c>
      <c r="BB84" s="3">
        <f t="shared" si="127"/>
        <v>4</v>
      </c>
      <c r="BC84" s="3">
        <f t="shared" si="128"/>
        <v>8</v>
      </c>
      <c r="BD84" s="4" t="str">
        <f t="shared" si="129"/>
        <v>0.1</v>
      </c>
      <c r="BE84" s="3" t="str">
        <f t="shared" si="130"/>
        <v>0.2-</v>
      </c>
      <c r="BF84" s="3">
        <f t="shared" si="131"/>
        <v>4</v>
      </c>
      <c r="BG84" s="3">
        <f t="shared" si="132"/>
        <v>4</v>
      </c>
      <c r="BH84" s="4" t="str">
        <f t="shared" si="133"/>
        <v>0.2</v>
      </c>
      <c r="BI84" s="3" t="str">
        <f t="shared" si="134"/>
        <v>-</v>
      </c>
      <c r="BJ84" s="3">
        <f t="shared" si="135"/>
        <v>1</v>
      </c>
      <c r="BK84" s="3">
        <f t="shared" si="136"/>
        <v>1</v>
      </c>
      <c r="BL84" s="4" t="str">
        <f t="shared" si="137"/>
        <v/>
      </c>
      <c r="BM84" s="3" t="str">
        <f t="shared" si="138"/>
        <v>-</v>
      </c>
      <c r="BN84" s="3">
        <f t="shared" si="139"/>
        <v>1</v>
      </c>
      <c r="BO84" s="3">
        <f t="shared" si="140"/>
        <v>1</v>
      </c>
      <c r="BP84" s="4" t="str">
        <f t="shared" si="141"/>
        <v/>
      </c>
      <c r="BQ84" s="3" t="str">
        <f t="shared" si="142"/>
        <v>-</v>
      </c>
      <c r="BR84" s="3">
        <f t="shared" si="143"/>
        <v>1</v>
      </c>
      <c r="BS84" s="3">
        <f t="shared" si="144"/>
        <v>1</v>
      </c>
      <c r="BT84" s="4" t="str">
        <f t="shared" si="145"/>
        <v/>
      </c>
      <c r="BU84" s="3" t="str">
        <f t="shared" si="146"/>
        <v>-</v>
      </c>
      <c r="BV84" s="3">
        <f t="shared" si="147"/>
        <v>1</v>
      </c>
      <c r="BW84" s="3">
        <f t="shared" si="148"/>
        <v>1</v>
      </c>
      <c r="BX84" s="4" t="str">
        <f t="shared" si="149"/>
        <v/>
      </c>
      <c r="BY84" s="3" t="str">
        <f t="shared" si="150"/>
        <v>-</v>
      </c>
    </row>
    <row r="85" spans="1:77">
      <c r="A85" s="3" t="s">
        <v>965</v>
      </c>
      <c r="B85" s="3" t="s">
        <v>296</v>
      </c>
      <c r="C85" s="3">
        <v>6</v>
      </c>
      <c r="D85" s="3"/>
      <c r="E85" s="3" t="s">
        <v>903</v>
      </c>
      <c r="F85" s="3" t="s">
        <v>1053</v>
      </c>
      <c r="G85" s="3" t="s">
        <v>903</v>
      </c>
      <c r="H85" s="3" t="s">
        <v>1053</v>
      </c>
      <c r="I85" s="3" t="s">
        <v>477</v>
      </c>
      <c r="J85" s="3" t="s">
        <v>1035</v>
      </c>
      <c r="K85" s="3" t="s">
        <v>1040</v>
      </c>
      <c r="L85" s="3" t="s">
        <v>1040</v>
      </c>
      <c r="M85" s="3" t="s">
        <v>1040</v>
      </c>
      <c r="N85" s="3" t="s">
        <v>1040</v>
      </c>
      <c r="O85" s="3">
        <v>0.4</v>
      </c>
      <c r="P85" s="3">
        <v>100</v>
      </c>
      <c r="Q85" s="3">
        <v>0.52</v>
      </c>
      <c r="R85" s="16">
        <v>0</v>
      </c>
      <c r="S85" s="12" t="s">
        <v>378</v>
      </c>
      <c r="T85" s="3" t="str">
        <f t="shared" si="93"/>
        <v>s316-ptfe-s316-</v>
      </c>
      <c r="U85" s="3">
        <f t="shared" si="94"/>
        <v>5</v>
      </c>
      <c r="V85" s="3">
        <f t="shared" si="102"/>
        <v>15</v>
      </c>
      <c r="W85" s="4" t="str">
        <f t="shared" si="103"/>
        <v>s316</v>
      </c>
      <c r="X85" s="3" t="str">
        <f t="shared" si="104"/>
        <v>ptfe-s316-</v>
      </c>
      <c r="Y85" s="3">
        <f t="shared" si="95"/>
        <v>5</v>
      </c>
      <c r="Z85" s="3">
        <f t="shared" si="105"/>
        <v>10</v>
      </c>
      <c r="AA85" s="4" t="str">
        <f t="shared" si="106"/>
        <v>ptfe</v>
      </c>
      <c r="AB85" s="3" t="str">
        <f t="shared" si="107"/>
        <v>s316-</v>
      </c>
      <c r="AC85" s="3">
        <f t="shared" si="96"/>
        <v>5</v>
      </c>
      <c r="AD85" s="3">
        <f t="shared" si="108"/>
        <v>5</v>
      </c>
      <c r="AE85" s="4" t="str">
        <f t="shared" si="109"/>
        <v>s316</v>
      </c>
      <c r="AF85" s="3" t="str">
        <f t="shared" si="110"/>
        <v>-</v>
      </c>
      <c r="AG85" s="3">
        <f t="shared" si="97"/>
        <v>1</v>
      </c>
      <c r="AH85" s="3">
        <f t="shared" si="111"/>
        <v>1</v>
      </c>
      <c r="AI85" s="4" t="str">
        <f t="shared" si="112"/>
        <v/>
      </c>
      <c r="AJ85" s="3" t="str">
        <f t="shared" si="113"/>
        <v>-</v>
      </c>
      <c r="AK85" s="3">
        <f t="shared" si="98"/>
        <v>1</v>
      </c>
      <c r="AL85" s="3">
        <f t="shared" si="114"/>
        <v>1</v>
      </c>
      <c r="AM85" s="4" t="str">
        <f t="shared" si="115"/>
        <v/>
      </c>
      <c r="AN85" s="3" t="str">
        <f t="shared" si="116"/>
        <v>-</v>
      </c>
      <c r="AO85" s="3">
        <f t="shared" si="99"/>
        <v>1</v>
      </c>
      <c r="AP85" s="3">
        <f t="shared" si="117"/>
        <v>1</v>
      </c>
      <c r="AQ85" s="4" t="str">
        <f t="shared" si="118"/>
        <v/>
      </c>
      <c r="AR85" s="3" t="str">
        <f t="shared" si="119"/>
        <v>-</v>
      </c>
      <c r="AS85" s="3">
        <f t="shared" si="100"/>
        <v>1</v>
      </c>
      <c r="AT85" s="3">
        <f t="shared" si="120"/>
        <v>1</v>
      </c>
      <c r="AU85" s="4" t="str">
        <f t="shared" si="121"/>
        <v/>
      </c>
      <c r="AV85" s="3" t="str">
        <f t="shared" si="122"/>
        <v>-</v>
      </c>
      <c r="AW85" s="3" t="str">
        <f t="shared" si="101"/>
        <v>0.2-0.1-0.2-</v>
      </c>
      <c r="AX85" s="3">
        <f t="shared" si="123"/>
        <v>4</v>
      </c>
      <c r="AY85" s="3">
        <f t="shared" si="124"/>
        <v>12</v>
      </c>
      <c r="AZ85" s="4" t="str">
        <f t="shared" si="125"/>
        <v>0.2</v>
      </c>
      <c r="BA85" s="3" t="str">
        <f t="shared" si="126"/>
        <v>0.1-0.2-</v>
      </c>
      <c r="BB85" s="3">
        <f t="shared" si="127"/>
        <v>4</v>
      </c>
      <c r="BC85" s="3">
        <f t="shared" si="128"/>
        <v>8</v>
      </c>
      <c r="BD85" s="4" t="str">
        <f t="shared" si="129"/>
        <v>0.1</v>
      </c>
      <c r="BE85" s="3" t="str">
        <f t="shared" si="130"/>
        <v>0.2-</v>
      </c>
      <c r="BF85" s="3">
        <f t="shared" si="131"/>
        <v>4</v>
      </c>
      <c r="BG85" s="3">
        <f t="shared" si="132"/>
        <v>4</v>
      </c>
      <c r="BH85" s="4" t="str">
        <f t="shared" si="133"/>
        <v>0.2</v>
      </c>
      <c r="BI85" s="3" t="str">
        <f t="shared" si="134"/>
        <v>-</v>
      </c>
      <c r="BJ85" s="3">
        <f t="shared" si="135"/>
        <v>1</v>
      </c>
      <c r="BK85" s="3">
        <f t="shared" si="136"/>
        <v>1</v>
      </c>
      <c r="BL85" s="4" t="str">
        <f t="shared" si="137"/>
        <v/>
      </c>
      <c r="BM85" s="3" t="str">
        <f t="shared" si="138"/>
        <v>-</v>
      </c>
      <c r="BN85" s="3">
        <f t="shared" si="139"/>
        <v>1</v>
      </c>
      <c r="BO85" s="3">
        <f t="shared" si="140"/>
        <v>1</v>
      </c>
      <c r="BP85" s="4" t="str">
        <f t="shared" si="141"/>
        <v/>
      </c>
      <c r="BQ85" s="3" t="str">
        <f t="shared" si="142"/>
        <v>-</v>
      </c>
      <c r="BR85" s="3">
        <f t="shared" si="143"/>
        <v>1</v>
      </c>
      <c r="BS85" s="3">
        <f t="shared" si="144"/>
        <v>1</v>
      </c>
      <c r="BT85" s="4" t="str">
        <f t="shared" si="145"/>
        <v/>
      </c>
      <c r="BU85" s="3" t="str">
        <f t="shared" si="146"/>
        <v>-</v>
      </c>
      <c r="BV85" s="3">
        <f t="shared" si="147"/>
        <v>1</v>
      </c>
      <c r="BW85" s="3">
        <f t="shared" si="148"/>
        <v>1</v>
      </c>
      <c r="BX85" s="4" t="str">
        <f t="shared" si="149"/>
        <v/>
      </c>
      <c r="BY85" s="3" t="str">
        <f t="shared" si="150"/>
        <v>-</v>
      </c>
    </row>
    <row r="86" spans="1:77">
      <c r="A86" s="4" t="s">
        <v>965</v>
      </c>
      <c r="B86" s="4" t="s">
        <v>296</v>
      </c>
      <c r="C86" s="4">
        <v>6</v>
      </c>
      <c r="D86" s="4"/>
      <c r="E86" s="4" t="s">
        <v>903</v>
      </c>
      <c r="F86" s="4" t="s">
        <v>1053</v>
      </c>
      <c r="G86" s="4" t="s">
        <v>903</v>
      </c>
      <c r="H86" s="4" t="s">
        <v>1053</v>
      </c>
      <c r="I86" s="4" t="s">
        <v>477</v>
      </c>
      <c r="J86" s="4" t="s">
        <v>1035</v>
      </c>
      <c r="K86" s="4" t="s">
        <v>1040</v>
      </c>
      <c r="L86" s="4" t="s">
        <v>1040</v>
      </c>
      <c r="M86" s="4" t="s">
        <v>1040</v>
      </c>
      <c r="N86" s="4" t="s">
        <v>1040</v>
      </c>
      <c r="O86" s="4">
        <v>0.4</v>
      </c>
      <c r="P86" s="4">
        <v>100</v>
      </c>
      <c r="Q86" s="4">
        <v>0.55000000000000004</v>
      </c>
      <c r="R86" s="16">
        <v>0</v>
      </c>
      <c r="S86" s="13" t="s">
        <v>378</v>
      </c>
      <c r="T86" s="3" t="str">
        <f t="shared" si="93"/>
        <v>s316-ptfe-s316-</v>
      </c>
      <c r="U86" s="3">
        <f t="shared" si="94"/>
        <v>5</v>
      </c>
      <c r="V86" s="3">
        <f t="shared" si="102"/>
        <v>15</v>
      </c>
      <c r="W86" s="4" t="str">
        <f t="shared" si="103"/>
        <v>s316</v>
      </c>
      <c r="X86" s="3" t="str">
        <f t="shared" si="104"/>
        <v>ptfe-s316-</v>
      </c>
      <c r="Y86" s="3">
        <f t="shared" si="95"/>
        <v>5</v>
      </c>
      <c r="Z86" s="3">
        <f t="shared" si="105"/>
        <v>10</v>
      </c>
      <c r="AA86" s="4" t="str">
        <f t="shared" si="106"/>
        <v>ptfe</v>
      </c>
      <c r="AB86" s="3" t="str">
        <f t="shared" si="107"/>
        <v>s316-</v>
      </c>
      <c r="AC86" s="3">
        <f t="shared" si="96"/>
        <v>5</v>
      </c>
      <c r="AD86" s="3">
        <f t="shared" si="108"/>
        <v>5</v>
      </c>
      <c r="AE86" s="4" t="str">
        <f t="shared" si="109"/>
        <v>s316</v>
      </c>
      <c r="AF86" s="3" t="str">
        <f t="shared" si="110"/>
        <v>-</v>
      </c>
      <c r="AG86" s="3">
        <f t="shared" si="97"/>
        <v>1</v>
      </c>
      <c r="AH86" s="3">
        <f t="shared" si="111"/>
        <v>1</v>
      </c>
      <c r="AI86" s="4" t="str">
        <f t="shared" si="112"/>
        <v/>
      </c>
      <c r="AJ86" s="3" t="str">
        <f t="shared" si="113"/>
        <v>-</v>
      </c>
      <c r="AK86" s="3">
        <f t="shared" si="98"/>
        <v>1</v>
      </c>
      <c r="AL86" s="3">
        <f t="shared" si="114"/>
        <v>1</v>
      </c>
      <c r="AM86" s="4" t="str">
        <f t="shared" si="115"/>
        <v/>
      </c>
      <c r="AN86" s="3" t="str">
        <f t="shared" si="116"/>
        <v>-</v>
      </c>
      <c r="AO86" s="3">
        <f t="shared" si="99"/>
        <v>1</v>
      </c>
      <c r="AP86" s="3">
        <f t="shared" si="117"/>
        <v>1</v>
      </c>
      <c r="AQ86" s="4" t="str">
        <f t="shared" si="118"/>
        <v/>
      </c>
      <c r="AR86" s="3" t="str">
        <f t="shared" si="119"/>
        <v>-</v>
      </c>
      <c r="AS86" s="3">
        <f t="shared" si="100"/>
        <v>1</v>
      </c>
      <c r="AT86" s="3">
        <f t="shared" si="120"/>
        <v>1</v>
      </c>
      <c r="AU86" s="4" t="str">
        <f t="shared" si="121"/>
        <v/>
      </c>
      <c r="AV86" s="3" t="str">
        <f t="shared" si="122"/>
        <v>-</v>
      </c>
      <c r="AW86" s="3" t="str">
        <f t="shared" si="101"/>
        <v>0.2-0.1-0.2-</v>
      </c>
      <c r="AX86" s="3">
        <f t="shared" si="123"/>
        <v>4</v>
      </c>
      <c r="AY86" s="3">
        <f t="shared" si="124"/>
        <v>12</v>
      </c>
      <c r="AZ86" s="4" t="str">
        <f t="shared" si="125"/>
        <v>0.2</v>
      </c>
      <c r="BA86" s="3" t="str">
        <f t="shared" si="126"/>
        <v>0.1-0.2-</v>
      </c>
      <c r="BB86" s="3">
        <f t="shared" si="127"/>
        <v>4</v>
      </c>
      <c r="BC86" s="3">
        <f t="shared" si="128"/>
        <v>8</v>
      </c>
      <c r="BD86" s="4" t="str">
        <f t="shared" si="129"/>
        <v>0.1</v>
      </c>
      <c r="BE86" s="3" t="str">
        <f t="shared" si="130"/>
        <v>0.2-</v>
      </c>
      <c r="BF86" s="3">
        <f t="shared" si="131"/>
        <v>4</v>
      </c>
      <c r="BG86" s="3">
        <f t="shared" si="132"/>
        <v>4</v>
      </c>
      <c r="BH86" s="4" t="str">
        <f t="shared" si="133"/>
        <v>0.2</v>
      </c>
      <c r="BI86" s="3" t="str">
        <f t="shared" si="134"/>
        <v>-</v>
      </c>
      <c r="BJ86" s="3">
        <f t="shared" si="135"/>
        <v>1</v>
      </c>
      <c r="BK86" s="3">
        <f t="shared" si="136"/>
        <v>1</v>
      </c>
      <c r="BL86" s="4" t="str">
        <f t="shared" si="137"/>
        <v/>
      </c>
      <c r="BM86" s="3" t="str">
        <f t="shared" si="138"/>
        <v>-</v>
      </c>
      <c r="BN86" s="3">
        <f t="shared" si="139"/>
        <v>1</v>
      </c>
      <c r="BO86" s="3">
        <f t="shared" si="140"/>
        <v>1</v>
      </c>
      <c r="BP86" s="4" t="str">
        <f t="shared" si="141"/>
        <v/>
      </c>
      <c r="BQ86" s="3" t="str">
        <f t="shared" si="142"/>
        <v>-</v>
      </c>
      <c r="BR86" s="3">
        <f t="shared" si="143"/>
        <v>1</v>
      </c>
      <c r="BS86" s="3">
        <f t="shared" si="144"/>
        <v>1</v>
      </c>
      <c r="BT86" s="4" t="str">
        <f t="shared" si="145"/>
        <v/>
      </c>
      <c r="BU86" s="3" t="str">
        <f t="shared" si="146"/>
        <v>-</v>
      </c>
      <c r="BV86" s="3">
        <f t="shared" si="147"/>
        <v>1</v>
      </c>
      <c r="BW86" s="3">
        <f t="shared" si="148"/>
        <v>1</v>
      </c>
      <c r="BX86" s="4" t="str">
        <f t="shared" si="149"/>
        <v/>
      </c>
      <c r="BY86" s="3" t="str">
        <f t="shared" si="150"/>
        <v>-</v>
      </c>
    </row>
    <row r="87" spans="1:77">
      <c r="A87" s="3" t="s">
        <v>965</v>
      </c>
      <c r="B87" s="3" t="s">
        <v>296</v>
      </c>
      <c r="C87" s="3">
        <v>6</v>
      </c>
      <c r="D87" s="3"/>
      <c r="E87" s="3" t="s">
        <v>903</v>
      </c>
      <c r="F87" s="3" t="s">
        <v>1053</v>
      </c>
      <c r="G87" s="3" t="s">
        <v>903</v>
      </c>
      <c r="H87" s="3" t="s">
        <v>1053</v>
      </c>
      <c r="I87" s="3" t="s">
        <v>477</v>
      </c>
      <c r="J87" s="3" t="s">
        <v>1035</v>
      </c>
      <c r="K87" s="3" t="s">
        <v>1040</v>
      </c>
      <c r="L87" s="3" t="s">
        <v>1040</v>
      </c>
      <c r="M87" s="3" t="s">
        <v>1040</v>
      </c>
      <c r="N87" s="3" t="s">
        <v>1040</v>
      </c>
      <c r="O87" s="3">
        <v>0.4</v>
      </c>
      <c r="P87" s="3">
        <v>100</v>
      </c>
      <c r="Q87" s="3">
        <v>0.55000000000000004</v>
      </c>
      <c r="R87" s="16">
        <v>0</v>
      </c>
      <c r="S87" s="12" t="s">
        <v>378</v>
      </c>
      <c r="T87" s="3" t="str">
        <f t="shared" si="93"/>
        <v>s316-ptfe-s316-</v>
      </c>
      <c r="U87" s="3">
        <f t="shared" si="94"/>
        <v>5</v>
      </c>
      <c r="V87" s="3">
        <f t="shared" si="102"/>
        <v>15</v>
      </c>
      <c r="W87" s="4" t="str">
        <f t="shared" si="103"/>
        <v>s316</v>
      </c>
      <c r="X87" s="3" t="str">
        <f t="shared" si="104"/>
        <v>ptfe-s316-</v>
      </c>
      <c r="Y87" s="3">
        <f t="shared" si="95"/>
        <v>5</v>
      </c>
      <c r="Z87" s="3">
        <f t="shared" si="105"/>
        <v>10</v>
      </c>
      <c r="AA87" s="4" t="str">
        <f t="shared" si="106"/>
        <v>ptfe</v>
      </c>
      <c r="AB87" s="3" t="str">
        <f t="shared" si="107"/>
        <v>s316-</v>
      </c>
      <c r="AC87" s="3">
        <f t="shared" si="96"/>
        <v>5</v>
      </c>
      <c r="AD87" s="3">
        <f t="shared" si="108"/>
        <v>5</v>
      </c>
      <c r="AE87" s="4" t="str">
        <f t="shared" si="109"/>
        <v>s316</v>
      </c>
      <c r="AF87" s="3" t="str">
        <f t="shared" si="110"/>
        <v>-</v>
      </c>
      <c r="AG87" s="3">
        <f t="shared" si="97"/>
        <v>1</v>
      </c>
      <c r="AH87" s="3">
        <f t="shared" si="111"/>
        <v>1</v>
      </c>
      <c r="AI87" s="4" t="str">
        <f t="shared" si="112"/>
        <v/>
      </c>
      <c r="AJ87" s="3" t="str">
        <f t="shared" si="113"/>
        <v>-</v>
      </c>
      <c r="AK87" s="3">
        <f t="shared" si="98"/>
        <v>1</v>
      </c>
      <c r="AL87" s="3">
        <f t="shared" si="114"/>
        <v>1</v>
      </c>
      <c r="AM87" s="4" t="str">
        <f t="shared" si="115"/>
        <v/>
      </c>
      <c r="AN87" s="3" t="str">
        <f t="shared" si="116"/>
        <v>-</v>
      </c>
      <c r="AO87" s="3">
        <f t="shared" si="99"/>
        <v>1</v>
      </c>
      <c r="AP87" s="3">
        <f t="shared" si="117"/>
        <v>1</v>
      </c>
      <c r="AQ87" s="4" t="str">
        <f t="shared" si="118"/>
        <v/>
      </c>
      <c r="AR87" s="3" t="str">
        <f t="shared" si="119"/>
        <v>-</v>
      </c>
      <c r="AS87" s="3">
        <f t="shared" si="100"/>
        <v>1</v>
      </c>
      <c r="AT87" s="3">
        <f t="shared" si="120"/>
        <v>1</v>
      </c>
      <c r="AU87" s="4" t="str">
        <f t="shared" si="121"/>
        <v/>
      </c>
      <c r="AV87" s="3" t="str">
        <f t="shared" si="122"/>
        <v>-</v>
      </c>
      <c r="AW87" s="3" t="str">
        <f t="shared" si="101"/>
        <v>0.2-0.1-0.2-</v>
      </c>
      <c r="AX87" s="3">
        <f t="shared" si="123"/>
        <v>4</v>
      </c>
      <c r="AY87" s="3">
        <f t="shared" si="124"/>
        <v>12</v>
      </c>
      <c r="AZ87" s="4" t="str">
        <f t="shared" si="125"/>
        <v>0.2</v>
      </c>
      <c r="BA87" s="3" t="str">
        <f t="shared" si="126"/>
        <v>0.1-0.2-</v>
      </c>
      <c r="BB87" s="3">
        <f t="shared" si="127"/>
        <v>4</v>
      </c>
      <c r="BC87" s="3">
        <f t="shared" si="128"/>
        <v>8</v>
      </c>
      <c r="BD87" s="4" t="str">
        <f t="shared" si="129"/>
        <v>0.1</v>
      </c>
      <c r="BE87" s="3" t="str">
        <f t="shared" si="130"/>
        <v>0.2-</v>
      </c>
      <c r="BF87" s="3">
        <f t="shared" si="131"/>
        <v>4</v>
      </c>
      <c r="BG87" s="3">
        <f t="shared" si="132"/>
        <v>4</v>
      </c>
      <c r="BH87" s="4" t="str">
        <f t="shared" si="133"/>
        <v>0.2</v>
      </c>
      <c r="BI87" s="3" t="str">
        <f t="shared" si="134"/>
        <v>-</v>
      </c>
      <c r="BJ87" s="3">
        <f t="shared" si="135"/>
        <v>1</v>
      </c>
      <c r="BK87" s="3">
        <f t="shared" si="136"/>
        <v>1</v>
      </c>
      <c r="BL87" s="4" t="str">
        <f t="shared" si="137"/>
        <v/>
      </c>
      <c r="BM87" s="3" t="str">
        <f t="shared" si="138"/>
        <v>-</v>
      </c>
      <c r="BN87" s="3">
        <f t="shared" si="139"/>
        <v>1</v>
      </c>
      <c r="BO87" s="3">
        <f t="shared" si="140"/>
        <v>1</v>
      </c>
      <c r="BP87" s="4" t="str">
        <f t="shared" si="141"/>
        <v/>
      </c>
      <c r="BQ87" s="3" t="str">
        <f t="shared" si="142"/>
        <v>-</v>
      </c>
      <c r="BR87" s="3">
        <f t="shared" si="143"/>
        <v>1</v>
      </c>
      <c r="BS87" s="3">
        <f t="shared" si="144"/>
        <v>1</v>
      </c>
      <c r="BT87" s="4" t="str">
        <f t="shared" si="145"/>
        <v/>
      </c>
      <c r="BU87" s="3" t="str">
        <f t="shared" si="146"/>
        <v>-</v>
      </c>
      <c r="BV87" s="3">
        <f t="shared" si="147"/>
        <v>1</v>
      </c>
      <c r="BW87" s="3">
        <f t="shared" si="148"/>
        <v>1</v>
      </c>
      <c r="BX87" s="4" t="str">
        <f t="shared" si="149"/>
        <v/>
      </c>
      <c r="BY87" s="3" t="str">
        <f t="shared" si="150"/>
        <v>-</v>
      </c>
    </row>
    <row r="88" spans="1:77">
      <c r="A88" s="4" t="s">
        <v>965</v>
      </c>
      <c r="B88" s="4" t="s">
        <v>379</v>
      </c>
      <c r="C88" s="4">
        <v>16</v>
      </c>
      <c r="D88" s="4"/>
      <c r="E88" s="4" t="s">
        <v>903</v>
      </c>
      <c r="F88" s="4" t="s">
        <v>1029</v>
      </c>
      <c r="G88" s="4" t="s">
        <v>903</v>
      </c>
      <c r="H88" s="4" t="s">
        <v>1029</v>
      </c>
      <c r="I88" s="4" t="s">
        <v>477</v>
      </c>
      <c r="J88" s="4" t="s">
        <v>1027</v>
      </c>
      <c r="K88" s="4" t="s">
        <v>1040</v>
      </c>
      <c r="L88" s="4" t="s">
        <v>1040</v>
      </c>
      <c r="M88" s="4" t="s">
        <v>1040</v>
      </c>
      <c r="N88" s="4" t="s">
        <v>1040</v>
      </c>
      <c r="O88" s="4">
        <v>2</v>
      </c>
      <c r="P88" s="4">
        <v>160</v>
      </c>
      <c r="Q88" s="4">
        <v>1.83</v>
      </c>
      <c r="R88" s="16">
        <v>0</v>
      </c>
      <c r="S88" s="13" t="s">
        <v>380</v>
      </c>
      <c r="T88" s="3" t="str">
        <f t="shared" si="93"/>
        <v>s316-ptfe-s316-</v>
      </c>
      <c r="U88" s="3">
        <f t="shared" si="94"/>
        <v>5</v>
      </c>
      <c r="V88" s="3">
        <f t="shared" si="102"/>
        <v>15</v>
      </c>
      <c r="W88" s="4" t="str">
        <f t="shared" si="103"/>
        <v>s316</v>
      </c>
      <c r="X88" s="3" t="str">
        <f t="shared" si="104"/>
        <v>ptfe-s316-</v>
      </c>
      <c r="Y88" s="3">
        <f t="shared" si="95"/>
        <v>5</v>
      </c>
      <c r="Z88" s="3">
        <f t="shared" si="105"/>
        <v>10</v>
      </c>
      <c r="AA88" s="4" t="str">
        <f t="shared" si="106"/>
        <v>ptfe</v>
      </c>
      <c r="AB88" s="3" t="str">
        <f t="shared" si="107"/>
        <v>s316-</v>
      </c>
      <c r="AC88" s="3">
        <f t="shared" si="96"/>
        <v>5</v>
      </c>
      <c r="AD88" s="3">
        <f t="shared" si="108"/>
        <v>5</v>
      </c>
      <c r="AE88" s="4" t="str">
        <f t="shared" si="109"/>
        <v>s316</v>
      </c>
      <c r="AF88" s="3" t="str">
        <f t="shared" si="110"/>
        <v>-</v>
      </c>
      <c r="AG88" s="3">
        <f t="shared" si="97"/>
        <v>1</v>
      </c>
      <c r="AH88" s="3">
        <f t="shared" si="111"/>
        <v>1</v>
      </c>
      <c r="AI88" s="4" t="str">
        <f t="shared" si="112"/>
        <v/>
      </c>
      <c r="AJ88" s="3" t="str">
        <f t="shared" si="113"/>
        <v>-</v>
      </c>
      <c r="AK88" s="3">
        <f t="shared" si="98"/>
        <v>1</v>
      </c>
      <c r="AL88" s="3">
        <f t="shared" si="114"/>
        <v>1</v>
      </c>
      <c r="AM88" s="4" t="str">
        <f t="shared" si="115"/>
        <v/>
      </c>
      <c r="AN88" s="3" t="str">
        <f t="shared" si="116"/>
        <v>-</v>
      </c>
      <c r="AO88" s="3">
        <f t="shared" si="99"/>
        <v>1</v>
      </c>
      <c r="AP88" s="3">
        <f t="shared" si="117"/>
        <v>1</v>
      </c>
      <c r="AQ88" s="4" t="str">
        <f t="shared" si="118"/>
        <v/>
      </c>
      <c r="AR88" s="3" t="str">
        <f t="shared" si="119"/>
        <v>-</v>
      </c>
      <c r="AS88" s="3">
        <f t="shared" si="100"/>
        <v>1</v>
      </c>
      <c r="AT88" s="3">
        <f t="shared" si="120"/>
        <v>1</v>
      </c>
      <c r="AU88" s="4" t="str">
        <f t="shared" si="121"/>
        <v/>
      </c>
      <c r="AV88" s="3" t="str">
        <f t="shared" si="122"/>
        <v>-</v>
      </c>
      <c r="AW88" s="3" t="str">
        <f t="shared" si="101"/>
        <v>1-0.5-1-</v>
      </c>
      <c r="AX88" s="3">
        <f t="shared" si="123"/>
        <v>2</v>
      </c>
      <c r="AY88" s="3">
        <f t="shared" si="124"/>
        <v>8</v>
      </c>
      <c r="AZ88" s="4" t="str">
        <f t="shared" si="125"/>
        <v>1</v>
      </c>
      <c r="BA88" s="3" t="str">
        <f t="shared" si="126"/>
        <v>0.5-1-</v>
      </c>
      <c r="BB88" s="3">
        <f t="shared" si="127"/>
        <v>4</v>
      </c>
      <c r="BC88" s="3">
        <f t="shared" si="128"/>
        <v>6</v>
      </c>
      <c r="BD88" s="4" t="str">
        <f t="shared" si="129"/>
        <v>0.5</v>
      </c>
      <c r="BE88" s="3" t="str">
        <f t="shared" si="130"/>
        <v>1-</v>
      </c>
      <c r="BF88" s="3">
        <f t="shared" si="131"/>
        <v>2</v>
      </c>
      <c r="BG88" s="3">
        <f t="shared" si="132"/>
        <v>2</v>
      </c>
      <c r="BH88" s="4" t="str">
        <f t="shared" si="133"/>
        <v>1</v>
      </c>
      <c r="BI88" s="3" t="str">
        <f t="shared" si="134"/>
        <v>-</v>
      </c>
      <c r="BJ88" s="3">
        <f t="shared" si="135"/>
        <v>1</v>
      </c>
      <c r="BK88" s="3">
        <f t="shared" si="136"/>
        <v>1</v>
      </c>
      <c r="BL88" s="4" t="str">
        <f t="shared" si="137"/>
        <v/>
      </c>
      <c r="BM88" s="3" t="str">
        <f t="shared" si="138"/>
        <v>-</v>
      </c>
      <c r="BN88" s="3">
        <f t="shared" si="139"/>
        <v>1</v>
      </c>
      <c r="BO88" s="3">
        <f t="shared" si="140"/>
        <v>1</v>
      </c>
      <c r="BP88" s="4" t="str">
        <f t="shared" si="141"/>
        <v/>
      </c>
      <c r="BQ88" s="3" t="str">
        <f t="shared" si="142"/>
        <v>-</v>
      </c>
      <c r="BR88" s="3">
        <f t="shared" si="143"/>
        <v>1</v>
      </c>
      <c r="BS88" s="3">
        <f t="shared" si="144"/>
        <v>1</v>
      </c>
      <c r="BT88" s="4" t="str">
        <f t="shared" si="145"/>
        <v/>
      </c>
      <c r="BU88" s="3" t="str">
        <f t="shared" si="146"/>
        <v>-</v>
      </c>
      <c r="BV88" s="3">
        <f t="shared" si="147"/>
        <v>1</v>
      </c>
      <c r="BW88" s="3">
        <f t="shared" si="148"/>
        <v>1</v>
      </c>
      <c r="BX88" s="4" t="str">
        <f t="shared" si="149"/>
        <v/>
      </c>
      <c r="BY88" s="3" t="str">
        <f t="shared" si="150"/>
        <v>-</v>
      </c>
    </row>
    <row r="89" spans="1:77">
      <c r="A89" s="3" t="s">
        <v>965</v>
      </c>
      <c r="B89" s="3" t="s">
        <v>379</v>
      </c>
      <c r="C89" s="3">
        <v>16</v>
      </c>
      <c r="D89" s="3"/>
      <c r="E89" s="3" t="s">
        <v>903</v>
      </c>
      <c r="F89" s="3" t="s">
        <v>1029</v>
      </c>
      <c r="G89" s="3" t="s">
        <v>903</v>
      </c>
      <c r="H89" s="3" t="s">
        <v>1029</v>
      </c>
      <c r="I89" s="3" t="s">
        <v>477</v>
      </c>
      <c r="J89" s="3" t="s">
        <v>1027</v>
      </c>
      <c r="K89" s="3" t="s">
        <v>1040</v>
      </c>
      <c r="L89" s="3" t="s">
        <v>1040</v>
      </c>
      <c r="M89" s="3" t="s">
        <v>1040</v>
      </c>
      <c r="N89" s="3" t="s">
        <v>1040</v>
      </c>
      <c r="O89" s="3">
        <v>2</v>
      </c>
      <c r="P89" s="3">
        <v>160</v>
      </c>
      <c r="Q89" s="3">
        <v>1.91</v>
      </c>
      <c r="R89" s="16">
        <v>0</v>
      </c>
      <c r="S89" s="12" t="s">
        <v>381</v>
      </c>
      <c r="T89" s="3" t="str">
        <f t="shared" si="93"/>
        <v>s316-ptfe-s316-</v>
      </c>
      <c r="U89" s="3">
        <f t="shared" si="94"/>
        <v>5</v>
      </c>
      <c r="V89" s="3">
        <f t="shared" si="102"/>
        <v>15</v>
      </c>
      <c r="W89" s="4" t="str">
        <f t="shared" si="103"/>
        <v>s316</v>
      </c>
      <c r="X89" s="3" t="str">
        <f t="shared" si="104"/>
        <v>ptfe-s316-</v>
      </c>
      <c r="Y89" s="3">
        <f t="shared" si="95"/>
        <v>5</v>
      </c>
      <c r="Z89" s="3">
        <f t="shared" si="105"/>
        <v>10</v>
      </c>
      <c r="AA89" s="4" t="str">
        <f t="shared" si="106"/>
        <v>ptfe</v>
      </c>
      <c r="AB89" s="3" t="str">
        <f t="shared" si="107"/>
        <v>s316-</v>
      </c>
      <c r="AC89" s="3">
        <f t="shared" si="96"/>
        <v>5</v>
      </c>
      <c r="AD89" s="3">
        <f t="shared" si="108"/>
        <v>5</v>
      </c>
      <c r="AE89" s="4" t="str">
        <f t="shared" si="109"/>
        <v>s316</v>
      </c>
      <c r="AF89" s="3" t="str">
        <f t="shared" si="110"/>
        <v>-</v>
      </c>
      <c r="AG89" s="3">
        <f t="shared" si="97"/>
        <v>1</v>
      </c>
      <c r="AH89" s="3">
        <f t="shared" si="111"/>
        <v>1</v>
      </c>
      <c r="AI89" s="4" t="str">
        <f t="shared" si="112"/>
        <v/>
      </c>
      <c r="AJ89" s="3" t="str">
        <f t="shared" si="113"/>
        <v>-</v>
      </c>
      <c r="AK89" s="3">
        <f t="shared" si="98"/>
        <v>1</v>
      </c>
      <c r="AL89" s="3">
        <f t="shared" si="114"/>
        <v>1</v>
      </c>
      <c r="AM89" s="4" t="str">
        <f t="shared" si="115"/>
        <v/>
      </c>
      <c r="AN89" s="3" t="str">
        <f t="shared" si="116"/>
        <v>-</v>
      </c>
      <c r="AO89" s="3">
        <f t="shared" si="99"/>
        <v>1</v>
      </c>
      <c r="AP89" s="3">
        <f t="shared" si="117"/>
        <v>1</v>
      </c>
      <c r="AQ89" s="4" t="str">
        <f t="shared" si="118"/>
        <v/>
      </c>
      <c r="AR89" s="3" t="str">
        <f t="shared" si="119"/>
        <v>-</v>
      </c>
      <c r="AS89" s="3">
        <f t="shared" si="100"/>
        <v>1</v>
      </c>
      <c r="AT89" s="3">
        <f t="shared" si="120"/>
        <v>1</v>
      </c>
      <c r="AU89" s="4" t="str">
        <f t="shared" si="121"/>
        <v/>
      </c>
      <c r="AV89" s="3" t="str">
        <f t="shared" si="122"/>
        <v>-</v>
      </c>
      <c r="AW89" s="3" t="str">
        <f t="shared" si="101"/>
        <v>1-0.5-1-</v>
      </c>
      <c r="AX89" s="3">
        <f t="shared" si="123"/>
        <v>2</v>
      </c>
      <c r="AY89" s="3">
        <f t="shared" si="124"/>
        <v>8</v>
      </c>
      <c r="AZ89" s="4" t="str">
        <f t="shared" si="125"/>
        <v>1</v>
      </c>
      <c r="BA89" s="3" t="str">
        <f t="shared" si="126"/>
        <v>0.5-1-</v>
      </c>
      <c r="BB89" s="3">
        <f t="shared" si="127"/>
        <v>4</v>
      </c>
      <c r="BC89" s="3">
        <f t="shared" si="128"/>
        <v>6</v>
      </c>
      <c r="BD89" s="4" t="str">
        <f t="shared" si="129"/>
        <v>0.5</v>
      </c>
      <c r="BE89" s="3" t="str">
        <f t="shared" si="130"/>
        <v>1-</v>
      </c>
      <c r="BF89" s="3">
        <f t="shared" si="131"/>
        <v>2</v>
      </c>
      <c r="BG89" s="3">
        <f t="shared" si="132"/>
        <v>2</v>
      </c>
      <c r="BH89" s="4" t="str">
        <f t="shared" si="133"/>
        <v>1</v>
      </c>
      <c r="BI89" s="3" t="str">
        <f t="shared" si="134"/>
        <v>-</v>
      </c>
      <c r="BJ89" s="3">
        <f t="shared" si="135"/>
        <v>1</v>
      </c>
      <c r="BK89" s="3">
        <f t="shared" si="136"/>
        <v>1</v>
      </c>
      <c r="BL89" s="4" t="str">
        <f t="shared" si="137"/>
        <v/>
      </c>
      <c r="BM89" s="3" t="str">
        <f t="shared" si="138"/>
        <v>-</v>
      </c>
      <c r="BN89" s="3">
        <f t="shared" si="139"/>
        <v>1</v>
      </c>
      <c r="BO89" s="3">
        <f t="shared" si="140"/>
        <v>1</v>
      </c>
      <c r="BP89" s="4" t="str">
        <f t="shared" si="141"/>
        <v/>
      </c>
      <c r="BQ89" s="3" t="str">
        <f t="shared" si="142"/>
        <v>-</v>
      </c>
      <c r="BR89" s="3">
        <f t="shared" si="143"/>
        <v>1</v>
      </c>
      <c r="BS89" s="3">
        <f t="shared" si="144"/>
        <v>1</v>
      </c>
      <c r="BT89" s="4" t="str">
        <f t="shared" si="145"/>
        <v/>
      </c>
      <c r="BU89" s="3" t="str">
        <f t="shared" si="146"/>
        <v>-</v>
      </c>
      <c r="BV89" s="3">
        <f t="shared" si="147"/>
        <v>1</v>
      </c>
      <c r="BW89" s="3">
        <f t="shared" si="148"/>
        <v>1</v>
      </c>
      <c r="BX89" s="4" t="str">
        <f t="shared" si="149"/>
        <v/>
      </c>
      <c r="BY89" s="3" t="str">
        <f t="shared" si="150"/>
        <v>-</v>
      </c>
    </row>
    <row r="90" spans="1:77">
      <c r="A90" s="4" t="s">
        <v>965</v>
      </c>
      <c r="B90" s="4" t="s">
        <v>382</v>
      </c>
      <c r="C90" s="4">
        <v>10</v>
      </c>
      <c r="D90" s="4"/>
      <c r="E90" s="4" t="s">
        <v>903</v>
      </c>
      <c r="F90" s="4" t="s">
        <v>1026</v>
      </c>
      <c r="G90" s="4" t="s">
        <v>903</v>
      </c>
      <c r="H90" s="4" t="s">
        <v>1026</v>
      </c>
      <c r="I90" s="4" t="s">
        <v>477</v>
      </c>
      <c r="J90" s="4" t="s">
        <v>1027</v>
      </c>
      <c r="K90" s="4" t="s">
        <v>1040</v>
      </c>
      <c r="L90" s="4" t="s">
        <v>1040</v>
      </c>
      <c r="M90" s="4" t="s">
        <v>1040</v>
      </c>
      <c r="N90" s="4" t="s">
        <v>1040</v>
      </c>
      <c r="O90" s="4">
        <v>2</v>
      </c>
      <c r="P90" s="4">
        <v>160</v>
      </c>
      <c r="Q90" s="4">
        <v>2.08</v>
      </c>
      <c r="R90" s="16">
        <v>0</v>
      </c>
      <c r="S90" s="13" t="s">
        <v>383</v>
      </c>
      <c r="T90" s="3" t="str">
        <f t="shared" si="93"/>
        <v>s316-ptfe-s316-</v>
      </c>
      <c r="U90" s="3">
        <f t="shared" si="94"/>
        <v>5</v>
      </c>
      <c r="V90" s="3">
        <f t="shared" si="102"/>
        <v>15</v>
      </c>
      <c r="W90" s="4" t="str">
        <f t="shared" si="103"/>
        <v>s316</v>
      </c>
      <c r="X90" s="3" t="str">
        <f t="shared" si="104"/>
        <v>ptfe-s316-</v>
      </c>
      <c r="Y90" s="3">
        <f t="shared" si="95"/>
        <v>5</v>
      </c>
      <c r="Z90" s="3">
        <f t="shared" si="105"/>
        <v>10</v>
      </c>
      <c r="AA90" s="4" t="str">
        <f t="shared" si="106"/>
        <v>ptfe</v>
      </c>
      <c r="AB90" s="3" t="str">
        <f t="shared" si="107"/>
        <v>s316-</v>
      </c>
      <c r="AC90" s="3">
        <f t="shared" si="96"/>
        <v>5</v>
      </c>
      <c r="AD90" s="3">
        <f t="shared" si="108"/>
        <v>5</v>
      </c>
      <c r="AE90" s="4" t="str">
        <f t="shared" si="109"/>
        <v>s316</v>
      </c>
      <c r="AF90" s="3" t="str">
        <f t="shared" si="110"/>
        <v>-</v>
      </c>
      <c r="AG90" s="3">
        <f t="shared" si="97"/>
        <v>1</v>
      </c>
      <c r="AH90" s="3">
        <f t="shared" si="111"/>
        <v>1</v>
      </c>
      <c r="AI90" s="4" t="str">
        <f t="shared" si="112"/>
        <v/>
      </c>
      <c r="AJ90" s="3" t="str">
        <f t="shared" si="113"/>
        <v>-</v>
      </c>
      <c r="AK90" s="3">
        <f t="shared" si="98"/>
        <v>1</v>
      </c>
      <c r="AL90" s="3">
        <f t="shared" si="114"/>
        <v>1</v>
      </c>
      <c r="AM90" s="4" t="str">
        <f t="shared" si="115"/>
        <v/>
      </c>
      <c r="AN90" s="3" t="str">
        <f t="shared" si="116"/>
        <v>-</v>
      </c>
      <c r="AO90" s="3">
        <f t="shared" si="99"/>
        <v>1</v>
      </c>
      <c r="AP90" s="3">
        <f t="shared" si="117"/>
        <v>1</v>
      </c>
      <c r="AQ90" s="4" t="str">
        <f t="shared" si="118"/>
        <v/>
      </c>
      <c r="AR90" s="3" t="str">
        <f t="shared" si="119"/>
        <v>-</v>
      </c>
      <c r="AS90" s="3">
        <f t="shared" si="100"/>
        <v>1</v>
      </c>
      <c r="AT90" s="3">
        <f t="shared" si="120"/>
        <v>1</v>
      </c>
      <c r="AU90" s="4" t="str">
        <f t="shared" si="121"/>
        <v/>
      </c>
      <c r="AV90" s="3" t="str">
        <f t="shared" si="122"/>
        <v>-</v>
      </c>
      <c r="AW90" s="3" t="str">
        <f t="shared" si="101"/>
        <v>0.6-0.5-0.6-</v>
      </c>
      <c r="AX90" s="3">
        <f t="shared" si="123"/>
        <v>4</v>
      </c>
      <c r="AY90" s="3">
        <f t="shared" si="124"/>
        <v>12</v>
      </c>
      <c r="AZ90" s="4" t="str">
        <f t="shared" si="125"/>
        <v>0.6</v>
      </c>
      <c r="BA90" s="3" t="str">
        <f t="shared" si="126"/>
        <v>0.5-0.6-</v>
      </c>
      <c r="BB90" s="3">
        <f t="shared" si="127"/>
        <v>4</v>
      </c>
      <c r="BC90" s="3">
        <f t="shared" si="128"/>
        <v>8</v>
      </c>
      <c r="BD90" s="4" t="str">
        <f t="shared" si="129"/>
        <v>0.5</v>
      </c>
      <c r="BE90" s="3" t="str">
        <f t="shared" si="130"/>
        <v>0.6-</v>
      </c>
      <c r="BF90" s="3">
        <f t="shared" si="131"/>
        <v>4</v>
      </c>
      <c r="BG90" s="3">
        <f t="shared" si="132"/>
        <v>4</v>
      </c>
      <c r="BH90" s="4" t="str">
        <f t="shared" si="133"/>
        <v>0.6</v>
      </c>
      <c r="BI90" s="3" t="str">
        <f t="shared" si="134"/>
        <v>-</v>
      </c>
      <c r="BJ90" s="3">
        <f t="shared" si="135"/>
        <v>1</v>
      </c>
      <c r="BK90" s="3">
        <f t="shared" si="136"/>
        <v>1</v>
      </c>
      <c r="BL90" s="4" t="str">
        <f t="shared" si="137"/>
        <v/>
      </c>
      <c r="BM90" s="3" t="str">
        <f t="shared" si="138"/>
        <v>-</v>
      </c>
      <c r="BN90" s="3">
        <f t="shared" si="139"/>
        <v>1</v>
      </c>
      <c r="BO90" s="3">
        <f t="shared" si="140"/>
        <v>1</v>
      </c>
      <c r="BP90" s="4" t="str">
        <f t="shared" si="141"/>
        <v/>
      </c>
      <c r="BQ90" s="3" t="str">
        <f t="shared" si="142"/>
        <v>-</v>
      </c>
      <c r="BR90" s="3">
        <f t="shared" si="143"/>
        <v>1</v>
      </c>
      <c r="BS90" s="3">
        <f t="shared" si="144"/>
        <v>1</v>
      </c>
      <c r="BT90" s="4" t="str">
        <f t="shared" si="145"/>
        <v/>
      </c>
      <c r="BU90" s="3" t="str">
        <f t="shared" si="146"/>
        <v>-</v>
      </c>
      <c r="BV90" s="3">
        <f t="shared" si="147"/>
        <v>1</v>
      </c>
      <c r="BW90" s="3">
        <f t="shared" si="148"/>
        <v>1</v>
      </c>
      <c r="BX90" s="4" t="str">
        <f t="shared" si="149"/>
        <v/>
      </c>
      <c r="BY90" s="3" t="str">
        <f t="shared" si="150"/>
        <v>-</v>
      </c>
    </row>
    <row r="91" spans="1:77">
      <c r="A91" s="3" t="s">
        <v>965</v>
      </c>
      <c r="B91" s="3" t="s">
        <v>361</v>
      </c>
      <c r="C91" s="3">
        <v>16</v>
      </c>
      <c r="D91" s="3"/>
      <c r="E91" s="3" t="s">
        <v>903</v>
      </c>
      <c r="F91" s="3" t="s">
        <v>1028</v>
      </c>
      <c r="G91" s="3" t="s">
        <v>903</v>
      </c>
      <c r="H91" s="3" t="s">
        <v>1027</v>
      </c>
      <c r="I91" s="3" t="s">
        <v>477</v>
      </c>
      <c r="J91" s="3" t="s">
        <v>1027</v>
      </c>
      <c r="K91" s="3" t="s">
        <v>1040</v>
      </c>
      <c r="L91" s="3" t="s">
        <v>1040</v>
      </c>
      <c r="M91" s="3" t="s">
        <v>1040</v>
      </c>
      <c r="N91" s="3" t="s">
        <v>1040</v>
      </c>
      <c r="O91" s="3">
        <v>6</v>
      </c>
      <c r="P91" s="3">
        <v>40</v>
      </c>
      <c r="Q91" s="3">
        <v>5.97</v>
      </c>
      <c r="R91" s="16">
        <v>0</v>
      </c>
      <c r="S91" s="12" t="s">
        <v>100</v>
      </c>
      <c r="T91" s="3" t="str">
        <f t="shared" si="93"/>
        <v>s316-ptfe-s316-</v>
      </c>
      <c r="U91" s="3">
        <f t="shared" si="94"/>
        <v>5</v>
      </c>
      <c r="V91" s="3">
        <f t="shared" si="102"/>
        <v>15</v>
      </c>
      <c r="W91" s="4" t="str">
        <f t="shared" si="103"/>
        <v>s316</v>
      </c>
      <c r="X91" s="3" t="str">
        <f t="shared" si="104"/>
        <v>ptfe-s316-</v>
      </c>
      <c r="Y91" s="3">
        <f t="shared" si="95"/>
        <v>5</v>
      </c>
      <c r="Z91" s="3">
        <f t="shared" si="105"/>
        <v>10</v>
      </c>
      <c r="AA91" s="4" t="str">
        <f t="shared" si="106"/>
        <v>ptfe</v>
      </c>
      <c r="AB91" s="3" t="str">
        <f t="shared" si="107"/>
        <v>s316-</v>
      </c>
      <c r="AC91" s="3">
        <f t="shared" si="96"/>
        <v>5</v>
      </c>
      <c r="AD91" s="3">
        <f t="shared" si="108"/>
        <v>5</v>
      </c>
      <c r="AE91" s="4" t="str">
        <f t="shared" si="109"/>
        <v>s316</v>
      </c>
      <c r="AF91" s="3" t="str">
        <f t="shared" si="110"/>
        <v>-</v>
      </c>
      <c r="AG91" s="3">
        <f t="shared" si="97"/>
        <v>1</v>
      </c>
      <c r="AH91" s="3">
        <f t="shared" si="111"/>
        <v>1</v>
      </c>
      <c r="AI91" s="4" t="str">
        <f t="shared" si="112"/>
        <v/>
      </c>
      <c r="AJ91" s="3" t="str">
        <f t="shared" si="113"/>
        <v>-</v>
      </c>
      <c r="AK91" s="3">
        <f t="shared" si="98"/>
        <v>1</v>
      </c>
      <c r="AL91" s="3">
        <f t="shared" si="114"/>
        <v>1</v>
      </c>
      <c r="AM91" s="4" t="str">
        <f t="shared" si="115"/>
        <v/>
      </c>
      <c r="AN91" s="3" t="str">
        <f t="shared" si="116"/>
        <v>-</v>
      </c>
      <c r="AO91" s="3">
        <f t="shared" si="99"/>
        <v>1</v>
      </c>
      <c r="AP91" s="3">
        <f t="shared" si="117"/>
        <v>1</v>
      </c>
      <c r="AQ91" s="4" t="str">
        <f t="shared" si="118"/>
        <v/>
      </c>
      <c r="AR91" s="3" t="str">
        <f t="shared" si="119"/>
        <v>-</v>
      </c>
      <c r="AS91" s="3">
        <f t="shared" si="100"/>
        <v>1</v>
      </c>
      <c r="AT91" s="3">
        <f t="shared" si="120"/>
        <v>1</v>
      </c>
      <c r="AU91" s="4" t="str">
        <f t="shared" si="121"/>
        <v/>
      </c>
      <c r="AV91" s="3" t="str">
        <f t="shared" si="122"/>
        <v>-</v>
      </c>
      <c r="AW91" s="3" t="str">
        <f t="shared" si="101"/>
        <v>1.5-0.5-0.5-</v>
      </c>
      <c r="AX91" s="3">
        <f t="shared" si="123"/>
        <v>4</v>
      </c>
      <c r="AY91" s="3">
        <f t="shared" si="124"/>
        <v>12</v>
      </c>
      <c r="AZ91" s="4" t="str">
        <f t="shared" si="125"/>
        <v>1.5</v>
      </c>
      <c r="BA91" s="3" t="str">
        <f t="shared" si="126"/>
        <v>0.5-0.5-</v>
      </c>
      <c r="BB91" s="3">
        <f t="shared" si="127"/>
        <v>4</v>
      </c>
      <c r="BC91" s="3">
        <f t="shared" si="128"/>
        <v>8</v>
      </c>
      <c r="BD91" s="4" t="str">
        <f t="shared" si="129"/>
        <v>0.5</v>
      </c>
      <c r="BE91" s="3" t="str">
        <f t="shared" si="130"/>
        <v>0.5-</v>
      </c>
      <c r="BF91" s="3">
        <f t="shared" si="131"/>
        <v>4</v>
      </c>
      <c r="BG91" s="3">
        <f t="shared" si="132"/>
        <v>4</v>
      </c>
      <c r="BH91" s="4" t="str">
        <f t="shared" si="133"/>
        <v>0.5</v>
      </c>
      <c r="BI91" s="3" t="str">
        <f t="shared" si="134"/>
        <v>-</v>
      </c>
      <c r="BJ91" s="3">
        <f t="shared" si="135"/>
        <v>1</v>
      </c>
      <c r="BK91" s="3">
        <f t="shared" si="136"/>
        <v>1</v>
      </c>
      <c r="BL91" s="4" t="str">
        <f t="shared" si="137"/>
        <v/>
      </c>
      <c r="BM91" s="3" t="str">
        <f t="shared" si="138"/>
        <v>-</v>
      </c>
      <c r="BN91" s="3">
        <f t="shared" si="139"/>
        <v>1</v>
      </c>
      <c r="BO91" s="3">
        <f t="shared" si="140"/>
        <v>1</v>
      </c>
      <c r="BP91" s="4" t="str">
        <f t="shared" si="141"/>
        <v/>
      </c>
      <c r="BQ91" s="3" t="str">
        <f t="shared" si="142"/>
        <v>-</v>
      </c>
      <c r="BR91" s="3">
        <f t="shared" si="143"/>
        <v>1</v>
      </c>
      <c r="BS91" s="3">
        <f t="shared" si="144"/>
        <v>1</v>
      </c>
      <c r="BT91" s="4" t="str">
        <f t="shared" si="145"/>
        <v/>
      </c>
      <c r="BU91" s="3" t="str">
        <f t="shared" si="146"/>
        <v>-</v>
      </c>
      <c r="BV91" s="3">
        <f t="shared" si="147"/>
        <v>1</v>
      </c>
      <c r="BW91" s="3">
        <f t="shared" si="148"/>
        <v>1</v>
      </c>
      <c r="BX91" s="4" t="str">
        <f t="shared" si="149"/>
        <v/>
      </c>
      <c r="BY91" s="3" t="str">
        <f t="shared" si="150"/>
        <v>-</v>
      </c>
    </row>
    <row r="92" spans="1:77">
      <c r="A92" s="4" t="s">
        <v>965</v>
      </c>
      <c r="B92" s="4" t="s">
        <v>361</v>
      </c>
      <c r="C92" s="4">
        <v>16</v>
      </c>
      <c r="D92" s="4"/>
      <c r="E92" s="4" t="s">
        <v>903</v>
      </c>
      <c r="F92" s="4" t="s">
        <v>1028</v>
      </c>
      <c r="G92" s="4" t="s">
        <v>903</v>
      </c>
      <c r="H92" s="4" t="s">
        <v>1027</v>
      </c>
      <c r="I92" s="4" t="s">
        <v>477</v>
      </c>
      <c r="J92" s="4" t="s">
        <v>1027</v>
      </c>
      <c r="K92" s="4" t="s">
        <v>1040</v>
      </c>
      <c r="L92" s="4" t="s">
        <v>1040</v>
      </c>
      <c r="M92" s="4" t="s">
        <v>1040</v>
      </c>
      <c r="N92" s="4" t="s">
        <v>1040</v>
      </c>
      <c r="O92" s="4">
        <v>6</v>
      </c>
      <c r="P92" s="4">
        <v>40</v>
      </c>
      <c r="Q92" s="4">
        <v>5.16</v>
      </c>
      <c r="R92" s="16">
        <v>0</v>
      </c>
      <c r="S92" s="13" t="s">
        <v>100</v>
      </c>
      <c r="T92" s="3" t="str">
        <f t="shared" si="93"/>
        <v>s316-ptfe-s316-</v>
      </c>
      <c r="U92" s="3">
        <f t="shared" si="94"/>
        <v>5</v>
      </c>
      <c r="V92" s="3">
        <f t="shared" si="102"/>
        <v>15</v>
      </c>
      <c r="W92" s="4" t="str">
        <f t="shared" si="103"/>
        <v>s316</v>
      </c>
      <c r="X92" s="3" t="str">
        <f t="shared" si="104"/>
        <v>ptfe-s316-</v>
      </c>
      <c r="Y92" s="3">
        <f t="shared" si="95"/>
        <v>5</v>
      </c>
      <c r="Z92" s="3">
        <f t="shared" si="105"/>
        <v>10</v>
      </c>
      <c r="AA92" s="4" t="str">
        <f t="shared" si="106"/>
        <v>ptfe</v>
      </c>
      <c r="AB92" s="3" t="str">
        <f t="shared" si="107"/>
        <v>s316-</v>
      </c>
      <c r="AC92" s="3">
        <f t="shared" si="96"/>
        <v>5</v>
      </c>
      <c r="AD92" s="3">
        <f t="shared" si="108"/>
        <v>5</v>
      </c>
      <c r="AE92" s="4" t="str">
        <f t="shared" si="109"/>
        <v>s316</v>
      </c>
      <c r="AF92" s="3" t="str">
        <f t="shared" si="110"/>
        <v>-</v>
      </c>
      <c r="AG92" s="3">
        <f t="shared" si="97"/>
        <v>1</v>
      </c>
      <c r="AH92" s="3">
        <f t="shared" si="111"/>
        <v>1</v>
      </c>
      <c r="AI92" s="4" t="str">
        <f t="shared" si="112"/>
        <v/>
      </c>
      <c r="AJ92" s="3" t="str">
        <f t="shared" si="113"/>
        <v>-</v>
      </c>
      <c r="AK92" s="3">
        <f t="shared" si="98"/>
        <v>1</v>
      </c>
      <c r="AL92" s="3">
        <f t="shared" si="114"/>
        <v>1</v>
      </c>
      <c r="AM92" s="4" t="str">
        <f t="shared" si="115"/>
        <v/>
      </c>
      <c r="AN92" s="3" t="str">
        <f t="shared" si="116"/>
        <v>-</v>
      </c>
      <c r="AO92" s="3">
        <f t="shared" si="99"/>
        <v>1</v>
      </c>
      <c r="AP92" s="3">
        <f t="shared" si="117"/>
        <v>1</v>
      </c>
      <c r="AQ92" s="4" t="str">
        <f t="shared" si="118"/>
        <v/>
      </c>
      <c r="AR92" s="3" t="str">
        <f t="shared" si="119"/>
        <v>-</v>
      </c>
      <c r="AS92" s="3">
        <f t="shared" si="100"/>
        <v>1</v>
      </c>
      <c r="AT92" s="3">
        <f t="shared" si="120"/>
        <v>1</v>
      </c>
      <c r="AU92" s="4" t="str">
        <f t="shared" si="121"/>
        <v/>
      </c>
      <c r="AV92" s="3" t="str">
        <f t="shared" si="122"/>
        <v>-</v>
      </c>
      <c r="AW92" s="3" t="str">
        <f t="shared" si="101"/>
        <v>1.5-0.5-0.5-</v>
      </c>
      <c r="AX92" s="3">
        <f t="shared" si="123"/>
        <v>4</v>
      </c>
      <c r="AY92" s="3">
        <f t="shared" si="124"/>
        <v>12</v>
      </c>
      <c r="AZ92" s="4" t="str">
        <f t="shared" si="125"/>
        <v>1.5</v>
      </c>
      <c r="BA92" s="3" t="str">
        <f t="shared" si="126"/>
        <v>0.5-0.5-</v>
      </c>
      <c r="BB92" s="3">
        <f t="shared" si="127"/>
        <v>4</v>
      </c>
      <c r="BC92" s="3">
        <f t="shared" si="128"/>
        <v>8</v>
      </c>
      <c r="BD92" s="4" t="str">
        <f t="shared" si="129"/>
        <v>0.5</v>
      </c>
      <c r="BE92" s="3" t="str">
        <f t="shared" si="130"/>
        <v>0.5-</v>
      </c>
      <c r="BF92" s="3">
        <f t="shared" si="131"/>
        <v>4</v>
      </c>
      <c r="BG92" s="3">
        <f t="shared" si="132"/>
        <v>4</v>
      </c>
      <c r="BH92" s="4" t="str">
        <f t="shared" si="133"/>
        <v>0.5</v>
      </c>
      <c r="BI92" s="3" t="str">
        <f t="shared" si="134"/>
        <v>-</v>
      </c>
      <c r="BJ92" s="3">
        <f t="shared" si="135"/>
        <v>1</v>
      </c>
      <c r="BK92" s="3">
        <f t="shared" si="136"/>
        <v>1</v>
      </c>
      <c r="BL92" s="4" t="str">
        <f t="shared" si="137"/>
        <v/>
      </c>
      <c r="BM92" s="3" t="str">
        <f t="shared" si="138"/>
        <v>-</v>
      </c>
      <c r="BN92" s="3">
        <f t="shared" si="139"/>
        <v>1</v>
      </c>
      <c r="BO92" s="3">
        <f t="shared" si="140"/>
        <v>1</v>
      </c>
      <c r="BP92" s="4" t="str">
        <f t="shared" si="141"/>
        <v/>
      </c>
      <c r="BQ92" s="3" t="str">
        <f t="shared" si="142"/>
        <v>-</v>
      </c>
      <c r="BR92" s="3">
        <f t="shared" si="143"/>
        <v>1</v>
      </c>
      <c r="BS92" s="3">
        <f t="shared" si="144"/>
        <v>1</v>
      </c>
      <c r="BT92" s="4" t="str">
        <f t="shared" si="145"/>
        <v/>
      </c>
      <c r="BU92" s="3" t="str">
        <f t="shared" si="146"/>
        <v>-</v>
      </c>
      <c r="BV92" s="3">
        <f t="shared" si="147"/>
        <v>1</v>
      </c>
      <c r="BW92" s="3">
        <f t="shared" si="148"/>
        <v>1</v>
      </c>
      <c r="BX92" s="4" t="str">
        <f t="shared" si="149"/>
        <v/>
      </c>
      <c r="BY92" s="3" t="str">
        <f t="shared" si="150"/>
        <v>-</v>
      </c>
    </row>
    <row r="93" spans="1:77">
      <c r="A93" s="3" t="s">
        <v>965</v>
      </c>
      <c r="B93" s="3" t="s">
        <v>361</v>
      </c>
      <c r="C93" s="3">
        <v>16</v>
      </c>
      <c r="D93" s="3"/>
      <c r="E93" s="3" t="s">
        <v>903</v>
      </c>
      <c r="F93" s="3" t="s">
        <v>1028</v>
      </c>
      <c r="G93" s="3" t="s">
        <v>903</v>
      </c>
      <c r="H93" s="3" t="s">
        <v>1027</v>
      </c>
      <c r="I93" s="3" t="s">
        <v>477</v>
      </c>
      <c r="J93" s="3" t="s">
        <v>1027</v>
      </c>
      <c r="K93" s="3" t="s">
        <v>1040</v>
      </c>
      <c r="L93" s="3" t="s">
        <v>1040</v>
      </c>
      <c r="M93" s="3" t="s">
        <v>1040</v>
      </c>
      <c r="N93" s="3" t="s">
        <v>1040</v>
      </c>
      <c r="O93" s="3">
        <v>6</v>
      </c>
      <c r="P93" s="3">
        <v>40</v>
      </c>
      <c r="Q93" s="3">
        <v>8.93</v>
      </c>
      <c r="R93" s="16">
        <v>0</v>
      </c>
      <c r="S93" s="12" t="s">
        <v>100</v>
      </c>
      <c r="T93" s="3" t="str">
        <f t="shared" si="93"/>
        <v>s316-ptfe-s316-</v>
      </c>
      <c r="U93" s="3">
        <f t="shared" si="94"/>
        <v>5</v>
      </c>
      <c r="V93" s="3">
        <f t="shared" si="102"/>
        <v>15</v>
      </c>
      <c r="W93" s="4" t="str">
        <f t="shared" si="103"/>
        <v>s316</v>
      </c>
      <c r="X93" s="3" t="str">
        <f t="shared" si="104"/>
        <v>ptfe-s316-</v>
      </c>
      <c r="Y93" s="3">
        <f t="shared" si="95"/>
        <v>5</v>
      </c>
      <c r="Z93" s="3">
        <f t="shared" si="105"/>
        <v>10</v>
      </c>
      <c r="AA93" s="4" t="str">
        <f t="shared" si="106"/>
        <v>ptfe</v>
      </c>
      <c r="AB93" s="3" t="str">
        <f t="shared" si="107"/>
        <v>s316-</v>
      </c>
      <c r="AC93" s="3">
        <f t="shared" si="96"/>
        <v>5</v>
      </c>
      <c r="AD93" s="3">
        <f t="shared" si="108"/>
        <v>5</v>
      </c>
      <c r="AE93" s="4" t="str">
        <f t="shared" si="109"/>
        <v>s316</v>
      </c>
      <c r="AF93" s="3" t="str">
        <f t="shared" si="110"/>
        <v>-</v>
      </c>
      <c r="AG93" s="3">
        <f t="shared" si="97"/>
        <v>1</v>
      </c>
      <c r="AH93" s="3">
        <f t="shared" si="111"/>
        <v>1</v>
      </c>
      <c r="AI93" s="4" t="str">
        <f t="shared" si="112"/>
        <v/>
      </c>
      <c r="AJ93" s="3" t="str">
        <f t="shared" si="113"/>
        <v>-</v>
      </c>
      <c r="AK93" s="3">
        <f t="shared" si="98"/>
        <v>1</v>
      </c>
      <c r="AL93" s="3">
        <f t="shared" si="114"/>
        <v>1</v>
      </c>
      <c r="AM93" s="4" t="str">
        <f t="shared" si="115"/>
        <v/>
      </c>
      <c r="AN93" s="3" t="str">
        <f t="shared" si="116"/>
        <v>-</v>
      </c>
      <c r="AO93" s="3">
        <f t="shared" si="99"/>
        <v>1</v>
      </c>
      <c r="AP93" s="3">
        <f t="shared" si="117"/>
        <v>1</v>
      </c>
      <c r="AQ93" s="4" t="str">
        <f t="shared" si="118"/>
        <v/>
      </c>
      <c r="AR93" s="3" t="str">
        <f t="shared" si="119"/>
        <v>-</v>
      </c>
      <c r="AS93" s="3">
        <f t="shared" si="100"/>
        <v>1</v>
      </c>
      <c r="AT93" s="3">
        <f t="shared" si="120"/>
        <v>1</v>
      </c>
      <c r="AU93" s="4" t="str">
        <f t="shared" si="121"/>
        <v/>
      </c>
      <c r="AV93" s="3" t="str">
        <f t="shared" si="122"/>
        <v>-</v>
      </c>
      <c r="AW93" s="3" t="str">
        <f t="shared" si="101"/>
        <v>1.5-0.5-0.5-</v>
      </c>
      <c r="AX93" s="3">
        <f t="shared" si="123"/>
        <v>4</v>
      </c>
      <c r="AY93" s="3">
        <f t="shared" si="124"/>
        <v>12</v>
      </c>
      <c r="AZ93" s="4" t="str">
        <f t="shared" si="125"/>
        <v>1.5</v>
      </c>
      <c r="BA93" s="3" t="str">
        <f t="shared" si="126"/>
        <v>0.5-0.5-</v>
      </c>
      <c r="BB93" s="3">
        <f t="shared" si="127"/>
        <v>4</v>
      </c>
      <c r="BC93" s="3">
        <f t="shared" si="128"/>
        <v>8</v>
      </c>
      <c r="BD93" s="4" t="str">
        <f t="shared" si="129"/>
        <v>0.5</v>
      </c>
      <c r="BE93" s="3" t="str">
        <f t="shared" si="130"/>
        <v>0.5-</v>
      </c>
      <c r="BF93" s="3">
        <f t="shared" si="131"/>
        <v>4</v>
      </c>
      <c r="BG93" s="3">
        <f t="shared" si="132"/>
        <v>4</v>
      </c>
      <c r="BH93" s="4" t="str">
        <f t="shared" si="133"/>
        <v>0.5</v>
      </c>
      <c r="BI93" s="3" t="str">
        <f t="shared" si="134"/>
        <v>-</v>
      </c>
      <c r="BJ93" s="3">
        <f t="shared" si="135"/>
        <v>1</v>
      </c>
      <c r="BK93" s="3">
        <f t="shared" si="136"/>
        <v>1</v>
      </c>
      <c r="BL93" s="4" t="str">
        <f t="shared" si="137"/>
        <v/>
      </c>
      <c r="BM93" s="3" t="str">
        <f t="shared" si="138"/>
        <v>-</v>
      </c>
      <c r="BN93" s="3">
        <f t="shared" si="139"/>
        <v>1</v>
      </c>
      <c r="BO93" s="3">
        <f t="shared" si="140"/>
        <v>1</v>
      </c>
      <c r="BP93" s="4" t="str">
        <f t="shared" si="141"/>
        <v/>
      </c>
      <c r="BQ93" s="3" t="str">
        <f t="shared" si="142"/>
        <v>-</v>
      </c>
      <c r="BR93" s="3">
        <f t="shared" si="143"/>
        <v>1</v>
      </c>
      <c r="BS93" s="3">
        <f t="shared" si="144"/>
        <v>1</v>
      </c>
      <c r="BT93" s="4" t="str">
        <f t="shared" si="145"/>
        <v/>
      </c>
      <c r="BU93" s="3" t="str">
        <f t="shared" si="146"/>
        <v>-</v>
      </c>
      <c r="BV93" s="3">
        <f t="shared" si="147"/>
        <v>1</v>
      </c>
      <c r="BW93" s="3">
        <f t="shared" si="148"/>
        <v>1</v>
      </c>
      <c r="BX93" s="4" t="str">
        <f t="shared" si="149"/>
        <v/>
      </c>
      <c r="BY93" s="3" t="str">
        <f t="shared" si="150"/>
        <v>-</v>
      </c>
    </row>
    <row r="94" spans="1:77">
      <c r="A94" s="4" t="s">
        <v>965</v>
      </c>
      <c r="B94" s="4" t="s">
        <v>384</v>
      </c>
      <c r="C94" s="4">
        <v>24</v>
      </c>
      <c r="D94" s="4"/>
      <c r="E94" s="4" t="s">
        <v>903</v>
      </c>
      <c r="F94" s="4" t="s">
        <v>1033</v>
      </c>
      <c r="G94" s="4" t="s">
        <v>903</v>
      </c>
      <c r="H94" s="4" t="s">
        <v>1029</v>
      </c>
      <c r="I94" s="4" t="s">
        <v>477</v>
      </c>
      <c r="J94" s="4" t="s">
        <v>1027</v>
      </c>
      <c r="K94" s="4" t="s">
        <v>1040</v>
      </c>
      <c r="L94" s="4" t="s">
        <v>1040</v>
      </c>
      <c r="M94" s="4" t="s">
        <v>1040</v>
      </c>
      <c r="N94" s="4" t="s">
        <v>1040</v>
      </c>
      <c r="O94" s="4">
        <v>6</v>
      </c>
      <c r="P94" s="4">
        <v>40</v>
      </c>
      <c r="Q94" s="4">
        <v>6.05</v>
      </c>
      <c r="R94" s="16">
        <v>0</v>
      </c>
      <c r="S94" s="13" t="s">
        <v>100</v>
      </c>
      <c r="T94" s="3" t="str">
        <f t="shared" si="93"/>
        <v>s316-ptfe-s316-</v>
      </c>
      <c r="U94" s="3">
        <f t="shared" si="94"/>
        <v>5</v>
      </c>
      <c r="V94" s="3">
        <f t="shared" si="102"/>
        <v>15</v>
      </c>
      <c r="W94" s="4" t="str">
        <f t="shared" si="103"/>
        <v>s316</v>
      </c>
      <c r="X94" s="3" t="str">
        <f t="shared" si="104"/>
        <v>ptfe-s316-</v>
      </c>
      <c r="Y94" s="3">
        <f t="shared" si="95"/>
        <v>5</v>
      </c>
      <c r="Z94" s="3">
        <f t="shared" si="105"/>
        <v>10</v>
      </c>
      <c r="AA94" s="4" t="str">
        <f t="shared" si="106"/>
        <v>ptfe</v>
      </c>
      <c r="AB94" s="3" t="str">
        <f t="shared" si="107"/>
        <v>s316-</v>
      </c>
      <c r="AC94" s="3">
        <f t="shared" si="96"/>
        <v>5</v>
      </c>
      <c r="AD94" s="3">
        <f t="shared" si="108"/>
        <v>5</v>
      </c>
      <c r="AE94" s="4" t="str">
        <f t="shared" si="109"/>
        <v>s316</v>
      </c>
      <c r="AF94" s="3" t="str">
        <f t="shared" si="110"/>
        <v>-</v>
      </c>
      <c r="AG94" s="3">
        <f t="shared" si="97"/>
        <v>1</v>
      </c>
      <c r="AH94" s="3">
        <f t="shared" si="111"/>
        <v>1</v>
      </c>
      <c r="AI94" s="4" t="str">
        <f t="shared" si="112"/>
        <v/>
      </c>
      <c r="AJ94" s="3" t="str">
        <f t="shared" si="113"/>
        <v>-</v>
      </c>
      <c r="AK94" s="3">
        <f t="shared" si="98"/>
        <v>1</v>
      </c>
      <c r="AL94" s="3">
        <f t="shared" si="114"/>
        <v>1</v>
      </c>
      <c r="AM94" s="4" t="str">
        <f t="shared" si="115"/>
        <v/>
      </c>
      <c r="AN94" s="3" t="str">
        <f t="shared" si="116"/>
        <v>-</v>
      </c>
      <c r="AO94" s="3">
        <f t="shared" si="99"/>
        <v>1</v>
      </c>
      <c r="AP94" s="3">
        <f t="shared" si="117"/>
        <v>1</v>
      </c>
      <c r="AQ94" s="4" t="str">
        <f t="shared" si="118"/>
        <v/>
      </c>
      <c r="AR94" s="3" t="str">
        <f t="shared" si="119"/>
        <v>-</v>
      </c>
      <c r="AS94" s="3">
        <f t="shared" si="100"/>
        <v>1</v>
      </c>
      <c r="AT94" s="3">
        <f t="shared" si="120"/>
        <v>1</v>
      </c>
      <c r="AU94" s="4" t="str">
        <f t="shared" si="121"/>
        <v/>
      </c>
      <c r="AV94" s="3" t="str">
        <f t="shared" si="122"/>
        <v>-</v>
      </c>
      <c r="AW94" s="3" t="str">
        <f t="shared" si="101"/>
        <v>3-0.5-1-</v>
      </c>
      <c r="AX94" s="3">
        <f t="shared" si="123"/>
        <v>2</v>
      </c>
      <c r="AY94" s="3">
        <f t="shared" si="124"/>
        <v>8</v>
      </c>
      <c r="AZ94" s="4" t="str">
        <f t="shared" si="125"/>
        <v>3</v>
      </c>
      <c r="BA94" s="3" t="str">
        <f t="shared" si="126"/>
        <v>0.5-1-</v>
      </c>
      <c r="BB94" s="3">
        <f t="shared" si="127"/>
        <v>4</v>
      </c>
      <c r="BC94" s="3">
        <f t="shared" si="128"/>
        <v>6</v>
      </c>
      <c r="BD94" s="4" t="str">
        <f t="shared" si="129"/>
        <v>0.5</v>
      </c>
      <c r="BE94" s="3" t="str">
        <f t="shared" si="130"/>
        <v>1-</v>
      </c>
      <c r="BF94" s="3">
        <f t="shared" si="131"/>
        <v>2</v>
      </c>
      <c r="BG94" s="3">
        <f t="shared" si="132"/>
        <v>2</v>
      </c>
      <c r="BH94" s="4" t="str">
        <f t="shared" si="133"/>
        <v>1</v>
      </c>
      <c r="BI94" s="3" t="str">
        <f t="shared" si="134"/>
        <v>-</v>
      </c>
      <c r="BJ94" s="3">
        <f t="shared" si="135"/>
        <v>1</v>
      </c>
      <c r="BK94" s="3">
        <f t="shared" si="136"/>
        <v>1</v>
      </c>
      <c r="BL94" s="4" t="str">
        <f t="shared" si="137"/>
        <v/>
      </c>
      <c r="BM94" s="3" t="str">
        <f t="shared" si="138"/>
        <v>-</v>
      </c>
      <c r="BN94" s="3">
        <f t="shared" si="139"/>
        <v>1</v>
      </c>
      <c r="BO94" s="3">
        <f t="shared" si="140"/>
        <v>1</v>
      </c>
      <c r="BP94" s="4" t="str">
        <f t="shared" si="141"/>
        <v/>
      </c>
      <c r="BQ94" s="3" t="str">
        <f t="shared" si="142"/>
        <v>-</v>
      </c>
      <c r="BR94" s="3">
        <f t="shared" si="143"/>
        <v>1</v>
      </c>
      <c r="BS94" s="3">
        <f t="shared" si="144"/>
        <v>1</v>
      </c>
      <c r="BT94" s="4" t="str">
        <f t="shared" si="145"/>
        <v/>
      </c>
      <c r="BU94" s="3" t="str">
        <f t="shared" si="146"/>
        <v>-</v>
      </c>
      <c r="BV94" s="3">
        <f t="shared" si="147"/>
        <v>1</v>
      </c>
      <c r="BW94" s="3">
        <f t="shared" si="148"/>
        <v>1</v>
      </c>
      <c r="BX94" s="4" t="str">
        <f t="shared" si="149"/>
        <v/>
      </c>
      <c r="BY94" s="3" t="str">
        <f t="shared" si="150"/>
        <v>-</v>
      </c>
    </row>
    <row r="95" spans="1:77">
      <c r="A95" s="3" t="s">
        <v>965</v>
      </c>
      <c r="B95" s="3" t="s">
        <v>384</v>
      </c>
      <c r="C95" s="3">
        <v>24</v>
      </c>
      <c r="D95" s="3"/>
      <c r="E95" s="3" t="s">
        <v>903</v>
      </c>
      <c r="F95" s="3" t="s">
        <v>1033</v>
      </c>
      <c r="G95" s="3" t="s">
        <v>903</v>
      </c>
      <c r="H95" s="3" t="s">
        <v>1029</v>
      </c>
      <c r="I95" s="3" t="s">
        <v>477</v>
      </c>
      <c r="J95" s="3" t="s">
        <v>1027</v>
      </c>
      <c r="K95" s="3" t="s">
        <v>1040</v>
      </c>
      <c r="L95" s="3" t="s">
        <v>1040</v>
      </c>
      <c r="M95" s="3" t="s">
        <v>1040</v>
      </c>
      <c r="N95" s="3" t="s">
        <v>1040</v>
      </c>
      <c r="O95" s="3">
        <v>6</v>
      </c>
      <c r="P95" s="3">
        <v>40</v>
      </c>
      <c r="Q95" s="3">
        <v>6.04</v>
      </c>
      <c r="R95" s="16">
        <v>0</v>
      </c>
      <c r="S95" s="12" t="s">
        <v>100</v>
      </c>
      <c r="T95" s="3" t="str">
        <f t="shared" si="93"/>
        <v>s316-ptfe-s316-</v>
      </c>
      <c r="U95" s="3">
        <f t="shared" si="94"/>
        <v>5</v>
      </c>
      <c r="V95" s="3">
        <f t="shared" si="102"/>
        <v>15</v>
      </c>
      <c r="W95" s="4" t="str">
        <f t="shared" si="103"/>
        <v>s316</v>
      </c>
      <c r="X95" s="3" t="str">
        <f t="shared" si="104"/>
        <v>ptfe-s316-</v>
      </c>
      <c r="Y95" s="3">
        <f t="shared" si="95"/>
        <v>5</v>
      </c>
      <c r="Z95" s="3">
        <f t="shared" si="105"/>
        <v>10</v>
      </c>
      <c r="AA95" s="4" t="str">
        <f t="shared" si="106"/>
        <v>ptfe</v>
      </c>
      <c r="AB95" s="3" t="str">
        <f t="shared" si="107"/>
        <v>s316-</v>
      </c>
      <c r="AC95" s="3">
        <f t="shared" si="96"/>
        <v>5</v>
      </c>
      <c r="AD95" s="3">
        <f t="shared" si="108"/>
        <v>5</v>
      </c>
      <c r="AE95" s="4" t="str">
        <f t="shared" si="109"/>
        <v>s316</v>
      </c>
      <c r="AF95" s="3" t="str">
        <f t="shared" si="110"/>
        <v>-</v>
      </c>
      <c r="AG95" s="3">
        <f t="shared" si="97"/>
        <v>1</v>
      </c>
      <c r="AH95" s="3">
        <f t="shared" si="111"/>
        <v>1</v>
      </c>
      <c r="AI95" s="4" t="str">
        <f t="shared" si="112"/>
        <v/>
      </c>
      <c r="AJ95" s="3" t="str">
        <f t="shared" si="113"/>
        <v>-</v>
      </c>
      <c r="AK95" s="3">
        <f t="shared" si="98"/>
        <v>1</v>
      </c>
      <c r="AL95" s="3">
        <f t="shared" si="114"/>
        <v>1</v>
      </c>
      <c r="AM95" s="4" t="str">
        <f t="shared" si="115"/>
        <v/>
      </c>
      <c r="AN95" s="3" t="str">
        <f t="shared" si="116"/>
        <v>-</v>
      </c>
      <c r="AO95" s="3">
        <f t="shared" si="99"/>
        <v>1</v>
      </c>
      <c r="AP95" s="3">
        <f t="shared" si="117"/>
        <v>1</v>
      </c>
      <c r="AQ95" s="4" t="str">
        <f t="shared" si="118"/>
        <v/>
      </c>
      <c r="AR95" s="3" t="str">
        <f t="shared" si="119"/>
        <v>-</v>
      </c>
      <c r="AS95" s="3">
        <f t="shared" si="100"/>
        <v>1</v>
      </c>
      <c r="AT95" s="3">
        <f t="shared" si="120"/>
        <v>1</v>
      </c>
      <c r="AU95" s="4" t="str">
        <f t="shared" si="121"/>
        <v/>
      </c>
      <c r="AV95" s="3" t="str">
        <f t="shared" si="122"/>
        <v>-</v>
      </c>
      <c r="AW95" s="3" t="str">
        <f t="shared" si="101"/>
        <v>3-0.5-1-</v>
      </c>
      <c r="AX95" s="3">
        <f t="shared" si="123"/>
        <v>2</v>
      </c>
      <c r="AY95" s="3">
        <f t="shared" si="124"/>
        <v>8</v>
      </c>
      <c r="AZ95" s="4" t="str">
        <f t="shared" si="125"/>
        <v>3</v>
      </c>
      <c r="BA95" s="3" t="str">
        <f t="shared" si="126"/>
        <v>0.5-1-</v>
      </c>
      <c r="BB95" s="3">
        <f t="shared" si="127"/>
        <v>4</v>
      </c>
      <c r="BC95" s="3">
        <f t="shared" si="128"/>
        <v>6</v>
      </c>
      <c r="BD95" s="4" t="str">
        <f t="shared" si="129"/>
        <v>0.5</v>
      </c>
      <c r="BE95" s="3" t="str">
        <f t="shared" si="130"/>
        <v>1-</v>
      </c>
      <c r="BF95" s="3">
        <f t="shared" si="131"/>
        <v>2</v>
      </c>
      <c r="BG95" s="3">
        <f t="shared" si="132"/>
        <v>2</v>
      </c>
      <c r="BH95" s="4" t="str">
        <f t="shared" si="133"/>
        <v>1</v>
      </c>
      <c r="BI95" s="3" t="str">
        <f t="shared" si="134"/>
        <v>-</v>
      </c>
      <c r="BJ95" s="3">
        <f t="shared" si="135"/>
        <v>1</v>
      </c>
      <c r="BK95" s="3">
        <f t="shared" si="136"/>
        <v>1</v>
      </c>
      <c r="BL95" s="4" t="str">
        <f t="shared" si="137"/>
        <v/>
      </c>
      <c r="BM95" s="3" t="str">
        <f t="shared" si="138"/>
        <v>-</v>
      </c>
      <c r="BN95" s="3">
        <f t="shared" si="139"/>
        <v>1</v>
      </c>
      <c r="BO95" s="3">
        <f t="shared" si="140"/>
        <v>1</v>
      </c>
      <c r="BP95" s="4" t="str">
        <f t="shared" si="141"/>
        <v/>
      </c>
      <c r="BQ95" s="3" t="str">
        <f t="shared" si="142"/>
        <v>-</v>
      </c>
      <c r="BR95" s="3">
        <f t="shared" si="143"/>
        <v>1</v>
      </c>
      <c r="BS95" s="3">
        <f t="shared" si="144"/>
        <v>1</v>
      </c>
      <c r="BT95" s="4" t="str">
        <f t="shared" si="145"/>
        <v/>
      </c>
      <c r="BU95" s="3" t="str">
        <f t="shared" si="146"/>
        <v>-</v>
      </c>
      <c r="BV95" s="3">
        <f t="shared" si="147"/>
        <v>1</v>
      </c>
      <c r="BW95" s="3">
        <f t="shared" si="148"/>
        <v>1</v>
      </c>
      <c r="BX95" s="4" t="str">
        <f t="shared" si="149"/>
        <v/>
      </c>
      <c r="BY95" s="3" t="str">
        <f t="shared" si="150"/>
        <v>-</v>
      </c>
    </row>
    <row r="96" spans="1:77">
      <c r="A96" s="4" t="s">
        <v>965</v>
      </c>
      <c r="B96" s="4" t="s">
        <v>384</v>
      </c>
      <c r="C96" s="4">
        <v>24</v>
      </c>
      <c r="D96" s="4"/>
      <c r="E96" s="4" t="s">
        <v>903</v>
      </c>
      <c r="F96" s="4" t="s">
        <v>1033</v>
      </c>
      <c r="G96" s="4" t="s">
        <v>903</v>
      </c>
      <c r="H96" s="4" t="s">
        <v>1029</v>
      </c>
      <c r="I96" s="4" t="s">
        <v>477</v>
      </c>
      <c r="J96" s="4" t="s">
        <v>1027</v>
      </c>
      <c r="K96" s="4" t="s">
        <v>1040</v>
      </c>
      <c r="L96" s="4" t="s">
        <v>1040</v>
      </c>
      <c r="M96" s="4" t="s">
        <v>1040</v>
      </c>
      <c r="N96" s="4" t="s">
        <v>1040</v>
      </c>
      <c r="O96" s="4">
        <v>6</v>
      </c>
      <c r="P96" s="4">
        <v>40</v>
      </c>
      <c r="Q96" s="4">
        <v>5.24</v>
      </c>
      <c r="R96" s="16">
        <v>0</v>
      </c>
      <c r="S96" s="13" t="s">
        <v>100</v>
      </c>
      <c r="T96" s="3" t="str">
        <f t="shared" si="93"/>
        <v>s316-ptfe-s316-</v>
      </c>
      <c r="U96" s="3">
        <f t="shared" si="94"/>
        <v>5</v>
      </c>
      <c r="V96" s="3">
        <f t="shared" si="102"/>
        <v>15</v>
      </c>
      <c r="W96" s="4" t="str">
        <f t="shared" si="103"/>
        <v>s316</v>
      </c>
      <c r="X96" s="3" t="str">
        <f t="shared" si="104"/>
        <v>ptfe-s316-</v>
      </c>
      <c r="Y96" s="3">
        <f t="shared" si="95"/>
        <v>5</v>
      </c>
      <c r="Z96" s="3">
        <f t="shared" si="105"/>
        <v>10</v>
      </c>
      <c r="AA96" s="4" t="str">
        <f t="shared" si="106"/>
        <v>ptfe</v>
      </c>
      <c r="AB96" s="3" t="str">
        <f t="shared" si="107"/>
        <v>s316-</v>
      </c>
      <c r="AC96" s="3">
        <f t="shared" si="96"/>
        <v>5</v>
      </c>
      <c r="AD96" s="3">
        <f t="shared" si="108"/>
        <v>5</v>
      </c>
      <c r="AE96" s="4" t="str">
        <f t="shared" si="109"/>
        <v>s316</v>
      </c>
      <c r="AF96" s="3" t="str">
        <f t="shared" si="110"/>
        <v>-</v>
      </c>
      <c r="AG96" s="3">
        <f t="shared" si="97"/>
        <v>1</v>
      </c>
      <c r="AH96" s="3">
        <f t="shared" si="111"/>
        <v>1</v>
      </c>
      <c r="AI96" s="4" t="str">
        <f t="shared" si="112"/>
        <v/>
      </c>
      <c r="AJ96" s="3" t="str">
        <f t="shared" si="113"/>
        <v>-</v>
      </c>
      <c r="AK96" s="3">
        <f t="shared" si="98"/>
        <v>1</v>
      </c>
      <c r="AL96" s="3">
        <f t="shared" si="114"/>
        <v>1</v>
      </c>
      <c r="AM96" s="4" t="str">
        <f t="shared" si="115"/>
        <v/>
      </c>
      <c r="AN96" s="3" t="str">
        <f t="shared" si="116"/>
        <v>-</v>
      </c>
      <c r="AO96" s="3">
        <f t="shared" si="99"/>
        <v>1</v>
      </c>
      <c r="AP96" s="3">
        <f t="shared" si="117"/>
        <v>1</v>
      </c>
      <c r="AQ96" s="4" t="str">
        <f t="shared" si="118"/>
        <v/>
      </c>
      <c r="AR96" s="3" t="str">
        <f t="shared" si="119"/>
        <v>-</v>
      </c>
      <c r="AS96" s="3">
        <f t="shared" si="100"/>
        <v>1</v>
      </c>
      <c r="AT96" s="3">
        <f t="shared" si="120"/>
        <v>1</v>
      </c>
      <c r="AU96" s="4" t="str">
        <f t="shared" si="121"/>
        <v/>
      </c>
      <c r="AV96" s="3" t="str">
        <f t="shared" si="122"/>
        <v>-</v>
      </c>
      <c r="AW96" s="3" t="str">
        <f t="shared" si="101"/>
        <v>3-0.5-1-</v>
      </c>
      <c r="AX96" s="3">
        <f t="shared" si="123"/>
        <v>2</v>
      </c>
      <c r="AY96" s="3">
        <f t="shared" si="124"/>
        <v>8</v>
      </c>
      <c r="AZ96" s="4" t="str">
        <f t="shared" si="125"/>
        <v>3</v>
      </c>
      <c r="BA96" s="3" t="str">
        <f t="shared" si="126"/>
        <v>0.5-1-</v>
      </c>
      <c r="BB96" s="3">
        <f t="shared" si="127"/>
        <v>4</v>
      </c>
      <c r="BC96" s="3">
        <f t="shared" si="128"/>
        <v>6</v>
      </c>
      <c r="BD96" s="4" t="str">
        <f t="shared" si="129"/>
        <v>0.5</v>
      </c>
      <c r="BE96" s="3" t="str">
        <f t="shared" si="130"/>
        <v>1-</v>
      </c>
      <c r="BF96" s="3">
        <f t="shared" si="131"/>
        <v>2</v>
      </c>
      <c r="BG96" s="3">
        <f t="shared" si="132"/>
        <v>2</v>
      </c>
      <c r="BH96" s="4" t="str">
        <f t="shared" si="133"/>
        <v>1</v>
      </c>
      <c r="BI96" s="3" t="str">
        <f t="shared" si="134"/>
        <v>-</v>
      </c>
      <c r="BJ96" s="3">
        <f t="shared" si="135"/>
        <v>1</v>
      </c>
      <c r="BK96" s="3">
        <f t="shared" si="136"/>
        <v>1</v>
      </c>
      <c r="BL96" s="4" t="str">
        <f t="shared" si="137"/>
        <v/>
      </c>
      <c r="BM96" s="3" t="str">
        <f t="shared" si="138"/>
        <v>-</v>
      </c>
      <c r="BN96" s="3">
        <f t="shared" si="139"/>
        <v>1</v>
      </c>
      <c r="BO96" s="3">
        <f t="shared" si="140"/>
        <v>1</v>
      </c>
      <c r="BP96" s="4" t="str">
        <f t="shared" si="141"/>
        <v/>
      </c>
      <c r="BQ96" s="3" t="str">
        <f t="shared" si="142"/>
        <v>-</v>
      </c>
      <c r="BR96" s="3">
        <f t="shared" si="143"/>
        <v>1</v>
      </c>
      <c r="BS96" s="3">
        <f t="shared" si="144"/>
        <v>1</v>
      </c>
      <c r="BT96" s="4" t="str">
        <f t="shared" si="145"/>
        <v/>
      </c>
      <c r="BU96" s="3" t="str">
        <f t="shared" si="146"/>
        <v>-</v>
      </c>
      <c r="BV96" s="3">
        <f t="shared" si="147"/>
        <v>1</v>
      </c>
      <c r="BW96" s="3">
        <f t="shared" si="148"/>
        <v>1</v>
      </c>
      <c r="BX96" s="4" t="str">
        <f t="shared" si="149"/>
        <v/>
      </c>
      <c r="BY96" s="3" t="str">
        <f t="shared" si="150"/>
        <v>-</v>
      </c>
    </row>
    <row r="97" spans="1:77">
      <c r="A97" s="3" t="s">
        <v>965</v>
      </c>
      <c r="B97" s="3" t="s">
        <v>344</v>
      </c>
      <c r="C97" s="3">
        <v>8</v>
      </c>
      <c r="D97" s="3"/>
      <c r="E97" s="3" t="s">
        <v>903</v>
      </c>
      <c r="F97" s="3" t="s">
        <v>1027</v>
      </c>
      <c r="G97" s="3" t="s">
        <v>903</v>
      </c>
      <c r="H97" s="3" t="s">
        <v>1027</v>
      </c>
      <c r="I97" s="3" t="s">
        <v>477</v>
      </c>
      <c r="J97" s="3" t="s">
        <v>1034</v>
      </c>
      <c r="K97" s="3" t="s">
        <v>1040</v>
      </c>
      <c r="L97" s="3" t="s">
        <v>1040</v>
      </c>
      <c r="M97" s="3" t="s">
        <v>1040</v>
      </c>
      <c r="N97" s="3" t="s">
        <v>1040</v>
      </c>
      <c r="O97" s="3">
        <v>2</v>
      </c>
      <c r="P97" s="3">
        <v>22</v>
      </c>
      <c r="Q97" s="3">
        <v>2.15</v>
      </c>
      <c r="R97" s="16">
        <v>0</v>
      </c>
      <c r="S97" s="12" t="s">
        <v>100</v>
      </c>
      <c r="T97" s="3" t="str">
        <f t="shared" si="93"/>
        <v>s316-ptfe-s316-</v>
      </c>
      <c r="U97" s="3">
        <f t="shared" si="94"/>
        <v>5</v>
      </c>
      <c r="V97" s="3">
        <f t="shared" si="102"/>
        <v>15</v>
      </c>
      <c r="W97" s="4" t="str">
        <f t="shared" si="103"/>
        <v>s316</v>
      </c>
      <c r="X97" s="3" t="str">
        <f t="shared" si="104"/>
        <v>ptfe-s316-</v>
      </c>
      <c r="Y97" s="3">
        <f t="shared" si="95"/>
        <v>5</v>
      </c>
      <c r="Z97" s="3">
        <f t="shared" si="105"/>
        <v>10</v>
      </c>
      <c r="AA97" s="4" t="str">
        <f t="shared" si="106"/>
        <v>ptfe</v>
      </c>
      <c r="AB97" s="3" t="str">
        <f t="shared" si="107"/>
        <v>s316-</v>
      </c>
      <c r="AC97" s="3">
        <f t="shared" si="96"/>
        <v>5</v>
      </c>
      <c r="AD97" s="3">
        <f t="shared" si="108"/>
        <v>5</v>
      </c>
      <c r="AE97" s="4" t="str">
        <f t="shared" si="109"/>
        <v>s316</v>
      </c>
      <c r="AF97" s="3" t="str">
        <f t="shared" si="110"/>
        <v>-</v>
      </c>
      <c r="AG97" s="3">
        <f t="shared" si="97"/>
        <v>1</v>
      </c>
      <c r="AH97" s="3">
        <f t="shared" si="111"/>
        <v>1</v>
      </c>
      <c r="AI97" s="4" t="str">
        <f t="shared" si="112"/>
        <v/>
      </c>
      <c r="AJ97" s="3" t="str">
        <f t="shared" si="113"/>
        <v>-</v>
      </c>
      <c r="AK97" s="3">
        <f t="shared" si="98"/>
        <v>1</v>
      </c>
      <c r="AL97" s="3">
        <f t="shared" si="114"/>
        <v>1</v>
      </c>
      <c r="AM97" s="4" t="str">
        <f t="shared" si="115"/>
        <v/>
      </c>
      <c r="AN97" s="3" t="str">
        <f t="shared" si="116"/>
        <v>-</v>
      </c>
      <c r="AO97" s="3">
        <f t="shared" si="99"/>
        <v>1</v>
      </c>
      <c r="AP97" s="3">
        <f t="shared" si="117"/>
        <v>1</v>
      </c>
      <c r="AQ97" s="4" t="str">
        <f t="shared" si="118"/>
        <v/>
      </c>
      <c r="AR97" s="3" t="str">
        <f t="shared" si="119"/>
        <v>-</v>
      </c>
      <c r="AS97" s="3">
        <f t="shared" si="100"/>
        <v>1</v>
      </c>
      <c r="AT97" s="3">
        <f t="shared" si="120"/>
        <v>1</v>
      </c>
      <c r="AU97" s="4" t="str">
        <f t="shared" si="121"/>
        <v/>
      </c>
      <c r="AV97" s="3" t="str">
        <f t="shared" si="122"/>
        <v>-</v>
      </c>
      <c r="AW97" s="3" t="str">
        <f t="shared" si="101"/>
        <v>0.5-0.3-0.5-</v>
      </c>
      <c r="AX97" s="3">
        <f t="shared" si="123"/>
        <v>4</v>
      </c>
      <c r="AY97" s="3">
        <f t="shared" si="124"/>
        <v>12</v>
      </c>
      <c r="AZ97" s="4" t="str">
        <f t="shared" si="125"/>
        <v>0.5</v>
      </c>
      <c r="BA97" s="3" t="str">
        <f t="shared" si="126"/>
        <v>0.3-0.5-</v>
      </c>
      <c r="BB97" s="3">
        <f t="shared" si="127"/>
        <v>4</v>
      </c>
      <c r="BC97" s="3">
        <f t="shared" si="128"/>
        <v>8</v>
      </c>
      <c r="BD97" s="4" t="str">
        <f t="shared" si="129"/>
        <v>0.3</v>
      </c>
      <c r="BE97" s="3" t="str">
        <f t="shared" si="130"/>
        <v>0.5-</v>
      </c>
      <c r="BF97" s="3">
        <f t="shared" si="131"/>
        <v>4</v>
      </c>
      <c r="BG97" s="3">
        <f t="shared" si="132"/>
        <v>4</v>
      </c>
      <c r="BH97" s="4" t="str">
        <f t="shared" si="133"/>
        <v>0.5</v>
      </c>
      <c r="BI97" s="3" t="str">
        <f t="shared" si="134"/>
        <v>-</v>
      </c>
      <c r="BJ97" s="3">
        <f t="shared" si="135"/>
        <v>1</v>
      </c>
      <c r="BK97" s="3">
        <f t="shared" si="136"/>
        <v>1</v>
      </c>
      <c r="BL97" s="4" t="str">
        <f t="shared" si="137"/>
        <v/>
      </c>
      <c r="BM97" s="3" t="str">
        <f t="shared" si="138"/>
        <v>-</v>
      </c>
      <c r="BN97" s="3">
        <f t="shared" si="139"/>
        <v>1</v>
      </c>
      <c r="BO97" s="3">
        <f t="shared" si="140"/>
        <v>1</v>
      </c>
      <c r="BP97" s="4" t="str">
        <f t="shared" si="141"/>
        <v/>
      </c>
      <c r="BQ97" s="3" t="str">
        <f t="shared" si="142"/>
        <v>-</v>
      </c>
      <c r="BR97" s="3">
        <f t="shared" si="143"/>
        <v>1</v>
      </c>
      <c r="BS97" s="3">
        <f t="shared" si="144"/>
        <v>1</v>
      </c>
      <c r="BT97" s="4" t="str">
        <f t="shared" si="145"/>
        <v/>
      </c>
      <c r="BU97" s="3" t="str">
        <f t="shared" si="146"/>
        <v>-</v>
      </c>
      <c r="BV97" s="3">
        <f t="shared" si="147"/>
        <v>1</v>
      </c>
      <c r="BW97" s="3">
        <f t="shared" si="148"/>
        <v>1</v>
      </c>
      <c r="BX97" s="4" t="str">
        <f t="shared" si="149"/>
        <v/>
      </c>
      <c r="BY97" s="3" t="str">
        <f t="shared" si="150"/>
        <v>-</v>
      </c>
    </row>
    <row r="98" spans="1:77">
      <c r="A98" s="4" t="s">
        <v>965</v>
      </c>
      <c r="B98" s="4" t="s">
        <v>344</v>
      </c>
      <c r="C98" s="4">
        <v>8</v>
      </c>
      <c r="D98" s="4"/>
      <c r="E98" s="4" t="s">
        <v>903</v>
      </c>
      <c r="F98" s="4" t="s">
        <v>1027</v>
      </c>
      <c r="G98" s="4" t="s">
        <v>903</v>
      </c>
      <c r="H98" s="4" t="s">
        <v>1027</v>
      </c>
      <c r="I98" s="4" t="s">
        <v>477</v>
      </c>
      <c r="J98" s="4" t="s">
        <v>1034</v>
      </c>
      <c r="K98" s="4" t="s">
        <v>1040</v>
      </c>
      <c r="L98" s="4" t="s">
        <v>1040</v>
      </c>
      <c r="M98" s="4" t="s">
        <v>1040</v>
      </c>
      <c r="N98" s="4" t="s">
        <v>1040</v>
      </c>
      <c r="O98" s="4">
        <v>2</v>
      </c>
      <c r="P98" s="4">
        <v>22</v>
      </c>
      <c r="Q98" s="4">
        <v>2.4500000000000002</v>
      </c>
      <c r="R98" s="16">
        <v>0</v>
      </c>
      <c r="S98" s="13" t="s">
        <v>385</v>
      </c>
      <c r="T98" s="3" t="str">
        <f t="shared" si="93"/>
        <v>s316-ptfe-s316-</v>
      </c>
      <c r="U98" s="3">
        <f t="shared" si="94"/>
        <v>5</v>
      </c>
      <c r="V98" s="3">
        <f t="shared" si="102"/>
        <v>15</v>
      </c>
      <c r="W98" s="4" t="str">
        <f t="shared" si="103"/>
        <v>s316</v>
      </c>
      <c r="X98" s="3" t="str">
        <f t="shared" si="104"/>
        <v>ptfe-s316-</v>
      </c>
      <c r="Y98" s="3">
        <f t="shared" si="95"/>
        <v>5</v>
      </c>
      <c r="Z98" s="3">
        <f t="shared" si="105"/>
        <v>10</v>
      </c>
      <c r="AA98" s="4" t="str">
        <f t="shared" si="106"/>
        <v>ptfe</v>
      </c>
      <c r="AB98" s="3" t="str">
        <f t="shared" si="107"/>
        <v>s316-</v>
      </c>
      <c r="AC98" s="3">
        <f t="shared" si="96"/>
        <v>5</v>
      </c>
      <c r="AD98" s="3">
        <f t="shared" si="108"/>
        <v>5</v>
      </c>
      <c r="AE98" s="4" t="str">
        <f t="shared" si="109"/>
        <v>s316</v>
      </c>
      <c r="AF98" s="3" t="str">
        <f t="shared" si="110"/>
        <v>-</v>
      </c>
      <c r="AG98" s="3">
        <f t="shared" si="97"/>
        <v>1</v>
      </c>
      <c r="AH98" s="3">
        <f t="shared" si="111"/>
        <v>1</v>
      </c>
      <c r="AI98" s="4" t="str">
        <f t="shared" si="112"/>
        <v/>
      </c>
      <c r="AJ98" s="3" t="str">
        <f t="shared" si="113"/>
        <v>-</v>
      </c>
      <c r="AK98" s="3">
        <f t="shared" si="98"/>
        <v>1</v>
      </c>
      <c r="AL98" s="3">
        <f t="shared" si="114"/>
        <v>1</v>
      </c>
      <c r="AM98" s="4" t="str">
        <f t="shared" si="115"/>
        <v/>
      </c>
      <c r="AN98" s="3" t="str">
        <f t="shared" si="116"/>
        <v>-</v>
      </c>
      <c r="AO98" s="3">
        <f t="shared" si="99"/>
        <v>1</v>
      </c>
      <c r="AP98" s="3">
        <f t="shared" si="117"/>
        <v>1</v>
      </c>
      <c r="AQ98" s="4" t="str">
        <f t="shared" si="118"/>
        <v/>
      </c>
      <c r="AR98" s="3" t="str">
        <f t="shared" si="119"/>
        <v>-</v>
      </c>
      <c r="AS98" s="3">
        <f t="shared" si="100"/>
        <v>1</v>
      </c>
      <c r="AT98" s="3">
        <f t="shared" si="120"/>
        <v>1</v>
      </c>
      <c r="AU98" s="4" t="str">
        <f t="shared" si="121"/>
        <v/>
      </c>
      <c r="AV98" s="3" t="str">
        <f t="shared" si="122"/>
        <v>-</v>
      </c>
      <c r="AW98" s="3" t="str">
        <f t="shared" si="101"/>
        <v>0.5-0.3-0.5-</v>
      </c>
      <c r="AX98" s="3">
        <f t="shared" si="123"/>
        <v>4</v>
      </c>
      <c r="AY98" s="3">
        <f t="shared" si="124"/>
        <v>12</v>
      </c>
      <c r="AZ98" s="4" t="str">
        <f t="shared" si="125"/>
        <v>0.5</v>
      </c>
      <c r="BA98" s="3" t="str">
        <f t="shared" si="126"/>
        <v>0.3-0.5-</v>
      </c>
      <c r="BB98" s="3">
        <f t="shared" si="127"/>
        <v>4</v>
      </c>
      <c r="BC98" s="3">
        <f t="shared" si="128"/>
        <v>8</v>
      </c>
      <c r="BD98" s="4" t="str">
        <f t="shared" si="129"/>
        <v>0.3</v>
      </c>
      <c r="BE98" s="3" t="str">
        <f t="shared" si="130"/>
        <v>0.5-</v>
      </c>
      <c r="BF98" s="3">
        <f t="shared" si="131"/>
        <v>4</v>
      </c>
      <c r="BG98" s="3">
        <f t="shared" si="132"/>
        <v>4</v>
      </c>
      <c r="BH98" s="4" t="str">
        <f t="shared" si="133"/>
        <v>0.5</v>
      </c>
      <c r="BI98" s="3" t="str">
        <f t="shared" si="134"/>
        <v>-</v>
      </c>
      <c r="BJ98" s="3">
        <f t="shared" si="135"/>
        <v>1</v>
      </c>
      <c r="BK98" s="3">
        <f t="shared" si="136"/>
        <v>1</v>
      </c>
      <c r="BL98" s="4" t="str">
        <f t="shared" si="137"/>
        <v/>
      </c>
      <c r="BM98" s="3" t="str">
        <f t="shared" si="138"/>
        <v>-</v>
      </c>
      <c r="BN98" s="3">
        <f t="shared" si="139"/>
        <v>1</v>
      </c>
      <c r="BO98" s="3">
        <f t="shared" si="140"/>
        <v>1</v>
      </c>
      <c r="BP98" s="4" t="str">
        <f t="shared" si="141"/>
        <v/>
      </c>
      <c r="BQ98" s="3" t="str">
        <f t="shared" si="142"/>
        <v>-</v>
      </c>
      <c r="BR98" s="3">
        <f t="shared" si="143"/>
        <v>1</v>
      </c>
      <c r="BS98" s="3">
        <f t="shared" si="144"/>
        <v>1</v>
      </c>
      <c r="BT98" s="4" t="str">
        <f t="shared" si="145"/>
        <v/>
      </c>
      <c r="BU98" s="3" t="str">
        <f t="shared" si="146"/>
        <v>-</v>
      </c>
      <c r="BV98" s="3">
        <f t="shared" si="147"/>
        <v>1</v>
      </c>
      <c r="BW98" s="3">
        <f t="shared" si="148"/>
        <v>1</v>
      </c>
      <c r="BX98" s="4" t="str">
        <f t="shared" si="149"/>
        <v/>
      </c>
      <c r="BY98" s="3" t="str">
        <f t="shared" si="150"/>
        <v>-</v>
      </c>
    </row>
    <row r="99" spans="1:77">
      <c r="A99" s="3" t="s">
        <v>965</v>
      </c>
      <c r="B99" s="3" t="s">
        <v>344</v>
      </c>
      <c r="C99" s="3">
        <v>8</v>
      </c>
      <c r="D99" s="3"/>
      <c r="E99" s="3" t="s">
        <v>903</v>
      </c>
      <c r="F99" s="3" t="s">
        <v>1027</v>
      </c>
      <c r="G99" s="3" t="s">
        <v>903</v>
      </c>
      <c r="H99" s="3" t="s">
        <v>1027</v>
      </c>
      <c r="I99" s="3" t="s">
        <v>477</v>
      </c>
      <c r="J99" s="3" t="s">
        <v>1034</v>
      </c>
      <c r="K99" s="3" t="s">
        <v>1040</v>
      </c>
      <c r="L99" s="3" t="s">
        <v>1040</v>
      </c>
      <c r="M99" s="3" t="s">
        <v>1040</v>
      </c>
      <c r="N99" s="3" t="s">
        <v>1040</v>
      </c>
      <c r="O99" s="3">
        <v>2</v>
      </c>
      <c r="P99" s="3">
        <v>22</v>
      </c>
      <c r="Q99" s="3">
        <v>2.19</v>
      </c>
      <c r="R99" s="16">
        <v>0</v>
      </c>
      <c r="S99" s="12" t="s">
        <v>100</v>
      </c>
      <c r="T99" s="3" t="str">
        <f t="shared" si="93"/>
        <v>s316-ptfe-s316-</v>
      </c>
      <c r="U99" s="3">
        <f t="shared" si="94"/>
        <v>5</v>
      </c>
      <c r="V99" s="3">
        <f t="shared" si="102"/>
        <v>15</v>
      </c>
      <c r="W99" s="4" t="str">
        <f t="shared" si="103"/>
        <v>s316</v>
      </c>
      <c r="X99" s="3" t="str">
        <f t="shared" si="104"/>
        <v>ptfe-s316-</v>
      </c>
      <c r="Y99" s="3">
        <f t="shared" si="95"/>
        <v>5</v>
      </c>
      <c r="Z99" s="3">
        <f t="shared" si="105"/>
        <v>10</v>
      </c>
      <c r="AA99" s="4" t="str">
        <f t="shared" si="106"/>
        <v>ptfe</v>
      </c>
      <c r="AB99" s="3" t="str">
        <f t="shared" si="107"/>
        <v>s316-</v>
      </c>
      <c r="AC99" s="3">
        <f t="shared" si="96"/>
        <v>5</v>
      </c>
      <c r="AD99" s="3">
        <f t="shared" si="108"/>
        <v>5</v>
      </c>
      <c r="AE99" s="4" t="str">
        <f t="shared" si="109"/>
        <v>s316</v>
      </c>
      <c r="AF99" s="3" t="str">
        <f t="shared" si="110"/>
        <v>-</v>
      </c>
      <c r="AG99" s="3">
        <f t="shared" si="97"/>
        <v>1</v>
      </c>
      <c r="AH99" s="3">
        <f t="shared" si="111"/>
        <v>1</v>
      </c>
      <c r="AI99" s="4" t="str">
        <f t="shared" si="112"/>
        <v/>
      </c>
      <c r="AJ99" s="3" t="str">
        <f t="shared" si="113"/>
        <v>-</v>
      </c>
      <c r="AK99" s="3">
        <f t="shared" si="98"/>
        <v>1</v>
      </c>
      <c r="AL99" s="3">
        <f t="shared" si="114"/>
        <v>1</v>
      </c>
      <c r="AM99" s="4" t="str">
        <f t="shared" si="115"/>
        <v/>
      </c>
      <c r="AN99" s="3" t="str">
        <f t="shared" si="116"/>
        <v>-</v>
      </c>
      <c r="AO99" s="3">
        <f t="shared" si="99"/>
        <v>1</v>
      </c>
      <c r="AP99" s="3">
        <f t="shared" si="117"/>
        <v>1</v>
      </c>
      <c r="AQ99" s="4" t="str">
        <f t="shared" si="118"/>
        <v/>
      </c>
      <c r="AR99" s="3" t="str">
        <f t="shared" si="119"/>
        <v>-</v>
      </c>
      <c r="AS99" s="3">
        <f t="shared" si="100"/>
        <v>1</v>
      </c>
      <c r="AT99" s="3">
        <f t="shared" si="120"/>
        <v>1</v>
      </c>
      <c r="AU99" s="4" t="str">
        <f t="shared" si="121"/>
        <v/>
      </c>
      <c r="AV99" s="3" t="str">
        <f t="shared" si="122"/>
        <v>-</v>
      </c>
      <c r="AW99" s="3" t="str">
        <f t="shared" si="101"/>
        <v>0.5-0.3-0.5-</v>
      </c>
      <c r="AX99" s="3">
        <f t="shared" si="123"/>
        <v>4</v>
      </c>
      <c r="AY99" s="3">
        <f t="shared" si="124"/>
        <v>12</v>
      </c>
      <c r="AZ99" s="4" t="str">
        <f t="shared" si="125"/>
        <v>0.5</v>
      </c>
      <c r="BA99" s="3" t="str">
        <f t="shared" si="126"/>
        <v>0.3-0.5-</v>
      </c>
      <c r="BB99" s="3">
        <f t="shared" si="127"/>
        <v>4</v>
      </c>
      <c r="BC99" s="3">
        <f t="shared" si="128"/>
        <v>8</v>
      </c>
      <c r="BD99" s="4" t="str">
        <f t="shared" si="129"/>
        <v>0.3</v>
      </c>
      <c r="BE99" s="3" t="str">
        <f t="shared" si="130"/>
        <v>0.5-</v>
      </c>
      <c r="BF99" s="3">
        <f t="shared" si="131"/>
        <v>4</v>
      </c>
      <c r="BG99" s="3">
        <f t="shared" si="132"/>
        <v>4</v>
      </c>
      <c r="BH99" s="4" t="str">
        <f t="shared" si="133"/>
        <v>0.5</v>
      </c>
      <c r="BI99" s="3" t="str">
        <f t="shared" si="134"/>
        <v>-</v>
      </c>
      <c r="BJ99" s="3">
        <f t="shared" si="135"/>
        <v>1</v>
      </c>
      <c r="BK99" s="3">
        <f t="shared" si="136"/>
        <v>1</v>
      </c>
      <c r="BL99" s="4" t="str">
        <f t="shared" si="137"/>
        <v/>
      </c>
      <c r="BM99" s="3" t="str">
        <f t="shared" si="138"/>
        <v>-</v>
      </c>
      <c r="BN99" s="3">
        <f t="shared" si="139"/>
        <v>1</v>
      </c>
      <c r="BO99" s="3">
        <f t="shared" si="140"/>
        <v>1</v>
      </c>
      <c r="BP99" s="4" t="str">
        <f t="shared" si="141"/>
        <v/>
      </c>
      <c r="BQ99" s="3" t="str">
        <f t="shared" si="142"/>
        <v>-</v>
      </c>
      <c r="BR99" s="3">
        <f t="shared" si="143"/>
        <v>1</v>
      </c>
      <c r="BS99" s="3">
        <f t="shared" si="144"/>
        <v>1</v>
      </c>
      <c r="BT99" s="4" t="str">
        <f t="shared" si="145"/>
        <v/>
      </c>
      <c r="BU99" s="3" t="str">
        <f t="shared" si="146"/>
        <v>-</v>
      </c>
      <c r="BV99" s="3">
        <f t="shared" si="147"/>
        <v>1</v>
      </c>
      <c r="BW99" s="3">
        <f t="shared" si="148"/>
        <v>1</v>
      </c>
      <c r="BX99" s="4" t="str">
        <f t="shared" si="149"/>
        <v/>
      </c>
      <c r="BY99" s="3" t="str">
        <f t="shared" si="150"/>
        <v>-</v>
      </c>
    </row>
    <row r="100" spans="1:77">
      <c r="A100" s="4" t="s">
        <v>984</v>
      </c>
      <c r="B100" s="4" t="s">
        <v>386</v>
      </c>
      <c r="C100" s="4">
        <v>3</v>
      </c>
      <c r="D100" s="4"/>
      <c r="E100" s="4" t="s">
        <v>903</v>
      </c>
      <c r="F100" s="4" t="s">
        <v>1026</v>
      </c>
      <c r="G100" s="4" t="s">
        <v>1042</v>
      </c>
      <c r="H100" s="4" t="s">
        <v>1056</v>
      </c>
      <c r="I100" s="4" t="s">
        <v>477</v>
      </c>
      <c r="J100" s="4" t="s">
        <v>1054</v>
      </c>
      <c r="K100" s="4" t="s">
        <v>1040</v>
      </c>
      <c r="L100" s="4" t="s">
        <v>1040</v>
      </c>
      <c r="M100" s="4" t="s">
        <v>1040</v>
      </c>
      <c r="N100" s="4" t="s">
        <v>1040</v>
      </c>
      <c r="O100" s="4">
        <v>7.5</v>
      </c>
      <c r="P100" s="4">
        <v>48</v>
      </c>
      <c r="Q100" s="4">
        <v>7.21</v>
      </c>
      <c r="R100" s="16">
        <v>0</v>
      </c>
      <c r="S100" s="13" t="s">
        <v>387</v>
      </c>
      <c r="T100" s="3" t="str">
        <f t="shared" si="93"/>
        <v>s316-ptfe-inconel600-</v>
      </c>
      <c r="U100" s="3">
        <f t="shared" si="94"/>
        <v>5</v>
      </c>
      <c r="V100" s="3">
        <f t="shared" si="102"/>
        <v>21</v>
      </c>
      <c r="W100" s="4" t="str">
        <f t="shared" si="103"/>
        <v>s316</v>
      </c>
      <c r="X100" s="3" t="str">
        <f t="shared" si="104"/>
        <v>ptfe-inconel600-</v>
      </c>
      <c r="Y100" s="3">
        <f t="shared" si="95"/>
        <v>5</v>
      </c>
      <c r="Z100" s="3">
        <f t="shared" si="105"/>
        <v>16</v>
      </c>
      <c r="AA100" s="4" t="str">
        <f t="shared" si="106"/>
        <v>ptfe</v>
      </c>
      <c r="AB100" s="3" t="str">
        <f t="shared" si="107"/>
        <v>inconel600-</v>
      </c>
      <c r="AC100" s="3">
        <f t="shared" si="96"/>
        <v>11</v>
      </c>
      <c r="AD100" s="3">
        <f t="shared" si="108"/>
        <v>11</v>
      </c>
      <c r="AE100" s="4" t="str">
        <f t="shared" si="109"/>
        <v>inconel600</v>
      </c>
      <c r="AF100" s="3" t="str">
        <f t="shared" si="110"/>
        <v>-</v>
      </c>
      <c r="AG100" s="3">
        <f t="shared" si="97"/>
        <v>1</v>
      </c>
      <c r="AH100" s="3">
        <f t="shared" si="111"/>
        <v>1</v>
      </c>
      <c r="AI100" s="4" t="str">
        <f t="shared" si="112"/>
        <v/>
      </c>
      <c r="AJ100" s="3" t="str">
        <f t="shared" si="113"/>
        <v>-</v>
      </c>
      <c r="AK100" s="3">
        <f t="shared" si="98"/>
        <v>1</v>
      </c>
      <c r="AL100" s="3">
        <f t="shared" si="114"/>
        <v>1</v>
      </c>
      <c r="AM100" s="4" t="str">
        <f t="shared" si="115"/>
        <v/>
      </c>
      <c r="AN100" s="3" t="str">
        <f t="shared" si="116"/>
        <v>-</v>
      </c>
      <c r="AO100" s="3">
        <f t="shared" si="99"/>
        <v>1</v>
      </c>
      <c r="AP100" s="3">
        <f t="shared" si="117"/>
        <v>1</v>
      </c>
      <c r="AQ100" s="4" t="str">
        <f t="shared" si="118"/>
        <v/>
      </c>
      <c r="AR100" s="3" t="str">
        <f t="shared" si="119"/>
        <v>-</v>
      </c>
      <c r="AS100" s="3">
        <f t="shared" si="100"/>
        <v>1</v>
      </c>
      <c r="AT100" s="3">
        <f t="shared" si="120"/>
        <v>1</v>
      </c>
      <c r="AU100" s="4" t="str">
        <f t="shared" si="121"/>
        <v/>
      </c>
      <c r="AV100" s="3" t="str">
        <f t="shared" si="122"/>
        <v>-</v>
      </c>
      <c r="AW100" s="3" t="str">
        <f t="shared" si="101"/>
        <v>0.6-0.25-0.42-</v>
      </c>
      <c r="AX100" s="3">
        <f t="shared" si="123"/>
        <v>4</v>
      </c>
      <c r="AY100" s="3">
        <f t="shared" si="124"/>
        <v>14</v>
      </c>
      <c r="AZ100" s="4" t="str">
        <f t="shared" si="125"/>
        <v>0.6</v>
      </c>
      <c r="BA100" s="3" t="str">
        <f t="shared" si="126"/>
        <v>0.25-0.42-</v>
      </c>
      <c r="BB100" s="3">
        <f t="shared" si="127"/>
        <v>5</v>
      </c>
      <c r="BC100" s="3">
        <f t="shared" si="128"/>
        <v>10</v>
      </c>
      <c r="BD100" s="4" t="str">
        <f t="shared" si="129"/>
        <v>0.25</v>
      </c>
      <c r="BE100" s="3" t="str">
        <f t="shared" si="130"/>
        <v>0.42-</v>
      </c>
      <c r="BF100" s="3">
        <f t="shared" si="131"/>
        <v>5</v>
      </c>
      <c r="BG100" s="3">
        <f t="shared" si="132"/>
        <v>5</v>
      </c>
      <c r="BH100" s="4" t="str">
        <f t="shared" si="133"/>
        <v>0.42</v>
      </c>
      <c r="BI100" s="3" t="str">
        <f t="shared" si="134"/>
        <v>-</v>
      </c>
      <c r="BJ100" s="3">
        <f t="shared" si="135"/>
        <v>1</v>
      </c>
      <c r="BK100" s="3">
        <f t="shared" si="136"/>
        <v>1</v>
      </c>
      <c r="BL100" s="4" t="str">
        <f t="shared" si="137"/>
        <v/>
      </c>
      <c r="BM100" s="3" t="str">
        <f t="shared" si="138"/>
        <v>-</v>
      </c>
      <c r="BN100" s="3">
        <f t="shared" si="139"/>
        <v>1</v>
      </c>
      <c r="BO100" s="3">
        <f t="shared" si="140"/>
        <v>1</v>
      </c>
      <c r="BP100" s="4" t="str">
        <f t="shared" si="141"/>
        <v/>
      </c>
      <c r="BQ100" s="3" t="str">
        <f t="shared" si="142"/>
        <v>-</v>
      </c>
      <c r="BR100" s="3">
        <f t="shared" si="143"/>
        <v>1</v>
      </c>
      <c r="BS100" s="3">
        <f t="shared" si="144"/>
        <v>1</v>
      </c>
      <c r="BT100" s="4" t="str">
        <f t="shared" si="145"/>
        <v/>
      </c>
      <c r="BU100" s="3" t="str">
        <f t="shared" si="146"/>
        <v>-</v>
      </c>
      <c r="BV100" s="3">
        <f t="shared" si="147"/>
        <v>1</v>
      </c>
      <c r="BW100" s="3">
        <f t="shared" si="148"/>
        <v>1</v>
      </c>
      <c r="BX100" s="4" t="str">
        <f t="shared" si="149"/>
        <v/>
      </c>
      <c r="BY100" s="3" t="str">
        <f t="shared" si="150"/>
        <v>-</v>
      </c>
    </row>
    <row r="101" spans="1:77">
      <c r="A101" s="3" t="s">
        <v>984</v>
      </c>
      <c r="B101" s="3" t="s">
        <v>386</v>
      </c>
      <c r="C101" s="3">
        <v>3</v>
      </c>
      <c r="D101" s="3"/>
      <c r="E101" s="3" t="s">
        <v>903</v>
      </c>
      <c r="F101" s="3" t="s">
        <v>1026</v>
      </c>
      <c r="G101" s="3" t="s">
        <v>1042</v>
      </c>
      <c r="H101" s="3" t="s">
        <v>1056</v>
      </c>
      <c r="I101" s="3" t="s">
        <v>477</v>
      </c>
      <c r="J101" s="3" t="s">
        <v>1054</v>
      </c>
      <c r="K101" s="3" t="s">
        <v>1040</v>
      </c>
      <c r="L101" s="3" t="s">
        <v>1040</v>
      </c>
      <c r="M101" s="3" t="s">
        <v>1040</v>
      </c>
      <c r="N101" s="3" t="s">
        <v>1040</v>
      </c>
      <c r="O101" s="3">
        <v>7.5</v>
      </c>
      <c r="P101" s="3">
        <v>48</v>
      </c>
      <c r="Q101" s="3">
        <v>6.5</v>
      </c>
      <c r="R101" s="16">
        <v>0</v>
      </c>
      <c r="S101" s="12" t="s">
        <v>388</v>
      </c>
      <c r="T101" s="3" t="str">
        <f t="shared" si="93"/>
        <v>s316-ptfe-inconel600-</v>
      </c>
      <c r="U101" s="3">
        <f t="shared" si="94"/>
        <v>5</v>
      </c>
      <c r="V101" s="3">
        <f t="shared" si="102"/>
        <v>21</v>
      </c>
      <c r="W101" s="4" t="str">
        <f t="shared" si="103"/>
        <v>s316</v>
      </c>
      <c r="X101" s="3" t="str">
        <f t="shared" si="104"/>
        <v>ptfe-inconel600-</v>
      </c>
      <c r="Y101" s="3">
        <f t="shared" si="95"/>
        <v>5</v>
      </c>
      <c r="Z101" s="3">
        <f t="shared" si="105"/>
        <v>16</v>
      </c>
      <c r="AA101" s="4" t="str">
        <f t="shared" si="106"/>
        <v>ptfe</v>
      </c>
      <c r="AB101" s="3" t="str">
        <f t="shared" si="107"/>
        <v>inconel600-</v>
      </c>
      <c r="AC101" s="3">
        <f t="shared" si="96"/>
        <v>11</v>
      </c>
      <c r="AD101" s="3">
        <f t="shared" si="108"/>
        <v>11</v>
      </c>
      <c r="AE101" s="4" t="str">
        <f t="shared" si="109"/>
        <v>inconel600</v>
      </c>
      <c r="AF101" s="3" t="str">
        <f t="shared" si="110"/>
        <v>-</v>
      </c>
      <c r="AG101" s="3">
        <f t="shared" si="97"/>
        <v>1</v>
      </c>
      <c r="AH101" s="3">
        <f t="shared" si="111"/>
        <v>1</v>
      </c>
      <c r="AI101" s="4" t="str">
        <f t="shared" si="112"/>
        <v/>
      </c>
      <c r="AJ101" s="3" t="str">
        <f t="shared" si="113"/>
        <v>-</v>
      </c>
      <c r="AK101" s="3">
        <f t="shared" si="98"/>
        <v>1</v>
      </c>
      <c r="AL101" s="3">
        <f t="shared" si="114"/>
        <v>1</v>
      </c>
      <c r="AM101" s="4" t="str">
        <f t="shared" si="115"/>
        <v/>
      </c>
      <c r="AN101" s="3" t="str">
        <f t="shared" si="116"/>
        <v>-</v>
      </c>
      <c r="AO101" s="3">
        <f t="shared" si="99"/>
        <v>1</v>
      </c>
      <c r="AP101" s="3">
        <f t="shared" si="117"/>
        <v>1</v>
      </c>
      <c r="AQ101" s="4" t="str">
        <f t="shared" si="118"/>
        <v/>
      </c>
      <c r="AR101" s="3" t="str">
        <f t="shared" si="119"/>
        <v>-</v>
      </c>
      <c r="AS101" s="3">
        <f t="shared" si="100"/>
        <v>1</v>
      </c>
      <c r="AT101" s="3">
        <f t="shared" si="120"/>
        <v>1</v>
      </c>
      <c r="AU101" s="4" t="str">
        <f t="shared" si="121"/>
        <v/>
      </c>
      <c r="AV101" s="3" t="str">
        <f t="shared" si="122"/>
        <v>-</v>
      </c>
      <c r="AW101" s="3" t="str">
        <f t="shared" si="101"/>
        <v>0.6-0.25-0.42-</v>
      </c>
      <c r="AX101" s="3">
        <f t="shared" si="123"/>
        <v>4</v>
      </c>
      <c r="AY101" s="3">
        <f t="shared" si="124"/>
        <v>14</v>
      </c>
      <c r="AZ101" s="4" t="str">
        <f t="shared" si="125"/>
        <v>0.6</v>
      </c>
      <c r="BA101" s="3" t="str">
        <f t="shared" si="126"/>
        <v>0.25-0.42-</v>
      </c>
      <c r="BB101" s="3">
        <f t="shared" si="127"/>
        <v>5</v>
      </c>
      <c r="BC101" s="3">
        <f t="shared" si="128"/>
        <v>10</v>
      </c>
      <c r="BD101" s="4" t="str">
        <f t="shared" si="129"/>
        <v>0.25</v>
      </c>
      <c r="BE101" s="3" t="str">
        <f t="shared" si="130"/>
        <v>0.42-</v>
      </c>
      <c r="BF101" s="3">
        <f t="shared" si="131"/>
        <v>5</v>
      </c>
      <c r="BG101" s="3">
        <f t="shared" si="132"/>
        <v>5</v>
      </c>
      <c r="BH101" s="4" t="str">
        <f t="shared" si="133"/>
        <v>0.42</v>
      </c>
      <c r="BI101" s="3" t="str">
        <f t="shared" si="134"/>
        <v>-</v>
      </c>
      <c r="BJ101" s="3">
        <f t="shared" si="135"/>
        <v>1</v>
      </c>
      <c r="BK101" s="3">
        <f t="shared" si="136"/>
        <v>1</v>
      </c>
      <c r="BL101" s="4" t="str">
        <f t="shared" si="137"/>
        <v/>
      </c>
      <c r="BM101" s="3" t="str">
        <f t="shared" si="138"/>
        <v>-</v>
      </c>
      <c r="BN101" s="3">
        <f t="shared" si="139"/>
        <v>1</v>
      </c>
      <c r="BO101" s="3">
        <f t="shared" si="140"/>
        <v>1</v>
      </c>
      <c r="BP101" s="4" t="str">
        <f t="shared" si="141"/>
        <v/>
      </c>
      <c r="BQ101" s="3" t="str">
        <f t="shared" si="142"/>
        <v>-</v>
      </c>
      <c r="BR101" s="3">
        <f t="shared" si="143"/>
        <v>1</v>
      </c>
      <c r="BS101" s="3">
        <f t="shared" si="144"/>
        <v>1</v>
      </c>
      <c r="BT101" s="4" t="str">
        <f t="shared" si="145"/>
        <v/>
      </c>
      <c r="BU101" s="3" t="str">
        <f t="shared" si="146"/>
        <v>-</v>
      </c>
      <c r="BV101" s="3">
        <f t="shared" si="147"/>
        <v>1</v>
      </c>
      <c r="BW101" s="3">
        <f t="shared" si="148"/>
        <v>1</v>
      </c>
      <c r="BX101" s="4" t="str">
        <f t="shared" si="149"/>
        <v/>
      </c>
      <c r="BY101" s="3" t="str">
        <f t="shared" si="150"/>
        <v>-</v>
      </c>
    </row>
    <row r="102" spans="1:77">
      <c r="A102" s="4" t="s">
        <v>984</v>
      </c>
      <c r="B102" s="4" t="s">
        <v>386</v>
      </c>
      <c r="C102" s="4">
        <v>3</v>
      </c>
      <c r="D102" s="4"/>
      <c r="E102" s="4" t="s">
        <v>903</v>
      </c>
      <c r="F102" s="4" t="s">
        <v>1026</v>
      </c>
      <c r="G102" s="4" t="s">
        <v>1042</v>
      </c>
      <c r="H102" s="4" t="s">
        <v>1056</v>
      </c>
      <c r="I102" s="4" t="s">
        <v>477</v>
      </c>
      <c r="J102" s="4" t="s">
        <v>1054</v>
      </c>
      <c r="K102" s="4" t="s">
        <v>1040</v>
      </c>
      <c r="L102" s="4" t="s">
        <v>1040</v>
      </c>
      <c r="M102" s="4" t="s">
        <v>1040</v>
      </c>
      <c r="N102" s="4" t="s">
        <v>1040</v>
      </c>
      <c r="O102" s="4">
        <v>7.5</v>
      </c>
      <c r="P102" s="4">
        <v>48</v>
      </c>
      <c r="Q102" s="4">
        <v>12</v>
      </c>
      <c r="R102" s="16">
        <v>0</v>
      </c>
      <c r="S102" s="13" t="s">
        <v>389</v>
      </c>
      <c r="T102" s="3" t="str">
        <f t="shared" si="93"/>
        <v>s316-ptfe-inconel600-</v>
      </c>
      <c r="U102" s="3">
        <f t="shared" si="94"/>
        <v>5</v>
      </c>
      <c r="V102" s="3">
        <f t="shared" si="102"/>
        <v>21</v>
      </c>
      <c r="W102" s="4" t="str">
        <f t="shared" si="103"/>
        <v>s316</v>
      </c>
      <c r="X102" s="3" t="str">
        <f t="shared" si="104"/>
        <v>ptfe-inconel600-</v>
      </c>
      <c r="Y102" s="3">
        <f t="shared" si="95"/>
        <v>5</v>
      </c>
      <c r="Z102" s="3">
        <f t="shared" si="105"/>
        <v>16</v>
      </c>
      <c r="AA102" s="4" t="str">
        <f t="shared" si="106"/>
        <v>ptfe</v>
      </c>
      <c r="AB102" s="3" t="str">
        <f t="shared" si="107"/>
        <v>inconel600-</v>
      </c>
      <c r="AC102" s="3">
        <f t="shared" si="96"/>
        <v>11</v>
      </c>
      <c r="AD102" s="3">
        <f t="shared" si="108"/>
        <v>11</v>
      </c>
      <c r="AE102" s="4" t="str">
        <f t="shared" si="109"/>
        <v>inconel600</v>
      </c>
      <c r="AF102" s="3" t="str">
        <f t="shared" si="110"/>
        <v>-</v>
      </c>
      <c r="AG102" s="3">
        <f t="shared" si="97"/>
        <v>1</v>
      </c>
      <c r="AH102" s="3">
        <f t="shared" si="111"/>
        <v>1</v>
      </c>
      <c r="AI102" s="4" t="str">
        <f t="shared" si="112"/>
        <v/>
      </c>
      <c r="AJ102" s="3" t="str">
        <f t="shared" si="113"/>
        <v>-</v>
      </c>
      <c r="AK102" s="3">
        <f t="shared" si="98"/>
        <v>1</v>
      </c>
      <c r="AL102" s="3">
        <f t="shared" si="114"/>
        <v>1</v>
      </c>
      <c r="AM102" s="4" t="str">
        <f t="shared" si="115"/>
        <v/>
      </c>
      <c r="AN102" s="3" t="str">
        <f t="shared" si="116"/>
        <v>-</v>
      </c>
      <c r="AO102" s="3">
        <f t="shared" si="99"/>
        <v>1</v>
      </c>
      <c r="AP102" s="3">
        <f t="shared" si="117"/>
        <v>1</v>
      </c>
      <c r="AQ102" s="4" t="str">
        <f t="shared" si="118"/>
        <v/>
      </c>
      <c r="AR102" s="3" t="str">
        <f t="shared" si="119"/>
        <v>-</v>
      </c>
      <c r="AS102" s="3">
        <f t="shared" si="100"/>
        <v>1</v>
      </c>
      <c r="AT102" s="3">
        <f t="shared" si="120"/>
        <v>1</v>
      </c>
      <c r="AU102" s="4" t="str">
        <f t="shared" si="121"/>
        <v/>
      </c>
      <c r="AV102" s="3" t="str">
        <f t="shared" si="122"/>
        <v>-</v>
      </c>
      <c r="AW102" s="3" t="str">
        <f t="shared" si="101"/>
        <v>0.6-0.25-0.42-</v>
      </c>
      <c r="AX102" s="3">
        <f t="shared" si="123"/>
        <v>4</v>
      </c>
      <c r="AY102" s="3">
        <f t="shared" si="124"/>
        <v>14</v>
      </c>
      <c r="AZ102" s="4" t="str">
        <f t="shared" si="125"/>
        <v>0.6</v>
      </c>
      <c r="BA102" s="3" t="str">
        <f t="shared" si="126"/>
        <v>0.25-0.42-</v>
      </c>
      <c r="BB102" s="3">
        <f t="shared" si="127"/>
        <v>5</v>
      </c>
      <c r="BC102" s="3">
        <f t="shared" si="128"/>
        <v>10</v>
      </c>
      <c r="BD102" s="4" t="str">
        <f t="shared" si="129"/>
        <v>0.25</v>
      </c>
      <c r="BE102" s="3" t="str">
        <f t="shared" si="130"/>
        <v>0.42-</v>
      </c>
      <c r="BF102" s="3">
        <f t="shared" si="131"/>
        <v>5</v>
      </c>
      <c r="BG102" s="3">
        <f t="shared" si="132"/>
        <v>5</v>
      </c>
      <c r="BH102" s="4" t="str">
        <f t="shared" si="133"/>
        <v>0.42</v>
      </c>
      <c r="BI102" s="3" t="str">
        <f t="shared" si="134"/>
        <v>-</v>
      </c>
      <c r="BJ102" s="3">
        <f t="shared" si="135"/>
        <v>1</v>
      </c>
      <c r="BK102" s="3">
        <f t="shared" si="136"/>
        <v>1</v>
      </c>
      <c r="BL102" s="4" t="str">
        <f t="shared" si="137"/>
        <v/>
      </c>
      <c r="BM102" s="3" t="str">
        <f t="shared" si="138"/>
        <v>-</v>
      </c>
      <c r="BN102" s="3">
        <f t="shared" si="139"/>
        <v>1</v>
      </c>
      <c r="BO102" s="3">
        <f t="shared" si="140"/>
        <v>1</v>
      </c>
      <c r="BP102" s="4" t="str">
        <f t="shared" si="141"/>
        <v/>
      </c>
      <c r="BQ102" s="3" t="str">
        <f t="shared" si="142"/>
        <v>-</v>
      </c>
      <c r="BR102" s="3">
        <f t="shared" si="143"/>
        <v>1</v>
      </c>
      <c r="BS102" s="3">
        <f t="shared" si="144"/>
        <v>1</v>
      </c>
      <c r="BT102" s="4" t="str">
        <f t="shared" si="145"/>
        <v/>
      </c>
      <c r="BU102" s="3" t="str">
        <f t="shared" si="146"/>
        <v>-</v>
      </c>
      <c r="BV102" s="3">
        <f t="shared" si="147"/>
        <v>1</v>
      </c>
      <c r="BW102" s="3">
        <f t="shared" si="148"/>
        <v>1</v>
      </c>
      <c r="BX102" s="4" t="str">
        <f t="shared" si="149"/>
        <v/>
      </c>
      <c r="BY102" s="3" t="str">
        <f t="shared" si="150"/>
        <v>-</v>
      </c>
    </row>
    <row r="103" spans="1:77">
      <c r="A103" s="3" t="s">
        <v>984</v>
      </c>
      <c r="B103" s="3" t="s">
        <v>390</v>
      </c>
      <c r="C103" s="3">
        <v>6</v>
      </c>
      <c r="D103" s="3"/>
      <c r="E103" s="3" t="s">
        <v>903</v>
      </c>
      <c r="F103" s="3" t="s">
        <v>1029</v>
      </c>
      <c r="G103" s="3" t="s">
        <v>1042</v>
      </c>
      <c r="H103" s="3" t="s">
        <v>1025</v>
      </c>
      <c r="I103" s="3" t="s">
        <v>477</v>
      </c>
      <c r="J103" s="3" t="s">
        <v>1034</v>
      </c>
      <c r="K103" s="3" t="s">
        <v>1040</v>
      </c>
      <c r="L103" s="3" t="s">
        <v>1040</v>
      </c>
      <c r="M103" s="3" t="s">
        <v>1040</v>
      </c>
      <c r="N103" s="3" t="s">
        <v>1040</v>
      </c>
      <c r="O103" s="3">
        <v>7.5</v>
      </c>
      <c r="P103" s="3">
        <v>70</v>
      </c>
      <c r="Q103" s="3">
        <v>6.52</v>
      </c>
      <c r="R103" s="16">
        <v>0</v>
      </c>
      <c r="S103" s="12" t="s">
        <v>391</v>
      </c>
      <c r="T103" s="3" t="str">
        <f t="shared" si="93"/>
        <v>s316-ptfe-inconel600-</v>
      </c>
      <c r="U103" s="3">
        <f t="shared" si="94"/>
        <v>5</v>
      </c>
      <c r="V103" s="3">
        <f t="shared" si="102"/>
        <v>21</v>
      </c>
      <c r="W103" s="4" t="str">
        <f t="shared" si="103"/>
        <v>s316</v>
      </c>
      <c r="X103" s="3" t="str">
        <f t="shared" si="104"/>
        <v>ptfe-inconel600-</v>
      </c>
      <c r="Y103" s="3">
        <f t="shared" si="95"/>
        <v>5</v>
      </c>
      <c r="Z103" s="3">
        <f t="shared" si="105"/>
        <v>16</v>
      </c>
      <c r="AA103" s="4" t="str">
        <f t="shared" si="106"/>
        <v>ptfe</v>
      </c>
      <c r="AB103" s="3" t="str">
        <f t="shared" si="107"/>
        <v>inconel600-</v>
      </c>
      <c r="AC103" s="3">
        <f t="shared" si="96"/>
        <v>11</v>
      </c>
      <c r="AD103" s="3">
        <f t="shared" si="108"/>
        <v>11</v>
      </c>
      <c r="AE103" s="4" t="str">
        <f t="shared" si="109"/>
        <v>inconel600</v>
      </c>
      <c r="AF103" s="3" t="str">
        <f t="shared" si="110"/>
        <v>-</v>
      </c>
      <c r="AG103" s="3">
        <f t="shared" si="97"/>
        <v>1</v>
      </c>
      <c r="AH103" s="3">
        <f t="shared" si="111"/>
        <v>1</v>
      </c>
      <c r="AI103" s="4" t="str">
        <f t="shared" si="112"/>
        <v/>
      </c>
      <c r="AJ103" s="3" t="str">
        <f t="shared" si="113"/>
        <v>-</v>
      </c>
      <c r="AK103" s="3">
        <f t="shared" si="98"/>
        <v>1</v>
      </c>
      <c r="AL103" s="3">
        <f t="shared" si="114"/>
        <v>1</v>
      </c>
      <c r="AM103" s="4" t="str">
        <f t="shared" si="115"/>
        <v/>
      </c>
      <c r="AN103" s="3" t="str">
        <f t="shared" si="116"/>
        <v>-</v>
      </c>
      <c r="AO103" s="3">
        <f t="shared" si="99"/>
        <v>1</v>
      </c>
      <c r="AP103" s="3">
        <f t="shared" si="117"/>
        <v>1</v>
      </c>
      <c r="AQ103" s="4" t="str">
        <f t="shared" si="118"/>
        <v/>
      </c>
      <c r="AR103" s="3" t="str">
        <f t="shared" si="119"/>
        <v>-</v>
      </c>
      <c r="AS103" s="3">
        <f t="shared" si="100"/>
        <v>1</v>
      </c>
      <c r="AT103" s="3">
        <f t="shared" si="120"/>
        <v>1</v>
      </c>
      <c r="AU103" s="4" t="str">
        <f t="shared" si="121"/>
        <v/>
      </c>
      <c r="AV103" s="3" t="str">
        <f t="shared" si="122"/>
        <v>-</v>
      </c>
      <c r="AW103" s="3" t="str">
        <f t="shared" si="101"/>
        <v>1-0.3-0.8-</v>
      </c>
      <c r="AX103" s="3">
        <f t="shared" si="123"/>
        <v>2</v>
      </c>
      <c r="AY103" s="3">
        <f t="shared" si="124"/>
        <v>10</v>
      </c>
      <c r="AZ103" s="4" t="str">
        <f t="shared" si="125"/>
        <v>1</v>
      </c>
      <c r="BA103" s="3" t="str">
        <f t="shared" si="126"/>
        <v>0.3-0.8-</v>
      </c>
      <c r="BB103" s="3">
        <f t="shared" si="127"/>
        <v>4</v>
      </c>
      <c r="BC103" s="3">
        <f t="shared" si="128"/>
        <v>8</v>
      </c>
      <c r="BD103" s="4" t="str">
        <f t="shared" si="129"/>
        <v>0.3</v>
      </c>
      <c r="BE103" s="3" t="str">
        <f t="shared" si="130"/>
        <v>0.8-</v>
      </c>
      <c r="BF103" s="3">
        <f t="shared" si="131"/>
        <v>4</v>
      </c>
      <c r="BG103" s="3">
        <f t="shared" si="132"/>
        <v>4</v>
      </c>
      <c r="BH103" s="4" t="str">
        <f t="shared" si="133"/>
        <v>0.8</v>
      </c>
      <c r="BI103" s="3" t="str">
        <f t="shared" si="134"/>
        <v>-</v>
      </c>
      <c r="BJ103" s="3">
        <f t="shared" si="135"/>
        <v>1</v>
      </c>
      <c r="BK103" s="3">
        <f t="shared" si="136"/>
        <v>1</v>
      </c>
      <c r="BL103" s="4" t="str">
        <f t="shared" si="137"/>
        <v/>
      </c>
      <c r="BM103" s="3" t="str">
        <f t="shared" si="138"/>
        <v>-</v>
      </c>
      <c r="BN103" s="3">
        <f t="shared" si="139"/>
        <v>1</v>
      </c>
      <c r="BO103" s="3">
        <f t="shared" si="140"/>
        <v>1</v>
      </c>
      <c r="BP103" s="4" t="str">
        <f t="shared" si="141"/>
        <v/>
      </c>
      <c r="BQ103" s="3" t="str">
        <f t="shared" si="142"/>
        <v>-</v>
      </c>
      <c r="BR103" s="3">
        <f t="shared" si="143"/>
        <v>1</v>
      </c>
      <c r="BS103" s="3">
        <f t="shared" si="144"/>
        <v>1</v>
      </c>
      <c r="BT103" s="4" t="str">
        <f t="shared" si="145"/>
        <v/>
      </c>
      <c r="BU103" s="3" t="str">
        <f t="shared" si="146"/>
        <v>-</v>
      </c>
      <c r="BV103" s="3">
        <f t="shared" si="147"/>
        <v>1</v>
      </c>
      <c r="BW103" s="3">
        <f t="shared" si="148"/>
        <v>1</v>
      </c>
      <c r="BX103" s="4" t="str">
        <f t="shared" si="149"/>
        <v/>
      </c>
      <c r="BY103" s="3" t="str">
        <f t="shared" si="150"/>
        <v>-</v>
      </c>
    </row>
    <row r="104" spans="1:77">
      <c r="A104" s="4" t="s">
        <v>984</v>
      </c>
      <c r="B104" s="4" t="s">
        <v>390</v>
      </c>
      <c r="C104" s="4">
        <v>6</v>
      </c>
      <c r="D104" s="4"/>
      <c r="E104" s="4" t="s">
        <v>903</v>
      </c>
      <c r="F104" s="4" t="s">
        <v>1029</v>
      </c>
      <c r="G104" s="4" t="s">
        <v>1042</v>
      </c>
      <c r="H104" s="4" t="s">
        <v>1025</v>
      </c>
      <c r="I104" s="4" t="s">
        <v>477</v>
      </c>
      <c r="J104" s="4" t="s">
        <v>1034</v>
      </c>
      <c r="K104" s="4" t="s">
        <v>1040</v>
      </c>
      <c r="L104" s="4" t="s">
        <v>1040</v>
      </c>
      <c r="M104" s="4" t="s">
        <v>1040</v>
      </c>
      <c r="N104" s="4" t="s">
        <v>1040</v>
      </c>
      <c r="O104" s="4">
        <v>7.5</v>
      </c>
      <c r="P104" s="4">
        <v>70</v>
      </c>
      <c r="Q104" s="4">
        <v>5.61</v>
      </c>
      <c r="R104" s="16">
        <v>0</v>
      </c>
      <c r="S104" s="13" t="s">
        <v>392</v>
      </c>
      <c r="T104" s="3" t="str">
        <f t="shared" si="93"/>
        <v>s316-ptfe-inconel600-</v>
      </c>
      <c r="U104" s="3">
        <f t="shared" si="94"/>
        <v>5</v>
      </c>
      <c r="V104" s="3">
        <f t="shared" si="102"/>
        <v>21</v>
      </c>
      <c r="W104" s="4" t="str">
        <f t="shared" si="103"/>
        <v>s316</v>
      </c>
      <c r="X104" s="3" t="str">
        <f t="shared" si="104"/>
        <v>ptfe-inconel600-</v>
      </c>
      <c r="Y104" s="3">
        <f t="shared" si="95"/>
        <v>5</v>
      </c>
      <c r="Z104" s="3">
        <f t="shared" si="105"/>
        <v>16</v>
      </c>
      <c r="AA104" s="4" t="str">
        <f t="shared" si="106"/>
        <v>ptfe</v>
      </c>
      <c r="AB104" s="3" t="str">
        <f t="shared" si="107"/>
        <v>inconel600-</v>
      </c>
      <c r="AC104" s="3">
        <f t="shared" si="96"/>
        <v>11</v>
      </c>
      <c r="AD104" s="3">
        <f t="shared" si="108"/>
        <v>11</v>
      </c>
      <c r="AE104" s="4" t="str">
        <f t="shared" si="109"/>
        <v>inconel600</v>
      </c>
      <c r="AF104" s="3" t="str">
        <f t="shared" si="110"/>
        <v>-</v>
      </c>
      <c r="AG104" s="3">
        <f t="shared" si="97"/>
        <v>1</v>
      </c>
      <c r="AH104" s="3">
        <f t="shared" si="111"/>
        <v>1</v>
      </c>
      <c r="AI104" s="4" t="str">
        <f t="shared" si="112"/>
        <v/>
      </c>
      <c r="AJ104" s="3" t="str">
        <f t="shared" si="113"/>
        <v>-</v>
      </c>
      <c r="AK104" s="3">
        <f t="shared" si="98"/>
        <v>1</v>
      </c>
      <c r="AL104" s="3">
        <f t="shared" si="114"/>
        <v>1</v>
      </c>
      <c r="AM104" s="4" t="str">
        <f t="shared" si="115"/>
        <v/>
      </c>
      <c r="AN104" s="3" t="str">
        <f t="shared" si="116"/>
        <v>-</v>
      </c>
      <c r="AO104" s="3">
        <f t="shared" si="99"/>
        <v>1</v>
      </c>
      <c r="AP104" s="3">
        <f t="shared" si="117"/>
        <v>1</v>
      </c>
      <c r="AQ104" s="4" t="str">
        <f t="shared" si="118"/>
        <v/>
      </c>
      <c r="AR104" s="3" t="str">
        <f t="shared" si="119"/>
        <v>-</v>
      </c>
      <c r="AS104" s="3">
        <f t="shared" si="100"/>
        <v>1</v>
      </c>
      <c r="AT104" s="3">
        <f t="shared" si="120"/>
        <v>1</v>
      </c>
      <c r="AU104" s="4" t="str">
        <f t="shared" si="121"/>
        <v/>
      </c>
      <c r="AV104" s="3" t="str">
        <f t="shared" si="122"/>
        <v>-</v>
      </c>
      <c r="AW104" s="3" t="str">
        <f t="shared" si="101"/>
        <v>1-0.3-0.8-</v>
      </c>
      <c r="AX104" s="3">
        <f t="shared" si="123"/>
        <v>2</v>
      </c>
      <c r="AY104" s="3">
        <f t="shared" si="124"/>
        <v>10</v>
      </c>
      <c r="AZ104" s="4" t="str">
        <f t="shared" si="125"/>
        <v>1</v>
      </c>
      <c r="BA104" s="3" t="str">
        <f t="shared" si="126"/>
        <v>0.3-0.8-</v>
      </c>
      <c r="BB104" s="3">
        <f t="shared" si="127"/>
        <v>4</v>
      </c>
      <c r="BC104" s="3">
        <f t="shared" si="128"/>
        <v>8</v>
      </c>
      <c r="BD104" s="4" t="str">
        <f t="shared" si="129"/>
        <v>0.3</v>
      </c>
      <c r="BE104" s="3" t="str">
        <f t="shared" si="130"/>
        <v>0.8-</v>
      </c>
      <c r="BF104" s="3">
        <f t="shared" si="131"/>
        <v>4</v>
      </c>
      <c r="BG104" s="3">
        <f t="shared" si="132"/>
        <v>4</v>
      </c>
      <c r="BH104" s="4" t="str">
        <f t="shared" si="133"/>
        <v>0.8</v>
      </c>
      <c r="BI104" s="3" t="str">
        <f t="shared" si="134"/>
        <v>-</v>
      </c>
      <c r="BJ104" s="3">
        <f t="shared" si="135"/>
        <v>1</v>
      </c>
      <c r="BK104" s="3">
        <f t="shared" si="136"/>
        <v>1</v>
      </c>
      <c r="BL104" s="4" t="str">
        <f t="shared" si="137"/>
        <v/>
      </c>
      <c r="BM104" s="3" t="str">
        <f t="shared" si="138"/>
        <v>-</v>
      </c>
      <c r="BN104" s="3">
        <f t="shared" si="139"/>
        <v>1</v>
      </c>
      <c r="BO104" s="3">
        <f t="shared" si="140"/>
        <v>1</v>
      </c>
      <c r="BP104" s="4" t="str">
        <f t="shared" si="141"/>
        <v/>
      </c>
      <c r="BQ104" s="3" t="str">
        <f t="shared" si="142"/>
        <v>-</v>
      </c>
      <c r="BR104" s="3">
        <f t="shared" si="143"/>
        <v>1</v>
      </c>
      <c r="BS104" s="3">
        <f t="shared" si="144"/>
        <v>1</v>
      </c>
      <c r="BT104" s="4" t="str">
        <f t="shared" si="145"/>
        <v/>
      </c>
      <c r="BU104" s="3" t="str">
        <f t="shared" si="146"/>
        <v>-</v>
      </c>
      <c r="BV104" s="3">
        <f t="shared" si="147"/>
        <v>1</v>
      </c>
      <c r="BW104" s="3">
        <f t="shared" si="148"/>
        <v>1</v>
      </c>
      <c r="BX104" s="4" t="str">
        <f t="shared" si="149"/>
        <v/>
      </c>
      <c r="BY104" s="3" t="str">
        <f t="shared" si="150"/>
        <v>-</v>
      </c>
    </row>
    <row r="105" spans="1:77">
      <c r="A105" s="3" t="s">
        <v>965</v>
      </c>
      <c r="B105" s="3" t="s">
        <v>192</v>
      </c>
      <c r="C105" s="3">
        <v>1</v>
      </c>
      <c r="D105" s="3"/>
      <c r="E105" s="3" t="s">
        <v>903</v>
      </c>
      <c r="F105" s="3" t="s">
        <v>1035</v>
      </c>
      <c r="G105" s="3" t="s">
        <v>903</v>
      </c>
      <c r="H105" s="3" t="s">
        <v>1035</v>
      </c>
      <c r="I105" s="3" t="s">
        <v>477</v>
      </c>
      <c r="J105" s="3" t="s">
        <v>1035</v>
      </c>
      <c r="K105" s="3" t="s">
        <v>1040</v>
      </c>
      <c r="L105" s="3" t="s">
        <v>1040</v>
      </c>
      <c r="M105" s="3" t="s">
        <v>1040</v>
      </c>
      <c r="N105" s="3" t="s">
        <v>1040</v>
      </c>
      <c r="O105" s="3">
        <v>5</v>
      </c>
      <c r="P105" s="3">
        <v>22</v>
      </c>
      <c r="Q105" s="3">
        <v>8.1</v>
      </c>
      <c r="R105" s="16">
        <v>0</v>
      </c>
      <c r="S105" s="12" t="s">
        <v>393</v>
      </c>
      <c r="T105" s="3" t="str">
        <f t="shared" si="93"/>
        <v>s316-ptfe-s316-</v>
      </c>
      <c r="U105" s="3">
        <f t="shared" si="94"/>
        <v>5</v>
      </c>
      <c r="V105" s="3">
        <f t="shared" si="102"/>
        <v>15</v>
      </c>
      <c r="W105" s="4" t="str">
        <f t="shared" si="103"/>
        <v>s316</v>
      </c>
      <c r="X105" s="3" t="str">
        <f t="shared" si="104"/>
        <v>ptfe-s316-</v>
      </c>
      <c r="Y105" s="3">
        <f t="shared" si="95"/>
        <v>5</v>
      </c>
      <c r="Z105" s="3">
        <f t="shared" si="105"/>
        <v>10</v>
      </c>
      <c r="AA105" s="4" t="str">
        <f t="shared" si="106"/>
        <v>ptfe</v>
      </c>
      <c r="AB105" s="3" t="str">
        <f t="shared" si="107"/>
        <v>s316-</v>
      </c>
      <c r="AC105" s="3">
        <f t="shared" si="96"/>
        <v>5</v>
      </c>
      <c r="AD105" s="3">
        <f t="shared" si="108"/>
        <v>5</v>
      </c>
      <c r="AE105" s="4" t="str">
        <f t="shared" si="109"/>
        <v>s316</v>
      </c>
      <c r="AF105" s="3" t="str">
        <f t="shared" si="110"/>
        <v>-</v>
      </c>
      <c r="AG105" s="3">
        <f t="shared" si="97"/>
        <v>1</v>
      </c>
      <c r="AH105" s="3">
        <f t="shared" si="111"/>
        <v>1</v>
      </c>
      <c r="AI105" s="4" t="str">
        <f t="shared" si="112"/>
        <v/>
      </c>
      <c r="AJ105" s="3" t="str">
        <f t="shared" si="113"/>
        <v>-</v>
      </c>
      <c r="AK105" s="3">
        <f t="shared" si="98"/>
        <v>1</v>
      </c>
      <c r="AL105" s="3">
        <f t="shared" si="114"/>
        <v>1</v>
      </c>
      <c r="AM105" s="4" t="str">
        <f t="shared" si="115"/>
        <v/>
      </c>
      <c r="AN105" s="3" t="str">
        <f t="shared" si="116"/>
        <v>-</v>
      </c>
      <c r="AO105" s="3">
        <f t="shared" si="99"/>
        <v>1</v>
      </c>
      <c r="AP105" s="3">
        <f t="shared" si="117"/>
        <v>1</v>
      </c>
      <c r="AQ105" s="4" t="str">
        <f t="shared" si="118"/>
        <v/>
      </c>
      <c r="AR105" s="3" t="str">
        <f t="shared" si="119"/>
        <v>-</v>
      </c>
      <c r="AS105" s="3">
        <f t="shared" si="100"/>
        <v>1</v>
      </c>
      <c r="AT105" s="3">
        <f t="shared" si="120"/>
        <v>1</v>
      </c>
      <c r="AU105" s="4" t="str">
        <f t="shared" si="121"/>
        <v/>
      </c>
      <c r="AV105" s="3" t="str">
        <f t="shared" si="122"/>
        <v>-</v>
      </c>
      <c r="AW105" s="3" t="str">
        <f t="shared" si="101"/>
        <v>0.1-0.1-0.1-</v>
      </c>
      <c r="AX105" s="3">
        <f t="shared" si="123"/>
        <v>4</v>
      </c>
      <c r="AY105" s="3">
        <f t="shared" si="124"/>
        <v>12</v>
      </c>
      <c r="AZ105" s="4" t="str">
        <f t="shared" si="125"/>
        <v>0.1</v>
      </c>
      <c r="BA105" s="3" t="str">
        <f t="shared" si="126"/>
        <v>0.1-0.1-</v>
      </c>
      <c r="BB105" s="3">
        <f t="shared" si="127"/>
        <v>4</v>
      </c>
      <c r="BC105" s="3">
        <f t="shared" si="128"/>
        <v>8</v>
      </c>
      <c r="BD105" s="4" t="str">
        <f t="shared" si="129"/>
        <v>0.1</v>
      </c>
      <c r="BE105" s="3" t="str">
        <f t="shared" si="130"/>
        <v>0.1-</v>
      </c>
      <c r="BF105" s="3">
        <f t="shared" si="131"/>
        <v>4</v>
      </c>
      <c r="BG105" s="3">
        <f t="shared" si="132"/>
        <v>4</v>
      </c>
      <c r="BH105" s="4" t="str">
        <f t="shared" si="133"/>
        <v>0.1</v>
      </c>
      <c r="BI105" s="3" t="str">
        <f t="shared" si="134"/>
        <v>-</v>
      </c>
      <c r="BJ105" s="3">
        <f t="shared" si="135"/>
        <v>1</v>
      </c>
      <c r="BK105" s="3">
        <f t="shared" si="136"/>
        <v>1</v>
      </c>
      <c r="BL105" s="4" t="str">
        <f t="shared" si="137"/>
        <v/>
      </c>
      <c r="BM105" s="3" t="str">
        <f t="shared" si="138"/>
        <v>-</v>
      </c>
      <c r="BN105" s="3">
        <f t="shared" si="139"/>
        <v>1</v>
      </c>
      <c r="BO105" s="3">
        <f t="shared" si="140"/>
        <v>1</v>
      </c>
      <c r="BP105" s="4" t="str">
        <f t="shared" si="141"/>
        <v/>
      </c>
      <c r="BQ105" s="3" t="str">
        <f t="shared" si="142"/>
        <v>-</v>
      </c>
      <c r="BR105" s="3">
        <f t="shared" si="143"/>
        <v>1</v>
      </c>
      <c r="BS105" s="3">
        <f t="shared" si="144"/>
        <v>1</v>
      </c>
      <c r="BT105" s="4" t="str">
        <f t="shared" si="145"/>
        <v/>
      </c>
      <c r="BU105" s="3" t="str">
        <f t="shared" si="146"/>
        <v>-</v>
      </c>
      <c r="BV105" s="3">
        <f t="shared" si="147"/>
        <v>1</v>
      </c>
      <c r="BW105" s="3">
        <f t="shared" si="148"/>
        <v>1</v>
      </c>
      <c r="BX105" s="4" t="str">
        <f t="shared" si="149"/>
        <v/>
      </c>
      <c r="BY105" s="3" t="str">
        <f t="shared" si="150"/>
        <v>-</v>
      </c>
    </row>
    <row r="106" spans="1:77">
      <c r="A106" s="4" t="s">
        <v>965</v>
      </c>
      <c r="B106" s="4" t="s">
        <v>192</v>
      </c>
      <c r="C106" s="4">
        <v>1</v>
      </c>
      <c r="D106" s="4"/>
      <c r="E106" s="4" t="s">
        <v>903</v>
      </c>
      <c r="F106" s="4" t="s">
        <v>1035</v>
      </c>
      <c r="G106" s="4" t="s">
        <v>903</v>
      </c>
      <c r="H106" s="4" t="s">
        <v>1035</v>
      </c>
      <c r="I106" s="4" t="s">
        <v>477</v>
      </c>
      <c r="J106" s="4" t="s">
        <v>1035</v>
      </c>
      <c r="K106" s="4" t="s">
        <v>1040</v>
      </c>
      <c r="L106" s="4" t="s">
        <v>1040</v>
      </c>
      <c r="M106" s="4" t="s">
        <v>1040</v>
      </c>
      <c r="N106" s="4" t="s">
        <v>1040</v>
      </c>
      <c r="O106" s="4">
        <v>5</v>
      </c>
      <c r="P106" s="4">
        <v>22</v>
      </c>
      <c r="Q106" s="4">
        <v>4.66</v>
      </c>
      <c r="R106" s="16">
        <v>0</v>
      </c>
      <c r="S106" s="13" t="s">
        <v>394</v>
      </c>
      <c r="T106" s="3" t="str">
        <f t="shared" si="93"/>
        <v>s316-ptfe-s316-</v>
      </c>
      <c r="U106" s="3">
        <f t="shared" si="94"/>
        <v>5</v>
      </c>
      <c r="V106" s="3">
        <f t="shared" si="102"/>
        <v>15</v>
      </c>
      <c r="W106" s="4" t="str">
        <f t="shared" si="103"/>
        <v>s316</v>
      </c>
      <c r="X106" s="3" t="str">
        <f t="shared" si="104"/>
        <v>ptfe-s316-</v>
      </c>
      <c r="Y106" s="3">
        <f t="shared" si="95"/>
        <v>5</v>
      </c>
      <c r="Z106" s="3">
        <f t="shared" si="105"/>
        <v>10</v>
      </c>
      <c r="AA106" s="4" t="str">
        <f t="shared" si="106"/>
        <v>ptfe</v>
      </c>
      <c r="AB106" s="3" t="str">
        <f t="shared" si="107"/>
        <v>s316-</v>
      </c>
      <c r="AC106" s="3">
        <f t="shared" si="96"/>
        <v>5</v>
      </c>
      <c r="AD106" s="3">
        <f t="shared" si="108"/>
        <v>5</v>
      </c>
      <c r="AE106" s="4" t="str">
        <f t="shared" si="109"/>
        <v>s316</v>
      </c>
      <c r="AF106" s="3" t="str">
        <f t="shared" si="110"/>
        <v>-</v>
      </c>
      <c r="AG106" s="3">
        <f t="shared" si="97"/>
        <v>1</v>
      </c>
      <c r="AH106" s="3">
        <f t="shared" si="111"/>
        <v>1</v>
      </c>
      <c r="AI106" s="4" t="str">
        <f t="shared" si="112"/>
        <v/>
      </c>
      <c r="AJ106" s="3" t="str">
        <f t="shared" si="113"/>
        <v>-</v>
      </c>
      <c r="AK106" s="3">
        <f t="shared" si="98"/>
        <v>1</v>
      </c>
      <c r="AL106" s="3">
        <f t="shared" si="114"/>
        <v>1</v>
      </c>
      <c r="AM106" s="4" t="str">
        <f t="shared" si="115"/>
        <v/>
      </c>
      <c r="AN106" s="3" t="str">
        <f t="shared" si="116"/>
        <v>-</v>
      </c>
      <c r="AO106" s="3">
        <f t="shared" si="99"/>
        <v>1</v>
      </c>
      <c r="AP106" s="3">
        <f t="shared" si="117"/>
        <v>1</v>
      </c>
      <c r="AQ106" s="4" t="str">
        <f t="shared" si="118"/>
        <v/>
      </c>
      <c r="AR106" s="3" t="str">
        <f t="shared" si="119"/>
        <v>-</v>
      </c>
      <c r="AS106" s="3">
        <f t="shared" si="100"/>
        <v>1</v>
      </c>
      <c r="AT106" s="3">
        <f t="shared" si="120"/>
        <v>1</v>
      </c>
      <c r="AU106" s="4" t="str">
        <f t="shared" si="121"/>
        <v/>
      </c>
      <c r="AV106" s="3" t="str">
        <f t="shared" si="122"/>
        <v>-</v>
      </c>
      <c r="AW106" s="3" t="str">
        <f t="shared" si="101"/>
        <v>0.1-0.1-0.1-</v>
      </c>
      <c r="AX106" s="3">
        <f t="shared" si="123"/>
        <v>4</v>
      </c>
      <c r="AY106" s="3">
        <f t="shared" si="124"/>
        <v>12</v>
      </c>
      <c r="AZ106" s="4" t="str">
        <f t="shared" si="125"/>
        <v>0.1</v>
      </c>
      <c r="BA106" s="3" t="str">
        <f t="shared" si="126"/>
        <v>0.1-0.1-</v>
      </c>
      <c r="BB106" s="3">
        <f t="shared" si="127"/>
        <v>4</v>
      </c>
      <c r="BC106" s="3">
        <f t="shared" si="128"/>
        <v>8</v>
      </c>
      <c r="BD106" s="4" t="str">
        <f t="shared" si="129"/>
        <v>0.1</v>
      </c>
      <c r="BE106" s="3" t="str">
        <f t="shared" si="130"/>
        <v>0.1-</v>
      </c>
      <c r="BF106" s="3">
        <f t="shared" si="131"/>
        <v>4</v>
      </c>
      <c r="BG106" s="3">
        <f t="shared" si="132"/>
        <v>4</v>
      </c>
      <c r="BH106" s="4" t="str">
        <f t="shared" si="133"/>
        <v>0.1</v>
      </c>
      <c r="BI106" s="3" t="str">
        <f t="shared" si="134"/>
        <v>-</v>
      </c>
      <c r="BJ106" s="3">
        <f t="shared" si="135"/>
        <v>1</v>
      </c>
      <c r="BK106" s="3">
        <f t="shared" si="136"/>
        <v>1</v>
      </c>
      <c r="BL106" s="4" t="str">
        <f t="shared" si="137"/>
        <v/>
      </c>
      <c r="BM106" s="3" t="str">
        <f t="shared" si="138"/>
        <v>-</v>
      </c>
      <c r="BN106" s="3">
        <f t="shared" si="139"/>
        <v>1</v>
      </c>
      <c r="BO106" s="3">
        <f t="shared" si="140"/>
        <v>1</v>
      </c>
      <c r="BP106" s="4" t="str">
        <f t="shared" si="141"/>
        <v/>
      </c>
      <c r="BQ106" s="3" t="str">
        <f t="shared" si="142"/>
        <v>-</v>
      </c>
      <c r="BR106" s="3">
        <f t="shared" si="143"/>
        <v>1</v>
      </c>
      <c r="BS106" s="3">
        <f t="shared" si="144"/>
        <v>1</v>
      </c>
      <c r="BT106" s="4" t="str">
        <f t="shared" si="145"/>
        <v/>
      </c>
      <c r="BU106" s="3" t="str">
        <f t="shared" si="146"/>
        <v>-</v>
      </c>
      <c r="BV106" s="3">
        <f t="shared" si="147"/>
        <v>1</v>
      </c>
      <c r="BW106" s="3">
        <f t="shared" si="148"/>
        <v>1</v>
      </c>
      <c r="BX106" s="4" t="str">
        <f t="shared" si="149"/>
        <v/>
      </c>
      <c r="BY106" s="3" t="str">
        <f t="shared" si="150"/>
        <v>-</v>
      </c>
    </row>
    <row r="107" spans="1:77">
      <c r="A107" s="3" t="s">
        <v>965</v>
      </c>
      <c r="B107" s="3" t="s">
        <v>192</v>
      </c>
      <c r="C107" s="3">
        <v>1</v>
      </c>
      <c r="D107" s="3"/>
      <c r="E107" s="3" t="s">
        <v>903</v>
      </c>
      <c r="F107" s="3" t="s">
        <v>1035</v>
      </c>
      <c r="G107" s="3" t="s">
        <v>903</v>
      </c>
      <c r="H107" s="3" t="s">
        <v>1035</v>
      </c>
      <c r="I107" s="3" t="s">
        <v>477</v>
      </c>
      <c r="J107" s="3" t="s">
        <v>1035</v>
      </c>
      <c r="K107" s="3" t="s">
        <v>1040</v>
      </c>
      <c r="L107" s="3" t="s">
        <v>1040</v>
      </c>
      <c r="M107" s="3" t="s">
        <v>1040</v>
      </c>
      <c r="N107" s="3" t="s">
        <v>1040</v>
      </c>
      <c r="O107" s="3">
        <v>5</v>
      </c>
      <c r="P107" s="3">
        <v>22</v>
      </c>
      <c r="Q107" s="3">
        <v>5.47</v>
      </c>
      <c r="R107" s="16">
        <v>0</v>
      </c>
      <c r="S107" s="12" t="s">
        <v>395</v>
      </c>
      <c r="T107" s="3" t="str">
        <f t="shared" si="93"/>
        <v>s316-ptfe-s316-</v>
      </c>
      <c r="U107" s="3">
        <f t="shared" si="94"/>
        <v>5</v>
      </c>
      <c r="V107" s="3">
        <f t="shared" si="102"/>
        <v>15</v>
      </c>
      <c r="W107" s="4" t="str">
        <f t="shared" si="103"/>
        <v>s316</v>
      </c>
      <c r="X107" s="3" t="str">
        <f t="shared" si="104"/>
        <v>ptfe-s316-</v>
      </c>
      <c r="Y107" s="3">
        <f t="shared" si="95"/>
        <v>5</v>
      </c>
      <c r="Z107" s="3">
        <f t="shared" si="105"/>
        <v>10</v>
      </c>
      <c r="AA107" s="4" t="str">
        <f t="shared" si="106"/>
        <v>ptfe</v>
      </c>
      <c r="AB107" s="3" t="str">
        <f t="shared" si="107"/>
        <v>s316-</v>
      </c>
      <c r="AC107" s="3">
        <f t="shared" si="96"/>
        <v>5</v>
      </c>
      <c r="AD107" s="3">
        <f t="shared" si="108"/>
        <v>5</v>
      </c>
      <c r="AE107" s="4" t="str">
        <f t="shared" si="109"/>
        <v>s316</v>
      </c>
      <c r="AF107" s="3" t="str">
        <f t="shared" si="110"/>
        <v>-</v>
      </c>
      <c r="AG107" s="3">
        <f t="shared" si="97"/>
        <v>1</v>
      </c>
      <c r="AH107" s="3">
        <f t="shared" si="111"/>
        <v>1</v>
      </c>
      <c r="AI107" s="4" t="str">
        <f t="shared" si="112"/>
        <v/>
      </c>
      <c r="AJ107" s="3" t="str">
        <f t="shared" si="113"/>
        <v>-</v>
      </c>
      <c r="AK107" s="3">
        <f t="shared" si="98"/>
        <v>1</v>
      </c>
      <c r="AL107" s="3">
        <f t="shared" si="114"/>
        <v>1</v>
      </c>
      <c r="AM107" s="4" t="str">
        <f t="shared" si="115"/>
        <v/>
      </c>
      <c r="AN107" s="3" t="str">
        <f t="shared" si="116"/>
        <v>-</v>
      </c>
      <c r="AO107" s="3">
        <f t="shared" si="99"/>
        <v>1</v>
      </c>
      <c r="AP107" s="3">
        <f t="shared" si="117"/>
        <v>1</v>
      </c>
      <c r="AQ107" s="4" t="str">
        <f t="shared" si="118"/>
        <v/>
      </c>
      <c r="AR107" s="3" t="str">
        <f t="shared" si="119"/>
        <v>-</v>
      </c>
      <c r="AS107" s="3">
        <f t="shared" si="100"/>
        <v>1</v>
      </c>
      <c r="AT107" s="3">
        <f t="shared" si="120"/>
        <v>1</v>
      </c>
      <c r="AU107" s="4" t="str">
        <f t="shared" si="121"/>
        <v/>
      </c>
      <c r="AV107" s="3" t="str">
        <f t="shared" si="122"/>
        <v>-</v>
      </c>
      <c r="AW107" s="3" t="str">
        <f t="shared" si="101"/>
        <v>0.1-0.1-0.1-</v>
      </c>
      <c r="AX107" s="3">
        <f t="shared" si="123"/>
        <v>4</v>
      </c>
      <c r="AY107" s="3">
        <f t="shared" si="124"/>
        <v>12</v>
      </c>
      <c r="AZ107" s="4" t="str">
        <f t="shared" si="125"/>
        <v>0.1</v>
      </c>
      <c r="BA107" s="3" t="str">
        <f t="shared" si="126"/>
        <v>0.1-0.1-</v>
      </c>
      <c r="BB107" s="3">
        <f t="shared" si="127"/>
        <v>4</v>
      </c>
      <c r="BC107" s="3">
        <f t="shared" si="128"/>
        <v>8</v>
      </c>
      <c r="BD107" s="4" t="str">
        <f t="shared" si="129"/>
        <v>0.1</v>
      </c>
      <c r="BE107" s="3" t="str">
        <f t="shared" si="130"/>
        <v>0.1-</v>
      </c>
      <c r="BF107" s="3">
        <f t="shared" si="131"/>
        <v>4</v>
      </c>
      <c r="BG107" s="3">
        <f t="shared" si="132"/>
        <v>4</v>
      </c>
      <c r="BH107" s="4" t="str">
        <f t="shared" si="133"/>
        <v>0.1</v>
      </c>
      <c r="BI107" s="3" t="str">
        <f t="shared" si="134"/>
        <v>-</v>
      </c>
      <c r="BJ107" s="3">
        <f t="shared" si="135"/>
        <v>1</v>
      </c>
      <c r="BK107" s="3">
        <f t="shared" si="136"/>
        <v>1</v>
      </c>
      <c r="BL107" s="4" t="str">
        <f t="shared" si="137"/>
        <v/>
      </c>
      <c r="BM107" s="3" t="str">
        <f t="shared" si="138"/>
        <v>-</v>
      </c>
      <c r="BN107" s="3">
        <f t="shared" si="139"/>
        <v>1</v>
      </c>
      <c r="BO107" s="3">
        <f t="shared" si="140"/>
        <v>1</v>
      </c>
      <c r="BP107" s="4" t="str">
        <f t="shared" si="141"/>
        <v/>
      </c>
      <c r="BQ107" s="3" t="str">
        <f t="shared" si="142"/>
        <v>-</v>
      </c>
      <c r="BR107" s="3">
        <f t="shared" si="143"/>
        <v>1</v>
      </c>
      <c r="BS107" s="3">
        <f t="shared" si="144"/>
        <v>1</v>
      </c>
      <c r="BT107" s="4" t="str">
        <f t="shared" si="145"/>
        <v/>
      </c>
      <c r="BU107" s="3" t="str">
        <f t="shared" si="146"/>
        <v>-</v>
      </c>
      <c r="BV107" s="3">
        <f t="shared" si="147"/>
        <v>1</v>
      </c>
      <c r="BW107" s="3">
        <f t="shared" si="148"/>
        <v>1</v>
      </c>
      <c r="BX107" s="4" t="str">
        <f t="shared" si="149"/>
        <v/>
      </c>
      <c r="BY107" s="3" t="str">
        <f t="shared" si="150"/>
        <v>-</v>
      </c>
    </row>
    <row r="108" spans="1:77">
      <c r="A108" s="4" t="s">
        <v>965</v>
      </c>
      <c r="B108" s="4" t="s">
        <v>192</v>
      </c>
      <c r="C108" s="4">
        <v>1</v>
      </c>
      <c r="D108" s="4"/>
      <c r="E108" s="4" t="s">
        <v>903</v>
      </c>
      <c r="F108" s="4" t="s">
        <v>1035</v>
      </c>
      <c r="G108" s="4" t="s">
        <v>903</v>
      </c>
      <c r="H108" s="4" t="s">
        <v>1035</v>
      </c>
      <c r="I108" s="4" t="s">
        <v>477</v>
      </c>
      <c r="J108" s="4" t="s">
        <v>1035</v>
      </c>
      <c r="K108" s="4" t="s">
        <v>1040</v>
      </c>
      <c r="L108" s="4" t="s">
        <v>1040</v>
      </c>
      <c r="M108" s="4" t="s">
        <v>1040</v>
      </c>
      <c r="N108" s="4" t="s">
        <v>1040</v>
      </c>
      <c r="O108" s="4">
        <v>5</v>
      </c>
      <c r="P108" s="4">
        <v>22</v>
      </c>
      <c r="Q108" s="4">
        <v>5.08</v>
      </c>
      <c r="R108" s="16">
        <v>0</v>
      </c>
      <c r="S108" s="13" t="s">
        <v>395</v>
      </c>
      <c r="T108" s="3" t="str">
        <f t="shared" si="93"/>
        <v>s316-ptfe-s316-</v>
      </c>
      <c r="U108" s="3">
        <f t="shared" si="94"/>
        <v>5</v>
      </c>
      <c r="V108" s="3">
        <f t="shared" si="102"/>
        <v>15</v>
      </c>
      <c r="W108" s="4" t="str">
        <f t="shared" si="103"/>
        <v>s316</v>
      </c>
      <c r="X108" s="3" t="str">
        <f t="shared" si="104"/>
        <v>ptfe-s316-</v>
      </c>
      <c r="Y108" s="3">
        <f t="shared" si="95"/>
        <v>5</v>
      </c>
      <c r="Z108" s="3">
        <f t="shared" si="105"/>
        <v>10</v>
      </c>
      <c r="AA108" s="4" t="str">
        <f t="shared" si="106"/>
        <v>ptfe</v>
      </c>
      <c r="AB108" s="3" t="str">
        <f t="shared" si="107"/>
        <v>s316-</v>
      </c>
      <c r="AC108" s="3">
        <f t="shared" si="96"/>
        <v>5</v>
      </c>
      <c r="AD108" s="3">
        <f t="shared" si="108"/>
        <v>5</v>
      </c>
      <c r="AE108" s="4" t="str">
        <f t="shared" si="109"/>
        <v>s316</v>
      </c>
      <c r="AF108" s="3" t="str">
        <f t="shared" si="110"/>
        <v>-</v>
      </c>
      <c r="AG108" s="3">
        <f t="shared" si="97"/>
        <v>1</v>
      </c>
      <c r="AH108" s="3">
        <f t="shared" si="111"/>
        <v>1</v>
      </c>
      <c r="AI108" s="4" t="str">
        <f t="shared" si="112"/>
        <v/>
      </c>
      <c r="AJ108" s="3" t="str">
        <f t="shared" si="113"/>
        <v>-</v>
      </c>
      <c r="AK108" s="3">
        <f t="shared" si="98"/>
        <v>1</v>
      </c>
      <c r="AL108" s="3">
        <f t="shared" si="114"/>
        <v>1</v>
      </c>
      <c r="AM108" s="4" t="str">
        <f t="shared" si="115"/>
        <v/>
      </c>
      <c r="AN108" s="3" t="str">
        <f t="shared" si="116"/>
        <v>-</v>
      </c>
      <c r="AO108" s="3">
        <f t="shared" si="99"/>
        <v>1</v>
      </c>
      <c r="AP108" s="3">
        <f t="shared" si="117"/>
        <v>1</v>
      </c>
      <c r="AQ108" s="4" t="str">
        <f t="shared" si="118"/>
        <v/>
      </c>
      <c r="AR108" s="3" t="str">
        <f t="shared" si="119"/>
        <v>-</v>
      </c>
      <c r="AS108" s="3">
        <f t="shared" si="100"/>
        <v>1</v>
      </c>
      <c r="AT108" s="3">
        <f t="shared" si="120"/>
        <v>1</v>
      </c>
      <c r="AU108" s="4" t="str">
        <f t="shared" si="121"/>
        <v/>
      </c>
      <c r="AV108" s="3" t="str">
        <f t="shared" si="122"/>
        <v>-</v>
      </c>
      <c r="AW108" s="3" t="str">
        <f t="shared" si="101"/>
        <v>0.1-0.1-0.1-</v>
      </c>
      <c r="AX108" s="3">
        <f t="shared" si="123"/>
        <v>4</v>
      </c>
      <c r="AY108" s="3">
        <f t="shared" si="124"/>
        <v>12</v>
      </c>
      <c r="AZ108" s="4" t="str">
        <f t="shared" si="125"/>
        <v>0.1</v>
      </c>
      <c r="BA108" s="3" t="str">
        <f t="shared" si="126"/>
        <v>0.1-0.1-</v>
      </c>
      <c r="BB108" s="3">
        <f t="shared" si="127"/>
        <v>4</v>
      </c>
      <c r="BC108" s="3">
        <f t="shared" si="128"/>
        <v>8</v>
      </c>
      <c r="BD108" s="4" t="str">
        <f t="shared" si="129"/>
        <v>0.1</v>
      </c>
      <c r="BE108" s="3" t="str">
        <f t="shared" si="130"/>
        <v>0.1-</v>
      </c>
      <c r="BF108" s="3">
        <f t="shared" si="131"/>
        <v>4</v>
      </c>
      <c r="BG108" s="3">
        <f t="shared" si="132"/>
        <v>4</v>
      </c>
      <c r="BH108" s="4" t="str">
        <f t="shared" si="133"/>
        <v>0.1</v>
      </c>
      <c r="BI108" s="3" t="str">
        <f t="shared" si="134"/>
        <v>-</v>
      </c>
      <c r="BJ108" s="3">
        <f t="shared" si="135"/>
        <v>1</v>
      </c>
      <c r="BK108" s="3">
        <f t="shared" si="136"/>
        <v>1</v>
      </c>
      <c r="BL108" s="4" t="str">
        <f t="shared" si="137"/>
        <v/>
      </c>
      <c r="BM108" s="3" t="str">
        <f t="shared" si="138"/>
        <v>-</v>
      </c>
      <c r="BN108" s="3">
        <f t="shared" si="139"/>
        <v>1</v>
      </c>
      <c r="BO108" s="3">
        <f t="shared" si="140"/>
        <v>1</v>
      </c>
      <c r="BP108" s="4" t="str">
        <f t="shared" si="141"/>
        <v/>
      </c>
      <c r="BQ108" s="3" t="str">
        <f t="shared" si="142"/>
        <v>-</v>
      </c>
      <c r="BR108" s="3">
        <f t="shared" si="143"/>
        <v>1</v>
      </c>
      <c r="BS108" s="3">
        <f t="shared" si="144"/>
        <v>1</v>
      </c>
      <c r="BT108" s="4" t="str">
        <f t="shared" si="145"/>
        <v/>
      </c>
      <c r="BU108" s="3" t="str">
        <f t="shared" si="146"/>
        <v>-</v>
      </c>
      <c r="BV108" s="3">
        <f t="shared" si="147"/>
        <v>1</v>
      </c>
      <c r="BW108" s="3">
        <f t="shared" si="148"/>
        <v>1</v>
      </c>
      <c r="BX108" s="4" t="str">
        <f t="shared" si="149"/>
        <v/>
      </c>
      <c r="BY108" s="3" t="str">
        <f t="shared" si="150"/>
        <v>-</v>
      </c>
    </row>
    <row r="109" spans="1:77">
      <c r="A109" s="3" t="s">
        <v>965</v>
      </c>
      <c r="B109" s="3" t="s">
        <v>192</v>
      </c>
      <c r="C109" s="3">
        <v>1</v>
      </c>
      <c r="D109" s="3"/>
      <c r="E109" s="3" t="s">
        <v>903</v>
      </c>
      <c r="F109" s="3" t="s">
        <v>1035</v>
      </c>
      <c r="G109" s="3" t="s">
        <v>903</v>
      </c>
      <c r="H109" s="3" t="s">
        <v>1035</v>
      </c>
      <c r="I109" s="3" t="s">
        <v>477</v>
      </c>
      <c r="J109" s="3" t="s">
        <v>1035</v>
      </c>
      <c r="K109" s="3" t="s">
        <v>1040</v>
      </c>
      <c r="L109" s="3" t="s">
        <v>1040</v>
      </c>
      <c r="M109" s="3" t="s">
        <v>1040</v>
      </c>
      <c r="N109" s="3" t="s">
        <v>1040</v>
      </c>
      <c r="O109" s="3">
        <v>5</v>
      </c>
      <c r="P109" s="3">
        <v>22</v>
      </c>
      <c r="Q109" s="3">
        <v>4.97</v>
      </c>
      <c r="R109" s="16">
        <v>0</v>
      </c>
      <c r="S109" s="12" t="s">
        <v>395</v>
      </c>
      <c r="T109" s="3" t="str">
        <f t="shared" si="93"/>
        <v>s316-ptfe-s316-</v>
      </c>
      <c r="U109" s="3">
        <f t="shared" si="94"/>
        <v>5</v>
      </c>
      <c r="V109" s="3">
        <f t="shared" si="102"/>
        <v>15</v>
      </c>
      <c r="W109" s="4" t="str">
        <f t="shared" si="103"/>
        <v>s316</v>
      </c>
      <c r="X109" s="3" t="str">
        <f t="shared" si="104"/>
        <v>ptfe-s316-</v>
      </c>
      <c r="Y109" s="3">
        <f t="shared" si="95"/>
        <v>5</v>
      </c>
      <c r="Z109" s="3">
        <f t="shared" si="105"/>
        <v>10</v>
      </c>
      <c r="AA109" s="4" t="str">
        <f t="shared" si="106"/>
        <v>ptfe</v>
      </c>
      <c r="AB109" s="3" t="str">
        <f t="shared" si="107"/>
        <v>s316-</v>
      </c>
      <c r="AC109" s="3">
        <f t="shared" si="96"/>
        <v>5</v>
      </c>
      <c r="AD109" s="3">
        <f t="shared" si="108"/>
        <v>5</v>
      </c>
      <c r="AE109" s="4" t="str">
        <f t="shared" si="109"/>
        <v>s316</v>
      </c>
      <c r="AF109" s="3" t="str">
        <f t="shared" si="110"/>
        <v>-</v>
      </c>
      <c r="AG109" s="3">
        <f t="shared" si="97"/>
        <v>1</v>
      </c>
      <c r="AH109" s="3">
        <f t="shared" si="111"/>
        <v>1</v>
      </c>
      <c r="AI109" s="4" t="str">
        <f t="shared" si="112"/>
        <v/>
      </c>
      <c r="AJ109" s="3" t="str">
        <f t="shared" si="113"/>
        <v>-</v>
      </c>
      <c r="AK109" s="3">
        <f t="shared" si="98"/>
        <v>1</v>
      </c>
      <c r="AL109" s="3">
        <f t="shared" si="114"/>
        <v>1</v>
      </c>
      <c r="AM109" s="4" t="str">
        <f t="shared" si="115"/>
        <v/>
      </c>
      <c r="AN109" s="3" t="str">
        <f t="shared" si="116"/>
        <v>-</v>
      </c>
      <c r="AO109" s="3">
        <f t="shared" si="99"/>
        <v>1</v>
      </c>
      <c r="AP109" s="3">
        <f t="shared" si="117"/>
        <v>1</v>
      </c>
      <c r="AQ109" s="4" t="str">
        <f t="shared" si="118"/>
        <v/>
      </c>
      <c r="AR109" s="3" t="str">
        <f t="shared" si="119"/>
        <v>-</v>
      </c>
      <c r="AS109" s="3">
        <f t="shared" si="100"/>
        <v>1</v>
      </c>
      <c r="AT109" s="3">
        <f t="shared" si="120"/>
        <v>1</v>
      </c>
      <c r="AU109" s="4" t="str">
        <f t="shared" si="121"/>
        <v/>
      </c>
      <c r="AV109" s="3" t="str">
        <f t="shared" si="122"/>
        <v>-</v>
      </c>
      <c r="AW109" s="3" t="str">
        <f t="shared" si="101"/>
        <v>0.1-0.1-0.1-</v>
      </c>
      <c r="AX109" s="3">
        <f t="shared" si="123"/>
        <v>4</v>
      </c>
      <c r="AY109" s="3">
        <f t="shared" si="124"/>
        <v>12</v>
      </c>
      <c r="AZ109" s="4" t="str">
        <f t="shared" si="125"/>
        <v>0.1</v>
      </c>
      <c r="BA109" s="3" t="str">
        <f t="shared" si="126"/>
        <v>0.1-0.1-</v>
      </c>
      <c r="BB109" s="3">
        <f t="shared" si="127"/>
        <v>4</v>
      </c>
      <c r="BC109" s="3">
        <f t="shared" si="128"/>
        <v>8</v>
      </c>
      <c r="BD109" s="4" t="str">
        <f t="shared" si="129"/>
        <v>0.1</v>
      </c>
      <c r="BE109" s="3" t="str">
        <f t="shared" si="130"/>
        <v>0.1-</v>
      </c>
      <c r="BF109" s="3">
        <f t="shared" si="131"/>
        <v>4</v>
      </c>
      <c r="BG109" s="3">
        <f t="shared" si="132"/>
        <v>4</v>
      </c>
      <c r="BH109" s="4" t="str">
        <f t="shared" si="133"/>
        <v>0.1</v>
      </c>
      <c r="BI109" s="3" t="str">
        <f t="shared" si="134"/>
        <v>-</v>
      </c>
      <c r="BJ109" s="3">
        <f t="shared" si="135"/>
        <v>1</v>
      </c>
      <c r="BK109" s="3">
        <f t="shared" si="136"/>
        <v>1</v>
      </c>
      <c r="BL109" s="4" t="str">
        <f t="shared" si="137"/>
        <v/>
      </c>
      <c r="BM109" s="3" t="str">
        <f t="shared" si="138"/>
        <v>-</v>
      </c>
      <c r="BN109" s="3">
        <f t="shared" si="139"/>
        <v>1</v>
      </c>
      <c r="BO109" s="3">
        <f t="shared" si="140"/>
        <v>1</v>
      </c>
      <c r="BP109" s="4" t="str">
        <f t="shared" si="141"/>
        <v/>
      </c>
      <c r="BQ109" s="3" t="str">
        <f t="shared" si="142"/>
        <v>-</v>
      </c>
      <c r="BR109" s="3">
        <f t="shared" si="143"/>
        <v>1</v>
      </c>
      <c r="BS109" s="3">
        <f t="shared" si="144"/>
        <v>1</v>
      </c>
      <c r="BT109" s="4" t="str">
        <f t="shared" si="145"/>
        <v/>
      </c>
      <c r="BU109" s="3" t="str">
        <f t="shared" si="146"/>
        <v>-</v>
      </c>
      <c r="BV109" s="3">
        <f t="shared" si="147"/>
        <v>1</v>
      </c>
      <c r="BW109" s="3">
        <f t="shared" si="148"/>
        <v>1</v>
      </c>
      <c r="BX109" s="4" t="str">
        <f t="shared" si="149"/>
        <v/>
      </c>
      <c r="BY109" s="3" t="str">
        <f t="shared" si="150"/>
        <v>-</v>
      </c>
    </row>
    <row r="110" spans="1:77">
      <c r="A110" s="4" t="s">
        <v>971</v>
      </c>
      <c r="B110" s="4" t="s">
        <v>396</v>
      </c>
      <c r="C110" s="4">
        <v>36</v>
      </c>
      <c r="D110" s="4"/>
      <c r="E110" s="4" t="s">
        <v>903</v>
      </c>
      <c r="F110" s="4" t="s">
        <v>1029</v>
      </c>
      <c r="G110" s="4" t="s">
        <v>903</v>
      </c>
      <c r="H110" s="4" t="s">
        <v>1029</v>
      </c>
      <c r="I110" s="4" t="s">
        <v>479</v>
      </c>
      <c r="J110" s="4" t="s">
        <v>1027</v>
      </c>
      <c r="K110" s="4" t="s">
        <v>479</v>
      </c>
      <c r="L110" s="4" t="s">
        <v>1027</v>
      </c>
      <c r="M110" s="4" t="s">
        <v>903</v>
      </c>
      <c r="N110" s="4" t="s">
        <v>1033</v>
      </c>
      <c r="O110" s="4">
        <v>1</v>
      </c>
      <c r="P110" s="4">
        <v>75</v>
      </c>
      <c r="Q110" s="4">
        <v>0.8</v>
      </c>
      <c r="R110" s="16">
        <v>0</v>
      </c>
      <c r="S110" s="13" t="s">
        <v>100</v>
      </c>
      <c r="T110" s="3" t="str">
        <f t="shared" si="93"/>
        <v>s316-tef-s316-tef-s316-</v>
      </c>
      <c r="U110" s="3">
        <f t="shared" si="94"/>
        <v>5</v>
      </c>
      <c r="V110" s="3">
        <f t="shared" si="102"/>
        <v>23</v>
      </c>
      <c r="W110" s="4" t="str">
        <f t="shared" si="103"/>
        <v>s316</v>
      </c>
      <c r="X110" s="3" t="str">
        <f t="shared" si="104"/>
        <v>tef-s316-tef-s316-</v>
      </c>
      <c r="Y110" s="3">
        <f t="shared" si="95"/>
        <v>4</v>
      </c>
      <c r="Z110" s="3">
        <f t="shared" si="105"/>
        <v>18</v>
      </c>
      <c r="AA110" s="4" t="str">
        <f t="shared" si="106"/>
        <v>tef</v>
      </c>
      <c r="AB110" s="3" t="str">
        <f t="shared" si="107"/>
        <v>s316-tef-s316-</v>
      </c>
      <c r="AC110" s="3">
        <f t="shared" si="96"/>
        <v>5</v>
      </c>
      <c r="AD110" s="3">
        <f t="shared" si="108"/>
        <v>14</v>
      </c>
      <c r="AE110" s="4" t="str">
        <f t="shared" si="109"/>
        <v>s316</v>
      </c>
      <c r="AF110" s="3" t="str">
        <f t="shared" si="110"/>
        <v>tef-s316-</v>
      </c>
      <c r="AG110" s="3">
        <f t="shared" si="97"/>
        <v>4</v>
      </c>
      <c r="AH110" s="3">
        <f t="shared" si="111"/>
        <v>9</v>
      </c>
      <c r="AI110" s="4" t="str">
        <f t="shared" si="112"/>
        <v>tef</v>
      </c>
      <c r="AJ110" s="3" t="str">
        <f t="shared" si="113"/>
        <v>s316-</v>
      </c>
      <c r="AK110" s="3">
        <f t="shared" si="98"/>
        <v>5</v>
      </c>
      <c r="AL110" s="3">
        <f t="shared" si="114"/>
        <v>5</v>
      </c>
      <c r="AM110" s="4" t="str">
        <f t="shared" si="115"/>
        <v>s316</v>
      </c>
      <c r="AN110" s="3" t="str">
        <f t="shared" si="116"/>
        <v>-</v>
      </c>
      <c r="AO110" s="3">
        <f t="shared" si="99"/>
        <v>1</v>
      </c>
      <c r="AP110" s="3">
        <f t="shared" si="117"/>
        <v>1</v>
      </c>
      <c r="AQ110" s="4" t="str">
        <f t="shared" si="118"/>
        <v/>
      </c>
      <c r="AR110" s="3" t="str">
        <f t="shared" si="119"/>
        <v>-</v>
      </c>
      <c r="AS110" s="3">
        <f t="shared" si="100"/>
        <v>1</v>
      </c>
      <c r="AT110" s="3">
        <f t="shared" si="120"/>
        <v>1</v>
      </c>
      <c r="AU110" s="4" t="str">
        <f t="shared" si="121"/>
        <v/>
      </c>
      <c r="AV110" s="3" t="str">
        <f t="shared" si="122"/>
        <v>-</v>
      </c>
      <c r="AW110" s="3" t="str">
        <f t="shared" si="101"/>
        <v>1-0.5-1-0.5-3-</v>
      </c>
      <c r="AX110" s="3">
        <f t="shared" si="123"/>
        <v>2</v>
      </c>
      <c r="AY110" s="3">
        <f t="shared" si="124"/>
        <v>14</v>
      </c>
      <c r="AZ110" s="4" t="str">
        <f t="shared" si="125"/>
        <v>1</v>
      </c>
      <c r="BA110" s="3" t="str">
        <f t="shared" si="126"/>
        <v>0.5-1-0.5-3-</v>
      </c>
      <c r="BB110" s="3">
        <f t="shared" si="127"/>
        <v>4</v>
      </c>
      <c r="BC110" s="3">
        <f t="shared" si="128"/>
        <v>12</v>
      </c>
      <c r="BD110" s="4" t="str">
        <f t="shared" si="129"/>
        <v>0.5</v>
      </c>
      <c r="BE110" s="3" t="str">
        <f t="shared" si="130"/>
        <v>1-0.5-3-</v>
      </c>
      <c r="BF110" s="3">
        <f t="shared" si="131"/>
        <v>2</v>
      </c>
      <c r="BG110" s="3">
        <f t="shared" si="132"/>
        <v>8</v>
      </c>
      <c r="BH110" s="4" t="str">
        <f t="shared" si="133"/>
        <v>1</v>
      </c>
      <c r="BI110" s="3" t="str">
        <f t="shared" si="134"/>
        <v>0.5-3-</v>
      </c>
      <c r="BJ110" s="3">
        <f t="shared" si="135"/>
        <v>4</v>
      </c>
      <c r="BK110" s="3">
        <f t="shared" si="136"/>
        <v>6</v>
      </c>
      <c r="BL110" s="4" t="str">
        <f t="shared" si="137"/>
        <v>0.5</v>
      </c>
      <c r="BM110" s="3" t="str">
        <f t="shared" si="138"/>
        <v>3-</v>
      </c>
      <c r="BN110" s="3">
        <f t="shared" si="139"/>
        <v>2</v>
      </c>
      <c r="BO110" s="3">
        <f t="shared" si="140"/>
        <v>2</v>
      </c>
      <c r="BP110" s="4" t="str">
        <f t="shared" si="141"/>
        <v>3</v>
      </c>
      <c r="BQ110" s="3" t="str">
        <f t="shared" si="142"/>
        <v>-</v>
      </c>
      <c r="BR110" s="3">
        <f t="shared" si="143"/>
        <v>1</v>
      </c>
      <c r="BS110" s="3">
        <f t="shared" si="144"/>
        <v>1</v>
      </c>
      <c r="BT110" s="4" t="str">
        <f t="shared" si="145"/>
        <v/>
      </c>
      <c r="BU110" s="3" t="str">
        <f t="shared" si="146"/>
        <v>-</v>
      </c>
      <c r="BV110" s="3">
        <f t="shared" si="147"/>
        <v>1</v>
      </c>
      <c r="BW110" s="3">
        <f t="shared" si="148"/>
        <v>1</v>
      </c>
      <c r="BX110" s="4" t="str">
        <f t="shared" si="149"/>
        <v/>
      </c>
      <c r="BY110" s="3" t="str">
        <f t="shared" si="150"/>
        <v>-</v>
      </c>
    </row>
    <row r="111" spans="1:77">
      <c r="A111" s="3" t="s">
        <v>971</v>
      </c>
      <c r="B111" s="3" t="s">
        <v>396</v>
      </c>
      <c r="C111" s="3">
        <v>36</v>
      </c>
      <c r="D111" s="3"/>
      <c r="E111" s="3" t="s">
        <v>903</v>
      </c>
      <c r="F111" s="3" t="s">
        <v>1029</v>
      </c>
      <c r="G111" s="3" t="s">
        <v>903</v>
      </c>
      <c r="H111" s="3" t="s">
        <v>1029</v>
      </c>
      <c r="I111" s="3" t="s">
        <v>479</v>
      </c>
      <c r="J111" s="3" t="s">
        <v>1027</v>
      </c>
      <c r="K111" s="3" t="s">
        <v>479</v>
      </c>
      <c r="L111" s="3" t="s">
        <v>1027</v>
      </c>
      <c r="M111" s="3" t="s">
        <v>903</v>
      </c>
      <c r="N111" s="3" t="s">
        <v>1033</v>
      </c>
      <c r="O111" s="3">
        <v>0.71499999999999997</v>
      </c>
      <c r="P111" s="3">
        <v>35</v>
      </c>
      <c r="Q111" s="3">
        <v>6.3</v>
      </c>
      <c r="R111" s="16">
        <v>0</v>
      </c>
      <c r="S111" s="12" t="s">
        <v>100</v>
      </c>
      <c r="T111" s="3" t="str">
        <f t="shared" si="93"/>
        <v>s316-tef-s316-tef-s316-</v>
      </c>
      <c r="U111" s="3">
        <f t="shared" si="94"/>
        <v>5</v>
      </c>
      <c r="V111" s="3">
        <f t="shared" si="102"/>
        <v>23</v>
      </c>
      <c r="W111" s="4" t="str">
        <f t="shared" si="103"/>
        <v>s316</v>
      </c>
      <c r="X111" s="3" t="str">
        <f t="shared" si="104"/>
        <v>tef-s316-tef-s316-</v>
      </c>
      <c r="Y111" s="3">
        <f t="shared" si="95"/>
        <v>4</v>
      </c>
      <c r="Z111" s="3">
        <f t="shared" si="105"/>
        <v>18</v>
      </c>
      <c r="AA111" s="4" t="str">
        <f t="shared" si="106"/>
        <v>tef</v>
      </c>
      <c r="AB111" s="3" t="str">
        <f t="shared" si="107"/>
        <v>s316-tef-s316-</v>
      </c>
      <c r="AC111" s="3">
        <f t="shared" si="96"/>
        <v>5</v>
      </c>
      <c r="AD111" s="3">
        <f t="shared" si="108"/>
        <v>14</v>
      </c>
      <c r="AE111" s="4" t="str">
        <f t="shared" si="109"/>
        <v>s316</v>
      </c>
      <c r="AF111" s="3" t="str">
        <f t="shared" si="110"/>
        <v>tef-s316-</v>
      </c>
      <c r="AG111" s="3">
        <f t="shared" si="97"/>
        <v>4</v>
      </c>
      <c r="AH111" s="3">
        <f t="shared" si="111"/>
        <v>9</v>
      </c>
      <c r="AI111" s="4" t="str">
        <f t="shared" si="112"/>
        <v>tef</v>
      </c>
      <c r="AJ111" s="3" t="str">
        <f t="shared" si="113"/>
        <v>s316-</v>
      </c>
      <c r="AK111" s="3">
        <f t="shared" si="98"/>
        <v>5</v>
      </c>
      <c r="AL111" s="3">
        <f t="shared" si="114"/>
        <v>5</v>
      </c>
      <c r="AM111" s="4" t="str">
        <f t="shared" si="115"/>
        <v>s316</v>
      </c>
      <c r="AN111" s="3" t="str">
        <f t="shared" si="116"/>
        <v>-</v>
      </c>
      <c r="AO111" s="3">
        <f t="shared" si="99"/>
        <v>1</v>
      </c>
      <c r="AP111" s="3">
        <f t="shared" si="117"/>
        <v>1</v>
      </c>
      <c r="AQ111" s="4" t="str">
        <f t="shared" si="118"/>
        <v/>
      </c>
      <c r="AR111" s="3" t="str">
        <f t="shared" si="119"/>
        <v>-</v>
      </c>
      <c r="AS111" s="3">
        <f t="shared" si="100"/>
        <v>1</v>
      </c>
      <c r="AT111" s="3">
        <f t="shared" si="120"/>
        <v>1</v>
      </c>
      <c r="AU111" s="4" t="str">
        <f t="shared" si="121"/>
        <v/>
      </c>
      <c r="AV111" s="3" t="str">
        <f t="shared" si="122"/>
        <v>-</v>
      </c>
      <c r="AW111" s="3" t="str">
        <f t="shared" si="101"/>
        <v>1-0.5-1-0.5-3-</v>
      </c>
      <c r="AX111" s="3">
        <f t="shared" si="123"/>
        <v>2</v>
      </c>
      <c r="AY111" s="3">
        <f t="shared" si="124"/>
        <v>14</v>
      </c>
      <c r="AZ111" s="4" t="str">
        <f t="shared" si="125"/>
        <v>1</v>
      </c>
      <c r="BA111" s="3" t="str">
        <f t="shared" si="126"/>
        <v>0.5-1-0.5-3-</v>
      </c>
      <c r="BB111" s="3">
        <f t="shared" si="127"/>
        <v>4</v>
      </c>
      <c r="BC111" s="3">
        <f t="shared" si="128"/>
        <v>12</v>
      </c>
      <c r="BD111" s="4" t="str">
        <f t="shared" si="129"/>
        <v>0.5</v>
      </c>
      <c r="BE111" s="3" t="str">
        <f t="shared" si="130"/>
        <v>1-0.5-3-</v>
      </c>
      <c r="BF111" s="3">
        <f t="shared" si="131"/>
        <v>2</v>
      </c>
      <c r="BG111" s="3">
        <f t="shared" si="132"/>
        <v>8</v>
      </c>
      <c r="BH111" s="4" t="str">
        <f t="shared" si="133"/>
        <v>1</v>
      </c>
      <c r="BI111" s="3" t="str">
        <f t="shared" si="134"/>
        <v>0.5-3-</v>
      </c>
      <c r="BJ111" s="3">
        <f t="shared" si="135"/>
        <v>4</v>
      </c>
      <c r="BK111" s="3">
        <f t="shared" si="136"/>
        <v>6</v>
      </c>
      <c r="BL111" s="4" t="str">
        <f t="shared" si="137"/>
        <v>0.5</v>
      </c>
      <c r="BM111" s="3" t="str">
        <f t="shared" si="138"/>
        <v>3-</v>
      </c>
      <c r="BN111" s="3">
        <f t="shared" si="139"/>
        <v>2</v>
      </c>
      <c r="BO111" s="3">
        <f t="shared" si="140"/>
        <v>2</v>
      </c>
      <c r="BP111" s="4" t="str">
        <f t="shared" si="141"/>
        <v>3</v>
      </c>
      <c r="BQ111" s="3" t="str">
        <f t="shared" si="142"/>
        <v>-</v>
      </c>
      <c r="BR111" s="3">
        <f t="shared" si="143"/>
        <v>1</v>
      </c>
      <c r="BS111" s="3">
        <f t="shared" si="144"/>
        <v>1</v>
      </c>
      <c r="BT111" s="4" t="str">
        <f t="shared" si="145"/>
        <v/>
      </c>
      <c r="BU111" s="3" t="str">
        <f t="shared" si="146"/>
        <v>-</v>
      </c>
      <c r="BV111" s="3">
        <f t="shared" si="147"/>
        <v>1</v>
      </c>
      <c r="BW111" s="3">
        <f t="shared" si="148"/>
        <v>1</v>
      </c>
      <c r="BX111" s="4" t="str">
        <f t="shared" si="149"/>
        <v/>
      </c>
      <c r="BY111" s="3" t="str">
        <f t="shared" si="150"/>
        <v>-</v>
      </c>
    </row>
    <row r="112" spans="1:77">
      <c r="A112" s="4" t="s">
        <v>971</v>
      </c>
      <c r="B112" s="4" t="s">
        <v>396</v>
      </c>
      <c r="C112" s="4">
        <v>36</v>
      </c>
      <c r="D112" s="4"/>
      <c r="E112" s="4" t="s">
        <v>903</v>
      </c>
      <c r="F112" s="4" t="s">
        <v>1029</v>
      </c>
      <c r="G112" s="4" t="s">
        <v>903</v>
      </c>
      <c r="H112" s="4" t="s">
        <v>1029</v>
      </c>
      <c r="I112" s="4" t="s">
        <v>479</v>
      </c>
      <c r="J112" s="4" t="s">
        <v>1027</v>
      </c>
      <c r="K112" s="4" t="s">
        <v>479</v>
      </c>
      <c r="L112" s="4" t="s">
        <v>1027</v>
      </c>
      <c r="M112" s="4" t="s">
        <v>903</v>
      </c>
      <c r="N112" s="4" t="s">
        <v>1033</v>
      </c>
      <c r="O112" s="4">
        <v>0.71499999999999997</v>
      </c>
      <c r="P112" s="4">
        <v>35</v>
      </c>
      <c r="Q112" s="4">
        <v>6.65</v>
      </c>
      <c r="R112" s="16">
        <v>0</v>
      </c>
      <c r="S112" s="13" t="s">
        <v>100</v>
      </c>
      <c r="T112" s="3" t="str">
        <f t="shared" si="93"/>
        <v>s316-tef-s316-tef-s316-</v>
      </c>
      <c r="U112" s="3">
        <f t="shared" si="94"/>
        <v>5</v>
      </c>
      <c r="V112" s="3">
        <f t="shared" si="102"/>
        <v>23</v>
      </c>
      <c r="W112" s="4" t="str">
        <f t="shared" si="103"/>
        <v>s316</v>
      </c>
      <c r="X112" s="3" t="str">
        <f t="shared" si="104"/>
        <v>tef-s316-tef-s316-</v>
      </c>
      <c r="Y112" s="3">
        <f t="shared" si="95"/>
        <v>4</v>
      </c>
      <c r="Z112" s="3">
        <f t="shared" si="105"/>
        <v>18</v>
      </c>
      <c r="AA112" s="4" t="str">
        <f t="shared" si="106"/>
        <v>tef</v>
      </c>
      <c r="AB112" s="3" t="str">
        <f t="shared" si="107"/>
        <v>s316-tef-s316-</v>
      </c>
      <c r="AC112" s="3">
        <f t="shared" si="96"/>
        <v>5</v>
      </c>
      <c r="AD112" s="3">
        <f t="shared" si="108"/>
        <v>14</v>
      </c>
      <c r="AE112" s="4" t="str">
        <f t="shared" si="109"/>
        <v>s316</v>
      </c>
      <c r="AF112" s="3" t="str">
        <f t="shared" si="110"/>
        <v>tef-s316-</v>
      </c>
      <c r="AG112" s="3">
        <f t="shared" si="97"/>
        <v>4</v>
      </c>
      <c r="AH112" s="3">
        <f t="shared" si="111"/>
        <v>9</v>
      </c>
      <c r="AI112" s="4" t="str">
        <f t="shared" si="112"/>
        <v>tef</v>
      </c>
      <c r="AJ112" s="3" t="str">
        <f t="shared" si="113"/>
        <v>s316-</v>
      </c>
      <c r="AK112" s="3">
        <f t="shared" si="98"/>
        <v>5</v>
      </c>
      <c r="AL112" s="3">
        <f t="shared" si="114"/>
        <v>5</v>
      </c>
      <c r="AM112" s="4" t="str">
        <f t="shared" si="115"/>
        <v>s316</v>
      </c>
      <c r="AN112" s="3" t="str">
        <f t="shared" si="116"/>
        <v>-</v>
      </c>
      <c r="AO112" s="3">
        <f t="shared" si="99"/>
        <v>1</v>
      </c>
      <c r="AP112" s="3">
        <f t="shared" si="117"/>
        <v>1</v>
      </c>
      <c r="AQ112" s="4" t="str">
        <f t="shared" si="118"/>
        <v/>
      </c>
      <c r="AR112" s="3" t="str">
        <f t="shared" si="119"/>
        <v>-</v>
      </c>
      <c r="AS112" s="3">
        <f t="shared" si="100"/>
        <v>1</v>
      </c>
      <c r="AT112" s="3">
        <f t="shared" si="120"/>
        <v>1</v>
      </c>
      <c r="AU112" s="4" t="str">
        <f t="shared" si="121"/>
        <v/>
      </c>
      <c r="AV112" s="3" t="str">
        <f t="shared" si="122"/>
        <v>-</v>
      </c>
      <c r="AW112" s="3" t="str">
        <f t="shared" si="101"/>
        <v>1-0.5-1-0.5-3-</v>
      </c>
      <c r="AX112" s="3">
        <f t="shared" si="123"/>
        <v>2</v>
      </c>
      <c r="AY112" s="3">
        <f t="shared" si="124"/>
        <v>14</v>
      </c>
      <c r="AZ112" s="4" t="str">
        <f t="shared" si="125"/>
        <v>1</v>
      </c>
      <c r="BA112" s="3" t="str">
        <f t="shared" si="126"/>
        <v>0.5-1-0.5-3-</v>
      </c>
      <c r="BB112" s="3">
        <f t="shared" si="127"/>
        <v>4</v>
      </c>
      <c r="BC112" s="3">
        <f t="shared" si="128"/>
        <v>12</v>
      </c>
      <c r="BD112" s="4" t="str">
        <f t="shared" si="129"/>
        <v>0.5</v>
      </c>
      <c r="BE112" s="3" t="str">
        <f t="shared" si="130"/>
        <v>1-0.5-3-</v>
      </c>
      <c r="BF112" s="3">
        <f t="shared" si="131"/>
        <v>2</v>
      </c>
      <c r="BG112" s="3">
        <f t="shared" si="132"/>
        <v>8</v>
      </c>
      <c r="BH112" s="4" t="str">
        <f t="shared" si="133"/>
        <v>1</v>
      </c>
      <c r="BI112" s="3" t="str">
        <f t="shared" si="134"/>
        <v>0.5-3-</v>
      </c>
      <c r="BJ112" s="3">
        <f t="shared" si="135"/>
        <v>4</v>
      </c>
      <c r="BK112" s="3">
        <f t="shared" si="136"/>
        <v>6</v>
      </c>
      <c r="BL112" s="4" t="str">
        <f t="shared" si="137"/>
        <v>0.5</v>
      </c>
      <c r="BM112" s="3" t="str">
        <f t="shared" si="138"/>
        <v>3-</v>
      </c>
      <c r="BN112" s="3">
        <f t="shared" si="139"/>
        <v>2</v>
      </c>
      <c r="BO112" s="3">
        <f t="shared" si="140"/>
        <v>2</v>
      </c>
      <c r="BP112" s="4" t="str">
        <f t="shared" si="141"/>
        <v>3</v>
      </c>
      <c r="BQ112" s="3" t="str">
        <f t="shared" si="142"/>
        <v>-</v>
      </c>
      <c r="BR112" s="3">
        <f t="shared" si="143"/>
        <v>1</v>
      </c>
      <c r="BS112" s="3">
        <f t="shared" si="144"/>
        <v>1</v>
      </c>
      <c r="BT112" s="4" t="str">
        <f t="shared" si="145"/>
        <v/>
      </c>
      <c r="BU112" s="3" t="str">
        <f t="shared" si="146"/>
        <v>-</v>
      </c>
      <c r="BV112" s="3">
        <f t="shared" si="147"/>
        <v>1</v>
      </c>
      <c r="BW112" s="3">
        <f t="shared" si="148"/>
        <v>1</v>
      </c>
      <c r="BX112" s="4" t="str">
        <f t="shared" si="149"/>
        <v/>
      </c>
      <c r="BY112" s="3" t="str">
        <f t="shared" si="150"/>
        <v>-</v>
      </c>
    </row>
    <row r="113" spans="1:77">
      <c r="A113" s="3" t="s">
        <v>971</v>
      </c>
      <c r="B113" s="3" t="s">
        <v>396</v>
      </c>
      <c r="C113" s="3">
        <v>36</v>
      </c>
      <c r="D113" s="3"/>
      <c r="E113" s="3" t="s">
        <v>903</v>
      </c>
      <c r="F113" s="3" t="s">
        <v>1029</v>
      </c>
      <c r="G113" s="3" t="s">
        <v>903</v>
      </c>
      <c r="H113" s="3" t="s">
        <v>1029</v>
      </c>
      <c r="I113" s="3" t="s">
        <v>479</v>
      </c>
      <c r="J113" s="3" t="s">
        <v>1027</v>
      </c>
      <c r="K113" s="3" t="s">
        <v>479</v>
      </c>
      <c r="L113" s="3" t="s">
        <v>1027</v>
      </c>
      <c r="M113" s="3" t="s">
        <v>903</v>
      </c>
      <c r="N113" s="3" t="s">
        <v>1033</v>
      </c>
      <c r="O113" s="3">
        <v>0.71499999999999997</v>
      </c>
      <c r="P113" s="3">
        <v>35</v>
      </c>
      <c r="Q113" s="3">
        <v>7.01</v>
      </c>
      <c r="R113" s="16">
        <v>0</v>
      </c>
      <c r="S113" s="12" t="s">
        <v>100</v>
      </c>
      <c r="T113" s="3" t="str">
        <f t="shared" si="93"/>
        <v>s316-tef-s316-tef-s316-</v>
      </c>
      <c r="U113" s="3">
        <f t="shared" si="94"/>
        <v>5</v>
      </c>
      <c r="V113" s="3">
        <f t="shared" si="102"/>
        <v>23</v>
      </c>
      <c r="W113" s="4" t="str">
        <f t="shared" si="103"/>
        <v>s316</v>
      </c>
      <c r="X113" s="3" t="str">
        <f t="shared" si="104"/>
        <v>tef-s316-tef-s316-</v>
      </c>
      <c r="Y113" s="3">
        <f t="shared" si="95"/>
        <v>4</v>
      </c>
      <c r="Z113" s="3">
        <f t="shared" si="105"/>
        <v>18</v>
      </c>
      <c r="AA113" s="4" t="str">
        <f t="shared" si="106"/>
        <v>tef</v>
      </c>
      <c r="AB113" s="3" t="str">
        <f t="shared" si="107"/>
        <v>s316-tef-s316-</v>
      </c>
      <c r="AC113" s="3">
        <f t="shared" si="96"/>
        <v>5</v>
      </c>
      <c r="AD113" s="3">
        <f t="shared" si="108"/>
        <v>14</v>
      </c>
      <c r="AE113" s="4" t="str">
        <f t="shared" si="109"/>
        <v>s316</v>
      </c>
      <c r="AF113" s="3" t="str">
        <f t="shared" si="110"/>
        <v>tef-s316-</v>
      </c>
      <c r="AG113" s="3">
        <f t="shared" si="97"/>
        <v>4</v>
      </c>
      <c r="AH113" s="3">
        <f t="shared" si="111"/>
        <v>9</v>
      </c>
      <c r="AI113" s="4" t="str">
        <f t="shared" si="112"/>
        <v>tef</v>
      </c>
      <c r="AJ113" s="3" t="str">
        <f t="shared" si="113"/>
        <v>s316-</v>
      </c>
      <c r="AK113" s="3">
        <f t="shared" si="98"/>
        <v>5</v>
      </c>
      <c r="AL113" s="3">
        <f t="shared" si="114"/>
        <v>5</v>
      </c>
      <c r="AM113" s="4" t="str">
        <f t="shared" si="115"/>
        <v>s316</v>
      </c>
      <c r="AN113" s="3" t="str">
        <f t="shared" si="116"/>
        <v>-</v>
      </c>
      <c r="AO113" s="3">
        <f t="shared" si="99"/>
        <v>1</v>
      </c>
      <c r="AP113" s="3">
        <f t="shared" si="117"/>
        <v>1</v>
      </c>
      <c r="AQ113" s="4" t="str">
        <f t="shared" si="118"/>
        <v/>
      </c>
      <c r="AR113" s="3" t="str">
        <f t="shared" si="119"/>
        <v>-</v>
      </c>
      <c r="AS113" s="3">
        <f t="shared" si="100"/>
        <v>1</v>
      </c>
      <c r="AT113" s="3">
        <f t="shared" si="120"/>
        <v>1</v>
      </c>
      <c r="AU113" s="4" t="str">
        <f t="shared" si="121"/>
        <v/>
      </c>
      <c r="AV113" s="3" t="str">
        <f t="shared" si="122"/>
        <v>-</v>
      </c>
      <c r="AW113" s="3" t="str">
        <f t="shared" si="101"/>
        <v>1-0.5-1-0.5-3-</v>
      </c>
      <c r="AX113" s="3">
        <f t="shared" si="123"/>
        <v>2</v>
      </c>
      <c r="AY113" s="3">
        <f t="shared" si="124"/>
        <v>14</v>
      </c>
      <c r="AZ113" s="4" t="str">
        <f t="shared" si="125"/>
        <v>1</v>
      </c>
      <c r="BA113" s="3" t="str">
        <f t="shared" si="126"/>
        <v>0.5-1-0.5-3-</v>
      </c>
      <c r="BB113" s="3">
        <f t="shared" si="127"/>
        <v>4</v>
      </c>
      <c r="BC113" s="3">
        <f t="shared" si="128"/>
        <v>12</v>
      </c>
      <c r="BD113" s="4" t="str">
        <f t="shared" si="129"/>
        <v>0.5</v>
      </c>
      <c r="BE113" s="3" t="str">
        <f t="shared" si="130"/>
        <v>1-0.5-3-</v>
      </c>
      <c r="BF113" s="3">
        <f t="shared" si="131"/>
        <v>2</v>
      </c>
      <c r="BG113" s="3">
        <f t="shared" si="132"/>
        <v>8</v>
      </c>
      <c r="BH113" s="4" t="str">
        <f t="shared" si="133"/>
        <v>1</v>
      </c>
      <c r="BI113" s="3" t="str">
        <f t="shared" si="134"/>
        <v>0.5-3-</v>
      </c>
      <c r="BJ113" s="3">
        <f t="shared" si="135"/>
        <v>4</v>
      </c>
      <c r="BK113" s="3">
        <f t="shared" si="136"/>
        <v>6</v>
      </c>
      <c r="BL113" s="4" t="str">
        <f t="shared" si="137"/>
        <v>0.5</v>
      </c>
      <c r="BM113" s="3" t="str">
        <f t="shared" si="138"/>
        <v>3-</v>
      </c>
      <c r="BN113" s="3">
        <f t="shared" si="139"/>
        <v>2</v>
      </c>
      <c r="BO113" s="3">
        <f t="shared" si="140"/>
        <v>2</v>
      </c>
      <c r="BP113" s="4" t="str">
        <f t="shared" si="141"/>
        <v>3</v>
      </c>
      <c r="BQ113" s="3" t="str">
        <f t="shared" si="142"/>
        <v>-</v>
      </c>
      <c r="BR113" s="3">
        <f t="shared" si="143"/>
        <v>1</v>
      </c>
      <c r="BS113" s="3">
        <f t="shared" si="144"/>
        <v>1</v>
      </c>
      <c r="BT113" s="4" t="str">
        <f t="shared" si="145"/>
        <v/>
      </c>
      <c r="BU113" s="3" t="str">
        <f t="shared" si="146"/>
        <v>-</v>
      </c>
      <c r="BV113" s="3">
        <f t="shared" si="147"/>
        <v>1</v>
      </c>
      <c r="BW113" s="3">
        <f t="shared" si="148"/>
        <v>1</v>
      </c>
      <c r="BX113" s="4" t="str">
        <f t="shared" si="149"/>
        <v/>
      </c>
      <c r="BY113" s="3" t="str">
        <f t="shared" si="150"/>
        <v>-</v>
      </c>
    </row>
    <row r="114" spans="1:77">
      <c r="A114" s="4" t="s">
        <v>971</v>
      </c>
      <c r="B114" s="4" t="s">
        <v>396</v>
      </c>
      <c r="C114" s="4">
        <v>36</v>
      </c>
      <c r="D114" s="4"/>
      <c r="E114" s="4" t="s">
        <v>903</v>
      </c>
      <c r="F114" s="4" t="s">
        <v>1029</v>
      </c>
      <c r="G114" s="4" t="s">
        <v>903</v>
      </c>
      <c r="H114" s="4" t="s">
        <v>1029</v>
      </c>
      <c r="I114" s="4" t="s">
        <v>479</v>
      </c>
      <c r="J114" s="4" t="s">
        <v>1027</v>
      </c>
      <c r="K114" s="4" t="s">
        <v>479</v>
      </c>
      <c r="L114" s="4" t="s">
        <v>1027</v>
      </c>
      <c r="M114" s="4" t="s">
        <v>903</v>
      </c>
      <c r="N114" s="4" t="s">
        <v>1033</v>
      </c>
      <c r="O114" s="4">
        <v>0.71499999999999997</v>
      </c>
      <c r="P114" s="4">
        <v>35</v>
      </c>
      <c r="Q114" s="4">
        <v>8.1999999999999993</v>
      </c>
      <c r="R114" s="16">
        <v>0</v>
      </c>
      <c r="S114" s="13" t="s">
        <v>100</v>
      </c>
      <c r="T114" s="3" t="str">
        <f t="shared" si="93"/>
        <v>s316-tef-s316-tef-s316-</v>
      </c>
      <c r="U114" s="3">
        <f t="shared" si="94"/>
        <v>5</v>
      </c>
      <c r="V114" s="3">
        <f t="shared" si="102"/>
        <v>23</v>
      </c>
      <c r="W114" s="4" t="str">
        <f t="shared" si="103"/>
        <v>s316</v>
      </c>
      <c r="X114" s="3" t="str">
        <f t="shared" si="104"/>
        <v>tef-s316-tef-s316-</v>
      </c>
      <c r="Y114" s="3">
        <f t="shared" si="95"/>
        <v>4</v>
      </c>
      <c r="Z114" s="3">
        <f t="shared" si="105"/>
        <v>18</v>
      </c>
      <c r="AA114" s="4" t="str">
        <f t="shared" si="106"/>
        <v>tef</v>
      </c>
      <c r="AB114" s="3" t="str">
        <f t="shared" si="107"/>
        <v>s316-tef-s316-</v>
      </c>
      <c r="AC114" s="3">
        <f t="shared" si="96"/>
        <v>5</v>
      </c>
      <c r="AD114" s="3">
        <f t="shared" si="108"/>
        <v>14</v>
      </c>
      <c r="AE114" s="4" t="str">
        <f t="shared" si="109"/>
        <v>s316</v>
      </c>
      <c r="AF114" s="3" t="str">
        <f t="shared" si="110"/>
        <v>tef-s316-</v>
      </c>
      <c r="AG114" s="3">
        <f t="shared" si="97"/>
        <v>4</v>
      </c>
      <c r="AH114" s="3">
        <f t="shared" si="111"/>
        <v>9</v>
      </c>
      <c r="AI114" s="4" t="str">
        <f t="shared" si="112"/>
        <v>tef</v>
      </c>
      <c r="AJ114" s="3" t="str">
        <f t="shared" si="113"/>
        <v>s316-</v>
      </c>
      <c r="AK114" s="3">
        <f t="shared" si="98"/>
        <v>5</v>
      </c>
      <c r="AL114" s="3">
        <f t="shared" si="114"/>
        <v>5</v>
      </c>
      <c r="AM114" s="4" t="str">
        <f t="shared" si="115"/>
        <v>s316</v>
      </c>
      <c r="AN114" s="3" t="str">
        <f t="shared" si="116"/>
        <v>-</v>
      </c>
      <c r="AO114" s="3">
        <f t="shared" si="99"/>
        <v>1</v>
      </c>
      <c r="AP114" s="3">
        <f t="shared" si="117"/>
        <v>1</v>
      </c>
      <c r="AQ114" s="4" t="str">
        <f t="shared" si="118"/>
        <v/>
      </c>
      <c r="AR114" s="3" t="str">
        <f t="shared" si="119"/>
        <v>-</v>
      </c>
      <c r="AS114" s="3">
        <f t="shared" si="100"/>
        <v>1</v>
      </c>
      <c r="AT114" s="3">
        <f t="shared" si="120"/>
        <v>1</v>
      </c>
      <c r="AU114" s="4" t="str">
        <f t="shared" si="121"/>
        <v/>
      </c>
      <c r="AV114" s="3" t="str">
        <f t="shared" si="122"/>
        <v>-</v>
      </c>
      <c r="AW114" s="3" t="str">
        <f t="shared" si="101"/>
        <v>1-0.5-1-0.5-3-</v>
      </c>
      <c r="AX114" s="3">
        <f t="shared" si="123"/>
        <v>2</v>
      </c>
      <c r="AY114" s="3">
        <f t="shared" si="124"/>
        <v>14</v>
      </c>
      <c r="AZ114" s="4" t="str">
        <f t="shared" si="125"/>
        <v>1</v>
      </c>
      <c r="BA114" s="3" t="str">
        <f t="shared" si="126"/>
        <v>0.5-1-0.5-3-</v>
      </c>
      <c r="BB114" s="3">
        <f t="shared" si="127"/>
        <v>4</v>
      </c>
      <c r="BC114" s="3">
        <f t="shared" si="128"/>
        <v>12</v>
      </c>
      <c r="BD114" s="4" t="str">
        <f t="shared" si="129"/>
        <v>0.5</v>
      </c>
      <c r="BE114" s="3" t="str">
        <f t="shared" si="130"/>
        <v>1-0.5-3-</v>
      </c>
      <c r="BF114" s="3">
        <f t="shared" si="131"/>
        <v>2</v>
      </c>
      <c r="BG114" s="3">
        <f t="shared" si="132"/>
        <v>8</v>
      </c>
      <c r="BH114" s="4" t="str">
        <f t="shared" si="133"/>
        <v>1</v>
      </c>
      <c r="BI114" s="3" t="str">
        <f t="shared" si="134"/>
        <v>0.5-3-</v>
      </c>
      <c r="BJ114" s="3">
        <f t="shared" si="135"/>
        <v>4</v>
      </c>
      <c r="BK114" s="3">
        <f t="shared" si="136"/>
        <v>6</v>
      </c>
      <c r="BL114" s="4" t="str">
        <f t="shared" si="137"/>
        <v>0.5</v>
      </c>
      <c r="BM114" s="3" t="str">
        <f t="shared" si="138"/>
        <v>3-</v>
      </c>
      <c r="BN114" s="3">
        <f t="shared" si="139"/>
        <v>2</v>
      </c>
      <c r="BO114" s="3">
        <f t="shared" si="140"/>
        <v>2</v>
      </c>
      <c r="BP114" s="4" t="str">
        <f t="shared" si="141"/>
        <v>3</v>
      </c>
      <c r="BQ114" s="3" t="str">
        <f t="shared" si="142"/>
        <v>-</v>
      </c>
      <c r="BR114" s="3">
        <f t="shared" si="143"/>
        <v>1</v>
      </c>
      <c r="BS114" s="3">
        <f t="shared" si="144"/>
        <v>1</v>
      </c>
      <c r="BT114" s="4" t="str">
        <f t="shared" si="145"/>
        <v/>
      </c>
      <c r="BU114" s="3" t="str">
        <f t="shared" si="146"/>
        <v>-</v>
      </c>
      <c r="BV114" s="3">
        <f t="shared" si="147"/>
        <v>1</v>
      </c>
      <c r="BW114" s="3">
        <f t="shared" si="148"/>
        <v>1</v>
      </c>
      <c r="BX114" s="4" t="str">
        <f t="shared" si="149"/>
        <v/>
      </c>
      <c r="BY114" s="3" t="str">
        <f t="shared" si="150"/>
        <v>-</v>
      </c>
    </row>
    <row r="115" spans="1:77">
      <c r="A115" s="3" t="s">
        <v>971</v>
      </c>
      <c r="B115" s="3" t="s">
        <v>397</v>
      </c>
      <c r="C115" s="3">
        <v>16</v>
      </c>
      <c r="D115" s="3"/>
      <c r="E115" s="3" t="s">
        <v>903</v>
      </c>
      <c r="F115" s="3" t="s">
        <v>1029</v>
      </c>
      <c r="G115" s="3" t="s">
        <v>903</v>
      </c>
      <c r="H115" s="3" t="s">
        <v>1027</v>
      </c>
      <c r="I115" s="3" t="s">
        <v>479</v>
      </c>
      <c r="J115" s="3" t="s">
        <v>1027</v>
      </c>
      <c r="K115" s="3" t="s">
        <v>479</v>
      </c>
      <c r="L115" s="3" t="s">
        <v>1027</v>
      </c>
      <c r="M115" s="3" t="s">
        <v>903</v>
      </c>
      <c r="N115" s="3" t="s">
        <v>1027</v>
      </c>
      <c r="O115" s="3">
        <v>3</v>
      </c>
      <c r="P115" s="3">
        <v>35</v>
      </c>
      <c r="Q115" s="3">
        <v>4.0999999999999996</v>
      </c>
      <c r="R115" s="16">
        <v>0</v>
      </c>
      <c r="S115" s="12" t="s">
        <v>100</v>
      </c>
      <c r="T115" s="3" t="str">
        <f t="shared" si="93"/>
        <v>s316-tef-s316-tef-s316-</v>
      </c>
      <c r="U115" s="3">
        <f t="shared" si="94"/>
        <v>5</v>
      </c>
      <c r="V115" s="3">
        <f t="shared" si="102"/>
        <v>23</v>
      </c>
      <c r="W115" s="4" t="str">
        <f t="shared" si="103"/>
        <v>s316</v>
      </c>
      <c r="X115" s="3" t="str">
        <f t="shared" si="104"/>
        <v>tef-s316-tef-s316-</v>
      </c>
      <c r="Y115" s="3">
        <f t="shared" si="95"/>
        <v>4</v>
      </c>
      <c r="Z115" s="3">
        <f t="shared" si="105"/>
        <v>18</v>
      </c>
      <c r="AA115" s="4" t="str">
        <f t="shared" si="106"/>
        <v>tef</v>
      </c>
      <c r="AB115" s="3" t="str">
        <f t="shared" si="107"/>
        <v>s316-tef-s316-</v>
      </c>
      <c r="AC115" s="3">
        <f t="shared" si="96"/>
        <v>5</v>
      </c>
      <c r="AD115" s="3">
        <f t="shared" si="108"/>
        <v>14</v>
      </c>
      <c r="AE115" s="4" t="str">
        <f t="shared" si="109"/>
        <v>s316</v>
      </c>
      <c r="AF115" s="3" t="str">
        <f t="shared" si="110"/>
        <v>tef-s316-</v>
      </c>
      <c r="AG115" s="3">
        <f t="shared" si="97"/>
        <v>4</v>
      </c>
      <c r="AH115" s="3">
        <f t="shared" si="111"/>
        <v>9</v>
      </c>
      <c r="AI115" s="4" t="str">
        <f t="shared" si="112"/>
        <v>tef</v>
      </c>
      <c r="AJ115" s="3" t="str">
        <f t="shared" si="113"/>
        <v>s316-</v>
      </c>
      <c r="AK115" s="3">
        <f t="shared" si="98"/>
        <v>5</v>
      </c>
      <c r="AL115" s="3">
        <f t="shared" si="114"/>
        <v>5</v>
      </c>
      <c r="AM115" s="4" t="str">
        <f t="shared" si="115"/>
        <v>s316</v>
      </c>
      <c r="AN115" s="3" t="str">
        <f t="shared" si="116"/>
        <v>-</v>
      </c>
      <c r="AO115" s="3">
        <f t="shared" si="99"/>
        <v>1</v>
      </c>
      <c r="AP115" s="3">
        <f t="shared" si="117"/>
        <v>1</v>
      </c>
      <c r="AQ115" s="4" t="str">
        <f t="shared" si="118"/>
        <v/>
      </c>
      <c r="AR115" s="3" t="str">
        <f t="shared" si="119"/>
        <v>-</v>
      </c>
      <c r="AS115" s="3">
        <f t="shared" si="100"/>
        <v>1</v>
      </c>
      <c r="AT115" s="3">
        <f t="shared" si="120"/>
        <v>1</v>
      </c>
      <c r="AU115" s="4" t="str">
        <f t="shared" si="121"/>
        <v/>
      </c>
      <c r="AV115" s="3" t="str">
        <f t="shared" si="122"/>
        <v>-</v>
      </c>
      <c r="AW115" s="3" t="str">
        <f t="shared" si="101"/>
        <v>1-0.5-0.5-0.5-0.5-</v>
      </c>
      <c r="AX115" s="3">
        <f t="shared" si="123"/>
        <v>2</v>
      </c>
      <c r="AY115" s="3">
        <f t="shared" si="124"/>
        <v>18</v>
      </c>
      <c r="AZ115" s="4" t="str">
        <f t="shared" si="125"/>
        <v>1</v>
      </c>
      <c r="BA115" s="3" t="str">
        <f t="shared" si="126"/>
        <v>0.5-0.5-0.5-0.5-</v>
      </c>
      <c r="BB115" s="3">
        <f t="shared" si="127"/>
        <v>4</v>
      </c>
      <c r="BC115" s="3">
        <f t="shared" si="128"/>
        <v>16</v>
      </c>
      <c r="BD115" s="4" t="str">
        <f t="shared" si="129"/>
        <v>0.5</v>
      </c>
      <c r="BE115" s="3" t="str">
        <f t="shared" si="130"/>
        <v>0.5-0.5-0.5-</v>
      </c>
      <c r="BF115" s="3">
        <f t="shared" si="131"/>
        <v>4</v>
      </c>
      <c r="BG115" s="3">
        <f t="shared" si="132"/>
        <v>12</v>
      </c>
      <c r="BH115" s="4" t="str">
        <f t="shared" si="133"/>
        <v>0.5</v>
      </c>
      <c r="BI115" s="3" t="str">
        <f t="shared" si="134"/>
        <v>0.5-0.5-</v>
      </c>
      <c r="BJ115" s="3">
        <f t="shared" si="135"/>
        <v>4</v>
      </c>
      <c r="BK115" s="3">
        <f t="shared" si="136"/>
        <v>8</v>
      </c>
      <c r="BL115" s="4" t="str">
        <f t="shared" si="137"/>
        <v>0.5</v>
      </c>
      <c r="BM115" s="3" t="str">
        <f t="shared" si="138"/>
        <v>0.5-</v>
      </c>
      <c r="BN115" s="3">
        <f t="shared" si="139"/>
        <v>4</v>
      </c>
      <c r="BO115" s="3">
        <f t="shared" si="140"/>
        <v>4</v>
      </c>
      <c r="BP115" s="4" t="str">
        <f t="shared" si="141"/>
        <v>0.5</v>
      </c>
      <c r="BQ115" s="3" t="str">
        <f t="shared" si="142"/>
        <v>-</v>
      </c>
      <c r="BR115" s="3">
        <f t="shared" si="143"/>
        <v>1</v>
      </c>
      <c r="BS115" s="3">
        <f t="shared" si="144"/>
        <v>1</v>
      </c>
      <c r="BT115" s="4" t="str">
        <f t="shared" si="145"/>
        <v/>
      </c>
      <c r="BU115" s="3" t="str">
        <f t="shared" si="146"/>
        <v>-</v>
      </c>
      <c r="BV115" s="3">
        <f t="shared" si="147"/>
        <v>1</v>
      </c>
      <c r="BW115" s="3">
        <f t="shared" si="148"/>
        <v>1</v>
      </c>
      <c r="BX115" s="4" t="str">
        <f t="shared" si="149"/>
        <v/>
      </c>
      <c r="BY115" s="3" t="str">
        <f t="shared" si="150"/>
        <v>-</v>
      </c>
    </row>
    <row r="116" spans="1:77">
      <c r="A116" s="4" t="s">
        <v>971</v>
      </c>
      <c r="B116" s="4" t="s">
        <v>397</v>
      </c>
      <c r="C116" s="4">
        <v>16</v>
      </c>
      <c r="D116" s="4"/>
      <c r="E116" s="4" t="s">
        <v>903</v>
      </c>
      <c r="F116" s="4" t="s">
        <v>1029</v>
      </c>
      <c r="G116" s="4" t="s">
        <v>903</v>
      </c>
      <c r="H116" s="4" t="s">
        <v>1027</v>
      </c>
      <c r="I116" s="4" t="s">
        <v>479</v>
      </c>
      <c r="J116" s="4" t="s">
        <v>1027</v>
      </c>
      <c r="K116" s="4" t="s">
        <v>479</v>
      </c>
      <c r="L116" s="4" t="s">
        <v>1027</v>
      </c>
      <c r="M116" s="4" t="s">
        <v>903</v>
      </c>
      <c r="N116" s="4" t="s">
        <v>1027</v>
      </c>
      <c r="O116" s="4">
        <v>3</v>
      </c>
      <c r="P116" s="4">
        <v>35</v>
      </c>
      <c r="Q116" s="4">
        <v>2.72</v>
      </c>
      <c r="R116" s="16">
        <v>0</v>
      </c>
      <c r="S116" s="13" t="s">
        <v>100</v>
      </c>
      <c r="T116" s="3" t="str">
        <f t="shared" si="93"/>
        <v>s316-tef-s316-tef-s316-</v>
      </c>
      <c r="U116" s="3">
        <f t="shared" si="94"/>
        <v>5</v>
      </c>
      <c r="V116" s="3">
        <f t="shared" si="102"/>
        <v>23</v>
      </c>
      <c r="W116" s="4" t="str">
        <f t="shared" si="103"/>
        <v>s316</v>
      </c>
      <c r="X116" s="3" t="str">
        <f t="shared" si="104"/>
        <v>tef-s316-tef-s316-</v>
      </c>
      <c r="Y116" s="3">
        <f t="shared" si="95"/>
        <v>4</v>
      </c>
      <c r="Z116" s="3">
        <f t="shared" si="105"/>
        <v>18</v>
      </c>
      <c r="AA116" s="4" t="str">
        <f t="shared" si="106"/>
        <v>tef</v>
      </c>
      <c r="AB116" s="3" t="str">
        <f t="shared" si="107"/>
        <v>s316-tef-s316-</v>
      </c>
      <c r="AC116" s="3">
        <f t="shared" si="96"/>
        <v>5</v>
      </c>
      <c r="AD116" s="3">
        <f t="shared" si="108"/>
        <v>14</v>
      </c>
      <c r="AE116" s="4" t="str">
        <f t="shared" si="109"/>
        <v>s316</v>
      </c>
      <c r="AF116" s="3" t="str">
        <f t="shared" si="110"/>
        <v>tef-s316-</v>
      </c>
      <c r="AG116" s="3">
        <f t="shared" si="97"/>
        <v>4</v>
      </c>
      <c r="AH116" s="3">
        <f t="shared" si="111"/>
        <v>9</v>
      </c>
      <c r="AI116" s="4" t="str">
        <f t="shared" si="112"/>
        <v>tef</v>
      </c>
      <c r="AJ116" s="3" t="str">
        <f t="shared" si="113"/>
        <v>s316-</v>
      </c>
      <c r="AK116" s="3">
        <f t="shared" si="98"/>
        <v>5</v>
      </c>
      <c r="AL116" s="3">
        <f t="shared" si="114"/>
        <v>5</v>
      </c>
      <c r="AM116" s="4" t="str">
        <f t="shared" si="115"/>
        <v>s316</v>
      </c>
      <c r="AN116" s="3" t="str">
        <f t="shared" si="116"/>
        <v>-</v>
      </c>
      <c r="AO116" s="3">
        <f t="shared" si="99"/>
        <v>1</v>
      </c>
      <c r="AP116" s="3">
        <f t="shared" si="117"/>
        <v>1</v>
      </c>
      <c r="AQ116" s="4" t="str">
        <f t="shared" si="118"/>
        <v/>
      </c>
      <c r="AR116" s="3" t="str">
        <f t="shared" si="119"/>
        <v>-</v>
      </c>
      <c r="AS116" s="3">
        <f t="shared" si="100"/>
        <v>1</v>
      </c>
      <c r="AT116" s="3">
        <f t="shared" si="120"/>
        <v>1</v>
      </c>
      <c r="AU116" s="4" t="str">
        <f t="shared" si="121"/>
        <v/>
      </c>
      <c r="AV116" s="3" t="str">
        <f t="shared" si="122"/>
        <v>-</v>
      </c>
      <c r="AW116" s="3" t="str">
        <f t="shared" si="101"/>
        <v>1-0.5-0.5-0.5-0.5-</v>
      </c>
      <c r="AX116" s="3">
        <f t="shared" si="123"/>
        <v>2</v>
      </c>
      <c r="AY116" s="3">
        <f t="shared" si="124"/>
        <v>18</v>
      </c>
      <c r="AZ116" s="4" t="str">
        <f t="shared" si="125"/>
        <v>1</v>
      </c>
      <c r="BA116" s="3" t="str">
        <f t="shared" si="126"/>
        <v>0.5-0.5-0.5-0.5-</v>
      </c>
      <c r="BB116" s="3">
        <f t="shared" si="127"/>
        <v>4</v>
      </c>
      <c r="BC116" s="3">
        <f t="shared" si="128"/>
        <v>16</v>
      </c>
      <c r="BD116" s="4" t="str">
        <f t="shared" si="129"/>
        <v>0.5</v>
      </c>
      <c r="BE116" s="3" t="str">
        <f t="shared" si="130"/>
        <v>0.5-0.5-0.5-</v>
      </c>
      <c r="BF116" s="3">
        <f t="shared" si="131"/>
        <v>4</v>
      </c>
      <c r="BG116" s="3">
        <f t="shared" si="132"/>
        <v>12</v>
      </c>
      <c r="BH116" s="4" t="str">
        <f t="shared" si="133"/>
        <v>0.5</v>
      </c>
      <c r="BI116" s="3" t="str">
        <f t="shared" si="134"/>
        <v>0.5-0.5-</v>
      </c>
      <c r="BJ116" s="3">
        <f t="shared" si="135"/>
        <v>4</v>
      </c>
      <c r="BK116" s="3">
        <f t="shared" si="136"/>
        <v>8</v>
      </c>
      <c r="BL116" s="4" t="str">
        <f t="shared" si="137"/>
        <v>0.5</v>
      </c>
      <c r="BM116" s="3" t="str">
        <f t="shared" si="138"/>
        <v>0.5-</v>
      </c>
      <c r="BN116" s="3">
        <f t="shared" si="139"/>
        <v>4</v>
      </c>
      <c r="BO116" s="3">
        <f t="shared" si="140"/>
        <v>4</v>
      </c>
      <c r="BP116" s="4" t="str">
        <f t="shared" si="141"/>
        <v>0.5</v>
      </c>
      <c r="BQ116" s="3" t="str">
        <f t="shared" si="142"/>
        <v>-</v>
      </c>
      <c r="BR116" s="3">
        <f t="shared" si="143"/>
        <v>1</v>
      </c>
      <c r="BS116" s="3">
        <f t="shared" si="144"/>
        <v>1</v>
      </c>
      <c r="BT116" s="4" t="str">
        <f t="shared" si="145"/>
        <v/>
      </c>
      <c r="BU116" s="3" t="str">
        <f t="shared" si="146"/>
        <v>-</v>
      </c>
      <c r="BV116" s="3">
        <f t="shared" si="147"/>
        <v>1</v>
      </c>
      <c r="BW116" s="3">
        <f t="shared" si="148"/>
        <v>1</v>
      </c>
      <c r="BX116" s="4" t="str">
        <f t="shared" si="149"/>
        <v/>
      </c>
      <c r="BY116" s="3" t="str">
        <f t="shared" si="150"/>
        <v>-</v>
      </c>
    </row>
    <row r="117" spans="1:77">
      <c r="A117" s="3" t="s">
        <v>971</v>
      </c>
      <c r="B117" s="3" t="s">
        <v>397</v>
      </c>
      <c r="C117" s="3">
        <v>16</v>
      </c>
      <c r="D117" s="3"/>
      <c r="E117" s="3" t="s">
        <v>903</v>
      </c>
      <c r="F117" s="3" t="s">
        <v>1029</v>
      </c>
      <c r="G117" s="3" t="s">
        <v>903</v>
      </c>
      <c r="H117" s="3" t="s">
        <v>1027</v>
      </c>
      <c r="I117" s="3" t="s">
        <v>479</v>
      </c>
      <c r="J117" s="3" t="s">
        <v>1027</v>
      </c>
      <c r="K117" s="3" t="s">
        <v>479</v>
      </c>
      <c r="L117" s="3" t="s">
        <v>1027</v>
      </c>
      <c r="M117" s="3" t="s">
        <v>903</v>
      </c>
      <c r="N117" s="3" t="s">
        <v>1027</v>
      </c>
      <c r="O117" s="3">
        <v>3</v>
      </c>
      <c r="P117" s="3">
        <v>35</v>
      </c>
      <c r="Q117" s="3">
        <v>3.33</v>
      </c>
      <c r="R117" s="16">
        <v>0</v>
      </c>
      <c r="S117" s="12" t="s">
        <v>100</v>
      </c>
      <c r="T117" s="3" t="str">
        <f t="shared" si="93"/>
        <v>s316-tef-s316-tef-s316-</v>
      </c>
      <c r="U117" s="3">
        <f t="shared" si="94"/>
        <v>5</v>
      </c>
      <c r="V117" s="3">
        <f t="shared" si="102"/>
        <v>23</v>
      </c>
      <c r="W117" s="4" t="str">
        <f t="shared" si="103"/>
        <v>s316</v>
      </c>
      <c r="X117" s="3" t="str">
        <f t="shared" si="104"/>
        <v>tef-s316-tef-s316-</v>
      </c>
      <c r="Y117" s="3">
        <f t="shared" si="95"/>
        <v>4</v>
      </c>
      <c r="Z117" s="3">
        <f t="shared" si="105"/>
        <v>18</v>
      </c>
      <c r="AA117" s="4" t="str">
        <f t="shared" si="106"/>
        <v>tef</v>
      </c>
      <c r="AB117" s="3" t="str">
        <f t="shared" si="107"/>
        <v>s316-tef-s316-</v>
      </c>
      <c r="AC117" s="3">
        <f t="shared" si="96"/>
        <v>5</v>
      </c>
      <c r="AD117" s="3">
        <f t="shared" si="108"/>
        <v>14</v>
      </c>
      <c r="AE117" s="4" t="str">
        <f t="shared" si="109"/>
        <v>s316</v>
      </c>
      <c r="AF117" s="3" t="str">
        <f t="shared" si="110"/>
        <v>tef-s316-</v>
      </c>
      <c r="AG117" s="3">
        <f t="shared" si="97"/>
        <v>4</v>
      </c>
      <c r="AH117" s="3">
        <f t="shared" si="111"/>
        <v>9</v>
      </c>
      <c r="AI117" s="4" t="str">
        <f t="shared" si="112"/>
        <v>tef</v>
      </c>
      <c r="AJ117" s="3" t="str">
        <f t="shared" si="113"/>
        <v>s316-</v>
      </c>
      <c r="AK117" s="3">
        <f t="shared" si="98"/>
        <v>5</v>
      </c>
      <c r="AL117" s="3">
        <f t="shared" si="114"/>
        <v>5</v>
      </c>
      <c r="AM117" s="4" t="str">
        <f t="shared" si="115"/>
        <v>s316</v>
      </c>
      <c r="AN117" s="3" t="str">
        <f t="shared" si="116"/>
        <v>-</v>
      </c>
      <c r="AO117" s="3">
        <f t="shared" si="99"/>
        <v>1</v>
      </c>
      <c r="AP117" s="3">
        <f t="shared" si="117"/>
        <v>1</v>
      </c>
      <c r="AQ117" s="4" t="str">
        <f t="shared" si="118"/>
        <v/>
      </c>
      <c r="AR117" s="3" t="str">
        <f t="shared" si="119"/>
        <v>-</v>
      </c>
      <c r="AS117" s="3">
        <f t="shared" si="100"/>
        <v>1</v>
      </c>
      <c r="AT117" s="3">
        <f t="shared" si="120"/>
        <v>1</v>
      </c>
      <c r="AU117" s="4" t="str">
        <f t="shared" si="121"/>
        <v/>
      </c>
      <c r="AV117" s="3" t="str">
        <f t="shared" si="122"/>
        <v>-</v>
      </c>
      <c r="AW117" s="3" t="str">
        <f t="shared" si="101"/>
        <v>1-0.5-0.5-0.5-0.5-</v>
      </c>
      <c r="AX117" s="3">
        <f t="shared" si="123"/>
        <v>2</v>
      </c>
      <c r="AY117" s="3">
        <f t="shared" si="124"/>
        <v>18</v>
      </c>
      <c r="AZ117" s="4" t="str">
        <f t="shared" si="125"/>
        <v>1</v>
      </c>
      <c r="BA117" s="3" t="str">
        <f t="shared" si="126"/>
        <v>0.5-0.5-0.5-0.5-</v>
      </c>
      <c r="BB117" s="3">
        <f t="shared" si="127"/>
        <v>4</v>
      </c>
      <c r="BC117" s="3">
        <f t="shared" si="128"/>
        <v>16</v>
      </c>
      <c r="BD117" s="4" t="str">
        <f t="shared" si="129"/>
        <v>0.5</v>
      </c>
      <c r="BE117" s="3" t="str">
        <f t="shared" si="130"/>
        <v>0.5-0.5-0.5-</v>
      </c>
      <c r="BF117" s="3">
        <f t="shared" si="131"/>
        <v>4</v>
      </c>
      <c r="BG117" s="3">
        <f t="shared" si="132"/>
        <v>12</v>
      </c>
      <c r="BH117" s="4" t="str">
        <f t="shared" si="133"/>
        <v>0.5</v>
      </c>
      <c r="BI117" s="3" t="str">
        <f t="shared" si="134"/>
        <v>0.5-0.5-</v>
      </c>
      <c r="BJ117" s="3">
        <f t="shared" si="135"/>
        <v>4</v>
      </c>
      <c r="BK117" s="3">
        <f t="shared" si="136"/>
        <v>8</v>
      </c>
      <c r="BL117" s="4" t="str">
        <f t="shared" si="137"/>
        <v>0.5</v>
      </c>
      <c r="BM117" s="3" t="str">
        <f t="shared" si="138"/>
        <v>0.5-</v>
      </c>
      <c r="BN117" s="3">
        <f t="shared" si="139"/>
        <v>4</v>
      </c>
      <c r="BO117" s="3">
        <f t="shared" si="140"/>
        <v>4</v>
      </c>
      <c r="BP117" s="4" t="str">
        <f t="shared" si="141"/>
        <v>0.5</v>
      </c>
      <c r="BQ117" s="3" t="str">
        <f t="shared" si="142"/>
        <v>-</v>
      </c>
      <c r="BR117" s="3">
        <f t="shared" si="143"/>
        <v>1</v>
      </c>
      <c r="BS117" s="3">
        <f t="shared" si="144"/>
        <v>1</v>
      </c>
      <c r="BT117" s="4" t="str">
        <f t="shared" si="145"/>
        <v/>
      </c>
      <c r="BU117" s="3" t="str">
        <f t="shared" si="146"/>
        <v>-</v>
      </c>
      <c r="BV117" s="3">
        <f t="shared" si="147"/>
        <v>1</v>
      </c>
      <c r="BW117" s="3">
        <f t="shared" si="148"/>
        <v>1</v>
      </c>
      <c r="BX117" s="4" t="str">
        <f t="shared" si="149"/>
        <v/>
      </c>
      <c r="BY117" s="3" t="str">
        <f t="shared" si="150"/>
        <v>-</v>
      </c>
    </row>
    <row r="118" spans="1:77">
      <c r="A118" s="4" t="s">
        <v>971</v>
      </c>
      <c r="B118" s="4" t="s">
        <v>397</v>
      </c>
      <c r="C118" s="4">
        <v>16</v>
      </c>
      <c r="D118" s="4"/>
      <c r="E118" s="4" t="s">
        <v>903</v>
      </c>
      <c r="F118" s="4" t="s">
        <v>1029</v>
      </c>
      <c r="G118" s="4" t="s">
        <v>903</v>
      </c>
      <c r="H118" s="4" t="s">
        <v>1027</v>
      </c>
      <c r="I118" s="4" t="s">
        <v>479</v>
      </c>
      <c r="J118" s="4" t="s">
        <v>1027</v>
      </c>
      <c r="K118" s="4" t="s">
        <v>479</v>
      </c>
      <c r="L118" s="4" t="s">
        <v>1027</v>
      </c>
      <c r="M118" s="4" t="s">
        <v>903</v>
      </c>
      <c r="N118" s="4" t="s">
        <v>1027</v>
      </c>
      <c r="O118" s="4">
        <v>3</v>
      </c>
      <c r="P118" s="4">
        <v>35</v>
      </c>
      <c r="Q118" s="4">
        <v>4.4000000000000004</v>
      </c>
      <c r="R118" s="16">
        <v>0</v>
      </c>
      <c r="S118" s="13" t="s">
        <v>100</v>
      </c>
      <c r="T118" s="3" t="str">
        <f t="shared" si="93"/>
        <v>s316-tef-s316-tef-s316-</v>
      </c>
      <c r="U118" s="3">
        <f t="shared" si="94"/>
        <v>5</v>
      </c>
      <c r="V118" s="3">
        <f t="shared" si="102"/>
        <v>23</v>
      </c>
      <c r="W118" s="4" t="str">
        <f t="shared" si="103"/>
        <v>s316</v>
      </c>
      <c r="X118" s="3" t="str">
        <f t="shared" si="104"/>
        <v>tef-s316-tef-s316-</v>
      </c>
      <c r="Y118" s="3">
        <f t="shared" si="95"/>
        <v>4</v>
      </c>
      <c r="Z118" s="3">
        <f t="shared" si="105"/>
        <v>18</v>
      </c>
      <c r="AA118" s="4" t="str">
        <f t="shared" si="106"/>
        <v>tef</v>
      </c>
      <c r="AB118" s="3" t="str">
        <f t="shared" si="107"/>
        <v>s316-tef-s316-</v>
      </c>
      <c r="AC118" s="3">
        <f t="shared" si="96"/>
        <v>5</v>
      </c>
      <c r="AD118" s="3">
        <f t="shared" si="108"/>
        <v>14</v>
      </c>
      <c r="AE118" s="4" t="str">
        <f t="shared" si="109"/>
        <v>s316</v>
      </c>
      <c r="AF118" s="3" t="str">
        <f t="shared" si="110"/>
        <v>tef-s316-</v>
      </c>
      <c r="AG118" s="3">
        <f t="shared" si="97"/>
        <v>4</v>
      </c>
      <c r="AH118" s="3">
        <f t="shared" si="111"/>
        <v>9</v>
      </c>
      <c r="AI118" s="4" t="str">
        <f t="shared" si="112"/>
        <v>tef</v>
      </c>
      <c r="AJ118" s="3" t="str">
        <f t="shared" si="113"/>
        <v>s316-</v>
      </c>
      <c r="AK118" s="3">
        <f t="shared" si="98"/>
        <v>5</v>
      </c>
      <c r="AL118" s="3">
        <f t="shared" si="114"/>
        <v>5</v>
      </c>
      <c r="AM118" s="4" t="str">
        <f t="shared" si="115"/>
        <v>s316</v>
      </c>
      <c r="AN118" s="3" t="str">
        <f t="shared" si="116"/>
        <v>-</v>
      </c>
      <c r="AO118" s="3">
        <f t="shared" si="99"/>
        <v>1</v>
      </c>
      <c r="AP118" s="3">
        <f t="shared" si="117"/>
        <v>1</v>
      </c>
      <c r="AQ118" s="4" t="str">
        <f t="shared" si="118"/>
        <v/>
      </c>
      <c r="AR118" s="3" t="str">
        <f t="shared" si="119"/>
        <v>-</v>
      </c>
      <c r="AS118" s="3">
        <f t="shared" si="100"/>
        <v>1</v>
      </c>
      <c r="AT118" s="3">
        <f t="shared" si="120"/>
        <v>1</v>
      </c>
      <c r="AU118" s="4" t="str">
        <f t="shared" si="121"/>
        <v/>
      </c>
      <c r="AV118" s="3" t="str">
        <f t="shared" si="122"/>
        <v>-</v>
      </c>
      <c r="AW118" s="3" t="str">
        <f t="shared" si="101"/>
        <v>1-0.5-0.5-0.5-0.5-</v>
      </c>
      <c r="AX118" s="3">
        <f t="shared" si="123"/>
        <v>2</v>
      </c>
      <c r="AY118" s="3">
        <f t="shared" si="124"/>
        <v>18</v>
      </c>
      <c r="AZ118" s="4" t="str">
        <f t="shared" si="125"/>
        <v>1</v>
      </c>
      <c r="BA118" s="3" t="str">
        <f t="shared" si="126"/>
        <v>0.5-0.5-0.5-0.5-</v>
      </c>
      <c r="BB118" s="3">
        <f t="shared" si="127"/>
        <v>4</v>
      </c>
      <c r="BC118" s="3">
        <f t="shared" si="128"/>
        <v>16</v>
      </c>
      <c r="BD118" s="4" t="str">
        <f t="shared" si="129"/>
        <v>0.5</v>
      </c>
      <c r="BE118" s="3" t="str">
        <f t="shared" si="130"/>
        <v>0.5-0.5-0.5-</v>
      </c>
      <c r="BF118" s="3">
        <f t="shared" si="131"/>
        <v>4</v>
      </c>
      <c r="BG118" s="3">
        <f t="shared" si="132"/>
        <v>12</v>
      </c>
      <c r="BH118" s="4" t="str">
        <f t="shared" si="133"/>
        <v>0.5</v>
      </c>
      <c r="BI118" s="3" t="str">
        <f t="shared" si="134"/>
        <v>0.5-0.5-</v>
      </c>
      <c r="BJ118" s="3">
        <f t="shared" si="135"/>
        <v>4</v>
      </c>
      <c r="BK118" s="3">
        <f t="shared" si="136"/>
        <v>8</v>
      </c>
      <c r="BL118" s="4" t="str">
        <f t="shared" si="137"/>
        <v>0.5</v>
      </c>
      <c r="BM118" s="3" t="str">
        <f t="shared" si="138"/>
        <v>0.5-</v>
      </c>
      <c r="BN118" s="3">
        <f t="shared" si="139"/>
        <v>4</v>
      </c>
      <c r="BO118" s="3">
        <f t="shared" si="140"/>
        <v>4</v>
      </c>
      <c r="BP118" s="4" t="str">
        <f t="shared" si="141"/>
        <v>0.5</v>
      </c>
      <c r="BQ118" s="3" t="str">
        <f t="shared" si="142"/>
        <v>-</v>
      </c>
      <c r="BR118" s="3">
        <f t="shared" si="143"/>
        <v>1</v>
      </c>
      <c r="BS118" s="3">
        <f t="shared" si="144"/>
        <v>1</v>
      </c>
      <c r="BT118" s="4" t="str">
        <f t="shared" si="145"/>
        <v/>
      </c>
      <c r="BU118" s="3" t="str">
        <f t="shared" si="146"/>
        <v>-</v>
      </c>
      <c r="BV118" s="3">
        <f t="shared" si="147"/>
        <v>1</v>
      </c>
      <c r="BW118" s="3">
        <f t="shared" si="148"/>
        <v>1</v>
      </c>
      <c r="BX118" s="4" t="str">
        <f t="shared" si="149"/>
        <v/>
      </c>
      <c r="BY118" s="3" t="str">
        <f t="shared" si="150"/>
        <v>-</v>
      </c>
    </row>
    <row r="119" spans="1:77">
      <c r="A119" s="3" t="s">
        <v>971</v>
      </c>
      <c r="B119" s="3" t="s">
        <v>397</v>
      </c>
      <c r="C119" s="3">
        <v>16</v>
      </c>
      <c r="D119" s="3"/>
      <c r="E119" s="3" t="s">
        <v>903</v>
      </c>
      <c r="F119" s="3" t="s">
        <v>1029</v>
      </c>
      <c r="G119" s="3" t="s">
        <v>903</v>
      </c>
      <c r="H119" s="3" t="s">
        <v>1027</v>
      </c>
      <c r="I119" s="3" t="s">
        <v>479</v>
      </c>
      <c r="J119" s="3" t="s">
        <v>1027</v>
      </c>
      <c r="K119" s="3" t="s">
        <v>479</v>
      </c>
      <c r="L119" s="3" t="s">
        <v>1027</v>
      </c>
      <c r="M119" s="3" t="s">
        <v>903</v>
      </c>
      <c r="N119" s="3" t="s">
        <v>1027</v>
      </c>
      <c r="O119" s="3">
        <v>3</v>
      </c>
      <c r="P119" s="3">
        <v>35</v>
      </c>
      <c r="Q119" s="3">
        <v>2.57</v>
      </c>
      <c r="R119" s="16">
        <v>0</v>
      </c>
      <c r="S119" s="12" t="s">
        <v>100</v>
      </c>
      <c r="T119" s="3" t="str">
        <f t="shared" si="93"/>
        <v>s316-tef-s316-tef-s316-</v>
      </c>
      <c r="U119" s="3">
        <f t="shared" si="94"/>
        <v>5</v>
      </c>
      <c r="V119" s="3">
        <f t="shared" si="102"/>
        <v>23</v>
      </c>
      <c r="W119" s="4" t="str">
        <f t="shared" si="103"/>
        <v>s316</v>
      </c>
      <c r="X119" s="3" t="str">
        <f t="shared" si="104"/>
        <v>tef-s316-tef-s316-</v>
      </c>
      <c r="Y119" s="3">
        <f t="shared" si="95"/>
        <v>4</v>
      </c>
      <c r="Z119" s="3">
        <f t="shared" si="105"/>
        <v>18</v>
      </c>
      <c r="AA119" s="4" t="str">
        <f t="shared" si="106"/>
        <v>tef</v>
      </c>
      <c r="AB119" s="3" t="str">
        <f t="shared" si="107"/>
        <v>s316-tef-s316-</v>
      </c>
      <c r="AC119" s="3">
        <f t="shared" si="96"/>
        <v>5</v>
      </c>
      <c r="AD119" s="3">
        <f t="shared" si="108"/>
        <v>14</v>
      </c>
      <c r="AE119" s="4" t="str">
        <f t="shared" si="109"/>
        <v>s316</v>
      </c>
      <c r="AF119" s="3" t="str">
        <f t="shared" si="110"/>
        <v>tef-s316-</v>
      </c>
      <c r="AG119" s="3">
        <f t="shared" si="97"/>
        <v>4</v>
      </c>
      <c r="AH119" s="3">
        <f t="shared" si="111"/>
        <v>9</v>
      </c>
      <c r="AI119" s="4" t="str">
        <f t="shared" si="112"/>
        <v>tef</v>
      </c>
      <c r="AJ119" s="3" t="str">
        <f t="shared" si="113"/>
        <v>s316-</v>
      </c>
      <c r="AK119" s="3">
        <f t="shared" si="98"/>
        <v>5</v>
      </c>
      <c r="AL119" s="3">
        <f t="shared" si="114"/>
        <v>5</v>
      </c>
      <c r="AM119" s="4" t="str">
        <f t="shared" si="115"/>
        <v>s316</v>
      </c>
      <c r="AN119" s="3" t="str">
        <f t="shared" si="116"/>
        <v>-</v>
      </c>
      <c r="AO119" s="3">
        <f t="shared" si="99"/>
        <v>1</v>
      </c>
      <c r="AP119" s="3">
        <f t="shared" si="117"/>
        <v>1</v>
      </c>
      <c r="AQ119" s="4" t="str">
        <f t="shared" si="118"/>
        <v/>
      </c>
      <c r="AR119" s="3" t="str">
        <f t="shared" si="119"/>
        <v>-</v>
      </c>
      <c r="AS119" s="3">
        <f t="shared" si="100"/>
        <v>1</v>
      </c>
      <c r="AT119" s="3">
        <f t="shared" si="120"/>
        <v>1</v>
      </c>
      <c r="AU119" s="4" t="str">
        <f t="shared" si="121"/>
        <v/>
      </c>
      <c r="AV119" s="3" t="str">
        <f t="shared" si="122"/>
        <v>-</v>
      </c>
      <c r="AW119" s="3" t="str">
        <f t="shared" si="101"/>
        <v>1-0.5-0.5-0.5-0.5-</v>
      </c>
      <c r="AX119" s="3">
        <f t="shared" si="123"/>
        <v>2</v>
      </c>
      <c r="AY119" s="3">
        <f t="shared" si="124"/>
        <v>18</v>
      </c>
      <c r="AZ119" s="4" t="str">
        <f t="shared" si="125"/>
        <v>1</v>
      </c>
      <c r="BA119" s="3" t="str">
        <f t="shared" si="126"/>
        <v>0.5-0.5-0.5-0.5-</v>
      </c>
      <c r="BB119" s="3">
        <f t="shared" si="127"/>
        <v>4</v>
      </c>
      <c r="BC119" s="3">
        <f t="shared" si="128"/>
        <v>16</v>
      </c>
      <c r="BD119" s="4" t="str">
        <f t="shared" si="129"/>
        <v>0.5</v>
      </c>
      <c r="BE119" s="3" t="str">
        <f t="shared" si="130"/>
        <v>0.5-0.5-0.5-</v>
      </c>
      <c r="BF119" s="3">
        <f t="shared" si="131"/>
        <v>4</v>
      </c>
      <c r="BG119" s="3">
        <f t="shared" si="132"/>
        <v>12</v>
      </c>
      <c r="BH119" s="4" t="str">
        <f t="shared" si="133"/>
        <v>0.5</v>
      </c>
      <c r="BI119" s="3" t="str">
        <f t="shared" si="134"/>
        <v>0.5-0.5-</v>
      </c>
      <c r="BJ119" s="3">
        <f t="shared" si="135"/>
        <v>4</v>
      </c>
      <c r="BK119" s="3">
        <f t="shared" si="136"/>
        <v>8</v>
      </c>
      <c r="BL119" s="4" t="str">
        <f t="shared" si="137"/>
        <v>0.5</v>
      </c>
      <c r="BM119" s="3" t="str">
        <f t="shared" si="138"/>
        <v>0.5-</v>
      </c>
      <c r="BN119" s="3">
        <f t="shared" si="139"/>
        <v>4</v>
      </c>
      <c r="BO119" s="3">
        <f t="shared" si="140"/>
        <v>4</v>
      </c>
      <c r="BP119" s="4" t="str">
        <f t="shared" si="141"/>
        <v>0.5</v>
      </c>
      <c r="BQ119" s="3" t="str">
        <f t="shared" si="142"/>
        <v>-</v>
      </c>
      <c r="BR119" s="3">
        <f t="shared" si="143"/>
        <v>1</v>
      </c>
      <c r="BS119" s="3">
        <f t="shared" si="144"/>
        <v>1</v>
      </c>
      <c r="BT119" s="4" t="str">
        <f t="shared" si="145"/>
        <v/>
      </c>
      <c r="BU119" s="3" t="str">
        <f t="shared" si="146"/>
        <v>-</v>
      </c>
      <c r="BV119" s="3">
        <f t="shared" si="147"/>
        <v>1</v>
      </c>
      <c r="BW119" s="3">
        <f t="shared" si="148"/>
        <v>1</v>
      </c>
      <c r="BX119" s="4" t="str">
        <f t="shared" si="149"/>
        <v/>
      </c>
      <c r="BY119" s="3" t="str">
        <f t="shared" si="150"/>
        <v>-</v>
      </c>
    </row>
    <row r="120" spans="1:77">
      <c r="A120" s="4" t="s">
        <v>971</v>
      </c>
      <c r="B120" s="4" t="s">
        <v>397</v>
      </c>
      <c r="C120" s="4">
        <v>16</v>
      </c>
      <c r="D120" s="4"/>
      <c r="E120" s="4" t="s">
        <v>903</v>
      </c>
      <c r="F120" s="4" t="s">
        <v>1029</v>
      </c>
      <c r="G120" s="4" t="s">
        <v>903</v>
      </c>
      <c r="H120" s="4" t="s">
        <v>1027</v>
      </c>
      <c r="I120" s="4" t="s">
        <v>479</v>
      </c>
      <c r="J120" s="4" t="s">
        <v>1027</v>
      </c>
      <c r="K120" s="4" t="s">
        <v>479</v>
      </c>
      <c r="L120" s="4" t="s">
        <v>1027</v>
      </c>
      <c r="M120" s="4" t="s">
        <v>903</v>
      </c>
      <c r="N120" s="4" t="s">
        <v>1027</v>
      </c>
      <c r="O120" s="4">
        <v>3</v>
      </c>
      <c r="P120" s="4">
        <v>35</v>
      </c>
      <c r="Q120" s="4">
        <v>3.21</v>
      </c>
      <c r="R120" s="16">
        <v>0</v>
      </c>
      <c r="S120" s="13" t="s">
        <v>100</v>
      </c>
      <c r="T120" s="3" t="str">
        <f t="shared" si="93"/>
        <v>s316-tef-s316-tef-s316-</v>
      </c>
      <c r="U120" s="3">
        <f t="shared" si="94"/>
        <v>5</v>
      </c>
      <c r="V120" s="3">
        <f t="shared" si="102"/>
        <v>23</v>
      </c>
      <c r="W120" s="4" t="str">
        <f t="shared" si="103"/>
        <v>s316</v>
      </c>
      <c r="X120" s="3" t="str">
        <f t="shared" si="104"/>
        <v>tef-s316-tef-s316-</v>
      </c>
      <c r="Y120" s="3">
        <f t="shared" si="95"/>
        <v>4</v>
      </c>
      <c r="Z120" s="3">
        <f t="shared" si="105"/>
        <v>18</v>
      </c>
      <c r="AA120" s="4" t="str">
        <f t="shared" si="106"/>
        <v>tef</v>
      </c>
      <c r="AB120" s="3" t="str">
        <f t="shared" si="107"/>
        <v>s316-tef-s316-</v>
      </c>
      <c r="AC120" s="3">
        <f t="shared" si="96"/>
        <v>5</v>
      </c>
      <c r="AD120" s="3">
        <f t="shared" si="108"/>
        <v>14</v>
      </c>
      <c r="AE120" s="4" t="str">
        <f t="shared" si="109"/>
        <v>s316</v>
      </c>
      <c r="AF120" s="3" t="str">
        <f t="shared" si="110"/>
        <v>tef-s316-</v>
      </c>
      <c r="AG120" s="3">
        <f t="shared" si="97"/>
        <v>4</v>
      </c>
      <c r="AH120" s="3">
        <f t="shared" si="111"/>
        <v>9</v>
      </c>
      <c r="AI120" s="4" t="str">
        <f t="shared" si="112"/>
        <v>tef</v>
      </c>
      <c r="AJ120" s="3" t="str">
        <f t="shared" si="113"/>
        <v>s316-</v>
      </c>
      <c r="AK120" s="3">
        <f t="shared" si="98"/>
        <v>5</v>
      </c>
      <c r="AL120" s="3">
        <f t="shared" si="114"/>
        <v>5</v>
      </c>
      <c r="AM120" s="4" t="str">
        <f t="shared" si="115"/>
        <v>s316</v>
      </c>
      <c r="AN120" s="3" t="str">
        <f t="shared" si="116"/>
        <v>-</v>
      </c>
      <c r="AO120" s="3">
        <f t="shared" si="99"/>
        <v>1</v>
      </c>
      <c r="AP120" s="3">
        <f t="shared" si="117"/>
        <v>1</v>
      </c>
      <c r="AQ120" s="4" t="str">
        <f t="shared" si="118"/>
        <v/>
      </c>
      <c r="AR120" s="3" t="str">
        <f t="shared" si="119"/>
        <v>-</v>
      </c>
      <c r="AS120" s="3">
        <f t="shared" si="100"/>
        <v>1</v>
      </c>
      <c r="AT120" s="3">
        <f t="shared" si="120"/>
        <v>1</v>
      </c>
      <c r="AU120" s="4" t="str">
        <f t="shared" si="121"/>
        <v/>
      </c>
      <c r="AV120" s="3" t="str">
        <f t="shared" si="122"/>
        <v>-</v>
      </c>
      <c r="AW120" s="3" t="str">
        <f t="shared" si="101"/>
        <v>1-0.5-0.5-0.5-0.5-</v>
      </c>
      <c r="AX120" s="3">
        <f t="shared" si="123"/>
        <v>2</v>
      </c>
      <c r="AY120" s="3">
        <f t="shared" si="124"/>
        <v>18</v>
      </c>
      <c r="AZ120" s="4" t="str">
        <f t="shared" si="125"/>
        <v>1</v>
      </c>
      <c r="BA120" s="3" t="str">
        <f t="shared" si="126"/>
        <v>0.5-0.5-0.5-0.5-</v>
      </c>
      <c r="BB120" s="3">
        <f t="shared" si="127"/>
        <v>4</v>
      </c>
      <c r="BC120" s="3">
        <f t="shared" si="128"/>
        <v>16</v>
      </c>
      <c r="BD120" s="4" t="str">
        <f t="shared" si="129"/>
        <v>0.5</v>
      </c>
      <c r="BE120" s="3" t="str">
        <f t="shared" si="130"/>
        <v>0.5-0.5-0.5-</v>
      </c>
      <c r="BF120" s="3">
        <f t="shared" si="131"/>
        <v>4</v>
      </c>
      <c r="BG120" s="3">
        <f t="shared" si="132"/>
        <v>12</v>
      </c>
      <c r="BH120" s="4" t="str">
        <f t="shared" si="133"/>
        <v>0.5</v>
      </c>
      <c r="BI120" s="3" t="str">
        <f t="shared" si="134"/>
        <v>0.5-0.5-</v>
      </c>
      <c r="BJ120" s="3">
        <f t="shared" si="135"/>
        <v>4</v>
      </c>
      <c r="BK120" s="3">
        <f t="shared" si="136"/>
        <v>8</v>
      </c>
      <c r="BL120" s="4" t="str">
        <f t="shared" si="137"/>
        <v>0.5</v>
      </c>
      <c r="BM120" s="3" t="str">
        <f t="shared" si="138"/>
        <v>0.5-</v>
      </c>
      <c r="BN120" s="3">
        <f t="shared" si="139"/>
        <v>4</v>
      </c>
      <c r="BO120" s="3">
        <f t="shared" si="140"/>
        <v>4</v>
      </c>
      <c r="BP120" s="4" t="str">
        <f t="shared" si="141"/>
        <v>0.5</v>
      </c>
      <c r="BQ120" s="3" t="str">
        <f t="shared" si="142"/>
        <v>-</v>
      </c>
      <c r="BR120" s="3">
        <f t="shared" si="143"/>
        <v>1</v>
      </c>
      <c r="BS120" s="3">
        <f t="shared" si="144"/>
        <v>1</v>
      </c>
      <c r="BT120" s="4" t="str">
        <f t="shared" si="145"/>
        <v/>
      </c>
      <c r="BU120" s="3" t="str">
        <f t="shared" si="146"/>
        <v>-</v>
      </c>
      <c r="BV120" s="3">
        <f t="shared" si="147"/>
        <v>1</v>
      </c>
      <c r="BW120" s="3">
        <f t="shared" si="148"/>
        <v>1</v>
      </c>
      <c r="BX120" s="4" t="str">
        <f t="shared" si="149"/>
        <v/>
      </c>
      <c r="BY120" s="3" t="str">
        <f t="shared" si="150"/>
        <v>-</v>
      </c>
    </row>
    <row r="121" spans="1:77">
      <c r="A121" s="3" t="s">
        <v>971</v>
      </c>
      <c r="B121" s="3" t="s">
        <v>397</v>
      </c>
      <c r="C121" s="3">
        <v>16</v>
      </c>
      <c r="D121" s="3"/>
      <c r="E121" s="3" t="s">
        <v>903</v>
      </c>
      <c r="F121" s="3" t="s">
        <v>1029</v>
      </c>
      <c r="G121" s="3" t="s">
        <v>903</v>
      </c>
      <c r="H121" s="3" t="s">
        <v>1027</v>
      </c>
      <c r="I121" s="3" t="s">
        <v>479</v>
      </c>
      <c r="J121" s="3" t="s">
        <v>1027</v>
      </c>
      <c r="K121" s="3" t="s">
        <v>479</v>
      </c>
      <c r="L121" s="3" t="s">
        <v>1027</v>
      </c>
      <c r="M121" s="3" t="s">
        <v>903</v>
      </c>
      <c r="N121" s="3" t="s">
        <v>1027</v>
      </c>
      <c r="O121" s="3">
        <v>3</v>
      </c>
      <c r="P121" s="3">
        <v>35</v>
      </c>
      <c r="Q121" s="3">
        <v>3.18</v>
      </c>
      <c r="R121" s="16">
        <v>0</v>
      </c>
      <c r="S121" s="12" t="s">
        <v>100</v>
      </c>
      <c r="T121" s="3" t="str">
        <f t="shared" si="93"/>
        <v>s316-tef-s316-tef-s316-</v>
      </c>
      <c r="U121" s="3">
        <f t="shared" si="94"/>
        <v>5</v>
      </c>
      <c r="V121" s="3">
        <f t="shared" si="102"/>
        <v>23</v>
      </c>
      <c r="W121" s="4" t="str">
        <f t="shared" si="103"/>
        <v>s316</v>
      </c>
      <c r="X121" s="3" t="str">
        <f t="shared" si="104"/>
        <v>tef-s316-tef-s316-</v>
      </c>
      <c r="Y121" s="3">
        <f t="shared" si="95"/>
        <v>4</v>
      </c>
      <c r="Z121" s="3">
        <f t="shared" si="105"/>
        <v>18</v>
      </c>
      <c r="AA121" s="4" t="str">
        <f t="shared" si="106"/>
        <v>tef</v>
      </c>
      <c r="AB121" s="3" t="str">
        <f t="shared" si="107"/>
        <v>s316-tef-s316-</v>
      </c>
      <c r="AC121" s="3">
        <f t="shared" si="96"/>
        <v>5</v>
      </c>
      <c r="AD121" s="3">
        <f t="shared" si="108"/>
        <v>14</v>
      </c>
      <c r="AE121" s="4" t="str">
        <f t="shared" si="109"/>
        <v>s316</v>
      </c>
      <c r="AF121" s="3" t="str">
        <f t="shared" si="110"/>
        <v>tef-s316-</v>
      </c>
      <c r="AG121" s="3">
        <f t="shared" si="97"/>
        <v>4</v>
      </c>
      <c r="AH121" s="3">
        <f t="shared" si="111"/>
        <v>9</v>
      </c>
      <c r="AI121" s="4" t="str">
        <f t="shared" si="112"/>
        <v>tef</v>
      </c>
      <c r="AJ121" s="3" t="str">
        <f t="shared" si="113"/>
        <v>s316-</v>
      </c>
      <c r="AK121" s="3">
        <f t="shared" si="98"/>
        <v>5</v>
      </c>
      <c r="AL121" s="3">
        <f t="shared" si="114"/>
        <v>5</v>
      </c>
      <c r="AM121" s="4" t="str">
        <f t="shared" si="115"/>
        <v>s316</v>
      </c>
      <c r="AN121" s="3" t="str">
        <f t="shared" si="116"/>
        <v>-</v>
      </c>
      <c r="AO121" s="3">
        <f t="shared" si="99"/>
        <v>1</v>
      </c>
      <c r="AP121" s="3">
        <f t="shared" si="117"/>
        <v>1</v>
      </c>
      <c r="AQ121" s="4" t="str">
        <f t="shared" si="118"/>
        <v/>
      </c>
      <c r="AR121" s="3" t="str">
        <f t="shared" si="119"/>
        <v>-</v>
      </c>
      <c r="AS121" s="3">
        <f t="shared" si="100"/>
        <v>1</v>
      </c>
      <c r="AT121" s="3">
        <f t="shared" si="120"/>
        <v>1</v>
      </c>
      <c r="AU121" s="4" t="str">
        <f t="shared" si="121"/>
        <v/>
      </c>
      <c r="AV121" s="3" t="str">
        <f t="shared" si="122"/>
        <v>-</v>
      </c>
      <c r="AW121" s="3" t="str">
        <f t="shared" si="101"/>
        <v>1-0.5-0.5-0.5-0.5-</v>
      </c>
      <c r="AX121" s="3">
        <f t="shared" si="123"/>
        <v>2</v>
      </c>
      <c r="AY121" s="3">
        <f t="shared" si="124"/>
        <v>18</v>
      </c>
      <c r="AZ121" s="4" t="str">
        <f t="shared" si="125"/>
        <v>1</v>
      </c>
      <c r="BA121" s="3" t="str">
        <f t="shared" si="126"/>
        <v>0.5-0.5-0.5-0.5-</v>
      </c>
      <c r="BB121" s="3">
        <f t="shared" si="127"/>
        <v>4</v>
      </c>
      <c r="BC121" s="3">
        <f t="shared" si="128"/>
        <v>16</v>
      </c>
      <c r="BD121" s="4" t="str">
        <f t="shared" si="129"/>
        <v>0.5</v>
      </c>
      <c r="BE121" s="3" t="str">
        <f t="shared" si="130"/>
        <v>0.5-0.5-0.5-</v>
      </c>
      <c r="BF121" s="3">
        <f t="shared" si="131"/>
        <v>4</v>
      </c>
      <c r="BG121" s="3">
        <f t="shared" si="132"/>
        <v>12</v>
      </c>
      <c r="BH121" s="4" t="str">
        <f t="shared" si="133"/>
        <v>0.5</v>
      </c>
      <c r="BI121" s="3" t="str">
        <f t="shared" si="134"/>
        <v>0.5-0.5-</v>
      </c>
      <c r="BJ121" s="3">
        <f t="shared" si="135"/>
        <v>4</v>
      </c>
      <c r="BK121" s="3">
        <f t="shared" si="136"/>
        <v>8</v>
      </c>
      <c r="BL121" s="4" t="str">
        <f t="shared" si="137"/>
        <v>0.5</v>
      </c>
      <c r="BM121" s="3" t="str">
        <f t="shared" si="138"/>
        <v>0.5-</v>
      </c>
      <c r="BN121" s="3">
        <f t="shared" si="139"/>
        <v>4</v>
      </c>
      <c r="BO121" s="3">
        <f t="shared" si="140"/>
        <v>4</v>
      </c>
      <c r="BP121" s="4" t="str">
        <f t="shared" si="141"/>
        <v>0.5</v>
      </c>
      <c r="BQ121" s="3" t="str">
        <f t="shared" si="142"/>
        <v>-</v>
      </c>
      <c r="BR121" s="3">
        <f t="shared" si="143"/>
        <v>1</v>
      </c>
      <c r="BS121" s="3">
        <f t="shared" si="144"/>
        <v>1</v>
      </c>
      <c r="BT121" s="4" t="str">
        <f t="shared" si="145"/>
        <v/>
      </c>
      <c r="BU121" s="3" t="str">
        <f t="shared" si="146"/>
        <v>-</v>
      </c>
      <c r="BV121" s="3">
        <f t="shared" si="147"/>
        <v>1</v>
      </c>
      <c r="BW121" s="3">
        <f t="shared" si="148"/>
        <v>1</v>
      </c>
      <c r="BX121" s="4" t="str">
        <f t="shared" si="149"/>
        <v/>
      </c>
      <c r="BY121" s="3" t="str">
        <f t="shared" si="150"/>
        <v>-</v>
      </c>
    </row>
    <row r="122" spans="1:77">
      <c r="A122" s="4" t="s">
        <v>958</v>
      </c>
      <c r="B122" s="4" t="s">
        <v>398</v>
      </c>
      <c r="C122" s="4">
        <v>24</v>
      </c>
      <c r="D122" s="4"/>
      <c r="E122" s="4" t="s">
        <v>903</v>
      </c>
      <c r="F122" s="4" t="s">
        <v>1027</v>
      </c>
      <c r="G122" s="4" t="s">
        <v>903</v>
      </c>
      <c r="H122" s="4" t="s">
        <v>1028</v>
      </c>
      <c r="I122" s="4" t="s">
        <v>479</v>
      </c>
      <c r="J122" s="4" t="s">
        <v>1027</v>
      </c>
      <c r="K122" s="4" t="s">
        <v>1040</v>
      </c>
      <c r="L122" s="4" t="s">
        <v>1040</v>
      </c>
      <c r="M122" s="4" t="s">
        <v>1040</v>
      </c>
      <c r="N122" s="4" t="s">
        <v>1040</v>
      </c>
      <c r="O122" s="4">
        <v>3.3</v>
      </c>
      <c r="P122" s="4">
        <v>35</v>
      </c>
      <c r="Q122" s="4">
        <v>3.16</v>
      </c>
      <c r="R122" s="16">
        <v>0</v>
      </c>
      <c r="S122" s="13" t="s">
        <v>100</v>
      </c>
      <c r="T122" s="3" t="str">
        <f t="shared" si="93"/>
        <v>s316-tef-s316-</v>
      </c>
      <c r="U122" s="3">
        <f t="shared" si="94"/>
        <v>5</v>
      </c>
      <c r="V122" s="3">
        <f t="shared" si="102"/>
        <v>14</v>
      </c>
      <c r="W122" s="4" t="str">
        <f t="shared" si="103"/>
        <v>s316</v>
      </c>
      <c r="X122" s="3" t="str">
        <f t="shared" si="104"/>
        <v>tef-s316-</v>
      </c>
      <c r="Y122" s="3">
        <f t="shared" si="95"/>
        <v>4</v>
      </c>
      <c r="Z122" s="3">
        <f t="shared" si="105"/>
        <v>9</v>
      </c>
      <c r="AA122" s="4" t="str">
        <f t="shared" si="106"/>
        <v>tef</v>
      </c>
      <c r="AB122" s="3" t="str">
        <f t="shared" si="107"/>
        <v>s316-</v>
      </c>
      <c r="AC122" s="3">
        <f t="shared" si="96"/>
        <v>5</v>
      </c>
      <c r="AD122" s="3">
        <f t="shared" si="108"/>
        <v>5</v>
      </c>
      <c r="AE122" s="4" t="str">
        <f t="shared" si="109"/>
        <v>s316</v>
      </c>
      <c r="AF122" s="3" t="str">
        <f t="shared" si="110"/>
        <v>-</v>
      </c>
      <c r="AG122" s="3">
        <f t="shared" si="97"/>
        <v>1</v>
      </c>
      <c r="AH122" s="3">
        <f t="shared" si="111"/>
        <v>1</v>
      </c>
      <c r="AI122" s="4" t="str">
        <f t="shared" si="112"/>
        <v/>
      </c>
      <c r="AJ122" s="3" t="str">
        <f t="shared" si="113"/>
        <v>-</v>
      </c>
      <c r="AK122" s="3">
        <f t="shared" si="98"/>
        <v>1</v>
      </c>
      <c r="AL122" s="3">
        <f t="shared" si="114"/>
        <v>1</v>
      </c>
      <c r="AM122" s="4" t="str">
        <f t="shared" si="115"/>
        <v/>
      </c>
      <c r="AN122" s="3" t="str">
        <f t="shared" si="116"/>
        <v>-</v>
      </c>
      <c r="AO122" s="3">
        <f t="shared" si="99"/>
        <v>1</v>
      </c>
      <c r="AP122" s="3">
        <f t="shared" si="117"/>
        <v>1</v>
      </c>
      <c r="AQ122" s="4" t="str">
        <f t="shared" si="118"/>
        <v/>
      </c>
      <c r="AR122" s="3" t="str">
        <f t="shared" si="119"/>
        <v>-</v>
      </c>
      <c r="AS122" s="3">
        <f t="shared" si="100"/>
        <v>1</v>
      </c>
      <c r="AT122" s="3">
        <f t="shared" si="120"/>
        <v>1</v>
      </c>
      <c r="AU122" s="4" t="str">
        <f t="shared" si="121"/>
        <v/>
      </c>
      <c r="AV122" s="3" t="str">
        <f t="shared" si="122"/>
        <v>-</v>
      </c>
      <c r="AW122" s="3" t="str">
        <f t="shared" si="101"/>
        <v>0.5-0.5-1.5-</v>
      </c>
      <c r="AX122" s="3">
        <f t="shared" si="123"/>
        <v>4</v>
      </c>
      <c r="AY122" s="3">
        <f t="shared" si="124"/>
        <v>12</v>
      </c>
      <c r="AZ122" s="4" t="str">
        <f t="shared" si="125"/>
        <v>0.5</v>
      </c>
      <c r="BA122" s="3" t="str">
        <f t="shared" si="126"/>
        <v>0.5-1.5-</v>
      </c>
      <c r="BB122" s="3">
        <f t="shared" si="127"/>
        <v>4</v>
      </c>
      <c r="BC122" s="3">
        <f t="shared" si="128"/>
        <v>8</v>
      </c>
      <c r="BD122" s="4" t="str">
        <f t="shared" si="129"/>
        <v>0.5</v>
      </c>
      <c r="BE122" s="3" t="str">
        <f t="shared" si="130"/>
        <v>1.5-</v>
      </c>
      <c r="BF122" s="3">
        <f t="shared" si="131"/>
        <v>4</v>
      </c>
      <c r="BG122" s="3">
        <f t="shared" si="132"/>
        <v>4</v>
      </c>
      <c r="BH122" s="4" t="str">
        <f t="shared" si="133"/>
        <v>1.5</v>
      </c>
      <c r="BI122" s="3" t="str">
        <f t="shared" si="134"/>
        <v>-</v>
      </c>
      <c r="BJ122" s="3">
        <f t="shared" si="135"/>
        <v>1</v>
      </c>
      <c r="BK122" s="3">
        <f t="shared" si="136"/>
        <v>1</v>
      </c>
      <c r="BL122" s="4" t="str">
        <f t="shared" si="137"/>
        <v/>
      </c>
      <c r="BM122" s="3" t="str">
        <f t="shared" si="138"/>
        <v>-</v>
      </c>
      <c r="BN122" s="3">
        <f t="shared" si="139"/>
        <v>1</v>
      </c>
      <c r="BO122" s="3">
        <f t="shared" si="140"/>
        <v>1</v>
      </c>
      <c r="BP122" s="4" t="str">
        <f t="shared" si="141"/>
        <v/>
      </c>
      <c r="BQ122" s="3" t="str">
        <f t="shared" si="142"/>
        <v>-</v>
      </c>
      <c r="BR122" s="3">
        <f t="shared" si="143"/>
        <v>1</v>
      </c>
      <c r="BS122" s="3">
        <f t="shared" si="144"/>
        <v>1</v>
      </c>
      <c r="BT122" s="4" t="str">
        <f t="shared" si="145"/>
        <v/>
      </c>
      <c r="BU122" s="3" t="str">
        <f t="shared" si="146"/>
        <v>-</v>
      </c>
      <c r="BV122" s="3">
        <f t="shared" si="147"/>
        <v>1</v>
      </c>
      <c r="BW122" s="3">
        <f t="shared" si="148"/>
        <v>1</v>
      </c>
      <c r="BX122" s="4" t="str">
        <f t="shared" si="149"/>
        <v/>
      </c>
      <c r="BY122" s="3" t="str">
        <f t="shared" si="150"/>
        <v>-</v>
      </c>
    </row>
    <row r="123" spans="1:77">
      <c r="A123" s="3" t="s">
        <v>958</v>
      </c>
      <c r="B123" s="3" t="s">
        <v>398</v>
      </c>
      <c r="C123" s="3">
        <v>24</v>
      </c>
      <c r="D123" s="3"/>
      <c r="E123" s="3" t="s">
        <v>903</v>
      </c>
      <c r="F123" s="3" t="s">
        <v>1027</v>
      </c>
      <c r="G123" s="3" t="s">
        <v>903</v>
      </c>
      <c r="H123" s="3" t="s">
        <v>1028</v>
      </c>
      <c r="I123" s="3" t="s">
        <v>479</v>
      </c>
      <c r="J123" s="3" t="s">
        <v>1027</v>
      </c>
      <c r="K123" s="3" t="s">
        <v>1040</v>
      </c>
      <c r="L123" s="3" t="s">
        <v>1040</v>
      </c>
      <c r="M123" s="3" t="s">
        <v>1040</v>
      </c>
      <c r="N123" s="3" t="s">
        <v>1040</v>
      </c>
      <c r="O123" s="3">
        <v>3.3</v>
      </c>
      <c r="P123" s="3">
        <v>35</v>
      </c>
      <c r="Q123" s="3">
        <v>2.98</v>
      </c>
      <c r="R123" s="16">
        <v>0</v>
      </c>
      <c r="S123" s="12" t="s">
        <v>100</v>
      </c>
      <c r="T123" s="3" t="str">
        <f t="shared" si="93"/>
        <v>s316-tef-s316-</v>
      </c>
      <c r="U123" s="3">
        <f t="shared" si="94"/>
        <v>5</v>
      </c>
      <c r="V123" s="3">
        <f t="shared" si="102"/>
        <v>14</v>
      </c>
      <c r="W123" s="4" t="str">
        <f t="shared" si="103"/>
        <v>s316</v>
      </c>
      <c r="X123" s="3" t="str">
        <f t="shared" si="104"/>
        <v>tef-s316-</v>
      </c>
      <c r="Y123" s="3">
        <f t="shared" si="95"/>
        <v>4</v>
      </c>
      <c r="Z123" s="3">
        <f t="shared" si="105"/>
        <v>9</v>
      </c>
      <c r="AA123" s="4" t="str">
        <f t="shared" si="106"/>
        <v>tef</v>
      </c>
      <c r="AB123" s="3" t="str">
        <f t="shared" si="107"/>
        <v>s316-</v>
      </c>
      <c r="AC123" s="3">
        <f t="shared" si="96"/>
        <v>5</v>
      </c>
      <c r="AD123" s="3">
        <f t="shared" si="108"/>
        <v>5</v>
      </c>
      <c r="AE123" s="4" t="str">
        <f t="shared" si="109"/>
        <v>s316</v>
      </c>
      <c r="AF123" s="3" t="str">
        <f t="shared" si="110"/>
        <v>-</v>
      </c>
      <c r="AG123" s="3">
        <f t="shared" si="97"/>
        <v>1</v>
      </c>
      <c r="AH123" s="3">
        <f t="shared" si="111"/>
        <v>1</v>
      </c>
      <c r="AI123" s="4" t="str">
        <f t="shared" si="112"/>
        <v/>
      </c>
      <c r="AJ123" s="3" t="str">
        <f t="shared" si="113"/>
        <v>-</v>
      </c>
      <c r="AK123" s="3">
        <f t="shared" si="98"/>
        <v>1</v>
      </c>
      <c r="AL123" s="3">
        <f t="shared" si="114"/>
        <v>1</v>
      </c>
      <c r="AM123" s="4" t="str">
        <f t="shared" si="115"/>
        <v/>
      </c>
      <c r="AN123" s="3" t="str">
        <f t="shared" si="116"/>
        <v>-</v>
      </c>
      <c r="AO123" s="3">
        <f t="shared" si="99"/>
        <v>1</v>
      </c>
      <c r="AP123" s="3">
        <f t="shared" si="117"/>
        <v>1</v>
      </c>
      <c r="AQ123" s="4" t="str">
        <f t="shared" si="118"/>
        <v/>
      </c>
      <c r="AR123" s="3" t="str">
        <f t="shared" si="119"/>
        <v>-</v>
      </c>
      <c r="AS123" s="3">
        <f t="shared" si="100"/>
        <v>1</v>
      </c>
      <c r="AT123" s="3">
        <f t="shared" si="120"/>
        <v>1</v>
      </c>
      <c r="AU123" s="4" t="str">
        <f t="shared" si="121"/>
        <v/>
      </c>
      <c r="AV123" s="3" t="str">
        <f t="shared" si="122"/>
        <v>-</v>
      </c>
      <c r="AW123" s="3" t="str">
        <f t="shared" si="101"/>
        <v>0.5-0.5-1.5-</v>
      </c>
      <c r="AX123" s="3">
        <f t="shared" si="123"/>
        <v>4</v>
      </c>
      <c r="AY123" s="3">
        <f t="shared" si="124"/>
        <v>12</v>
      </c>
      <c r="AZ123" s="4" t="str">
        <f t="shared" si="125"/>
        <v>0.5</v>
      </c>
      <c r="BA123" s="3" t="str">
        <f t="shared" si="126"/>
        <v>0.5-1.5-</v>
      </c>
      <c r="BB123" s="3">
        <f t="shared" si="127"/>
        <v>4</v>
      </c>
      <c r="BC123" s="3">
        <f t="shared" si="128"/>
        <v>8</v>
      </c>
      <c r="BD123" s="4" t="str">
        <f t="shared" si="129"/>
        <v>0.5</v>
      </c>
      <c r="BE123" s="3" t="str">
        <f t="shared" si="130"/>
        <v>1.5-</v>
      </c>
      <c r="BF123" s="3">
        <f t="shared" si="131"/>
        <v>4</v>
      </c>
      <c r="BG123" s="3">
        <f t="shared" si="132"/>
        <v>4</v>
      </c>
      <c r="BH123" s="4" t="str">
        <f t="shared" si="133"/>
        <v>1.5</v>
      </c>
      <c r="BI123" s="3" t="str">
        <f t="shared" si="134"/>
        <v>-</v>
      </c>
      <c r="BJ123" s="3">
        <f t="shared" si="135"/>
        <v>1</v>
      </c>
      <c r="BK123" s="3">
        <f t="shared" si="136"/>
        <v>1</v>
      </c>
      <c r="BL123" s="4" t="str">
        <f t="shared" si="137"/>
        <v/>
      </c>
      <c r="BM123" s="3" t="str">
        <f t="shared" si="138"/>
        <v>-</v>
      </c>
      <c r="BN123" s="3">
        <f t="shared" si="139"/>
        <v>1</v>
      </c>
      <c r="BO123" s="3">
        <f t="shared" si="140"/>
        <v>1</v>
      </c>
      <c r="BP123" s="4" t="str">
        <f t="shared" si="141"/>
        <v/>
      </c>
      <c r="BQ123" s="3" t="str">
        <f t="shared" si="142"/>
        <v>-</v>
      </c>
      <c r="BR123" s="3">
        <f t="shared" si="143"/>
        <v>1</v>
      </c>
      <c r="BS123" s="3">
        <f t="shared" si="144"/>
        <v>1</v>
      </c>
      <c r="BT123" s="4" t="str">
        <f t="shared" si="145"/>
        <v/>
      </c>
      <c r="BU123" s="3" t="str">
        <f t="shared" si="146"/>
        <v>-</v>
      </c>
      <c r="BV123" s="3">
        <f t="shared" si="147"/>
        <v>1</v>
      </c>
      <c r="BW123" s="3">
        <f t="shared" si="148"/>
        <v>1</v>
      </c>
      <c r="BX123" s="4" t="str">
        <f t="shared" si="149"/>
        <v/>
      </c>
      <c r="BY123" s="3" t="str">
        <f t="shared" si="150"/>
        <v>-</v>
      </c>
    </row>
    <row r="124" spans="1:77">
      <c r="A124" s="4" t="s">
        <v>958</v>
      </c>
      <c r="B124" s="4" t="s">
        <v>398</v>
      </c>
      <c r="C124" s="4">
        <v>24</v>
      </c>
      <c r="D124" s="4"/>
      <c r="E124" s="4" t="s">
        <v>903</v>
      </c>
      <c r="F124" s="4" t="s">
        <v>1027</v>
      </c>
      <c r="G124" s="4" t="s">
        <v>903</v>
      </c>
      <c r="H124" s="4" t="s">
        <v>1028</v>
      </c>
      <c r="I124" s="4" t="s">
        <v>479</v>
      </c>
      <c r="J124" s="4" t="s">
        <v>1027</v>
      </c>
      <c r="K124" s="4" t="s">
        <v>1040</v>
      </c>
      <c r="L124" s="4" t="s">
        <v>1040</v>
      </c>
      <c r="M124" s="4" t="s">
        <v>1040</v>
      </c>
      <c r="N124" s="4" t="s">
        <v>1040</v>
      </c>
      <c r="O124" s="4">
        <v>3.3</v>
      </c>
      <c r="P124" s="4">
        <v>35</v>
      </c>
      <c r="Q124" s="4">
        <v>3.37</v>
      </c>
      <c r="R124" s="16">
        <v>0</v>
      </c>
      <c r="S124" s="13" t="s">
        <v>100</v>
      </c>
      <c r="T124" s="3" t="str">
        <f t="shared" si="93"/>
        <v>s316-tef-s316-</v>
      </c>
      <c r="U124" s="3">
        <f t="shared" si="94"/>
        <v>5</v>
      </c>
      <c r="V124" s="3">
        <f t="shared" si="102"/>
        <v>14</v>
      </c>
      <c r="W124" s="4" t="str">
        <f t="shared" si="103"/>
        <v>s316</v>
      </c>
      <c r="X124" s="3" t="str">
        <f t="shared" si="104"/>
        <v>tef-s316-</v>
      </c>
      <c r="Y124" s="3">
        <f t="shared" si="95"/>
        <v>4</v>
      </c>
      <c r="Z124" s="3">
        <f t="shared" si="105"/>
        <v>9</v>
      </c>
      <c r="AA124" s="4" t="str">
        <f t="shared" si="106"/>
        <v>tef</v>
      </c>
      <c r="AB124" s="3" t="str">
        <f t="shared" si="107"/>
        <v>s316-</v>
      </c>
      <c r="AC124" s="3">
        <f t="shared" si="96"/>
        <v>5</v>
      </c>
      <c r="AD124" s="3">
        <f t="shared" si="108"/>
        <v>5</v>
      </c>
      <c r="AE124" s="4" t="str">
        <f t="shared" si="109"/>
        <v>s316</v>
      </c>
      <c r="AF124" s="3" t="str">
        <f t="shared" si="110"/>
        <v>-</v>
      </c>
      <c r="AG124" s="3">
        <f t="shared" si="97"/>
        <v>1</v>
      </c>
      <c r="AH124" s="3">
        <f t="shared" si="111"/>
        <v>1</v>
      </c>
      <c r="AI124" s="4" t="str">
        <f t="shared" si="112"/>
        <v/>
      </c>
      <c r="AJ124" s="3" t="str">
        <f t="shared" si="113"/>
        <v>-</v>
      </c>
      <c r="AK124" s="3">
        <f t="shared" si="98"/>
        <v>1</v>
      </c>
      <c r="AL124" s="3">
        <f t="shared" si="114"/>
        <v>1</v>
      </c>
      <c r="AM124" s="4" t="str">
        <f t="shared" si="115"/>
        <v/>
      </c>
      <c r="AN124" s="3" t="str">
        <f t="shared" si="116"/>
        <v>-</v>
      </c>
      <c r="AO124" s="3">
        <f t="shared" si="99"/>
        <v>1</v>
      </c>
      <c r="AP124" s="3">
        <f t="shared" si="117"/>
        <v>1</v>
      </c>
      <c r="AQ124" s="4" t="str">
        <f t="shared" si="118"/>
        <v/>
      </c>
      <c r="AR124" s="3" t="str">
        <f t="shared" si="119"/>
        <v>-</v>
      </c>
      <c r="AS124" s="3">
        <f t="shared" si="100"/>
        <v>1</v>
      </c>
      <c r="AT124" s="3">
        <f t="shared" si="120"/>
        <v>1</v>
      </c>
      <c r="AU124" s="4" t="str">
        <f t="shared" si="121"/>
        <v/>
      </c>
      <c r="AV124" s="3" t="str">
        <f t="shared" si="122"/>
        <v>-</v>
      </c>
      <c r="AW124" s="3" t="str">
        <f t="shared" si="101"/>
        <v>0.5-0.5-1.5-</v>
      </c>
      <c r="AX124" s="3">
        <f t="shared" si="123"/>
        <v>4</v>
      </c>
      <c r="AY124" s="3">
        <f t="shared" si="124"/>
        <v>12</v>
      </c>
      <c r="AZ124" s="4" t="str">
        <f t="shared" si="125"/>
        <v>0.5</v>
      </c>
      <c r="BA124" s="3" t="str">
        <f t="shared" si="126"/>
        <v>0.5-1.5-</v>
      </c>
      <c r="BB124" s="3">
        <f t="shared" si="127"/>
        <v>4</v>
      </c>
      <c r="BC124" s="3">
        <f t="shared" si="128"/>
        <v>8</v>
      </c>
      <c r="BD124" s="4" t="str">
        <f t="shared" si="129"/>
        <v>0.5</v>
      </c>
      <c r="BE124" s="3" t="str">
        <f t="shared" si="130"/>
        <v>1.5-</v>
      </c>
      <c r="BF124" s="3">
        <f t="shared" si="131"/>
        <v>4</v>
      </c>
      <c r="BG124" s="3">
        <f t="shared" si="132"/>
        <v>4</v>
      </c>
      <c r="BH124" s="4" t="str">
        <f t="shared" si="133"/>
        <v>1.5</v>
      </c>
      <c r="BI124" s="3" t="str">
        <f t="shared" si="134"/>
        <v>-</v>
      </c>
      <c r="BJ124" s="3">
        <f t="shared" si="135"/>
        <v>1</v>
      </c>
      <c r="BK124" s="3">
        <f t="shared" si="136"/>
        <v>1</v>
      </c>
      <c r="BL124" s="4" t="str">
        <f t="shared" si="137"/>
        <v/>
      </c>
      <c r="BM124" s="3" t="str">
        <f t="shared" si="138"/>
        <v>-</v>
      </c>
      <c r="BN124" s="3">
        <f t="shared" si="139"/>
        <v>1</v>
      </c>
      <c r="BO124" s="3">
        <f t="shared" si="140"/>
        <v>1</v>
      </c>
      <c r="BP124" s="4" t="str">
        <f t="shared" si="141"/>
        <v/>
      </c>
      <c r="BQ124" s="3" t="str">
        <f t="shared" si="142"/>
        <v>-</v>
      </c>
      <c r="BR124" s="3">
        <f t="shared" si="143"/>
        <v>1</v>
      </c>
      <c r="BS124" s="3">
        <f t="shared" si="144"/>
        <v>1</v>
      </c>
      <c r="BT124" s="4" t="str">
        <f t="shared" si="145"/>
        <v/>
      </c>
      <c r="BU124" s="3" t="str">
        <f t="shared" si="146"/>
        <v>-</v>
      </c>
      <c r="BV124" s="3">
        <f t="shared" si="147"/>
        <v>1</v>
      </c>
      <c r="BW124" s="3">
        <f t="shared" si="148"/>
        <v>1</v>
      </c>
      <c r="BX124" s="4" t="str">
        <f t="shared" si="149"/>
        <v/>
      </c>
      <c r="BY124" s="3" t="str">
        <f t="shared" si="150"/>
        <v>-</v>
      </c>
    </row>
    <row r="125" spans="1:77">
      <c r="A125" s="3" t="s">
        <v>958</v>
      </c>
      <c r="B125" s="3" t="s">
        <v>399</v>
      </c>
      <c r="C125" s="3">
        <v>8</v>
      </c>
      <c r="D125" s="3"/>
      <c r="E125" s="3" t="s">
        <v>903</v>
      </c>
      <c r="F125" s="3" t="s">
        <v>1027</v>
      </c>
      <c r="G125" s="3" t="s">
        <v>903</v>
      </c>
      <c r="H125" s="3" t="s">
        <v>1027</v>
      </c>
      <c r="I125" s="3" t="s">
        <v>479</v>
      </c>
      <c r="J125" s="3" t="s">
        <v>1027</v>
      </c>
      <c r="K125" s="3" t="s">
        <v>1040</v>
      </c>
      <c r="L125" s="3" t="s">
        <v>1040</v>
      </c>
      <c r="M125" s="3" t="s">
        <v>1040</v>
      </c>
      <c r="N125" s="3" t="s">
        <v>1040</v>
      </c>
      <c r="O125" s="3">
        <v>3.21</v>
      </c>
      <c r="P125" s="3">
        <v>35</v>
      </c>
      <c r="Q125" s="3">
        <v>2.59</v>
      </c>
      <c r="R125" s="16">
        <v>0</v>
      </c>
      <c r="S125" s="12" t="s">
        <v>100</v>
      </c>
      <c r="T125" s="3" t="str">
        <f t="shared" si="93"/>
        <v>s316-tef-s316-</v>
      </c>
      <c r="U125" s="3">
        <f t="shared" si="94"/>
        <v>5</v>
      </c>
      <c r="V125" s="3">
        <f t="shared" si="102"/>
        <v>14</v>
      </c>
      <c r="W125" s="4" t="str">
        <f t="shared" si="103"/>
        <v>s316</v>
      </c>
      <c r="X125" s="3" t="str">
        <f t="shared" si="104"/>
        <v>tef-s316-</v>
      </c>
      <c r="Y125" s="3">
        <f t="shared" si="95"/>
        <v>4</v>
      </c>
      <c r="Z125" s="3">
        <f t="shared" si="105"/>
        <v>9</v>
      </c>
      <c r="AA125" s="4" t="str">
        <f t="shared" si="106"/>
        <v>tef</v>
      </c>
      <c r="AB125" s="3" t="str">
        <f t="shared" si="107"/>
        <v>s316-</v>
      </c>
      <c r="AC125" s="3">
        <f t="shared" si="96"/>
        <v>5</v>
      </c>
      <c r="AD125" s="3">
        <f t="shared" si="108"/>
        <v>5</v>
      </c>
      <c r="AE125" s="4" t="str">
        <f t="shared" si="109"/>
        <v>s316</v>
      </c>
      <c r="AF125" s="3" t="str">
        <f t="shared" si="110"/>
        <v>-</v>
      </c>
      <c r="AG125" s="3">
        <f t="shared" si="97"/>
        <v>1</v>
      </c>
      <c r="AH125" s="3">
        <f t="shared" si="111"/>
        <v>1</v>
      </c>
      <c r="AI125" s="4" t="str">
        <f t="shared" si="112"/>
        <v/>
      </c>
      <c r="AJ125" s="3" t="str">
        <f t="shared" si="113"/>
        <v>-</v>
      </c>
      <c r="AK125" s="3">
        <f t="shared" si="98"/>
        <v>1</v>
      </c>
      <c r="AL125" s="3">
        <f t="shared" si="114"/>
        <v>1</v>
      </c>
      <c r="AM125" s="4" t="str">
        <f t="shared" si="115"/>
        <v/>
      </c>
      <c r="AN125" s="3" t="str">
        <f t="shared" si="116"/>
        <v>-</v>
      </c>
      <c r="AO125" s="3">
        <f t="shared" si="99"/>
        <v>1</v>
      </c>
      <c r="AP125" s="3">
        <f t="shared" si="117"/>
        <v>1</v>
      </c>
      <c r="AQ125" s="4" t="str">
        <f t="shared" si="118"/>
        <v/>
      </c>
      <c r="AR125" s="3" t="str">
        <f t="shared" si="119"/>
        <v>-</v>
      </c>
      <c r="AS125" s="3">
        <f t="shared" si="100"/>
        <v>1</v>
      </c>
      <c r="AT125" s="3">
        <f t="shared" si="120"/>
        <v>1</v>
      </c>
      <c r="AU125" s="4" t="str">
        <f t="shared" si="121"/>
        <v/>
      </c>
      <c r="AV125" s="3" t="str">
        <f t="shared" si="122"/>
        <v>-</v>
      </c>
      <c r="AW125" s="3" t="str">
        <f t="shared" si="101"/>
        <v>0.5-0.5-0.5-</v>
      </c>
      <c r="AX125" s="3">
        <f t="shared" si="123"/>
        <v>4</v>
      </c>
      <c r="AY125" s="3">
        <f t="shared" si="124"/>
        <v>12</v>
      </c>
      <c r="AZ125" s="4" t="str">
        <f t="shared" si="125"/>
        <v>0.5</v>
      </c>
      <c r="BA125" s="3" t="str">
        <f t="shared" si="126"/>
        <v>0.5-0.5-</v>
      </c>
      <c r="BB125" s="3">
        <f t="shared" si="127"/>
        <v>4</v>
      </c>
      <c r="BC125" s="3">
        <f t="shared" si="128"/>
        <v>8</v>
      </c>
      <c r="BD125" s="4" t="str">
        <f t="shared" si="129"/>
        <v>0.5</v>
      </c>
      <c r="BE125" s="3" t="str">
        <f t="shared" si="130"/>
        <v>0.5-</v>
      </c>
      <c r="BF125" s="3">
        <f t="shared" si="131"/>
        <v>4</v>
      </c>
      <c r="BG125" s="3">
        <f t="shared" si="132"/>
        <v>4</v>
      </c>
      <c r="BH125" s="4" t="str">
        <f t="shared" si="133"/>
        <v>0.5</v>
      </c>
      <c r="BI125" s="3" t="str">
        <f t="shared" si="134"/>
        <v>-</v>
      </c>
      <c r="BJ125" s="3">
        <f t="shared" si="135"/>
        <v>1</v>
      </c>
      <c r="BK125" s="3">
        <f t="shared" si="136"/>
        <v>1</v>
      </c>
      <c r="BL125" s="4" t="str">
        <f t="shared" si="137"/>
        <v/>
      </c>
      <c r="BM125" s="3" t="str">
        <f t="shared" si="138"/>
        <v>-</v>
      </c>
      <c r="BN125" s="3">
        <f t="shared" si="139"/>
        <v>1</v>
      </c>
      <c r="BO125" s="3">
        <f t="shared" si="140"/>
        <v>1</v>
      </c>
      <c r="BP125" s="4" t="str">
        <f t="shared" si="141"/>
        <v/>
      </c>
      <c r="BQ125" s="3" t="str">
        <f t="shared" si="142"/>
        <v>-</v>
      </c>
      <c r="BR125" s="3">
        <f t="shared" si="143"/>
        <v>1</v>
      </c>
      <c r="BS125" s="3">
        <f t="shared" si="144"/>
        <v>1</v>
      </c>
      <c r="BT125" s="4" t="str">
        <f t="shared" si="145"/>
        <v/>
      </c>
      <c r="BU125" s="3" t="str">
        <f t="shared" si="146"/>
        <v>-</v>
      </c>
      <c r="BV125" s="3">
        <f t="shared" si="147"/>
        <v>1</v>
      </c>
      <c r="BW125" s="3">
        <f t="shared" si="148"/>
        <v>1</v>
      </c>
      <c r="BX125" s="4" t="str">
        <f t="shared" si="149"/>
        <v/>
      </c>
      <c r="BY125" s="3" t="str">
        <f t="shared" si="150"/>
        <v>-</v>
      </c>
    </row>
    <row r="126" spans="1:77">
      <c r="A126" s="4" t="s">
        <v>958</v>
      </c>
      <c r="B126" s="4" t="s">
        <v>399</v>
      </c>
      <c r="C126" s="4">
        <v>8</v>
      </c>
      <c r="D126" s="4"/>
      <c r="E126" s="4" t="s">
        <v>903</v>
      </c>
      <c r="F126" s="4" t="s">
        <v>1027</v>
      </c>
      <c r="G126" s="4" t="s">
        <v>903</v>
      </c>
      <c r="H126" s="4" t="s">
        <v>1027</v>
      </c>
      <c r="I126" s="4" t="s">
        <v>479</v>
      </c>
      <c r="J126" s="4" t="s">
        <v>1027</v>
      </c>
      <c r="K126" s="4" t="s">
        <v>1040</v>
      </c>
      <c r="L126" s="4" t="s">
        <v>1040</v>
      </c>
      <c r="M126" s="4" t="s">
        <v>1040</v>
      </c>
      <c r="N126" s="4" t="s">
        <v>1040</v>
      </c>
      <c r="O126" s="4">
        <v>3.2</v>
      </c>
      <c r="P126" s="4">
        <v>35</v>
      </c>
      <c r="Q126" s="4">
        <v>3.7</v>
      </c>
      <c r="R126" s="16">
        <v>0</v>
      </c>
      <c r="S126" s="13" t="s">
        <v>100</v>
      </c>
      <c r="T126" s="3" t="str">
        <f t="shared" si="93"/>
        <v>s316-tef-s316-</v>
      </c>
      <c r="U126" s="3">
        <f t="shared" si="94"/>
        <v>5</v>
      </c>
      <c r="V126" s="3">
        <f t="shared" si="102"/>
        <v>14</v>
      </c>
      <c r="W126" s="4" t="str">
        <f t="shared" si="103"/>
        <v>s316</v>
      </c>
      <c r="X126" s="3" t="str">
        <f t="shared" si="104"/>
        <v>tef-s316-</v>
      </c>
      <c r="Y126" s="3">
        <f t="shared" si="95"/>
        <v>4</v>
      </c>
      <c r="Z126" s="3">
        <f t="shared" si="105"/>
        <v>9</v>
      </c>
      <c r="AA126" s="4" t="str">
        <f t="shared" si="106"/>
        <v>tef</v>
      </c>
      <c r="AB126" s="3" t="str">
        <f t="shared" si="107"/>
        <v>s316-</v>
      </c>
      <c r="AC126" s="3">
        <f t="shared" si="96"/>
        <v>5</v>
      </c>
      <c r="AD126" s="3">
        <f t="shared" si="108"/>
        <v>5</v>
      </c>
      <c r="AE126" s="4" t="str">
        <f t="shared" si="109"/>
        <v>s316</v>
      </c>
      <c r="AF126" s="3" t="str">
        <f t="shared" si="110"/>
        <v>-</v>
      </c>
      <c r="AG126" s="3">
        <f t="shared" si="97"/>
        <v>1</v>
      </c>
      <c r="AH126" s="3">
        <f t="shared" si="111"/>
        <v>1</v>
      </c>
      <c r="AI126" s="4" t="str">
        <f t="shared" si="112"/>
        <v/>
      </c>
      <c r="AJ126" s="3" t="str">
        <f t="shared" si="113"/>
        <v>-</v>
      </c>
      <c r="AK126" s="3">
        <f t="shared" si="98"/>
        <v>1</v>
      </c>
      <c r="AL126" s="3">
        <f t="shared" si="114"/>
        <v>1</v>
      </c>
      <c r="AM126" s="4" t="str">
        <f t="shared" si="115"/>
        <v/>
      </c>
      <c r="AN126" s="3" t="str">
        <f t="shared" si="116"/>
        <v>-</v>
      </c>
      <c r="AO126" s="3">
        <f t="shared" si="99"/>
        <v>1</v>
      </c>
      <c r="AP126" s="3">
        <f t="shared" si="117"/>
        <v>1</v>
      </c>
      <c r="AQ126" s="4" t="str">
        <f t="shared" si="118"/>
        <v/>
      </c>
      <c r="AR126" s="3" t="str">
        <f t="shared" si="119"/>
        <v>-</v>
      </c>
      <c r="AS126" s="3">
        <f t="shared" si="100"/>
        <v>1</v>
      </c>
      <c r="AT126" s="3">
        <f t="shared" si="120"/>
        <v>1</v>
      </c>
      <c r="AU126" s="4" t="str">
        <f t="shared" si="121"/>
        <v/>
      </c>
      <c r="AV126" s="3" t="str">
        <f t="shared" si="122"/>
        <v>-</v>
      </c>
      <c r="AW126" s="3" t="str">
        <f t="shared" si="101"/>
        <v>0.5-0.5-0.5-</v>
      </c>
      <c r="AX126" s="3">
        <f t="shared" si="123"/>
        <v>4</v>
      </c>
      <c r="AY126" s="3">
        <f t="shared" si="124"/>
        <v>12</v>
      </c>
      <c r="AZ126" s="4" t="str">
        <f t="shared" si="125"/>
        <v>0.5</v>
      </c>
      <c r="BA126" s="3" t="str">
        <f t="shared" si="126"/>
        <v>0.5-0.5-</v>
      </c>
      <c r="BB126" s="3">
        <f t="shared" si="127"/>
        <v>4</v>
      </c>
      <c r="BC126" s="3">
        <f t="shared" si="128"/>
        <v>8</v>
      </c>
      <c r="BD126" s="4" t="str">
        <f t="shared" si="129"/>
        <v>0.5</v>
      </c>
      <c r="BE126" s="3" t="str">
        <f t="shared" si="130"/>
        <v>0.5-</v>
      </c>
      <c r="BF126" s="3">
        <f t="shared" si="131"/>
        <v>4</v>
      </c>
      <c r="BG126" s="3">
        <f t="shared" si="132"/>
        <v>4</v>
      </c>
      <c r="BH126" s="4" t="str">
        <f t="shared" si="133"/>
        <v>0.5</v>
      </c>
      <c r="BI126" s="3" t="str">
        <f t="shared" si="134"/>
        <v>-</v>
      </c>
      <c r="BJ126" s="3">
        <f t="shared" si="135"/>
        <v>1</v>
      </c>
      <c r="BK126" s="3">
        <f t="shared" si="136"/>
        <v>1</v>
      </c>
      <c r="BL126" s="4" t="str">
        <f t="shared" si="137"/>
        <v/>
      </c>
      <c r="BM126" s="3" t="str">
        <f t="shared" si="138"/>
        <v>-</v>
      </c>
      <c r="BN126" s="3">
        <f t="shared" si="139"/>
        <v>1</v>
      </c>
      <c r="BO126" s="3">
        <f t="shared" si="140"/>
        <v>1</v>
      </c>
      <c r="BP126" s="4" t="str">
        <f t="shared" si="141"/>
        <v/>
      </c>
      <c r="BQ126" s="3" t="str">
        <f t="shared" si="142"/>
        <v>-</v>
      </c>
      <c r="BR126" s="3">
        <f t="shared" si="143"/>
        <v>1</v>
      </c>
      <c r="BS126" s="3">
        <f t="shared" si="144"/>
        <v>1</v>
      </c>
      <c r="BT126" s="4" t="str">
        <f t="shared" si="145"/>
        <v/>
      </c>
      <c r="BU126" s="3" t="str">
        <f t="shared" si="146"/>
        <v>-</v>
      </c>
      <c r="BV126" s="3">
        <f t="shared" si="147"/>
        <v>1</v>
      </c>
      <c r="BW126" s="3">
        <f t="shared" si="148"/>
        <v>1</v>
      </c>
      <c r="BX126" s="4" t="str">
        <f t="shared" si="149"/>
        <v/>
      </c>
      <c r="BY126" s="3" t="str">
        <f t="shared" si="150"/>
        <v>-</v>
      </c>
    </row>
    <row r="127" spans="1:77">
      <c r="A127" s="3" t="s">
        <v>958</v>
      </c>
      <c r="B127" s="3" t="s">
        <v>399</v>
      </c>
      <c r="C127" s="3">
        <v>8</v>
      </c>
      <c r="D127" s="3"/>
      <c r="E127" s="3" t="s">
        <v>903</v>
      </c>
      <c r="F127" s="3" t="s">
        <v>1027</v>
      </c>
      <c r="G127" s="3" t="s">
        <v>903</v>
      </c>
      <c r="H127" s="3" t="s">
        <v>1027</v>
      </c>
      <c r="I127" s="3" t="s">
        <v>479</v>
      </c>
      <c r="J127" s="3" t="s">
        <v>1027</v>
      </c>
      <c r="K127" s="3" t="s">
        <v>1040</v>
      </c>
      <c r="L127" s="3" t="s">
        <v>1040</v>
      </c>
      <c r="M127" s="3" t="s">
        <v>1040</v>
      </c>
      <c r="N127" s="3" t="s">
        <v>1040</v>
      </c>
      <c r="O127" s="3">
        <v>3.3</v>
      </c>
      <c r="P127" s="3">
        <v>35</v>
      </c>
      <c r="Q127" s="3">
        <v>3.9</v>
      </c>
      <c r="R127" s="16">
        <v>0</v>
      </c>
      <c r="S127" s="12" t="s">
        <v>100</v>
      </c>
      <c r="T127" s="3" t="str">
        <f t="shared" si="93"/>
        <v>s316-tef-s316-</v>
      </c>
      <c r="U127" s="3">
        <f t="shared" si="94"/>
        <v>5</v>
      </c>
      <c r="V127" s="3">
        <f t="shared" si="102"/>
        <v>14</v>
      </c>
      <c r="W127" s="4" t="str">
        <f t="shared" si="103"/>
        <v>s316</v>
      </c>
      <c r="X127" s="3" t="str">
        <f t="shared" si="104"/>
        <v>tef-s316-</v>
      </c>
      <c r="Y127" s="3">
        <f t="shared" si="95"/>
        <v>4</v>
      </c>
      <c r="Z127" s="3">
        <f t="shared" si="105"/>
        <v>9</v>
      </c>
      <c r="AA127" s="4" t="str">
        <f t="shared" si="106"/>
        <v>tef</v>
      </c>
      <c r="AB127" s="3" t="str">
        <f t="shared" si="107"/>
        <v>s316-</v>
      </c>
      <c r="AC127" s="3">
        <f t="shared" si="96"/>
        <v>5</v>
      </c>
      <c r="AD127" s="3">
        <f t="shared" si="108"/>
        <v>5</v>
      </c>
      <c r="AE127" s="4" t="str">
        <f t="shared" si="109"/>
        <v>s316</v>
      </c>
      <c r="AF127" s="3" t="str">
        <f t="shared" si="110"/>
        <v>-</v>
      </c>
      <c r="AG127" s="3">
        <f t="shared" si="97"/>
        <v>1</v>
      </c>
      <c r="AH127" s="3">
        <f t="shared" si="111"/>
        <v>1</v>
      </c>
      <c r="AI127" s="4" t="str">
        <f t="shared" si="112"/>
        <v/>
      </c>
      <c r="AJ127" s="3" t="str">
        <f t="shared" si="113"/>
        <v>-</v>
      </c>
      <c r="AK127" s="3">
        <f t="shared" si="98"/>
        <v>1</v>
      </c>
      <c r="AL127" s="3">
        <f t="shared" si="114"/>
        <v>1</v>
      </c>
      <c r="AM127" s="4" t="str">
        <f t="shared" si="115"/>
        <v/>
      </c>
      <c r="AN127" s="3" t="str">
        <f t="shared" si="116"/>
        <v>-</v>
      </c>
      <c r="AO127" s="3">
        <f t="shared" si="99"/>
        <v>1</v>
      </c>
      <c r="AP127" s="3">
        <f t="shared" si="117"/>
        <v>1</v>
      </c>
      <c r="AQ127" s="4" t="str">
        <f t="shared" si="118"/>
        <v/>
      </c>
      <c r="AR127" s="3" t="str">
        <f t="shared" si="119"/>
        <v>-</v>
      </c>
      <c r="AS127" s="3">
        <f t="shared" si="100"/>
        <v>1</v>
      </c>
      <c r="AT127" s="3">
        <f t="shared" si="120"/>
        <v>1</v>
      </c>
      <c r="AU127" s="4" t="str">
        <f t="shared" si="121"/>
        <v/>
      </c>
      <c r="AV127" s="3" t="str">
        <f t="shared" si="122"/>
        <v>-</v>
      </c>
      <c r="AW127" s="3" t="str">
        <f t="shared" si="101"/>
        <v>0.5-0.5-0.5-</v>
      </c>
      <c r="AX127" s="3">
        <f t="shared" si="123"/>
        <v>4</v>
      </c>
      <c r="AY127" s="3">
        <f t="shared" si="124"/>
        <v>12</v>
      </c>
      <c r="AZ127" s="4" t="str">
        <f t="shared" si="125"/>
        <v>0.5</v>
      </c>
      <c r="BA127" s="3" t="str">
        <f t="shared" si="126"/>
        <v>0.5-0.5-</v>
      </c>
      <c r="BB127" s="3">
        <f t="shared" si="127"/>
        <v>4</v>
      </c>
      <c r="BC127" s="3">
        <f t="shared" si="128"/>
        <v>8</v>
      </c>
      <c r="BD127" s="4" t="str">
        <f t="shared" si="129"/>
        <v>0.5</v>
      </c>
      <c r="BE127" s="3" t="str">
        <f t="shared" si="130"/>
        <v>0.5-</v>
      </c>
      <c r="BF127" s="3">
        <f t="shared" si="131"/>
        <v>4</v>
      </c>
      <c r="BG127" s="3">
        <f t="shared" si="132"/>
        <v>4</v>
      </c>
      <c r="BH127" s="4" t="str">
        <f t="shared" si="133"/>
        <v>0.5</v>
      </c>
      <c r="BI127" s="3" t="str">
        <f t="shared" si="134"/>
        <v>-</v>
      </c>
      <c r="BJ127" s="3">
        <f t="shared" si="135"/>
        <v>1</v>
      </c>
      <c r="BK127" s="3">
        <f t="shared" si="136"/>
        <v>1</v>
      </c>
      <c r="BL127" s="4" t="str">
        <f t="shared" si="137"/>
        <v/>
      </c>
      <c r="BM127" s="3" t="str">
        <f t="shared" si="138"/>
        <v>-</v>
      </c>
      <c r="BN127" s="3">
        <f t="shared" si="139"/>
        <v>1</v>
      </c>
      <c r="BO127" s="3">
        <f t="shared" si="140"/>
        <v>1</v>
      </c>
      <c r="BP127" s="4" t="str">
        <f t="shared" si="141"/>
        <v/>
      </c>
      <c r="BQ127" s="3" t="str">
        <f t="shared" si="142"/>
        <v>-</v>
      </c>
      <c r="BR127" s="3">
        <f t="shared" si="143"/>
        <v>1</v>
      </c>
      <c r="BS127" s="3">
        <f t="shared" si="144"/>
        <v>1</v>
      </c>
      <c r="BT127" s="4" t="str">
        <f t="shared" si="145"/>
        <v/>
      </c>
      <c r="BU127" s="3" t="str">
        <f t="shared" si="146"/>
        <v>-</v>
      </c>
      <c r="BV127" s="3">
        <f t="shared" si="147"/>
        <v>1</v>
      </c>
      <c r="BW127" s="3">
        <f t="shared" si="148"/>
        <v>1</v>
      </c>
      <c r="BX127" s="4" t="str">
        <f t="shared" si="149"/>
        <v/>
      </c>
      <c r="BY127" s="3" t="str">
        <f t="shared" si="150"/>
        <v>-</v>
      </c>
    </row>
    <row r="128" spans="1:77">
      <c r="A128" s="4" t="s">
        <v>958</v>
      </c>
      <c r="B128" s="4" t="s">
        <v>399</v>
      </c>
      <c r="C128" s="4">
        <v>8</v>
      </c>
      <c r="D128" s="4"/>
      <c r="E128" s="4" t="s">
        <v>903</v>
      </c>
      <c r="F128" s="4" t="s">
        <v>1027</v>
      </c>
      <c r="G128" s="4" t="s">
        <v>903</v>
      </c>
      <c r="H128" s="4" t="s">
        <v>1027</v>
      </c>
      <c r="I128" s="4" t="s">
        <v>479</v>
      </c>
      <c r="J128" s="4" t="s">
        <v>1027</v>
      </c>
      <c r="K128" s="4" t="s">
        <v>1040</v>
      </c>
      <c r="L128" s="4" t="s">
        <v>1040</v>
      </c>
      <c r="M128" s="4" t="s">
        <v>1040</v>
      </c>
      <c r="N128" s="4" t="s">
        <v>1040</v>
      </c>
      <c r="O128" s="4">
        <v>3.2</v>
      </c>
      <c r="P128" s="4">
        <v>35</v>
      </c>
      <c r="Q128" s="4">
        <v>2.81</v>
      </c>
      <c r="R128" s="16">
        <v>0</v>
      </c>
      <c r="S128" s="13" t="s">
        <v>100</v>
      </c>
      <c r="T128" s="3" t="str">
        <f t="shared" si="93"/>
        <v>s316-tef-s316-</v>
      </c>
      <c r="U128" s="3">
        <f t="shared" si="94"/>
        <v>5</v>
      </c>
      <c r="V128" s="3">
        <f t="shared" si="102"/>
        <v>14</v>
      </c>
      <c r="W128" s="4" t="str">
        <f t="shared" si="103"/>
        <v>s316</v>
      </c>
      <c r="X128" s="3" t="str">
        <f t="shared" si="104"/>
        <v>tef-s316-</v>
      </c>
      <c r="Y128" s="3">
        <f t="shared" si="95"/>
        <v>4</v>
      </c>
      <c r="Z128" s="3">
        <f t="shared" si="105"/>
        <v>9</v>
      </c>
      <c r="AA128" s="4" t="str">
        <f t="shared" si="106"/>
        <v>tef</v>
      </c>
      <c r="AB128" s="3" t="str">
        <f t="shared" si="107"/>
        <v>s316-</v>
      </c>
      <c r="AC128" s="3">
        <f t="shared" si="96"/>
        <v>5</v>
      </c>
      <c r="AD128" s="3">
        <f t="shared" si="108"/>
        <v>5</v>
      </c>
      <c r="AE128" s="4" t="str">
        <f t="shared" si="109"/>
        <v>s316</v>
      </c>
      <c r="AF128" s="3" t="str">
        <f t="shared" si="110"/>
        <v>-</v>
      </c>
      <c r="AG128" s="3">
        <f t="shared" si="97"/>
        <v>1</v>
      </c>
      <c r="AH128" s="3">
        <f t="shared" si="111"/>
        <v>1</v>
      </c>
      <c r="AI128" s="4" t="str">
        <f t="shared" si="112"/>
        <v/>
      </c>
      <c r="AJ128" s="3" t="str">
        <f t="shared" si="113"/>
        <v>-</v>
      </c>
      <c r="AK128" s="3">
        <f t="shared" si="98"/>
        <v>1</v>
      </c>
      <c r="AL128" s="3">
        <f t="shared" si="114"/>
        <v>1</v>
      </c>
      <c r="AM128" s="4" t="str">
        <f t="shared" si="115"/>
        <v/>
      </c>
      <c r="AN128" s="3" t="str">
        <f t="shared" si="116"/>
        <v>-</v>
      </c>
      <c r="AO128" s="3">
        <f t="shared" si="99"/>
        <v>1</v>
      </c>
      <c r="AP128" s="3">
        <f t="shared" si="117"/>
        <v>1</v>
      </c>
      <c r="AQ128" s="4" t="str">
        <f t="shared" si="118"/>
        <v/>
      </c>
      <c r="AR128" s="3" t="str">
        <f t="shared" si="119"/>
        <v>-</v>
      </c>
      <c r="AS128" s="3">
        <f t="shared" si="100"/>
        <v>1</v>
      </c>
      <c r="AT128" s="3">
        <f t="shared" si="120"/>
        <v>1</v>
      </c>
      <c r="AU128" s="4" t="str">
        <f t="shared" si="121"/>
        <v/>
      </c>
      <c r="AV128" s="3" t="str">
        <f t="shared" si="122"/>
        <v>-</v>
      </c>
      <c r="AW128" s="3" t="str">
        <f t="shared" si="101"/>
        <v>0.5-0.5-0.5-</v>
      </c>
      <c r="AX128" s="3">
        <f t="shared" si="123"/>
        <v>4</v>
      </c>
      <c r="AY128" s="3">
        <f t="shared" si="124"/>
        <v>12</v>
      </c>
      <c r="AZ128" s="4" t="str">
        <f t="shared" si="125"/>
        <v>0.5</v>
      </c>
      <c r="BA128" s="3" t="str">
        <f t="shared" si="126"/>
        <v>0.5-0.5-</v>
      </c>
      <c r="BB128" s="3">
        <f t="shared" si="127"/>
        <v>4</v>
      </c>
      <c r="BC128" s="3">
        <f t="shared" si="128"/>
        <v>8</v>
      </c>
      <c r="BD128" s="4" t="str">
        <f t="shared" si="129"/>
        <v>0.5</v>
      </c>
      <c r="BE128" s="3" t="str">
        <f t="shared" si="130"/>
        <v>0.5-</v>
      </c>
      <c r="BF128" s="3">
        <f t="shared" si="131"/>
        <v>4</v>
      </c>
      <c r="BG128" s="3">
        <f t="shared" si="132"/>
        <v>4</v>
      </c>
      <c r="BH128" s="4" t="str">
        <f t="shared" si="133"/>
        <v>0.5</v>
      </c>
      <c r="BI128" s="3" t="str">
        <f t="shared" si="134"/>
        <v>-</v>
      </c>
      <c r="BJ128" s="3">
        <f t="shared" si="135"/>
        <v>1</v>
      </c>
      <c r="BK128" s="3">
        <f t="shared" si="136"/>
        <v>1</v>
      </c>
      <c r="BL128" s="4" t="str">
        <f t="shared" si="137"/>
        <v/>
      </c>
      <c r="BM128" s="3" t="str">
        <f t="shared" si="138"/>
        <v>-</v>
      </c>
      <c r="BN128" s="3">
        <f t="shared" si="139"/>
        <v>1</v>
      </c>
      <c r="BO128" s="3">
        <f t="shared" si="140"/>
        <v>1</v>
      </c>
      <c r="BP128" s="4" t="str">
        <f t="shared" si="141"/>
        <v/>
      </c>
      <c r="BQ128" s="3" t="str">
        <f t="shared" si="142"/>
        <v>-</v>
      </c>
      <c r="BR128" s="3">
        <f t="shared" si="143"/>
        <v>1</v>
      </c>
      <c r="BS128" s="3">
        <f t="shared" si="144"/>
        <v>1</v>
      </c>
      <c r="BT128" s="4" t="str">
        <f t="shared" si="145"/>
        <v/>
      </c>
      <c r="BU128" s="3" t="str">
        <f t="shared" si="146"/>
        <v>-</v>
      </c>
      <c r="BV128" s="3">
        <f t="shared" si="147"/>
        <v>1</v>
      </c>
      <c r="BW128" s="3">
        <f t="shared" si="148"/>
        <v>1</v>
      </c>
      <c r="BX128" s="4" t="str">
        <f t="shared" si="149"/>
        <v/>
      </c>
      <c r="BY128" s="3" t="str">
        <f t="shared" si="150"/>
        <v>-</v>
      </c>
    </row>
    <row r="129" spans="1:77">
      <c r="A129" s="3" t="s">
        <v>958</v>
      </c>
      <c r="B129" s="3" t="s">
        <v>399</v>
      </c>
      <c r="C129" s="3">
        <v>8</v>
      </c>
      <c r="D129" s="3"/>
      <c r="E129" s="3" t="s">
        <v>903</v>
      </c>
      <c r="F129" s="3" t="s">
        <v>1027</v>
      </c>
      <c r="G129" s="3" t="s">
        <v>903</v>
      </c>
      <c r="H129" s="3" t="s">
        <v>1027</v>
      </c>
      <c r="I129" s="3" t="s">
        <v>479</v>
      </c>
      <c r="J129" s="3" t="s">
        <v>1027</v>
      </c>
      <c r="K129" s="3" t="s">
        <v>1040</v>
      </c>
      <c r="L129" s="3" t="s">
        <v>1040</v>
      </c>
      <c r="M129" s="3" t="s">
        <v>1040</v>
      </c>
      <c r="N129" s="3" t="s">
        <v>1040</v>
      </c>
      <c r="O129" s="3">
        <v>3.2</v>
      </c>
      <c r="P129" s="3">
        <v>35</v>
      </c>
      <c r="Q129" s="3">
        <v>3.4</v>
      </c>
      <c r="R129" s="16">
        <v>0</v>
      </c>
      <c r="S129" s="12" t="s">
        <v>100</v>
      </c>
      <c r="T129" s="3" t="str">
        <f t="shared" si="93"/>
        <v>s316-tef-s316-</v>
      </c>
      <c r="U129" s="3">
        <f t="shared" si="94"/>
        <v>5</v>
      </c>
      <c r="V129" s="3">
        <f t="shared" si="102"/>
        <v>14</v>
      </c>
      <c r="W129" s="4" t="str">
        <f t="shared" si="103"/>
        <v>s316</v>
      </c>
      <c r="X129" s="3" t="str">
        <f t="shared" si="104"/>
        <v>tef-s316-</v>
      </c>
      <c r="Y129" s="3">
        <f t="shared" si="95"/>
        <v>4</v>
      </c>
      <c r="Z129" s="3">
        <f t="shared" si="105"/>
        <v>9</v>
      </c>
      <c r="AA129" s="4" t="str">
        <f t="shared" si="106"/>
        <v>tef</v>
      </c>
      <c r="AB129" s="3" t="str">
        <f t="shared" si="107"/>
        <v>s316-</v>
      </c>
      <c r="AC129" s="3">
        <f t="shared" si="96"/>
        <v>5</v>
      </c>
      <c r="AD129" s="3">
        <f t="shared" si="108"/>
        <v>5</v>
      </c>
      <c r="AE129" s="4" t="str">
        <f t="shared" si="109"/>
        <v>s316</v>
      </c>
      <c r="AF129" s="3" t="str">
        <f t="shared" si="110"/>
        <v>-</v>
      </c>
      <c r="AG129" s="3">
        <f t="shared" si="97"/>
        <v>1</v>
      </c>
      <c r="AH129" s="3">
        <f t="shared" si="111"/>
        <v>1</v>
      </c>
      <c r="AI129" s="4" t="str">
        <f t="shared" si="112"/>
        <v/>
      </c>
      <c r="AJ129" s="3" t="str">
        <f t="shared" si="113"/>
        <v>-</v>
      </c>
      <c r="AK129" s="3">
        <f t="shared" si="98"/>
        <v>1</v>
      </c>
      <c r="AL129" s="3">
        <f t="shared" si="114"/>
        <v>1</v>
      </c>
      <c r="AM129" s="4" t="str">
        <f t="shared" si="115"/>
        <v/>
      </c>
      <c r="AN129" s="3" t="str">
        <f t="shared" si="116"/>
        <v>-</v>
      </c>
      <c r="AO129" s="3">
        <f t="shared" si="99"/>
        <v>1</v>
      </c>
      <c r="AP129" s="3">
        <f t="shared" si="117"/>
        <v>1</v>
      </c>
      <c r="AQ129" s="4" t="str">
        <f t="shared" si="118"/>
        <v/>
      </c>
      <c r="AR129" s="3" t="str">
        <f t="shared" si="119"/>
        <v>-</v>
      </c>
      <c r="AS129" s="3">
        <f t="shared" si="100"/>
        <v>1</v>
      </c>
      <c r="AT129" s="3">
        <f t="shared" si="120"/>
        <v>1</v>
      </c>
      <c r="AU129" s="4" t="str">
        <f t="shared" si="121"/>
        <v/>
      </c>
      <c r="AV129" s="3" t="str">
        <f t="shared" si="122"/>
        <v>-</v>
      </c>
      <c r="AW129" s="3" t="str">
        <f t="shared" si="101"/>
        <v>0.5-0.5-0.5-</v>
      </c>
      <c r="AX129" s="3">
        <f t="shared" si="123"/>
        <v>4</v>
      </c>
      <c r="AY129" s="3">
        <f t="shared" si="124"/>
        <v>12</v>
      </c>
      <c r="AZ129" s="4" t="str">
        <f t="shared" si="125"/>
        <v>0.5</v>
      </c>
      <c r="BA129" s="3" t="str">
        <f t="shared" si="126"/>
        <v>0.5-0.5-</v>
      </c>
      <c r="BB129" s="3">
        <f t="shared" si="127"/>
        <v>4</v>
      </c>
      <c r="BC129" s="3">
        <f t="shared" si="128"/>
        <v>8</v>
      </c>
      <c r="BD129" s="4" t="str">
        <f t="shared" si="129"/>
        <v>0.5</v>
      </c>
      <c r="BE129" s="3" t="str">
        <f t="shared" si="130"/>
        <v>0.5-</v>
      </c>
      <c r="BF129" s="3">
        <f t="shared" si="131"/>
        <v>4</v>
      </c>
      <c r="BG129" s="3">
        <f t="shared" si="132"/>
        <v>4</v>
      </c>
      <c r="BH129" s="4" t="str">
        <f t="shared" si="133"/>
        <v>0.5</v>
      </c>
      <c r="BI129" s="3" t="str">
        <f t="shared" si="134"/>
        <v>-</v>
      </c>
      <c r="BJ129" s="3">
        <f t="shared" si="135"/>
        <v>1</v>
      </c>
      <c r="BK129" s="3">
        <f t="shared" si="136"/>
        <v>1</v>
      </c>
      <c r="BL129" s="4" t="str">
        <f t="shared" si="137"/>
        <v/>
      </c>
      <c r="BM129" s="3" t="str">
        <f t="shared" si="138"/>
        <v>-</v>
      </c>
      <c r="BN129" s="3">
        <f t="shared" si="139"/>
        <v>1</v>
      </c>
      <c r="BO129" s="3">
        <f t="shared" si="140"/>
        <v>1</v>
      </c>
      <c r="BP129" s="4" t="str">
        <f t="shared" si="141"/>
        <v/>
      </c>
      <c r="BQ129" s="3" t="str">
        <f t="shared" si="142"/>
        <v>-</v>
      </c>
      <c r="BR129" s="3">
        <f t="shared" si="143"/>
        <v>1</v>
      </c>
      <c r="BS129" s="3">
        <f t="shared" si="144"/>
        <v>1</v>
      </c>
      <c r="BT129" s="4" t="str">
        <f t="shared" si="145"/>
        <v/>
      </c>
      <c r="BU129" s="3" t="str">
        <f t="shared" si="146"/>
        <v>-</v>
      </c>
      <c r="BV129" s="3">
        <f t="shared" si="147"/>
        <v>1</v>
      </c>
      <c r="BW129" s="3">
        <f t="shared" si="148"/>
        <v>1</v>
      </c>
      <c r="BX129" s="4" t="str">
        <f t="shared" si="149"/>
        <v/>
      </c>
      <c r="BY129" s="3" t="str">
        <f t="shared" si="150"/>
        <v>-</v>
      </c>
    </row>
    <row r="130" spans="1:77">
      <c r="A130" s="4" t="s">
        <v>958</v>
      </c>
      <c r="B130" s="4" t="s">
        <v>400</v>
      </c>
      <c r="C130" s="4">
        <v>16</v>
      </c>
      <c r="D130" s="4"/>
      <c r="E130" s="4" t="s">
        <v>903</v>
      </c>
      <c r="F130" s="4" t="s">
        <v>1027</v>
      </c>
      <c r="G130" s="4" t="s">
        <v>903</v>
      </c>
      <c r="H130" s="4" t="s">
        <v>1029</v>
      </c>
      <c r="I130" s="4" t="s">
        <v>479</v>
      </c>
      <c r="J130" s="4" t="s">
        <v>1027</v>
      </c>
      <c r="K130" s="4" t="s">
        <v>1040</v>
      </c>
      <c r="L130" s="4" t="s">
        <v>1040</v>
      </c>
      <c r="M130" s="4" t="s">
        <v>1040</v>
      </c>
      <c r="N130" s="4" t="s">
        <v>1040</v>
      </c>
      <c r="O130" s="4">
        <v>3.5</v>
      </c>
      <c r="P130" s="4">
        <v>35</v>
      </c>
      <c r="Q130" s="4">
        <v>3.28</v>
      </c>
      <c r="R130" s="16">
        <v>0</v>
      </c>
      <c r="S130" s="13" t="s">
        <v>100</v>
      </c>
      <c r="T130" s="3" t="str">
        <f t="shared" ref="T130:T193" si="151">_xlfn.CONCAT(A130,"-")</f>
        <v>s316-tef-s316-</v>
      </c>
      <c r="U130" s="3">
        <f t="shared" ref="U130:U193" si="152">FIND("-",T130,1)</f>
        <v>5</v>
      </c>
      <c r="V130" s="3">
        <f t="shared" si="102"/>
        <v>14</v>
      </c>
      <c r="W130" s="4" t="str">
        <f t="shared" si="103"/>
        <v>s316</v>
      </c>
      <c r="X130" s="3" t="str">
        <f t="shared" si="104"/>
        <v>tef-s316-</v>
      </c>
      <c r="Y130" s="3">
        <f t="shared" ref="Y130:Y193" si="153">FIND("-",X130,1)</f>
        <v>4</v>
      </c>
      <c r="Z130" s="3">
        <f t="shared" si="105"/>
        <v>9</v>
      </c>
      <c r="AA130" s="4" t="str">
        <f t="shared" si="106"/>
        <v>tef</v>
      </c>
      <c r="AB130" s="3" t="str">
        <f t="shared" si="107"/>
        <v>s316-</v>
      </c>
      <c r="AC130" s="3">
        <f t="shared" ref="AC130:AC193" si="154">FIND("-",AB130,1)</f>
        <v>5</v>
      </c>
      <c r="AD130" s="3">
        <f t="shared" si="108"/>
        <v>5</v>
      </c>
      <c r="AE130" s="4" t="str">
        <f t="shared" si="109"/>
        <v>s316</v>
      </c>
      <c r="AF130" s="3" t="str">
        <f t="shared" si="110"/>
        <v>-</v>
      </c>
      <c r="AG130" s="3">
        <f t="shared" ref="AG130:AG193" si="155">FIND("-",AF130,1)</f>
        <v>1</v>
      </c>
      <c r="AH130" s="3">
        <f t="shared" si="111"/>
        <v>1</v>
      </c>
      <c r="AI130" s="4" t="str">
        <f t="shared" si="112"/>
        <v/>
      </c>
      <c r="AJ130" s="3" t="str">
        <f t="shared" si="113"/>
        <v>-</v>
      </c>
      <c r="AK130" s="3">
        <f t="shared" ref="AK130:AK193" si="156">FIND("-",AJ130,1)</f>
        <v>1</v>
      </c>
      <c r="AL130" s="3">
        <f t="shared" si="114"/>
        <v>1</v>
      </c>
      <c r="AM130" s="4" t="str">
        <f t="shared" si="115"/>
        <v/>
      </c>
      <c r="AN130" s="3" t="str">
        <f t="shared" si="116"/>
        <v>-</v>
      </c>
      <c r="AO130" s="3">
        <f t="shared" ref="AO130:AO193" si="157">FIND("-",AN130,1)</f>
        <v>1</v>
      </c>
      <c r="AP130" s="3">
        <f t="shared" si="117"/>
        <v>1</v>
      </c>
      <c r="AQ130" s="4" t="str">
        <f t="shared" si="118"/>
        <v/>
      </c>
      <c r="AR130" s="3" t="str">
        <f t="shared" si="119"/>
        <v>-</v>
      </c>
      <c r="AS130" s="3">
        <f t="shared" ref="AS130:AS193" si="158">FIND("-",AR130,1)</f>
        <v>1</v>
      </c>
      <c r="AT130" s="3">
        <f t="shared" si="120"/>
        <v>1</v>
      </c>
      <c r="AU130" s="4" t="str">
        <f t="shared" si="121"/>
        <v/>
      </c>
      <c r="AV130" s="3" t="str">
        <f t="shared" si="122"/>
        <v>-</v>
      </c>
      <c r="AW130" s="3" t="str">
        <f t="shared" ref="AW130:AW193" si="159">_xlfn.CONCAT(B130,"-")</f>
        <v>0.5-0.5-1-</v>
      </c>
      <c r="AX130" s="3">
        <f t="shared" si="123"/>
        <v>4</v>
      </c>
      <c r="AY130" s="3">
        <f t="shared" si="124"/>
        <v>10</v>
      </c>
      <c r="AZ130" s="4" t="str">
        <f t="shared" si="125"/>
        <v>0.5</v>
      </c>
      <c r="BA130" s="3" t="str">
        <f t="shared" si="126"/>
        <v>0.5-1-</v>
      </c>
      <c r="BB130" s="3">
        <f t="shared" si="127"/>
        <v>4</v>
      </c>
      <c r="BC130" s="3">
        <f t="shared" si="128"/>
        <v>6</v>
      </c>
      <c r="BD130" s="4" t="str">
        <f t="shared" si="129"/>
        <v>0.5</v>
      </c>
      <c r="BE130" s="3" t="str">
        <f t="shared" si="130"/>
        <v>1-</v>
      </c>
      <c r="BF130" s="3">
        <f t="shared" si="131"/>
        <v>2</v>
      </c>
      <c r="BG130" s="3">
        <f t="shared" si="132"/>
        <v>2</v>
      </c>
      <c r="BH130" s="4" t="str">
        <f t="shared" si="133"/>
        <v>1</v>
      </c>
      <c r="BI130" s="3" t="str">
        <f t="shared" si="134"/>
        <v>-</v>
      </c>
      <c r="BJ130" s="3">
        <f t="shared" si="135"/>
        <v>1</v>
      </c>
      <c r="BK130" s="3">
        <f t="shared" si="136"/>
        <v>1</v>
      </c>
      <c r="BL130" s="4" t="str">
        <f t="shared" si="137"/>
        <v/>
      </c>
      <c r="BM130" s="3" t="str">
        <f t="shared" si="138"/>
        <v>-</v>
      </c>
      <c r="BN130" s="3">
        <f t="shared" si="139"/>
        <v>1</v>
      </c>
      <c r="BO130" s="3">
        <f t="shared" si="140"/>
        <v>1</v>
      </c>
      <c r="BP130" s="4" t="str">
        <f t="shared" si="141"/>
        <v/>
      </c>
      <c r="BQ130" s="3" t="str">
        <f t="shared" si="142"/>
        <v>-</v>
      </c>
      <c r="BR130" s="3">
        <f t="shared" si="143"/>
        <v>1</v>
      </c>
      <c r="BS130" s="3">
        <f t="shared" si="144"/>
        <v>1</v>
      </c>
      <c r="BT130" s="4" t="str">
        <f t="shared" si="145"/>
        <v/>
      </c>
      <c r="BU130" s="3" t="str">
        <f t="shared" si="146"/>
        <v>-</v>
      </c>
      <c r="BV130" s="3">
        <f t="shared" si="147"/>
        <v>1</v>
      </c>
      <c r="BW130" s="3">
        <f t="shared" si="148"/>
        <v>1</v>
      </c>
      <c r="BX130" s="4" t="str">
        <f t="shared" si="149"/>
        <v/>
      </c>
      <c r="BY130" s="3" t="str">
        <f t="shared" si="150"/>
        <v>-</v>
      </c>
    </row>
    <row r="131" spans="1:77">
      <c r="A131" s="3" t="s">
        <v>958</v>
      </c>
      <c r="B131" s="3" t="s">
        <v>400</v>
      </c>
      <c r="C131" s="3">
        <v>16</v>
      </c>
      <c r="D131" s="3"/>
      <c r="E131" s="3" t="s">
        <v>903</v>
      </c>
      <c r="F131" s="3" t="s">
        <v>1027</v>
      </c>
      <c r="G131" s="3" t="s">
        <v>903</v>
      </c>
      <c r="H131" s="3" t="s">
        <v>1029</v>
      </c>
      <c r="I131" s="3" t="s">
        <v>479</v>
      </c>
      <c r="J131" s="3" t="s">
        <v>1027</v>
      </c>
      <c r="K131" s="3" t="s">
        <v>1040</v>
      </c>
      <c r="L131" s="3" t="s">
        <v>1040</v>
      </c>
      <c r="M131" s="3" t="s">
        <v>1040</v>
      </c>
      <c r="N131" s="3" t="s">
        <v>1040</v>
      </c>
      <c r="O131" s="3">
        <v>3</v>
      </c>
      <c r="P131" s="3">
        <v>35</v>
      </c>
      <c r="Q131" s="3">
        <v>3.3</v>
      </c>
      <c r="R131" s="16">
        <v>0</v>
      </c>
      <c r="S131" s="12" t="s">
        <v>100</v>
      </c>
      <c r="T131" s="3" t="str">
        <f t="shared" si="151"/>
        <v>s316-tef-s316-</v>
      </c>
      <c r="U131" s="3">
        <f t="shared" si="152"/>
        <v>5</v>
      </c>
      <c r="V131" s="3">
        <f t="shared" ref="V131:V194" si="160">LEN(T131)</f>
        <v>14</v>
      </c>
      <c r="W131" s="4" t="str">
        <f t="shared" ref="W131:W143" si="161">LEFT(T131,U131-1)</f>
        <v>s316</v>
      </c>
      <c r="X131" s="3" t="str">
        <f t="shared" ref="X131:X194" si="162">IF(V131&gt;U131,RIGHT(T131,V131-U131),"-")</f>
        <v>tef-s316-</v>
      </c>
      <c r="Y131" s="3">
        <f t="shared" si="153"/>
        <v>4</v>
      </c>
      <c r="Z131" s="3">
        <f t="shared" ref="Z131:Z194" si="163">LEN(X131)</f>
        <v>9</v>
      </c>
      <c r="AA131" s="4" t="str">
        <f t="shared" ref="AA131:AA143" si="164">LEFT(X131,Y131-1)</f>
        <v>tef</v>
      </c>
      <c r="AB131" s="3" t="str">
        <f t="shared" ref="AB131:AB194" si="165">IF(Z131&gt;Y131,RIGHT(X131,Z131-Y131),"-")</f>
        <v>s316-</v>
      </c>
      <c r="AC131" s="3">
        <f t="shared" si="154"/>
        <v>5</v>
      </c>
      <c r="AD131" s="3">
        <f t="shared" ref="AD131:AD194" si="166">LEN(AB131)</f>
        <v>5</v>
      </c>
      <c r="AE131" s="4" t="str">
        <f t="shared" ref="AE131:AE143" si="167">LEFT(AB131,AC131-1)</f>
        <v>s316</v>
      </c>
      <c r="AF131" s="3" t="str">
        <f t="shared" ref="AF131:AF194" si="168">IF(AD131&gt;AC131,RIGHT(AB131,AD131-AC131),"-")</f>
        <v>-</v>
      </c>
      <c r="AG131" s="3">
        <f t="shared" si="155"/>
        <v>1</v>
      </c>
      <c r="AH131" s="3">
        <f t="shared" ref="AH131:AH194" si="169">LEN(AF131)</f>
        <v>1</v>
      </c>
      <c r="AI131" s="4" t="str">
        <f t="shared" ref="AI131:AI143" si="170">LEFT(AF131,AG131-1)</f>
        <v/>
      </c>
      <c r="AJ131" s="3" t="str">
        <f t="shared" ref="AJ131:AJ194" si="171">IF(AH131&gt;AG131,RIGHT(AF131,AH131-AG131),"-")</f>
        <v>-</v>
      </c>
      <c r="AK131" s="3">
        <f t="shared" si="156"/>
        <v>1</v>
      </c>
      <c r="AL131" s="3">
        <f t="shared" ref="AL131:AL194" si="172">LEN(AJ131)</f>
        <v>1</v>
      </c>
      <c r="AM131" s="4" t="str">
        <f t="shared" ref="AM131:AM143" si="173">LEFT(AJ131,AK131-1)</f>
        <v/>
      </c>
      <c r="AN131" s="3" t="str">
        <f t="shared" ref="AN131:AN194" si="174">IF(AL131&gt;AK131,RIGHT(AJ131,AL131-AK131),"-")</f>
        <v>-</v>
      </c>
      <c r="AO131" s="3">
        <f t="shared" si="157"/>
        <v>1</v>
      </c>
      <c r="AP131" s="3">
        <f t="shared" ref="AP131:AP194" si="175">LEN(AN131)</f>
        <v>1</v>
      </c>
      <c r="AQ131" s="4" t="str">
        <f t="shared" ref="AQ131:AQ143" si="176">LEFT(AN131,AO131-1)</f>
        <v/>
      </c>
      <c r="AR131" s="3" t="str">
        <f t="shared" ref="AR131:AR194" si="177">IF(AP131&gt;AO131,RIGHT(AN131,AP131-AO131),"-")</f>
        <v>-</v>
      </c>
      <c r="AS131" s="3">
        <f t="shared" si="158"/>
        <v>1</v>
      </c>
      <c r="AT131" s="3">
        <f t="shared" ref="AT131:AT194" si="178">LEN(AR131)</f>
        <v>1</v>
      </c>
      <c r="AU131" s="4" t="str">
        <f t="shared" ref="AU131:AU143" si="179">LEFT(AR131,AS131-1)</f>
        <v/>
      </c>
      <c r="AV131" s="3" t="str">
        <f t="shared" ref="AV131:AV194" si="180">IF(AT131&gt;AS131,RIGHT(AR131,AT131-AS131),"-")</f>
        <v>-</v>
      </c>
      <c r="AW131" s="3" t="str">
        <f t="shared" si="159"/>
        <v>0.5-0.5-1-</v>
      </c>
      <c r="AX131" s="3">
        <f t="shared" ref="AX131:AX194" si="181">FIND("-",AW131,1)</f>
        <v>4</v>
      </c>
      <c r="AY131" s="3">
        <f t="shared" ref="AY131:AY194" si="182">LEN(AW131)</f>
        <v>10</v>
      </c>
      <c r="AZ131" s="4" t="str">
        <f t="shared" ref="AZ131:AZ194" si="183">LEFT(AW131,AX131-1)</f>
        <v>0.5</v>
      </c>
      <c r="BA131" s="3" t="str">
        <f t="shared" ref="BA131:BA194" si="184">IF(AY131&gt;AX131,RIGHT(AW131,AY131-AX131),"-")</f>
        <v>0.5-1-</v>
      </c>
      <c r="BB131" s="3">
        <f t="shared" ref="BB131:BB194" si="185">FIND("-",BA131,1)</f>
        <v>4</v>
      </c>
      <c r="BC131" s="3">
        <f t="shared" ref="BC131:BC194" si="186">LEN(BA131)</f>
        <v>6</v>
      </c>
      <c r="BD131" s="4" t="str">
        <f t="shared" ref="BD131:BD194" si="187">LEFT(BA131,BB131-1)</f>
        <v>0.5</v>
      </c>
      <c r="BE131" s="3" t="str">
        <f t="shared" ref="BE131:BE194" si="188">IF(BC131&gt;BB131,RIGHT(BA131,BC131-BB131),"-")</f>
        <v>1-</v>
      </c>
      <c r="BF131" s="3">
        <f t="shared" ref="BF131:BF194" si="189">FIND("-",BE131,1)</f>
        <v>2</v>
      </c>
      <c r="BG131" s="3">
        <f t="shared" ref="BG131:BG194" si="190">LEN(BE131)</f>
        <v>2</v>
      </c>
      <c r="BH131" s="4" t="str">
        <f t="shared" ref="BH131:BH194" si="191">LEFT(BE131,BF131-1)</f>
        <v>1</v>
      </c>
      <c r="BI131" s="3" t="str">
        <f t="shared" ref="BI131:BI194" si="192">IF(BG131&gt;BF131,RIGHT(BE131,BG131-BF131),"-")</f>
        <v>-</v>
      </c>
      <c r="BJ131" s="3">
        <f t="shared" ref="BJ131:BJ194" si="193">FIND("-",BI131,1)</f>
        <v>1</v>
      </c>
      <c r="BK131" s="3">
        <f t="shared" ref="BK131:BK194" si="194">LEN(BI131)</f>
        <v>1</v>
      </c>
      <c r="BL131" s="4" t="str">
        <f t="shared" ref="BL131:BL194" si="195">LEFT(BI131,BJ131-1)</f>
        <v/>
      </c>
      <c r="BM131" s="3" t="str">
        <f t="shared" ref="BM131:BM194" si="196">IF(BK131&gt;BJ131,RIGHT(BI131,BK131-BJ131),"-")</f>
        <v>-</v>
      </c>
      <c r="BN131" s="3">
        <f t="shared" ref="BN131:BN194" si="197">FIND("-",BM131,1)</f>
        <v>1</v>
      </c>
      <c r="BO131" s="3">
        <f t="shared" ref="BO131:BO194" si="198">LEN(BM131)</f>
        <v>1</v>
      </c>
      <c r="BP131" s="4" t="str">
        <f t="shared" ref="BP131:BP194" si="199">LEFT(BM131,BN131-1)</f>
        <v/>
      </c>
      <c r="BQ131" s="3" t="str">
        <f t="shared" ref="BQ131:BQ194" si="200">IF(BO131&gt;BN131,RIGHT(BM131,BO131-BN131),"-")</f>
        <v>-</v>
      </c>
      <c r="BR131" s="3">
        <f t="shared" ref="BR131:BR194" si="201">FIND("-",BQ131,1)</f>
        <v>1</v>
      </c>
      <c r="BS131" s="3">
        <f t="shared" ref="BS131:BS194" si="202">LEN(BQ131)</f>
        <v>1</v>
      </c>
      <c r="BT131" s="4" t="str">
        <f t="shared" ref="BT131:BT194" si="203">LEFT(BQ131,BR131-1)</f>
        <v/>
      </c>
      <c r="BU131" s="3" t="str">
        <f t="shared" ref="BU131:BU194" si="204">IF(BS131&gt;BR131,RIGHT(BQ131,BS131-BR131),"-")</f>
        <v>-</v>
      </c>
      <c r="BV131" s="3">
        <f t="shared" ref="BV131:BV194" si="205">FIND("-",BU131,1)</f>
        <v>1</v>
      </c>
      <c r="BW131" s="3">
        <f t="shared" ref="BW131:BW194" si="206">LEN(BU131)</f>
        <v>1</v>
      </c>
      <c r="BX131" s="4" t="str">
        <f t="shared" ref="BX131:BX194" si="207">LEFT(BU131,BV131-1)</f>
        <v/>
      </c>
      <c r="BY131" s="3" t="str">
        <f t="shared" ref="BY131:BY194" si="208">IF(BW131&gt;BV131,RIGHT(BU131,BW131-BV131),"-")</f>
        <v>-</v>
      </c>
    </row>
    <row r="132" spans="1:77">
      <c r="A132" s="4" t="s">
        <v>958</v>
      </c>
      <c r="B132" s="4" t="s">
        <v>400</v>
      </c>
      <c r="C132" s="4">
        <v>16</v>
      </c>
      <c r="D132" s="4"/>
      <c r="E132" s="4" t="s">
        <v>903</v>
      </c>
      <c r="F132" s="4" t="s">
        <v>1027</v>
      </c>
      <c r="G132" s="4" t="s">
        <v>903</v>
      </c>
      <c r="H132" s="4" t="s">
        <v>1029</v>
      </c>
      <c r="I132" s="4" t="s">
        <v>479</v>
      </c>
      <c r="J132" s="4" t="s">
        <v>1027</v>
      </c>
      <c r="K132" s="4" t="s">
        <v>1040</v>
      </c>
      <c r="L132" s="4" t="s">
        <v>1040</v>
      </c>
      <c r="M132" s="4" t="s">
        <v>1040</v>
      </c>
      <c r="N132" s="4" t="s">
        <v>1040</v>
      </c>
      <c r="O132" s="4">
        <v>3.5</v>
      </c>
      <c r="P132" s="4">
        <v>35</v>
      </c>
      <c r="Q132" s="4">
        <v>3.52</v>
      </c>
      <c r="R132" s="16">
        <v>0</v>
      </c>
      <c r="S132" s="13" t="s">
        <v>100</v>
      </c>
      <c r="T132" s="3" t="str">
        <f t="shared" si="151"/>
        <v>s316-tef-s316-</v>
      </c>
      <c r="U132" s="3">
        <f t="shared" si="152"/>
        <v>5</v>
      </c>
      <c r="V132" s="3">
        <f t="shared" si="160"/>
        <v>14</v>
      </c>
      <c r="W132" s="4" t="str">
        <f t="shared" si="161"/>
        <v>s316</v>
      </c>
      <c r="X132" s="3" t="str">
        <f t="shared" si="162"/>
        <v>tef-s316-</v>
      </c>
      <c r="Y132" s="3">
        <f t="shared" si="153"/>
        <v>4</v>
      </c>
      <c r="Z132" s="3">
        <f t="shared" si="163"/>
        <v>9</v>
      </c>
      <c r="AA132" s="4" t="str">
        <f t="shared" si="164"/>
        <v>tef</v>
      </c>
      <c r="AB132" s="3" t="str">
        <f t="shared" si="165"/>
        <v>s316-</v>
      </c>
      <c r="AC132" s="3">
        <f t="shared" si="154"/>
        <v>5</v>
      </c>
      <c r="AD132" s="3">
        <f t="shared" si="166"/>
        <v>5</v>
      </c>
      <c r="AE132" s="4" t="str">
        <f t="shared" si="167"/>
        <v>s316</v>
      </c>
      <c r="AF132" s="3" t="str">
        <f t="shared" si="168"/>
        <v>-</v>
      </c>
      <c r="AG132" s="3">
        <f t="shared" si="155"/>
        <v>1</v>
      </c>
      <c r="AH132" s="3">
        <f t="shared" si="169"/>
        <v>1</v>
      </c>
      <c r="AI132" s="4" t="str">
        <f t="shared" si="170"/>
        <v/>
      </c>
      <c r="AJ132" s="3" t="str">
        <f t="shared" si="171"/>
        <v>-</v>
      </c>
      <c r="AK132" s="3">
        <f t="shared" si="156"/>
        <v>1</v>
      </c>
      <c r="AL132" s="3">
        <f t="shared" si="172"/>
        <v>1</v>
      </c>
      <c r="AM132" s="4" t="str">
        <f t="shared" si="173"/>
        <v/>
      </c>
      <c r="AN132" s="3" t="str">
        <f t="shared" si="174"/>
        <v>-</v>
      </c>
      <c r="AO132" s="3">
        <f t="shared" si="157"/>
        <v>1</v>
      </c>
      <c r="AP132" s="3">
        <f t="shared" si="175"/>
        <v>1</v>
      </c>
      <c r="AQ132" s="4" t="str">
        <f t="shared" si="176"/>
        <v/>
      </c>
      <c r="AR132" s="3" t="str">
        <f t="shared" si="177"/>
        <v>-</v>
      </c>
      <c r="AS132" s="3">
        <f t="shared" si="158"/>
        <v>1</v>
      </c>
      <c r="AT132" s="3">
        <f t="shared" si="178"/>
        <v>1</v>
      </c>
      <c r="AU132" s="4" t="str">
        <f t="shared" si="179"/>
        <v/>
      </c>
      <c r="AV132" s="3" t="str">
        <f t="shared" si="180"/>
        <v>-</v>
      </c>
      <c r="AW132" s="3" t="str">
        <f t="shared" si="159"/>
        <v>0.5-0.5-1-</v>
      </c>
      <c r="AX132" s="3">
        <f t="shared" si="181"/>
        <v>4</v>
      </c>
      <c r="AY132" s="3">
        <f t="shared" si="182"/>
        <v>10</v>
      </c>
      <c r="AZ132" s="4" t="str">
        <f t="shared" si="183"/>
        <v>0.5</v>
      </c>
      <c r="BA132" s="3" t="str">
        <f t="shared" si="184"/>
        <v>0.5-1-</v>
      </c>
      <c r="BB132" s="3">
        <f t="shared" si="185"/>
        <v>4</v>
      </c>
      <c r="BC132" s="3">
        <f t="shared" si="186"/>
        <v>6</v>
      </c>
      <c r="BD132" s="4" t="str">
        <f t="shared" si="187"/>
        <v>0.5</v>
      </c>
      <c r="BE132" s="3" t="str">
        <f t="shared" si="188"/>
        <v>1-</v>
      </c>
      <c r="BF132" s="3">
        <f t="shared" si="189"/>
        <v>2</v>
      </c>
      <c r="BG132" s="3">
        <f t="shared" si="190"/>
        <v>2</v>
      </c>
      <c r="BH132" s="4" t="str">
        <f t="shared" si="191"/>
        <v>1</v>
      </c>
      <c r="BI132" s="3" t="str">
        <f t="shared" si="192"/>
        <v>-</v>
      </c>
      <c r="BJ132" s="3">
        <f t="shared" si="193"/>
        <v>1</v>
      </c>
      <c r="BK132" s="3">
        <f t="shared" si="194"/>
        <v>1</v>
      </c>
      <c r="BL132" s="4" t="str">
        <f t="shared" si="195"/>
        <v/>
      </c>
      <c r="BM132" s="3" t="str">
        <f t="shared" si="196"/>
        <v>-</v>
      </c>
      <c r="BN132" s="3">
        <f t="shared" si="197"/>
        <v>1</v>
      </c>
      <c r="BO132" s="3">
        <f t="shared" si="198"/>
        <v>1</v>
      </c>
      <c r="BP132" s="4" t="str">
        <f t="shared" si="199"/>
        <v/>
      </c>
      <c r="BQ132" s="3" t="str">
        <f t="shared" si="200"/>
        <v>-</v>
      </c>
      <c r="BR132" s="3">
        <f t="shared" si="201"/>
        <v>1</v>
      </c>
      <c r="BS132" s="3">
        <f t="shared" si="202"/>
        <v>1</v>
      </c>
      <c r="BT132" s="4" t="str">
        <f t="shared" si="203"/>
        <v/>
      </c>
      <c r="BU132" s="3" t="str">
        <f t="shared" si="204"/>
        <v>-</v>
      </c>
      <c r="BV132" s="3">
        <f t="shared" si="205"/>
        <v>1</v>
      </c>
      <c r="BW132" s="3">
        <f t="shared" si="206"/>
        <v>1</v>
      </c>
      <c r="BX132" s="4" t="str">
        <f t="shared" si="207"/>
        <v/>
      </c>
      <c r="BY132" s="3" t="str">
        <f t="shared" si="208"/>
        <v>-</v>
      </c>
    </row>
    <row r="133" spans="1:77">
      <c r="A133" s="3" t="s">
        <v>958</v>
      </c>
      <c r="B133" s="3" t="s">
        <v>400</v>
      </c>
      <c r="C133" s="3">
        <v>16</v>
      </c>
      <c r="D133" s="3"/>
      <c r="E133" s="3" t="s">
        <v>903</v>
      </c>
      <c r="F133" s="3" t="s">
        <v>1027</v>
      </c>
      <c r="G133" s="3" t="s">
        <v>903</v>
      </c>
      <c r="H133" s="3" t="s">
        <v>1029</v>
      </c>
      <c r="I133" s="3" t="s">
        <v>479</v>
      </c>
      <c r="J133" s="3" t="s">
        <v>1027</v>
      </c>
      <c r="K133" s="3" t="s">
        <v>1040</v>
      </c>
      <c r="L133" s="3" t="s">
        <v>1040</v>
      </c>
      <c r="M133" s="3" t="s">
        <v>1040</v>
      </c>
      <c r="N133" s="3" t="s">
        <v>1040</v>
      </c>
      <c r="O133" s="3">
        <v>3</v>
      </c>
      <c r="P133" s="3">
        <v>35</v>
      </c>
      <c r="Q133" s="3">
        <v>3.31</v>
      </c>
      <c r="R133" s="16">
        <v>0</v>
      </c>
      <c r="S133" s="12" t="s">
        <v>100</v>
      </c>
      <c r="T133" s="3" t="str">
        <f t="shared" si="151"/>
        <v>s316-tef-s316-</v>
      </c>
      <c r="U133" s="3">
        <f t="shared" si="152"/>
        <v>5</v>
      </c>
      <c r="V133" s="3">
        <f t="shared" si="160"/>
        <v>14</v>
      </c>
      <c r="W133" s="4" t="str">
        <f t="shared" si="161"/>
        <v>s316</v>
      </c>
      <c r="X133" s="3" t="str">
        <f t="shared" si="162"/>
        <v>tef-s316-</v>
      </c>
      <c r="Y133" s="3">
        <f t="shared" si="153"/>
        <v>4</v>
      </c>
      <c r="Z133" s="3">
        <f t="shared" si="163"/>
        <v>9</v>
      </c>
      <c r="AA133" s="4" t="str">
        <f t="shared" si="164"/>
        <v>tef</v>
      </c>
      <c r="AB133" s="3" t="str">
        <f t="shared" si="165"/>
        <v>s316-</v>
      </c>
      <c r="AC133" s="3">
        <f t="shared" si="154"/>
        <v>5</v>
      </c>
      <c r="AD133" s="3">
        <f t="shared" si="166"/>
        <v>5</v>
      </c>
      <c r="AE133" s="4" t="str">
        <f t="shared" si="167"/>
        <v>s316</v>
      </c>
      <c r="AF133" s="3" t="str">
        <f t="shared" si="168"/>
        <v>-</v>
      </c>
      <c r="AG133" s="3">
        <f t="shared" si="155"/>
        <v>1</v>
      </c>
      <c r="AH133" s="3">
        <f t="shared" si="169"/>
        <v>1</v>
      </c>
      <c r="AI133" s="4" t="str">
        <f t="shared" si="170"/>
        <v/>
      </c>
      <c r="AJ133" s="3" t="str">
        <f t="shared" si="171"/>
        <v>-</v>
      </c>
      <c r="AK133" s="3">
        <f t="shared" si="156"/>
        <v>1</v>
      </c>
      <c r="AL133" s="3">
        <f t="shared" si="172"/>
        <v>1</v>
      </c>
      <c r="AM133" s="4" t="str">
        <f t="shared" si="173"/>
        <v/>
      </c>
      <c r="AN133" s="3" t="str">
        <f t="shared" si="174"/>
        <v>-</v>
      </c>
      <c r="AO133" s="3">
        <f t="shared" si="157"/>
        <v>1</v>
      </c>
      <c r="AP133" s="3">
        <f t="shared" si="175"/>
        <v>1</v>
      </c>
      <c r="AQ133" s="4" t="str">
        <f t="shared" si="176"/>
        <v/>
      </c>
      <c r="AR133" s="3" t="str">
        <f t="shared" si="177"/>
        <v>-</v>
      </c>
      <c r="AS133" s="3">
        <f t="shared" si="158"/>
        <v>1</v>
      </c>
      <c r="AT133" s="3">
        <f t="shared" si="178"/>
        <v>1</v>
      </c>
      <c r="AU133" s="4" t="str">
        <f t="shared" si="179"/>
        <v/>
      </c>
      <c r="AV133" s="3" t="str">
        <f t="shared" si="180"/>
        <v>-</v>
      </c>
      <c r="AW133" s="3" t="str">
        <f t="shared" si="159"/>
        <v>0.5-0.5-1-</v>
      </c>
      <c r="AX133" s="3">
        <f t="shared" si="181"/>
        <v>4</v>
      </c>
      <c r="AY133" s="3">
        <f t="shared" si="182"/>
        <v>10</v>
      </c>
      <c r="AZ133" s="4" t="str">
        <f t="shared" si="183"/>
        <v>0.5</v>
      </c>
      <c r="BA133" s="3" t="str">
        <f t="shared" si="184"/>
        <v>0.5-1-</v>
      </c>
      <c r="BB133" s="3">
        <f t="shared" si="185"/>
        <v>4</v>
      </c>
      <c r="BC133" s="3">
        <f t="shared" si="186"/>
        <v>6</v>
      </c>
      <c r="BD133" s="4" t="str">
        <f t="shared" si="187"/>
        <v>0.5</v>
      </c>
      <c r="BE133" s="3" t="str">
        <f t="shared" si="188"/>
        <v>1-</v>
      </c>
      <c r="BF133" s="3">
        <f t="shared" si="189"/>
        <v>2</v>
      </c>
      <c r="BG133" s="3">
        <f t="shared" si="190"/>
        <v>2</v>
      </c>
      <c r="BH133" s="4" t="str">
        <f t="shared" si="191"/>
        <v>1</v>
      </c>
      <c r="BI133" s="3" t="str">
        <f t="shared" si="192"/>
        <v>-</v>
      </c>
      <c r="BJ133" s="3">
        <f t="shared" si="193"/>
        <v>1</v>
      </c>
      <c r="BK133" s="3">
        <f t="shared" si="194"/>
        <v>1</v>
      </c>
      <c r="BL133" s="4" t="str">
        <f t="shared" si="195"/>
        <v/>
      </c>
      <c r="BM133" s="3" t="str">
        <f t="shared" si="196"/>
        <v>-</v>
      </c>
      <c r="BN133" s="3">
        <f t="shared" si="197"/>
        <v>1</v>
      </c>
      <c r="BO133" s="3">
        <f t="shared" si="198"/>
        <v>1</v>
      </c>
      <c r="BP133" s="4" t="str">
        <f t="shared" si="199"/>
        <v/>
      </c>
      <c r="BQ133" s="3" t="str">
        <f t="shared" si="200"/>
        <v>-</v>
      </c>
      <c r="BR133" s="3">
        <f t="shared" si="201"/>
        <v>1</v>
      </c>
      <c r="BS133" s="3">
        <f t="shared" si="202"/>
        <v>1</v>
      </c>
      <c r="BT133" s="4" t="str">
        <f t="shared" si="203"/>
        <v/>
      </c>
      <c r="BU133" s="3" t="str">
        <f t="shared" si="204"/>
        <v>-</v>
      </c>
      <c r="BV133" s="3">
        <f t="shared" si="205"/>
        <v>1</v>
      </c>
      <c r="BW133" s="3">
        <f t="shared" si="206"/>
        <v>1</v>
      </c>
      <c r="BX133" s="4" t="str">
        <f t="shared" si="207"/>
        <v/>
      </c>
      <c r="BY133" s="3" t="str">
        <f t="shared" si="208"/>
        <v>-</v>
      </c>
    </row>
    <row r="134" spans="1:77">
      <c r="A134" s="4" t="s">
        <v>958</v>
      </c>
      <c r="B134" s="4" t="s">
        <v>398</v>
      </c>
      <c r="C134" s="4">
        <v>24</v>
      </c>
      <c r="D134" s="4"/>
      <c r="E134" s="4" t="s">
        <v>903</v>
      </c>
      <c r="F134" s="4" t="s">
        <v>1027</v>
      </c>
      <c r="G134" s="4" t="s">
        <v>903</v>
      </c>
      <c r="H134" s="4" t="s">
        <v>1028</v>
      </c>
      <c r="I134" s="4" t="s">
        <v>479</v>
      </c>
      <c r="J134" s="4" t="s">
        <v>1027</v>
      </c>
      <c r="K134" s="4" t="s">
        <v>1040</v>
      </c>
      <c r="L134" s="4" t="s">
        <v>1040</v>
      </c>
      <c r="M134" s="4" t="s">
        <v>1040</v>
      </c>
      <c r="N134" s="4" t="s">
        <v>1040</v>
      </c>
      <c r="O134" s="4">
        <v>3.5</v>
      </c>
      <c r="P134" s="4">
        <v>35</v>
      </c>
      <c r="Q134" s="4">
        <v>3.1</v>
      </c>
      <c r="R134" s="16">
        <v>0</v>
      </c>
      <c r="S134" s="13" t="s">
        <v>100</v>
      </c>
      <c r="T134" s="3" t="str">
        <f t="shared" si="151"/>
        <v>s316-tef-s316-</v>
      </c>
      <c r="U134" s="3">
        <f t="shared" si="152"/>
        <v>5</v>
      </c>
      <c r="V134" s="3">
        <f t="shared" si="160"/>
        <v>14</v>
      </c>
      <c r="W134" s="4" t="str">
        <f t="shared" si="161"/>
        <v>s316</v>
      </c>
      <c r="X134" s="3" t="str">
        <f t="shared" si="162"/>
        <v>tef-s316-</v>
      </c>
      <c r="Y134" s="3">
        <f t="shared" si="153"/>
        <v>4</v>
      </c>
      <c r="Z134" s="3">
        <f t="shared" si="163"/>
        <v>9</v>
      </c>
      <c r="AA134" s="4" t="str">
        <f t="shared" si="164"/>
        <v>tef</v>
      </c>
      <c r="AB134" s="3" t="str">
        <f t="shared" si="165"/>
        <v>s316-</v>
      </c>
      <c r="AC134" s="3">
        <f t="shared" si="154"/>
        <v>5</v>
      </c>
      <c r="AD134" s="3">
        <f t="shared" si="166"/>
        <v>5</v>
      </c>
      <c r="AE134" s="4" t="str">
        <f t="shared" si="167"/>
        <v>s316</v>
      </c>
      <c r="AF134" s="3" t="str">
        <f t="shared" si="168"/>
        <v>-</v>
      </c>
      <c r="AG134" s="3">
        <f t="shared" si="155"/>
        <v>1</v>
      </c>
      <c r="AH134" s="3">
        <f t="shared" si="169"/>
        <v>1</v>
      </c>
      <c r="AI134" s="4" t="str">
        <f t="shared" si="170"/>
        <v/>
      </c>
      <c r="AJ134" s="3" t="str">
        <f t="shared" si="171"/>
        <v>-</v>
      </c>
      <c r="AK134" s="3">
        <f t="shared" si="156"/>
        <v>1</v>
      </c>
      <c r="AL134" s="3">
        <f t="shared" si="172"/>
        <v>1</v>
      </c>
      <c r="AM134" s="4" t="str">
        <f t="shared" si="173"/>
        <v/>
      </c>
      <c r="AN134" s="3" t="str">
        <f t="shared" si="174"/>
        <v>-</v>
      </c>
      <c r="AO134" s="3">
        <f t="shared" si="157"/>
        <v>1</v>
      </c>
      <c r="AP134" s="3">
        <f t="shared" si="175"/>
        <v>1</v>
      </c>
      <c r="AQ134" s="4" t="str">
        <f t="shared" si="176"/>
        <v/>
      </c>
      <c r="AR134" s="3" t="str">
        <f t="shared" si="177"/>
        <v>-</v>
      </c>
      <c r="AS134" s="3">
        <f t="shared" si="158"/>
        <v>1</v>
      </c>
      <c r="AT134" s="3">
        <f t="shared" si="178"/>
        <v>1</v>
      </c>
      <c r="AU134" s="4" t="str">
        <f t="shared" si="179"/>
        <v/>
      </c>
      <c r="AV134" s="3" t="str">
        <f t="shared" si="180"/>
        <v>-</v>
      </c>
      <c r="AW134" s="3" t="str">
        <f t="shared" si="159"/>
        <v>0.5-0.5-1.5-</v>
      </c>
      <c r="AX134" s="3">
        <f t="shared" si="181"/>
        <v>4</v>
      </c>
      <c r="AY134" s="3">
        <f t="shared" si="182"/>
        <v>12</v>
      </c>
      <c r="AZ134" s="4" t="str">
        <f t="shared" si="183"/>
        <v>0.5</v>
      </c>
      <c r="BA134" s="3" t="str">
        <f t="shared" si="184"/>
        <v>0.5-1.5-</v>
      </c>
      <c r="BB134" s="3">
        <f t="shared" si="185"/>
        <v>4</v>
      </c>
      <c r="BC134" s="3">
        <f t="shared" si="186"/>
        <v>8</v>
      </c>
      <c r="BD134" s="4" t="str">
        <f t="shared" si="187"/>
        <v>0.5</v>
      </c>
      <c r="BE134" s="3" t="str">
        <f t="shared" si="188"/>
        <v>1.5-</v>
      </c>
      <c r="BF134" s="3">
        <f t="shared" si="189"/>
        <v>4</v>
      </c>
      <c r="BG134" s="3">
        <f t="shared" si="190"/>
        <v>4</v>
      </c>
      <c r="BH134" s="4" t="str">
        <f t="shared" si="191"/>
        <v>1.5</v>
      </c>
      <c r="BI134" s="3" t="str">
        <f t="shared" si="192"/>
        <v>-</v>
      </c>
      <c r="BJ134" s="3">
        <f t="shared" si="193"/>
        <v>1</v>
      </c>
      <c r="BK134" s="3">
        <f t="shared" si="194"/>
        <v>1</v>
      </c>
      <c r="BL134" s="4" t="str">
        <f t="shared" si="195"/>
        <v/>
      </c>
      <c r="BM134" s="3" t="str">
        <f t="shared" si="196"/>
        <v>-</v>
      </c>
      <c r="BN134" s="3">
        <f t="shared" si="197"/>
        <v>1</v>
      </c>
      <c r="BO134" s="3">
        <f t="shared" si="198"/>
        <v>1</v>
      </c>
      <c r="BP134" s="4" t="str">
        <f t="shared" si="199"/>
        <v/>
      </c>
      <c r="BQ134" s="3" t="str">
        <f t="shared" si="200"/>
        <v>-</v>
      </c>
      <c r="BR134" s="3">
        <f t="shared" si="201"/>
        <v>1</v>
      </c>
      <c r="BS134" s="3">
        <f t="shared" si="202"/>
        <v>1</v>
      </c>
      <c r="BT134" s="4" t="str">
        <f t="shared" si="203"/>
        <v/>
      </c>
      <c r="BU134" s="3" t="str">
        <f t="shared" si="204"/>
        <v>-</v>
      </c>
      <c r="BV134" s="3">
        <f t="shared" si="205"/>
        <v>1</v>
      </c>
      <c r="BW134" s="3">
        <f t="shared" si="206"/>
        <v>1</v>
      </c>
      <c r="BX134" s="4" t="str">
        <f t="shared" si="207"/>
        <v/>
      </c>
      <c r="BY134" s="3" t="str">
        <f t="shared" si="208"/>
        <v>-</v>
      </c>
    </row>
    <row r="135" spans="1:77">
      <c r="A135" s="3" t="s">
        <v>958</v>
      </c>
      <c r="B135" s="3" t="s">
        <v>398</v>
      </c>
      <c r="C135" s="3">
        <v>24</v>
      </c>
      <c r="D135" s="3"/>
      <c r="E135" s="3" t="s">
        <v>903</v>
      </c>
      <c r="F135" s="3" t="s">
        <v>1027</v>
      </c>
      <c r="G135" s="3" t="s">
        <v>903</v>
      </c>
      <c r="H135" s="3" t="s">
        <v>1028</v>
      </c>
      <c r="I135" s="3" t="s">
        <v>479</v>
      </c>
      <c r="J135" s="3" t="s">
        <v>1027</v>
      </c>
      <c r="K135" s="3" t="s">
        <v>1040</v>
      </c>
      <c r="L135" s="3" t="s">
        <v>1040</v>
      </c>
      <c r="M135" s="3" t="s">
        <v>1040</v>
      </c>
      <c r="N135" s="3" t="s">
        <v>1040</v>
      </c>
      <c r="O135" s="3">
        <v>3</v>
      </c>
      <c r="P135" s="3">
        <v>35</v>
      </c>
      <c r="Q135" s="3">
        <v>3.25</v>
      </c>
      <c r="R135" s="16">
        <v>0</v>
      </c>
      <c r="S135" s="12" t="s">
        <v>100</v>
      </c>
      <c r="T135" s="3" t="str">
        <f t="shared" si="151"/>
        <v>s316-tef-s316-</v>
      </c>
      <c r="U135" s="3">
        <f t="shared" si="152"/>
        <v>5</v>
      </c>
      <c r="V135" s="3">
        <f t="shared" si="160"/>
        <v>14</v>
      </c>
      <c r="W135" s="4" t="str">
        <f t="shared" si="161"/>
        <v>s316</v>
      </c>
      <c r="X135" s="3" t="str">
        <f t="shared" si="162"/>
        <v>tef-s316-</v>
      </c>
      <c r="Y135" s="3">
        <f t="shared" si="153"/>
        <v>4</v>
      </c>
      <c r="Z135" s="3">
        <f t="shared" si="163"/>
        <v>9</v>
      </c>
      <c r="AA135" s="4" t="str">
        <f t="shared" si="164"/>
        <v>tef</v>
      </c>
      <c r="AB135" s="3" t="str">
        <f t="shared" si="165"/>
        <v>s316-</v>
      </c>
      <c r="AC135" s="3">
        <f t="shared" si="154"/>
        <v>5</v>
      </c>
      <c r="AD135" s="3">
        <f t="shared" si="166"/>
        <v>5</v>
      </c>
      <c r="AE135" s="4" t="str">
        <f t="shared" si="167"/>
        <v>s316</v>
      </c>
      <c r="AF135" s="3" t="str">
        <f t="shared" si="168"/>
        <v>-</v>
      </c>
      <c r="AG135" s="3">
        <f t="shared" si="155"/>
        <v>1</v>
      </c>
      <c r="AH135" s="3">
        <f t="shared" si="169"/>
        <v>1</v>
      </c>
      <c r="AI135" s="4" t="str">
        <f t="shared" si="170"/>
        <v/>
      </c>
      <c r="AJ135" s="3" t="str">
        <f t="shared" si="171"/>
        <v>-</v>
      </c>
      <c r="AK135" s="3">
        <f t="shared" si="156"/>
        <v>1</v>
      </c>
      <c r="AL135" s="3">
        <f t="shared" si="172"/>
        <v>1</v>
      </c>
      <c r="AM135" s="4" t="str">
        <f t="shared" si="173"/>
        <v/>
      </c>
      <c r="AN135" s="3" t="str">
        <f t="shared" si="174"/>
        <v>-</v>
      </c>
      <c r="AO135" s="3">
        <f t="shared" si="157"/>
        <v>1</v>
      </c>
      <c r="AP135" s="3">
        <f t="shared" si="175"/>
        <v>1</v>
      </c>
      <c r="AQ135" s="4" t="str">
        <f t="shared" si="176"/>
        <v/>
      </c>
      <c r="AR135" s="3" t="str">
        <f t="shared" si="177"/>
        <v>-</v>
      </c>
      <c r="AS135" s="3">
        <f t="shared" si="158"/>
        <v>1</v>
      </c>
      <c r="AT135" s="3">
        <f t="shared" si="178"/>
        <v>1</v>
      </c>
      <c r="AU135" s="4" t="str">
        <f t="shared" si="179"/>
        <v/>
      </c>
      <c r="AV135" s="3" t="str">
        <f t="shared" si="180"/>
        <v>-</v>
      </c>
      <c r="AW135" s="3" t="str">
        <f t="shared" si="159"/>
        <v>0.5-0.5-1.5-</v>
      </c>
      <c r="AX135" s="3">
        <f t="shared" si="181"/>
        <v>4</v>
      </c>
      <c r="AY135" s="3">
        <f t="shared" si="182"/>
        <v>12</v>
      </c>
      <c r="AZ135" s="4" t="str">
        <f t="shared" si="183"/>
        <v>0.5</v>
      </c>
      <c r="BA135" s="3" t="str">
        <f t="shared" si="184"/>
        <v>0.5-1.5-</v>
      </c>
      <c r="BB135" s="3">
        <f t="shared" si="185"/>
        <v>4</v>
      </c>
      <c r="BC135" s="3">
        <f t="shared" si="186"/>
        <v>8</v>
      </c>
      <c r="BD135" s="4" t="str">
        <f t="shared" si="187"/>
        <v>0.5</v>
      </c>
      <c r="BE135" s="3" t="str">
        <f t="shared" si="188"/>
        <v>1.5-</v>
      </c>
      <c r="BF135" s="3">
        <f t="shared" si="189"/>
        <v>4</v>
      </c>
      <c r="BG135" s="3">
        <f t="shared" si="190"/>
        <v>4</v>
      </c>
      <c r="BH135" s="4" t="str">
        <f t="shared" si="191"/>
        <v>1.5</v>
      </c>
      <c r="BI135" s="3" t="str">
        <f t="shared" si="192"/>
        <v>-</v>
      </c>
      <c r="BJ135" s="3">
        <f t="shared" si="193"/>
        <v>1</v>
      </c>
      <c r="BK135" s="3">
        <f t="shared" si="194"/>
        <v>1</v>
      </c>
      <c r="BL135" s="4" t="str">
        <f t="shared" si="195"/>
        <v/>
      </c>
      <c r="BM135" s="3" t="str">
        <f t="shared" si="196"/>
        <v>-</v>
      </c>
      <c r="BN135" s="3">
        <f t="shared" si="197"/>
        <v>1</v>
      </c>
      <c r="BO135" s="3">
        <f t="shared" si="198"/>
        <v>1</v>
      </c>
      <c r="BP135" s="4" t="str">
        <f t="shared" si="199"/>
        <v/>
      </c>
      <c r="BQ135" s="3" t="str">
        <f t="shared" si="200"/>
        <v>-</v>
      </c>
      <c r="BR135" s="3">
        <f t="shared" si="201"/>
        <v>1</v>
      </c>
      <c r="BS135" s="3">
        <f t="shared" si="202"/>
        <v>1</v>
      </c>
      <c r="BT135" s="4" t="str">
        <f t="shared" si="203"/>
        <v/>
      </c>
      <c r="BU135" s="3" t="str">
        <f t="shared" si="204"/>
        <v>-</v>
      </c>
      <c r="BV135" s="3">
        <f t="shared" si="205"/>
        <v>1</v>
      </c>
      <c r="BW135" s="3">
        <f t="shared" si="206"/>
        <v>1</v>
      </c>
      <c r="BX135" s="4" t="str">
        <f t="shared" si="207"/>
        <v/>
      </c>
      <c r="BY135" s="3" t="str">
        <f t="shared" si="208"/>
        <v>-</v>
      </c>
    </row>
    <row r="136" spans="1:77">
      <c r="A136" s="4" t="s">
        <v>958</v>
      </c>
      <c r="B136" s="4" t="s">
        <v>398</v>
      </c>
      <c r="C136" s="4">
        <v>24</v>
      </c>
      <c r="D136" s="4"/>
      <c r="E136" s="4" t="s">
        <v>903</v>
      </c>
      <c r="F136" s="4" t="s">
        <v>1027</v>
      </c>
      <c r="G136" s="4" t="s">
        <v>903</v>
      </c>
      <c r="H136" s="4" t="s">
        <v>1028</v>
      </c>
      <c r="I136" s="4" t="s">
        <v>479</v>
      </c>
      <c r="J136" s="4" t="s">
        <v>1027</v>
      </c>
      <c r="K136" s="4" t="s">
        <v>1040</v>
      </c>
      <c r="L136" s="4" t="s">
        <v>1040</v>
      </c>
      <c r="M136" s="4" t="s">
        <v>1040</v>
      </c>
      <c r="N136" s="4" t="s">
        <v>1040</v>
      </c>
      <c r="O136" s="4">
        <v>3.5</v>
      </c>
      <c r="P136" s="4">
        <v>35</v>
      </c>
      <c r="Q136" s="4">
        <v>2.1</v>
      </c>
      <c r="R136" s="16">
        <v>0</v>
      </c>
      <c r="S136" s="13" t="s">
        <v>100</v>
      </c>
      <c r="T136" s="3" t="str">
        <f t="shared" si="151"/>
        <v>s316-tef-s316-</v>
      </c>
      <c r="U136" s="3">
        <f t="shared" si="152"/>
        <v>5</v>
      </c>
      <c r="V136" s="3">
        <f t="shared" si="160"/>
        <v>14</v>
      </c>
      <c r="W136" s="4" t="str">
        <f t="shared" si="161"/>
        <v>s316</v>
      </c>
      <c r="X136" s="3" t="str">
        <f t="shared" si="162"/>
        <v>tef-s316-</v>
      </c>
      <c r="Y136" s="3">
        <f t="shared" si="153"/>
        <v>4</v>
      </c>
      <c r="Z136" s="3">
        <f t="shared" si="163"/>
        <v>9</v>
      </c>
      <c r="AA136" s="4" t="str">
        <f t="shared" si="164"/>
        <v>tef</v>
      </c>
      <c r="AB136" s="3" t="str">
        <f t="shared" si="165"/>
        <v>s316-</v>
      </c>
      <c r="AC136" s="3">
        <f t="shared" si="154"/>
        <v>5</v>
      </c>
      <c r="AD136" s="3">
        <f t="shared" si="166"/>
        <v>5</v>
      </c>
      <c r="AE136" s="4" t="str">
        <f t="shared" si="167"/>
        <v>s316</v>
      </c>
      <c r="AF136" s="3" t="str">
        <f t="shared" si="168"/>
        <v>-</v>
      </c>
      <c r="AG136" s="3">
        <f t="shared" si="155"/>
        <v>1</v>
      </c>
      <c r="AH136" s="3">
        <f t="shared" si="169"/>
        <v>1</v>
      </c>
      <c r="AI136" s="4" t="str">
        <f t="shared" si="170"/>
        <v/>
      </c>
      <c r="AJ136" s="3" t="str">
        <f t="shared" si="171"/>
        <v>-</v>
      </c>
      <c r="AK136" s="3">
        <f t="shared" si="156"/>
        <v>1</v>
      </c>
      <c r="AL136" s="3">
        <f t="shared" si="172"/>
        <v>1</v>
      </c>
      <c r="AM136" s="4" t="str">
        <f t="shared" si="173"/>
        <v/>
      </c>
      <c r="AN136" s="3" t="str">
        <f t="shared" si="174"/>
        <v>-</v>
      </c>
      <c r="AO136" s="3">
        <f t="shared" si="157"/>
        <v>1</v>
      </c>
      <c r="AP136" s="3">
        <f t="shared" si="175"/>
        <v>1</v>
      </c>
      <c r="AQ136" s="4" t="str">
        <f t="shared" si="176"/>
        <v/>
      </c>
      <c r="AR136" s="3" t="str">
        <f t="shared" si="177"/>
        <v>-</v>
      </c>
      <c r="AS136" s="3">
        <f t="shared" si="158"/>
        <v>1</v>
      </c>
      <c r="AT136" s="3">
        <f t="shared" si="178"/>
        <v>1</v>
      </c>
      <c r="AU136" s="4" t="str">
        <f t="shared" si="179"/>
        <v/>
      </c>
      <c r="AV136" s="3" t="str">
        <f t="shared" si="180"/>
        <v>-</v>
      </c>
      <c r="AW136" s="3" t="str">
        <f t="shared" si="159"/>
        <v>0.5-0.5-1.5-</v>
      </c>
      <c r="AX136" s="3">
        <f t="shared" si="181"/>
        <v>4</v>
      </c>
      <c r="AY136" s="3">
        <f t="shared" si="182"/>
        <v>12</v>
      </c>
      <c r="AZ136" s="4" t="str">
        <f t="shared" si="183"/>
        <v>0.5</v>
      </c>
      <c r="BA136" s="3" t="str">
        <f t="shared" si="184"/>
        <v>0.5-1.5-</v>
      </c>
      <c r="BB136" s="3">
        <f t="shared" si="185"/>
        <v>4</v>
      </c>
      <c r="BC136" s="3">
        <f t="shared" si="186"/>
        <v>8</v>
      </c>
      <c r="BD136" s="4" t="str">
        <f t="shared" si="187"/>
        <v>0.5</v>
      </c>
      <c r="BE136" s="3" t="str">
        <f t="shared" si="188"/>
        <v>1.5-</v>
      </c>
      <c r="BF136" s="3">
        <f t="shared" si="189"/>
        <v>4</v>
      </c>
      <c r="BG136" s="3">
        <f t="shared" si="190"/>
        <v>4</v>
      </c>
      <c r="BH136" s="4" t="str">
        <f t="shared" si="191"/>
        <v>1.5</v>
      </c>
      <c r="BI136" s="3" t="str">
        <f t="shared" si="192"/>
        <v>-</v>
      </c>
      <c r="BJ136" s="3">
        <f t="shared" si="193"/>
        <v>1</v>
      </c>
      <c r="BK136" s="3">
        <f t="shared" si="194"/>
        <v>1</v>
      </c>
      <c r="BL136" s="4" t="str">
        <f t="shared" si="195"/>
        <v/>
      </c>
      <c r="BM136" s="3" t="str">
        <f t="shared" si="196"/>
        <v>-</v>
      </c>
      <c r="BN136" s="3">
        <f t="shared" si="197"/>
        <v>1</v>
      </c>
      <c r="BO136" s="3">
        <f t="shared" si="198"/>
        <v>1</v>
      </c>
      <c r="BP136" s="4" t="str">
        <f t="shared" si="199"/>
        <v/>
      </c>
      <c r="BQ136" s="3" t="str">
        <f t="shared" si="200"/>
        <v>-</v>
      </c>
      <c r="BR136" s="3">
        <f t="shared" si="201"/>
        <v>1</v>
      </c>
      <c r="BS136" s="3">
        <f t="shared" si="202"/>
        <v>1</v>
      </c>
      <c r="BT136" s="4" t="str">
        <f t="shared" si="203"/>
        <v/>
      </c>
      <c r="BU136" s="3" t="str">
        <f t="shared" si="204"/>
        <v>-</v>
      </c>
      <c r="BV136" s="3">
        <f t="shared" si="205"/>
        <v>1</v>
      </c>
      <c r="BW136" s="3">
        <f t="shared" si="206"/>
        <v>1</v>
      </c>
      <c r="BX136" s="4" t="str">
        <f t="shared" si="207"/>
        <v/>
      </c>
      <c r="BY136" s="3" t="str">
        <f t="shared" si="208"/>
        <v>-</v>
      </c>
    </row>
    <row r="137" spans="1:77">
      <c r="A137" s="3" t="s">
        <v>958</v>
      </c>
      <c r="B137" s="3" t="s">
        <v>401</v>
      </c>
      <c r="C137" s="3">
        <v>1</v>
      </c>
      <c r="D137" s="3"/>
      <c r="E137" s="3" t="s">
        <v>903</v>
      </c>
      <c r="F137" s="3" t="s">
        <v>1035</v>
      </c>
      <c r="G137" s="3" t="s">
        <v>903</v>
      </c>
      <c r="H137" s="3" t="s">
        <v>1035</v>
      </c>
      <c r="I137" s="3" t="s">
        <v>903</v>
      </c>
      <c r="J137" s="3" t="s">
        <v>1027</v>
      </c>
      <c r="K137" s="3" t="s">
        <v>479</v>
      </c>
      <c r="L137" s="3" t="s">
        <v>1035</v>
      </c>
      <c r="M137" s="3" t="s">
        <v>1040</v>
      </c>
      <c r="N137" s="3" t="s">
        <v>1040</v>
      </c>
      <c r="O137" s="3">
        <v>3.5</v>
      </c>
      <c r="P137" s="3">
        <v>25</v>
      </c>
      <c r="Q137" s="3">
        <v>3.7</v>
      </c>
      <c r="R137" s="16">
        <v>0</v>
      </c>
      <c r="S137" s="12" t="s">
        <v>100</v>
      </c>
      <c r="T137" s="3" t="str">
        <f t="shared" si="151"/>
        <v>s316-tef-s316-</v>
      </c>
      <c r="U137" s="3">
        <f t="shared" si="152"/>
        <v>5</v>
      </c>
      <c r="V137" s="3">
        <f t="shared" si="160"/>
        <v>14</v>
      </c>
      <c r="W137" s="4" t="str">
        <f t="shared" si="161"/>
        <v>s316</v>
      </c>
      <c r="X137" s="3" t="str">
        <f t="shared" si="162"/>
        <v>tef-s316-</v>
      </c>
      <c r="Y137" s="3">
        <f t="shared" si="153"/>
        <v>4</v>
      </c>
      <c r="Z137" s="3">
        <f t="shared" si="163"/>
        <v>9</v>
      </c>
      <c r="AA137" s="4" t="str">
        <f t="shared" si="164"/>
        <v>tef</v>
      </c>
      <c r="AB137" s="3" t="str">
        <f t="shared" si="165"/>
        <v>s316-</v>
      </c>
      <c r="AC137" s="3">
        <f t="shared" si="154"/>
        <v>5</v>
      </c>
      <c r="AD137" s="3">
        <f t="shared" si="166"/>
        <v>5</v>
      </c>
      <c r="AE137" s="4" t="str">
        <f t="shared" si="167"/>
        <v>s316</v>
      </c>
      <c r="AF137" s="3" t="str">
        <f t="shared" si="168"/>
        <v>-</v>
      </c>
      <c r="AG137" s="3">
        <f t="shared" si="155"/>
        <v>1</v>
      </c>
      <c r="AH137" s="3">
        <f t="shared" si="169"/>
        <v>1</v>
      </c>
      <c r="AI137" s="4" t="str">
        <f t="shared" si="170"/>
        <v/>
      </c>
      <c r="AJ137" s="3" t="str">
        <f t="shared" si="171"/>
        <v>-</v>
      </c>
      <c r="AK137" s="3">
        <f t="shared" si="156"/>
        <v>1</v>
      </c>
      <c r="AL137" s="3">
        <f t="shared" si="172"/>
        <v>1</v>
      </c>
      <c r="AM137" s="4" t="str">
        <f t="shared" si="173"/>
        <v/>
      </c>
      <c r="AN137" s="3" t="str">
        <f t="shared" si="174"/>
        <v>-</v>
      </c>
      <c r="AO137" s="3">
        <f t="shared" si="157"/>
        <v>1</v>
      </c>
      <c r="AP137" s="3">
        <f t="shared" si="175"/>
        <v>1</v>
      </c>
      <c r="AQ137" s="4" t="str">
        <f t="shared" si="176"/>
        <v/>
      </c>
      <c r="AR137" s="3" t="str">
        <f t="shared" si="177"/>
        <v>-</v>
      </c>
      <c r="AS137" s="3">
        <f t="shared" si="158"/>
        <v>1</v>
      </c>
      <c r="AT137" s="3">
        <f t="shared" si="178"/>
        <v>1</v>
      </c>
      <c r="AU137" s="4" t="str">
        <f t="shared" si="179"/>
        <v/>
      </c>
      <c r="AV137" s="3" t="str">
        <f t="shared" si="180"/>
        <v>-</v>
      </c>
      <c r="AW137" s="3" t="str">
        <f t="shared" si="159"/>
        <v>0.1-0.1-0.1-???? 0.5-</v>
      </c>
      <c r="AX137" s="3">
        <f t="shared" si="181"/>
        <v>4</v>
      </c>
      <c r="AY137" s="3">
        <f t="shared" si="182"/>
        <v>21</v>
      </c>
      <c r="AZ137" s="4" t="str">
        <f t="shared" si="183"/>
        <v>0.1</v>
      </c>
      <c r="BA137" s="3" t="str">
        <f t="shared" si="184"/>
        <v>0.1-0.1-???? 0.5-</v>
      </c>
      <c r="BB137" s="3">
        <f t="shared" si="185"/>
        <v>4</v>
      </c>
      <c r="BC137" s="3">
        <f t="shared" si="186"/>
        <v>17</v>
      </c>
      <c r="BD137" s="4" t="str">
        <f t="shared" si="187"/>
        <v>0.1</v>
      </c>
      <c r="BE137" s="3" t="str">
        <f t="shared" si="188"/>
        <v>0.1-???? 0.5-</v>
      </c>
      <c r="BF137" s="3">
        <f t="shared" si="189"/>
        <v>4</v>
      </c>
      <c r="BG137" s="3">
        <f t="shared" si="190"/>
        <v>13</v>
      </c>
      <c r="BH137" s="4" t="str">
        <f t="shared" si="191"/>
        <v>0.1</v>
      </c>
      <c r="BI137" s="3" t="str">
        <f t="shared" si="192"/>
        <v>???? 0.5-</v>
      </c>
      <c r="BJ137" s="3">
        <f t="shared" si="193"/>
        <v>9</v>
      </c>
      <c r="BK137" s="3">
        <f t="shared" si="194"/>
        <v>9</v>
      </c>
      <c r="BL137" s="4" t="str">
        <f t="shared" si="195"/>
        <v>???? 0.5</v>
      </c>
      <c r="BM137" s="3" t="str">
        <f t="shared" si="196"/>
        <v>-</v>
      </c>
      <c r="BN137" s="3">
        <f t="shared" si="197"/>
        <v>1</v>
      </c>
      <c r="BO137" s="3">
        <f t="shared" si="198"/>
        <v>1</v>
      </c>
      <c r="BP137" s="4" t="str">
        <f t="shared" si="199"/>
        <v/>
      </c>
      <c r="BQ137" s="3" t="str">
        <f t="shared" si="200"/>
        <v>-</v>
      </c>
      <c r="BR137" s="3">
        <f t="shared" si="201"/>
        <v>1</v>
      </c>
      <c r="BS137" s="3">
        <f t="shared" si="202"/>
        <v>1</v>
      </c>
      <c r="BT137" s="4" t="str">
        <f t="shared" si="203"/>
        <v/>
      </c>
      <c r="BU137" s="3" t="str">
        <f t="shared" si="204"/>
        <v>-</v>
      </c>
      <c r="BV137" s="3">
        <f t="shared" si="205"/>
        <v>1</v>
      </c>
      <c r="BW137" s="3">
        <f t="shared" si="206"/>
        <v>1</v>
      </c>
      <c r="BX137" s="4" t="str">
        <f t="shared" si="207"/>
        <v/>
      </c>
      <c r="BY137" s="3" t="str">
        <f t="shared" si="208"/>
        <v>-</v>
      </c>
    </row>
    <row r="138" spans="1:77">
      <c r="A138" s="4" t="s">
        <v>958</v>
      </c>
      <c r="B138" s="4" t="s">
        <v>401</v>
      </c>
      <c r="C138" s="4">
        <v>1</v>
      </c>
      <c r="D138" s="4"/>
      <c r="E138" s="4" t="s">
        <v>903</v>
      </c>
      <c r="F138" s="4" t="s">
        <v>1035</v>
      </c>
      <c r="G138" s="4" t="s">
        <v>903</v>
      </c>
      <c r="H138" s="4" t="s">
        <v>1035</v>
      </c>
      <c r="I138" s="4" t="s">
        <v>903</v>
      </c>
      <c r="J138" s="4" t="s">
        <v>1027</v>
      </c>
      <c r="K138" s="4" t="s">
        <v>479</v>
      </c>
      <c r="L138" s="4" t="s">
        <v>1035</v>
      </c>
      <c r="M138" s="4" t="s">
        <v>1040</v>
      </c>
      <c r="N138" s="4" t="s">
        <v>1040</v>
      </c>
      <c r="O138" s="4">
        <v>3.5</v>
      </c>
      <c r="P138" s="4">
        <v>25</v>
      </c>
      <c r="Q138" s="4">
        <v>3.8</v>
      </c>
      <c r="R138" s="16">
        <v>0</v>
      </c>
      <c r="S138" s="13" t="s">
        <v>100</v>
      </c>
      <c r="T138" s="3" t="str">
        <f t="shared" si="151"/>
        <v>s316-tef-s316-</v>
      </c>
      <c r="U138" s="3">
        <f t="shared" si="152"/>
        <v>5</v>
      </c>
      <c r="V138" s="3">
        <f t="shared" si="160"/>
        <v>14</v>
      </c>
      <c r="W138" s="4" t="str">
        <f t="shared" si="161"/>
        <v>s316</v>
      </c>
      <c r="X138" s="3" t="str">
        <f t="shared" si="162"/>
        <v>tef-s316-</v>
      </c>
      <c r="Y138" s="3">
        <f t="shared" si="153"/>
        <v>4</v>
      </c>
      <c r="Z138" s="3">
        <f t="shared" si="163"/>
        <v>9</v>
      </c>
      <c r="AA138" s="4" t="str">
        <f t="shared" si="164"/>
        <v>tef</v>
      </c>
      <c r="AB138" s="3" t="str">
        <f t="shared" si="165"/>
        <v>s316-</v>
      </c>
      <c r="AC138" s="3">
        <f t="shared" si="154"/>
        <v>5</v>
      </c>
      <c r="AD138" s="3">
        <f t="shared" si="166"/>
        <v>5</v>
      </c>
      <c r="AE138" s="4" t="str">
        <f t="shared" si="167"/>
        <v>s316</v>
      </c>
      <c r="AF138" s="3" t="str">
        <f t="shared" si="168"/>
        <v>-</v>
      </c>
      <c r="AG138" s="3">
        <f t="shared" si="155"/>
        <v>1</v>
      </c>
      <c r="AH138" s="3">
        <f t="shared" si="169"/>
        <v>1</v>
      </c>
      <c r="AI138" s="4" t="str">
        <f t="shared" si="170"/>
        <v/>
      </c>
      <c r="AJ138" s="3" t="str">
        <f t="shared" si="171"/>
        <v>-</v>
      </c>
      <c r="AK138" s="3">
        <f t="shared" si="156"/>
        <v>1</v>
      </c>
      <c r="AL138" s="3">
        <f t="shared" si="172"/>
        <v>1</v>
      </c>
      <c r="AM138" s="4" t="str">
        <f t="shared" si="173"/>
        <v/>
      </c>
      <c r="AN138" s="3" t="str">
        <f t="shared" si="174"/>
        <v>-</v>
      </c>
      <c r="AO138" s="3">
        <f t="shared" si="157"/>
        <v>1</v>
      </c>
      <c r="AP138" s="3">
        <f t="shared" si="175"/>
        <v>1</v>
      </c>
      <c r="AQ138" s="4" t="str">
        <f t="shared" si="176"/>
        <v/>
      </c>
      <c r="AR138" s="3" t="str">
        <f t="shared" si="177"/>
        <v>-</v>
      </c>
      <c r="AS138" s="3">
        <f t="shared" si="158"/>
        <v>1</v>
      </c>
      <c r="AT138" s="3">
        <f t="shared" si="178"/>
        <v>1</v>
      </c>
      <c r="AU138" s="4" t="str">
        <f t="shared" si="179"/>
        <v/>
      </c>
      <c r="AV138" s="3" t="str">
        <f t="shared" si="180"/>
        <v>-</v>
      </c>
      <c r="AW138" s="3" t="str">
        <f t="shared" si="159"/>
        <v>0.1-0.1-0.1-???? 0.5-</v>
      </c>
      <c r="AX138" s="3">
        <f t="shared" si="181"/>
        <v>4</v>
      </c>
      <c r="AY138" s="3">
        <f t="shared" si="182"/>
        <v>21</v>
      </c>
      <c r="AZ138" s="4" t="str">
        <f t="shared" si="183"/>
        <v>0.1</v>
      </c>
      <c r="BA138" s="3" t="str">
        <f t="shared" si="184"/>
        <v>0.1-0.1-???? 0.5-</v>
      </c>
      <c r="BB138" s="3">
        <f t="shared" si="185"/>
        <v>4</v>
      </c>
      <c r="BC138" s="3">
        <f t="shared" si="186"/>
        <v>17</v>
      </c>
      <c r="BD138" s="4" t="str">
        <f t="shared" si="187"/>
        <v>0.1</v>
      </c>
      <c r="BE138" s="3" t="str">
        <f t="shared" si="188"/>
        <v>0.1-???? 0.5-</v>
      </c>
      <c r="BF138" s="3">
        <f t="shared" si="189"/>
        <v>4</v>
      </c>
      <c r="BG138" s="3">
        <f t="shared" si="190"/>
        <v>13</v>
      </c>
      <c r="BH138" s="4" t="str">
        <f t="shared" si="191"/>
        <v>0.1</v>
      </c>
      <c r="BI138" s="3" t="str">
        <f t="shared" si="192"/>
        <v>???? 0.5-</v>
      </c>
      <c r="BJ138" s="3">
        <f t="shared" si="193"/>
        <v>9</v>
      </c>
      <c r="BK138" s="3">
        <f t="shared" si="194"/>
        <v>9</v>
      </c>
      <c r="BL138" s="4" t="str">
        <f t="shared" si="195"/>
        <v>???? 0.5</v>
      </c>
      <c r="BM138" s="3" t="str">
        <f t="shared" si="196"/>
        <v>-</v>
      </c>
      <c r="BN138" s="3">
        <f t="shared" si="197"/>
        <v>1</v>
      </c>
      <c r="BO138" s="3">
        <f t="shared" si="198"/>
        <v>1</v>
      </c>
      <c r="BP138" s="4" t="str">
        <f t="shared" si="199"/>
        <v/>
      </c>
      <c r="BQ138" s="3" t="str">
        <f t="shared" si="200"/>
        <v>-</v>
      </c>
      <c r="BR138" s="3">
        <f t="shared" si="201"/>
        <v>1</v>
      </c>
      <c r="BS138" s="3">
        <f t="shared" si="202"/>
        <v>1</v>
      </c>
      <c r="BT138" s="4" t="str">
        <f t="shared" si="203"/>
        <v/>
      </c>
      <c r="BU138" s="3" t="str">
        <f t="shared" si="204"/>
        <v>-</v>
      </c>
      <c r="BV138" s="3">
        <f t="shared" si="205"/>
        <v>1</v>
      </c>
      <c r="BW138" s="3">
        <f t="shared" si="206"/>
        <v>1</v>
      </c>
      <c r="BX138" s="4" t="str">
        <f t="shared" si="207"/>
        <v/>
      </c>
      <c r="BY138" s="3" t="str">
        <f t="shared" si="208"/>
        <v>-</v>
      </c>
    </row>
    <row r="139" spans="1:77">
      <c r="A139" s="3" t="s">
        <v>958</v>
      </c>
      <c r="B139" s="3" t="s">
        <v>401</v>
      </c>
      <c r="C139" s="3">
        <v>1</v>
      </c>
      <c r="D139" s="3"/>
      <c r="E139" s="3" t="s">
        <v>903</v>
      </c>
      <c r="F139" s="3" t="s">
        <v>1035</v>
      </c>
      <c r="G139" s="3" t="s">
        <v>903</v>
      </c>
      <c r="H139" s="3" t="s">
        <v>1035</v>
      </c>
      <c r="I139" s="3" t="s">
        <v>903</v>
      </c>
      <c r="J139" s="3" t="s">
        <v>1027</v>
      </c>
      <c r="K139" s="3" t="s">
        <v>479</v>
      </c>
      <c r="L139" s="3" t="s">
        <v>1035</v>
      </c>
      <c r="M139" s="3" t="s">
        <v>1040</v>
      </c>
      <c r="N139" s="3" t="s">
        <v>1040</v>
      </c>
      <c r="O139" s="3">
        <v>3.5</v>
      </c>
      <c r="P139" s="3">
        <v>25</v>
      </c>
      <c r="Q139" s="3">
        <v>3.1</v>
      </c>
      <c r="R139" s="16">
        <v>0</v>
      </c>
      <c r="S139" s="12" t="s">
        <v>100</v>
      </c>
      <c r="T139" s="3" t="str">
        <f t="shared" si="151"/>
        <v>s316-tef-s316-</v>
      </c>
      <c r="U139" s="3">
        <f t="shared" si="152"/>
        <v>5</v>
      </c>
      <c r="V139" s="3">
        <f t="shared" si="160"/>
        <v>14</v>
      </c>
      <c r="W139" s="4" t="str">
        <f t="shared" si="161"/>
        <v>s316</v>
      </c>
      <c r="X139" s="3" t="str">
        <f t="shared" si="162"/>
        <v>tef-s316-</v>
      </c>
      <c r="Y139" s="3">
        <f t="shared" si="153"/>
        <v>4</v>
      </c>
      <c r="Z139" s="3">
        <f t="shared" si="163"/>
        <v>9</v>
      </c>
      <c r="AA139" s="4" t="str">
        <f t="shared" si="164"/>
        <v>tef</v>
      </c>
      <c r="AB139" s="3" t="str">
        <f t="shared" si="165"/>
        <v>s316-</v>
      </c>
      <c r="AC139" s="3">
        <f t="shared" si="154"/>
        <v>5</v>
      </c>
      <c r="AD139" s="3">
        <f t="shared" si="166"/>
        <v>5</v>
      </c>
      <c r="AE139" s="4" t="str">
        <f t="shared" si="167"/>
        <v>s316</v>
      </c>
      <c r="AF139" s="3" t="str">
        <f t="shared" si="168"/>
        <v>-</v>
      </c>
      <c r="AG139" s="3">
        <f t="shared" si="155"/>
        <v>1</v>
      </c>
      <c r="AH139" s="3">
        <f t="shared" si="169"/>
        <v>1</v>
      </c>
      <c r="AI139" s="4" t="str">
        <f t="shared" si="170"/>
        <v/>
      </c>
      <c r="AJ139" s="3" t="str">
        <f t="shared" si="171"/>
        <v>-</v>
      </c>
      <c r="AK139" s="3">
        <f t="shared" si="156"/>
        <v>1</v>
      </c>
      <c r="AL139" s="3">
        <f t="shared" si="172"/>
        <v>1</v>
      </c>
      <c r="AM139" s="4" t="str">
        <f t="shared" si="173"/>
        <v/>
      </c>
      <c r="AN139" s="3" t="str">
        <f t="shared" si="174"/>
        <v>-</v>
      </c>
      <c r="AO139" s="3">
        <f t="shared" si="157"/>
        <v>1</v>
      </c>
      <c r="AP139" s="3">
        <f t="shared" si="175"/>
        <v>1</v>
      </c>
      <c r="AQ139" s="4" t="str">
        <f t="shared" si="176"/>
        <v/>
      </c>
      <c r="AR139" s="3" t="str">
        <f t="shared" si="177"/>
        <v>-</v>
      </c>
      <c r="AS139" s="3">
        <f t="shared" si="158"/>
        <v>1</v>
      </c>
      <c r="AT139" s="3">
        <f t="shared" si="178"/>
        <v>1</v>
      </c>
      <c r="AU139" s="4" t="str">
        <f t="shared" si="179"/>
        <v/>
      </c>
      <c r="AV139" s="3" t="str">
        <f t="shared" si="180"/>
        <v>-</v>
      </c>
      <c r="AW139" s="3" t="str">
        <f t="shared" si="159"/>
        <v>0.1-0.1-0.1-???? 0.5-</v>
      </c>
      <c r="AX139" s="3">
        <f t="shared" si="181"/>
        <v>4</v>
      </c>
      <c r="AY139" s="3">
        <f t="shared" si="182"/>
        <v>21</v>
      </c>
      <c r="AZ139" s="4" t="str">
        <f t="shared" si="183"/>
        <v>0.1</v>
      </c>
      <c r="BA139" s="3" t="str">
        <f t="shared" si="184"/>
        <v>0.1-0.1-???? 0.5-</v>
      </c>
      <c r="BB139" s="3">
        <f t="shared" si="185"/>
        <v>4</v>
      </c>
      <c r="BC139" s="3">
        <f t="shared" si="186"/>
        <v>17</v>
      </c>
      <c r="BD139" s="4" t="str">
        <f t="shared" si="187"/>
        <v>0.1</v>
      </c>
      <c r="BE139" s="3" t="str">
        <f t="shared" si="188"/>
        <v>0.1-???? 0.5-</v>
      </c>
      <c r="BF139" s="3">
        <f t="shared" si="189"/>
        <v>4</v>
      </c>
      <c r="BG139" s="3">
        <f t="shared" si="190"/>
        <v>13</v>
      </c>
      <c r="BH139" s="4" t="str">
        <f t="shared" si="191"/>
        <v>0.1</v>
      </c>
      <c r="BI139" s="3" t="str">
        <f t="shared" si="192"/>
        <v>???? 0.5-</v>
      </c>
      <c r="BJ139" s="3">
        <f t="shared" si="193"/>
        <v>9</v>
      </c>
      <c r="BK139" s="3">
        <f t="shared" si="194"/>
        <v>9</v>
      </c>
      <c r="BL139" s="4" t="str">
        <f t="shared" si="195"/>
        <v>???? 0.5</v>
      </c>
      <c r="BM139" s="3" t="str">
        <f t="shared" si="196"/>
        <v>-</v>
      </c>
      <c r="BN139" s="3">
        <f t="shared" si="197"/>
        <v>1</v>
      </c>
      <c r="BO139" s="3">
        <f t="shared" si="198"/>
        <v>1</v>
      </c>
      <c r="BP139" s="4" t="str">
        <f t="shared" si="199"/>
        <v/>
      </c>
      <c r="BQ139" s="3" t="str">
        <f t="shared" si="200"/>
        <v>-</v>
      </c>
      <c r="BR139" s="3">
        <f t="shared" si="201"/>
        <v>1</v>
      </c>
      <c r="BS139" s="3">
        <f t="shared" si="202"/>
        <v>1</v>
      </c>
      <c r="BT139" s="4" t="str">
        <f t="shared" si="203"/>
        <v/>
      </c>
      <c r="BU139" s="3" t="str">
        <f t="shared" si="204"/>
        <v>-</v>
      </c>
      <c r="BV139" s="3">
        <f t="shared" si="205"/>
        <v>1</v>
      </c>
      <c r="BW139" s="3">
        <f t="shared" si="206"/>
        <v>1</v>
      </c>
      <c r="BX139" s="4" t="str">
        <f t="shared" si="207"/>
        <v/>
      </c>
      <c r="BY139" s="3" t="str">
        <f t="shared" si="208"/>
        <v>-</v>
      </c>
    </row>
    <row r="140" spans="1:77">
      <c r="A140" s="4" t="s">
        <v>958</v>
      </c>
      <c r="B140" s="4" t="s">
        <v>401</v>
      </c>
      <c r="C140" s="4">
        <v>1</v>
      </c>
      <c r="D140" s="4"/>
      <c r="E140" s="4" t="s">
        <v>903</v>
      </c>
      <c r="F140" s="4" t="s">
        <v>1035</v>
      </c>
      <c r="G140" s="4" t="s">
        <v>903</v>
      </c>
      <c r="H140" s="4" t="s">
        <v>1035</v>
      </c>
      <c r="I140" s="4" t="s">
        <v>903</v>
      </c>
      <c r="J140" s="4" t="s">
        <v>1027</v>
      </c>
      <c r="K140" s="4" t="s">
        <v>479</v>
      </c>
      <c r="L140" s="4" t="s">
        <v>1035</v>
      </c>
      <c r="M140" s="4" t="s">
        <v>1040</v>
      </c>
      <c r="N140" s="4" t="s">
        <v>1040</v>
      </c>
      <c r="O140" s="4">
        <v>3.5</v>
      </c>
      <c r="P140" s="4">
        <v>25</v>
      </c>
      <c r="Q140" s="4">
        <v>3.05</v>
      </c>
      <c r="R140" s="16">
        <v>0</v>
      </c>
      <c r="S140" s="13" t="s">
        <v>100</v>
      </c>
      <c r="T140" s="3" t="str">
        <f t="shared" si="151"/>
        <v>s316-tef-s316-</v>
      </c>
      <c r="U140" s="3">
        <f t="shared" si="152"/>
        <v>5</v>
      </c>
      <c r="V140" s="3">
        <f t="shared" si="160"/>
        <v>14</v>
      </c>
      <c r="W140" s="4" t="str">
        <f t="shared" si="161"/>
        <v>s316</v>
      </c>
      <c r="X140" s="3" t="str">
        <f t="shared" si="162"/>
        <v>tef-s316-</v>
      </c>
      <c r="Y140" s="3">
        <f t="shared" si="153"/>
        <v>4</v>
      </c>
      <c r="Z140" s="3">
        <f t="shared" si="163"/>
        <v>9</v>
      </c>
      <c r="AA140" s="4" t="str">
        <f t="shared" si="164"/>
        <v>tef</v>
      </c>
      <c r="AB140" s="3" t="str">
        <f t="shared" si="165"/>
        <v>s316-</v>
      </c>
      <c r="AC140" s="3">
        <f t="shared" si="154"/>
        <v>5</v>
      </c>
      <c r="AD140" s="3">
        <f t="shared" si="166"/>
        <v>5</v>
      </c>
      <c r="AE140" s="4" t="str">
        <f t="shared" si="167"/>
        <v>s316</v>
      </c>
      <c r="AF140" s="3" t="str">
        <f t="shared" si="168"/>
        <v>-</v>
      </c>
      <c r="AG140" s="3">
        <f t="shared" si="155"/>
        <v>1</v>
      </c>
      <c r="AH140" s="3">
        <f t="shared" si="169"/>
        <v>1</v>
      </c>
      <c r="AI140" s="4" t="str">
        <f t="shared" si="170"/>
        <v/>
      </c>
      <c r="AJ140" s="3" t="str">
        <f t="shared" si="171"/>
        <v>-</v>
      </c>
      <c r="AK140" s="3">
        <f t="shared" si="156"/>
        <v>1</v>
      </c>
      <c r="AL140" s="3">
        <f t="shared" si="172"/>
        <v>1</v>
      </c>
      <c r="AM140" s="4" t="str">
        <f t="shared" si="173"/>
        <v/>
      </c>
      <c r="AN140" s="3" t="str">
        <f t="shared" si="174"/>
        <v>-</v>
      </c>
      <c r="AO140" s="3">
        <f t="shared" si="157"/>
        <v>1</v>
      </c>
      <c r="AP140" s="3">
        <f t="shared" si="175"/>
        <v>1</v>
      </c>
      <c r="AQ140" s="4" t="str">
        <f t="shared" si="176"/>
        <v/>
      </c>
      <c r="AR140" s="3" t="str">
        <f t="shared" si="177"/>
        <v>-</v>
      </c>
      <c r="AS140" s="3">
        <f t="shared" si="158"/>
        <v>1</v>
      </c>
      <c r="AT140" s="3">
        <f t="shared" si="178"/>
        <v>1</v>
      </c>
      <c r="AU140" s="4" t="str">
        <f t="shared" si="179"/>
        <v/>
      </c>
      <c r="AV140" s="3" t="str">
        <f t="shared" si="180"/>
        <v>-</v>
      </c>
      <c r="AW140" s="3" t="str">
        <f t="shared" si="159"/>
        <v>0.1-0.1-0.1-???? 0.5-</v>
      </c>
      <c r="AX140" s="3">
        <f t="shared" si="181"/>
        <v>4</v>
      </c>
      <c r="AY140" s="3">
        <f t="shared" si="182"/>
        <v>21</v>
      </c>
      <c r="AZ140" s="4" t="str">
        <f t="shared" si="183"/>
        <v>0.1</v>
      </c>
      <c r="BA140" s="3" t="str">
        <f t="shared" si="184"/>
        <v>0.1-0.1-???? 0.5-</v>
      </c>
      <c r="BB140" s="3">
        <f t="shared" si="185"/>
        <v>4</v>
      </c>
      <c r="BC140" s="3">
        <f t="shared" si="186"/>
        <v>17</v>
      </c>
      <c r="BD140" s="4" t="str">
        <f t="shared" si="187"/>
        <v>0.1</v>
      </c>
      <c r="BE140" s="3" t="str">
        <f t="shared" si="188"/>
        <v>0.1-???? 0.5-</v>
      </c>
      <c r="BF140" s="3">
        <f t="shared" si="189"/>
        <v>4</v>
      </c>
      <c r="BG140" s="3">
        <f t="shared" si="190"/>
        <v>13</v>
      </c>
      <c r="BH140" s="4" t="str">
        <f t="shared" si="191"/>
        <v>0.1</v>
      </c>
      <c r="BI140" s="3" t="str">
        <f t="shared" si="192"/>
        <v>???? 0.5-</v>
      </c>
      <c r="BJ140" s="3">
        <f t="shared" si="193"/>
        <v>9</v>
      </c>
      <c r="BK140" s="3">
        <f t="shared" si="194"/>
        <v>9</v>
      </c>
      <c r="BL140" s="4" t="str">
        <f t="shared" si="195"/>
        <v>???? 0.5</v>
      </c>
      <c r="BM140" s="3" t="str">
        <f t="shared" si="196"/>
        <v>-</v>
      </c>
      <c r="BN140" s="3">
        <f t="shared" si="197"/>
        <v>1</v>
      </c>
      <c r="BO140" s="3">
        <f t="shared" si="198"/>
        <v>1</v>
      </c>
      <c r="BP140" s="4" t="str">
        <f t="shared" si="199"/>
        <v/>
      </c>
      <c r="BQ140" s="3" t="str">
        <f t="shared" si="200"/>
        <v>-</v>
      </c>
      <c r="BR140" s="3">
        <f t="shared" si="201"/>
        <v>1</v>
      </c>
      <c r="BS140" s="3">
        <f t="shared" si="202"/>
        <v>1</v>
      </c>
      <c r="BT140" s="4" t="str">
        <f t="shared" si="203"/>
        <v/>
      </c>
      <c r="BU140" s="3" t="str">
        <f t="shared" si="204"/>
        <v>-</v>
      </c>
      <c r="BV140" s="3">
        <f t="shared" si="205"/>
        <v>1</v>
      </c>
      <c r="BW140" s="3">
        <f t="shared" si="206"/>
        <v>1</v>
      </c>
      <c r="BX140" s="4" t="str">
        <f t="shared" si="207"/>
        <v/>
      </c>
      <c r="BY140" s="3" t="str">
        <f t="shared" si="208"/>
        <v>-</v>
      </c>
    </row>
    <row r="141" spans="1:77">
      <c r="A141" s="3" t="s">
        <v>958</v>
      </c>
      <c r="B141" s="3" t="s">
        <v>401</v>
      </c>
      <c r="C141" s="3">
        <v>1</v>
      </c>
      <c r="D141" s="3"/>
      <c r="E141" s="3" t="s">
        <v>903</v>
      </c>
      <c r="F141" s="3" t="s">
        <v>1035</v>
      </c>
      <c r="G141" s="3" t="s">
        <v>903</v>
      </c>
      <c r="H141" s="3" t="s">
        <v>1035</v>
      </c>
      <c r="I141" s="3" t="s">
        <v>903</v>
      </c>
      <c r="J141" s="3" t="s">
        <v>1027</v>
      </c>
      <c r="K141" s="3" t="s">
        <v>479</v>
      </c>
      <c r="L141" s="3" t="s">
        <v>1035</v>
      </c>
      <c r="M141" s="3" t="s">
        <v>1040</v>
      </c>
      <c r="N141" s="3" t="s">
        <v>1040</v>
      </c>
      <c r="O141" s="3">
        <v>3.5</v>
      </c>
      <c r="P141" s="3">
        <v>25</v>
      </c>
      <c r="Q141" s="3">
        <v>2.85</v>
      </c>
      <c r="R141" s="16">
        <v>0</v>
      </c>
      <c r="S141" s="12" t="s">
        <v>100</v>
      </c>
      <c r="T141" s="3" t="str">
        <f t="shared" si="151"/>
        <v>s316-tef-s316-</v>
      </c>
      <c r="U141" s="3">
        <f t="shared" si="152"/>
        <v>5</v>
      </c>
      <c r="V141" s="3">
        <f t="shared" si="160"/>
        <v>14</v>
      </c>
      <c r="W141" s="4" t="str">
        <f t="shared" si="161"/>
        <v>s316</v>
      </c>
      <c r="X141" s="3" t="str">
        <f t="shared" si="162"/>
        <v>tef-s316-</v>
      </c>
      <c r="Y141" s="3">
        <f t="shared" si="153"/>
        <v>4</v>
      </c>
      <c r="Z141" s="3">
        <f t="shared" si="163"/>
        <v>9</v>
      </c>
      <c r="AA141" s="4" t="str">
        <f t="shared" si="164"/>
        <v>tef</v>
      </c>
      <c r="AB141" s="3" t="str">
        <f t="shared" si="165"/>
        <v>s316-</v>
      </c>
      <c r="AC141" s="3">
        <f t="shared" si="154"/>
        <v>5</v>
      </c>
      <c r="AD141" s="3">
        <f t="shared" si="166"/>
        <v>5</v>
      </c>
      <c r="AE141" s="4" t="str">
        <f t="shared" si="167"/>
        <v>s316</v>
      </c>
      <c r="AF141" s="3" t="str">
        <f t="shared" si="168"/>
        <v>-</v>
      </c>
      <c r="AG141" s="3">
        <f t="shared" si="155"/>
        <v>1</v>
      </c>
      <c r="AH141" s="3">
        <f t="shared" si="169"/>
        <v>1</v>
      </c>
      <c r="AI141" s="4" t="str">
        <f t="shared" si="170"/>
        <v/>
      </c>
      <c r="AJ141" s="3" t="str">
        <f t="shared" si="171"/>
        <v>-</v>
      </c>
      <c r="AK141" s="3">
        <f t="shared" si="156"/>
        <v>1</v>
      </c>
      <c r="AL141" s="3">
        <f t="shared" si="172"/>
        <v>1</v>
      </c>
      <c r="AM141" s="4" t="str">
        <f t="shared" si="173"/>
        <v/>
      </c>
      <c r="AN141" s="3" t="str">
        <f t="shared" si="174"/>
        <v>-</v>
      </c>
      <c r="AO141" s="3">
        <f t="shared" si="157"/>
        <v>1</v>
      </c>
      <c r="AP141" s="3">
        <f t="shared" si="175"/>
        <v>1</v>
      </c>
      <c r="AQ141" s="4" t="str">
        <f t="shared" si="176"/>
        <v/>
      </c>
      <c r="AR141" s="3" t="str">
        <f t="shared" si="177"/>
        <v>-</v>
      </c>
      <c r="AS141" s="3">
        <f t="shared" si="158"/>
        <v>1</v>
      </c>
      <c r="AT141" s="3">
        <f t="shared" si="178"/>
        <v>1</v>
      </c>
      <c r="AU141" s="4" t="str">
        <f t="shared" si="179"/>
        <v/>
      </c>
      <c r="AV141" s="3" t="str">
        <f t="shared" si="180"/>
        <v>-</v>
      </c>
      <c r="AW141" s="3" t="str">
        <f t="shared" si="159"/>
        <v>0.1-0.1-0.1-???? 0.5-</v>
      </c>
      <c r="AX141" s="3">
        <f t="shared" si="181"/>
        <v>4</v>
      </c>
      <c r="AY141" s="3">
        <f t="shared" si="182"/>
        <v>21</v>
      </c>
      <c r="AZ141" s="4" t="str">
        <f t="shared" si="183"/>
        <v>0.1</v>
      </c>
      <c r="BA141" s="3" t="str">
        <f t="shared" si="184"/>
        <v>0.1-0.1-???? 0.5-</v>
      </c>
      <c r="BB141" s="3">
        <f t="shared" si="185"/>
        <v>4</v>
      </c>
      <c r="BC141" s="3">
        <f t="shared" si="186"/>
        <v>17</v>
      </c>
      <c r="BD141" s="4" t="str">
        <f t="shared" si="187"/>
        <v>0.1</v>
      </c>
      <c r="BE141" s="3" t="str">
        <f t="shared" si="188"/>
        <v>0.1-???? 0.5-</v>
      </c>
      <c r="BF141" s="3">
        <f t="shared" si="189"/>
        <v>4</v>
      </c>
      <c r="BG141" s="3">
        <f t="shared" si="190"/>
        <v>13</v>
      </c>
      <c r="BH141" s="4" t="str">
        <f t="shared" si="191"/>
        <v>0.1</v>
      </c>
      <c r="BI141" s="3" t="str">
        <f t="shared" si="192"/>
        <v>???? 0.5-</v>
      </c>
      <c r="BJ141" s="3">
        <f t="shared" si="193"/>
        <v>9</v>
      </c>
      <c r="BK141" s="3">
        <f t="shared" si="194"/>
        <v>9</v>
      </c>
      <c r="BL141" s="4" t="str">
        <f t="shared" si="195"/>
        <v>???? 0.5</v>
      </c>
      <c r="BM141" s="3" t="str">
        <f t="shared" si="196"/>
        <v>-</v>
      </c>
      <c r="BN141" s="3">
        <f t="shared" si="197"/>
        <v>1</v>
      </c>
      <c r="BO141" s="3">
        <f t="shared" si="198"/>
        <v>1</v>
      </c>
      <c r="BP141" s="4" t="str">
        <f t="shared" si="199"/>
        <v/>
      </c>
      <c r="BQ141" s="3" t="str">
        <f t="shared" si="200"/>
        <v>-</v>
      </c>
      <c r="BR141" s="3">
        <f t="shared" si="201"/>
        <v>1</v>
      </c>
      <c r="BS141" s="3">
        <f t="shared" si="202"/>
        <v>1</v>
      </c>
      <c r="BT141" s="4" t="str">
        <f t="shared" si="203"/>
        <v/>
      </c>
      <c r="BU141" s="3" t="str">
        <f t="shared" si="204"/>
        <v>-</v>
      </c>
      <c r="BV141" s="3">
        <f t="shared" si="205"/>
        <v>1</v>
      </c>
      <c r="BW141" s="3">
        <f t="shared" si="206"/>
        <v>1</v>
      </c>
      <c r="BX141" s="4" t="str">
        <f t="shared" si="207"/>
        <v/>
      </c>
      <c r="BY141" s="3" t="str">
        <f t="shared" si="208"/>
        <v>-</v>
      </c>
    </row>
    <row r="142" spans="1:77">
      <c r="A142" s="4" t="s">
        <v>958</v>
      </c>
      <c r="B142" s="4" t="s">
        <v>401</v>
      </c>
      <c r="C142" s="4">
        <v>1</v>
      </c>
      <c r="D142" s="4"/>
      <c r="E142" s="4" t="s">
        <v>903</v>
      </c>
      <c r="F142" s="4" t="s">
        <v>1035</v>
      </c>
      <c r="G142" s="4" t="s">
        <v>903</v>
      </c>
      <c r="H142" s="4" t="s">
        <v>1035</v>
      </c>
      <c r="I142" s="4" t="s">
        <v>903</v>
      </c>
      <c r="J142" s="4" t="s">
        <v>1027</v>
      </c>
      <c r="K142" s="4" t="s">
        <v>479</v>
      </c>
      <c r="L142" s="4" t="s">
        <v>1035</v>
      </c>
      <c r="M142" s="4" t="s">
        <v>1040</v>
      </c>
      <c r="N142" s="4" t="s">
        <v>1040</v>
      </c>
      <c r="O142" s="4">
        <v>3.5</v>
      </c>
      <c r="P142" s="4">
        <v>25</v>
      </c>
      <c r="Q142" s="4">
        <v>4.2</v>
      </c>
      <c r="R142" s="16">
        <v>0</v>
      </c>
      <c r="S142" s="13" t="s">
        <v>100</v>
      </c>
      <c r="T142" s="3" t="str">
        <f t="shared" si="151"/>
        <v>s316-tef-s316-</v>
      </c>
      <c r="U142" s="3">
        <f t="shared" si="152"/>
        <v>5</v>
      </c>
      <c r="V142" s="3">
        <f t="shared" si="160"/>
        <v>14</v>
      </c>
      <c r="W142" s="4" t="str">
        <f t="shared" si="161"/>
        <v>s316</v>
      </c>
      <c r="X142" s="3" t="str">
        <f t="shared" si="162"/>
        <v>tef-s316-</v>
      </c>
      <c r="Y142" s="3">
        <f t="shared" si="153"/>
        <v>4</v>
      </c>
      <c r="Z142" s="3">
        <f t="shared" si="163"/>
        <v>9</v>
      </c>
      <c r="AA142" s="4" t="str">
        <f t="shared" si="164"/>
        <v>tef</v>
      </c>
      <c r="AB142" s="3" t="str">
        <f t="shared" si="165"/>
        <v>s316-</v>
      </c>
      <c r="AC142" s="3">
        <f t="shared" si="154"/>
        <v>5</v>
      </c>
      <c r="AD142" s="3">
        <f t="shared" si="166"/>
        <v>5</v>
      </c>
      <c r="AE142" s="4" t="str">
        <f t="shared" si="167"/>
        <v>s316</v>
      </c>
      <c r="AF142" s="3" t="str">
        <f t="shared" si="168"/>
        <v>-</v>
      </c>
      <c r="AG142" s="3">
        <f t="shared" si="155"/>
        <v>1</v>
      </c>
      <c r="AH142" s="3">
        <f t="shared" si="169"/>
        <v>1</v>
      </c>
      <c r="AI142" s="4" t="str">
        <f t="shared" si="170"/>
        <v/>
      </c>
      <c r="AJ142" s="3" t="str">
        <f t="shared" si="171"/>
        <v>-</v>
      </c>
      <c r="AK142" s="3">
        <f t="shared" si="156"/>
        <v>1</v>
      </c>
      <c r="AL142" s="3">
        <f t="shared" si="172"/>
        <v>1</v>
      </c>
      <c r="AM142" s="4" t="str">
        <f t="shared" si="173"/>
        <v/>
      </c>
      <c r="AN142" s="3" t="str">
        <f t="shared" si="174"/>
        <v>-</v>
      </c>
      <c r="AO142" s="3">
        <f t="shared" si="157"/>
        <v>1</v>
      </c>
      <c r="AP142" s="3">
        <f t="shared" si="175"/>
        <v>1</v>
      </c>
      <c r="AQ142" s="4" t="str">
        <f t="shared" si="176"/>
        <v/>
      </c>
      <c r="AR142" s="3" t="str">
        <f t="shared" si="177"/>
        <v>-</v>
      </c>
      <c r="AS142" s="3">
        <f t="shared" si="158"/>
        <v>1</v>
      </c>
      <c r="AT142" s="3">
        <f t="shared" si="178"/>
        <v>1</v>
      </c>
      <c r="AU142" s="4" t="str">
        <f t="shared" si="179"/>
        <v/>
      </c>
      <c r="AV142" s="3" t="str">
        <f t="shared" si="180"/>
        <v>-</v>
      </c>
      <c r="AW142" s="3" t="str">
        <f t="shared" si="159"/>
        <v>0.1-0.1-0.1-???? 0.5-</v>
      </c>
      <c r="AX142" s="3">
        <f t="shared" si="181"/>
        <v>4</v>
      </c>
      <c r="AY142" s="3">
        <f t="shared" si="182"/>
        <v>21</v>
      </c>
      <c r="AZ142" s="4" t="str">
        <f t="shared" si="183"/>
        <v>0.1</v>
      </c>
      <c r="BA142" s="3" t="str">
        <f t="shared" si="184"/>
        <v>0.1-0.1-???? 0.5-</v>
      </c>
      <c r="BB142" s="3">
        <f t="shared" si="185"/>
        <v>4</v>
      </c>
      <c r="BC142" s="3">
        <f t="shared" si="186"/>
        <v>17</v>
      </c>
      <c r="BD142" s="4" t="str">
        <f t="shared" si="187"/>
        <v>0.1</v>
      </c>
      <c r="BE142" s="3" t="str">
        <f t="shared" si="188"/>
        <v>0.1-???? 0.5-</v>
      </c>
      <c r="BF142" s="3">
        <f t="shared" si="189"/>
        <v>4</v>
      </c>
      <c r="BG142" s="3">
        <f t="shared" si="190"/>
        <v>13</v>
      </c>
      <c r="BH142" s="4" t="str">
        <f t="shared" si="191"/>
        <v>0.1</v>
      </c>
      <c r="BI142" s="3" t="str">
        <f t="shared" si="192"/>
        <v>???? 0.5-</v>
      </c>
      <c r="BJ142" s="3">
        <f t="shared" si="193"/>
        <v>9</v>
      </c>
      <c r="BK142" s="3">
        <f t="shared" si="194"/>
        <v>9</v>
      </c>
      <c r="BL142" s="4" t="str">
        <f t="shared" si="195"/>
        <v>???? 0.5</v>
      </c>
      <c r="BM142" s="3" t="str">
        <f t="shared" si="196"/>
        <v>-</v>
      </c>
      <c r="BN142" s="3">
        <f t="shared" si="197"/>
        <v>1</v>
      </c>
      <c r="BO142" s="3">
        <f t="shared" si="198"/>
        <v>1</v>
      </c>
      <c r="BP142" s="4" t="str">
        <f t="shared" si="199"/>
        <v/>
      </c>
      <c r="BQ142" s="3" t="str">
        <f t="shared" si="200"/>
        <v>-</v>
      </c>
      <c r="BR142" s="3">
        <f t="shared" si="201"/>
        <v>1</v>
      </c>
      <c r="BS142" s="3">
        <f t="shared" si="202"/>
        <v>1</v>
      </c>
      <c r="BT142" s="4" t="str">
        <f t="shared" si="203"/>
        <v/>
      </c>
      <c r="BU142" s="3" t="str">
        <f t="shared" si="204"/>
        <v>-</v>
      </c>
      <c r="BV142" s="3">
        <f t="shared" si="205"/>
        <v>1</v>
      </c>
      <c r="BW142" s="3">
        <f t="shared" si="206"/>
        <v>1</v>
      </c>
      <c r="BX142" s="4" t="str">
        <f t="shared" si="207"/>
        <v/>
      </c>
      <c r="BY142" s="3" t="str">
        <f t="shared" si="208"/>
        <v>-</v>
      </c>
    </row>
    <row r="143" spans="1:77">
      <c r="A143" s="3" t="s">
        <v>958</v>
      </c>
      <c r="B143" s="3" t="s">
        <v>401</v>
      </c>
      <c r="C143" s="3">
        <v>1</v>
      </c>
      <c r="D143" s="3"/>
      <c r="E143" s="3" t="s">
        <v>903</v>
      </c>
      <c r="F143" s="3" t="s">
        <v>1035</v>
      </c>
      <c r="G143" s="3" t="s">
        <v>903</v>
      </c>
      <c r="H143" s="3" t="s">
        <v>1035</v>
      </c>
      <c r="I143" s="3" t="s">
        <v>903</v>
      </c>
      <c r="J143" s="3" t="s">
        <v>1027</v>
      </c>
      <c r="K143" s="3" t="s">
        <v>479</v>
      </c>
      <c r="L143" s="3" t="s">
        <v>1035</v>
      </c>
      <c r="M143" s="3" t="s">
        <v>1040</v>
      </c>
      <c r="N143" s="3" t="s">
        <v>1040</v>
      </c>
      <c r="O143" s="3">
        <v>3.5</v>
      </c>
      <c r="P143" s="3">
        <v>25</v>
      </c>
      <c r="Q143" s="3">
        <v>3.65</v>
      </c>
      <c r="R143" s="16">
        <v>0</v>
      </c>
      <c r="S143" s="12" t="s">
        <v>100</v>
      </c>
      <c r="T143" s="3" t="str">
        <f t="shared" si="151"/>
        <v>s316-tef-s316-</v>
      </c>
      <c r="U143" s="3">
        <f t="shared" si="152"/>
        <v>5</v>
      </c>
      <c r="V143" s="3">
        <f t="shared" si="160"/>
        <v>14</v>
      </c>
      <c r="W143" s="4" t="str">
        <f t="shared" si="161"/>
        <v>s316</v>
      </c>
      <c r="X143" s="3" t="str">
        <f t="shared" si="162"/>
        <v>tef-s316-</v>
      </c>
      <c r="Y143" s="3">
        <f t="shared" si="153"/>
        <v>4</v>
      </c>
      <c r="Z143" s="3">
        <f t="shared" si="163"/>
        <v>9</v>
      </c>
      <c r="AA143" s="4" t="str">
        <f t="shared" si="164"/>
        <v>tef</v>
      </c>
      <c r="AB143" s="3" t="str">
        <f t="shared" si="165"/>
        <v>s316-</v>
      </c>
      <c r="AC143" s="3">
        <f t="shared" si="154"/>
        <v>5</v>
      </c>
      <c r="AD143" s="3">
        <f t="shared" si="166"/>
        <v>5</v>
      </c>
      <c r="AE143" s="4" t="str">
        <f t="shared" si="167"/>
        <v>s316</v>
      </c>
      <c r="AF143" s="3" t="str">
        <f t="shared" si="168"/>
        <v>-</v>
      </c>
      <c r="AG143" s="3">
        <f t="shared" si="155"/>
        <v>1</v>
      </c>
      <c r="AH143" s="3">
        <f t="shared" si="169"/>
        <v>1</v>
      </c>
      <c r="AI143" s="4" t="str">
        <f t="shared" si="170"/>
        <v/>
      </c>
      <c r="AJ143" s="3" t="str">
        <f t="shared" si="171"/>
        <v>-</v>
      </c>
      <c r="AK143" s="3">
        <f t="shared" si="156"/>
        <v>1</v>
      </c>
      <c r="AL143" s="3">
        <f t="shared" si="172"/>
        <v>1</v>
      </c>
      <c r="AM143" s="4" t="str">
        <f t="shared" si="173"/>
        <v/>
      </c>
      <c r="AN143" s="3" t="str">
        <f t="shared" si="174"/>
        <v>-</v>
      </c>
      <c r="AO143" s="3">
        <f t="shared" si="157"/>
        <v>1</v>
      </c>
      <c r="AP143" s="3">
        <f t="shared" si="175"/>
        <v>1</v>
      </c>
      <c r="AQ143" s="4" t="str">
        <f t="shared" si="176"/>
        <v/>
      </c>
      <c r="AR143" s="3" t="str">
        <f t="shared" si="177"/>
        <v>-</v>
      </c>
      <c r="AS143" s="3">
        <f t="shared" si="158"/>
        <v>1</v>
      </c>
      <c r="AT143" s="3">
        <f t="shared" si="178"/>
        <v>1</v>
      </c>
      <c r="AU143" s="4" t="str">
        <f t="shared" si="179"/>
        <v/>
      </c>
      <c r="AV143" s="3" t="str">
        <f t="shared" si="180"/>
        <v>-</v>
      </c>
      <c r="AW143" s="3" t="str">
        <f t="shared" si="159"/>
        <v>0.1-0.1-0.1-???? 0.5-</v>
      </c>
      <c r="AX143" s="3">
        <f t="shared" si="181"/>
        <v>4</v>
      </c>
      <c r="AY143" s="3">
        <f t="shared" si="182"/>
        <v>21</v>
      </c>
      <c r="AZ143" s="4" t="str">
        <f t="shared" si="183"/>
        <v>0.1</v>
      </c>
      <c r="BA143" s="3" t="str">
        <f t="shared" si="184"/>
        <v>0.1-0.1-???? 0.5-</v>
      </c>
      <c r="BB143" s="3">
        <f t="shared" si="185"/>
        <v>4</v>
      </c>
      <c r="BC143" s="3">
        <f t="shared" si="186"/>
        <v>17</v>
      </c>
      <c r="BD143" s="4" t="str">
        <f t="shared" si="187"/>
        <v>0.1</v>
      </c>
      <c r="BE143" s="3" t="str">
        <f t="shared" si="188"/>
        <v>0.1-???? 0.5-</v>
      </c>
      <c r="BF143" s="3">
        <f t="shared" si="189"/>
        <v>4</v>
      </c>
      <c r="BG143" s="3">
        <f t="shared" si="190"/>
        <v>13</v>
      </c>
      <c r="BH143" s="4" t="str">
        <f t="shared" si="191"/>
        <v>0.1</v>
      </c>
      <c r="BI143" s="3" t="str">
        <f t="shared" si="192"/>
        <v>???? 0.5-</v>
      </c>
      <c r="BJ143" s="3">
        <f t="shared" si="193"/>
        <v>9</v>
      </c>
      <c r="BK143" s="3">
        <f t="shared" si="194"/>
        <v>9</v>
      </c>
      <c r="BL143" s="4" t="str">
        <f t="shared" si="195"/>
        <v>???? 0.5</v>
      </c>
      <c r="BM143" s="3" t="str">
        <f t="shared" si="196"/>
        <v>-</v>
      </c>
      <c r="BN143" s="3">
        <f t="shared" si="197"/>
        <v>1</v>
      </c>
      <c r="BO143" s="3">
        <f t="shared" si="198"/>
        <v>1</v>
      </c>
      <c r="BP143" s="4" t="str">
        <f t="shared" si="199"/>
        <v/>
      </c>
      <c r="BQ143" s="3" t="str">
        <f t="shared" si="200"/>
        <v>-</v>
      </c>
      <c r="BR143" s="3">
        <f t="shared" si="201"/>
        <v>1</v>
      </c>
      <c r="BS143" s="3">
        <f t="shared" si="202"/>
        <v>1</v>
      </c>
      <c r="BT143" s="4" t="str">
        <f t="shared" si="203"/>
        <v/>
      </c>
      <c r="BU143" s="3" t="str">
        <f t="shared" si="204"/>
        <v>-</v>
      </c>
      <c r="BV143" s="3">
        <f t="shared" si="205"/>
        <v>1</v>
      </c>
      <c r="BW143" s="3">
        <f t="shared" si="206"/>
        <v>1</v>
      </c>
      <c r="BX143" s="4" t="str">
        <f t="shared" si="207"/>
        <v/>
      </c>
      <c r="BY143" s="3" t="str">
        <f t="shared" si="208"/>
        <v>-</v>
      </c>
    </row>
    <row r="144" spans="1:77">
      <c r="A144" s="4" t="s">
        <v>958</v>
      </c>
      <c r="B144" s="4" t="s">
        <v>401</v>
      </c>
      <c r="C144" s="4">
        <v>1</v>
      </c>
      <c r="D144" s="4"/>
      <c r="E144" s="4" t="s">
        <v>903</v>
      </c>
      <c r="F144" s="4" t="s">
        <v>1035</v>
      </c>
      <c r="G144" s="4" t="s">
        <v>903</v>
      </c>
      <c r="H144" s="4" t="s">
        <v>1035</v>
      </c>
      <c r="I144" s="4" t="s">
        <v>903</v>
      </c>
      <c r="J144" s="4" t="s">
        <v>1027</v>
      </c>
      <c r="K144" s="4" t="s">
        <v>479</v>
      </c>
      <c r="L144" s="4" t="s">
        <v>1035</v>
      </c>
      <c r="M144" s="4" t="s">
        <v>1040</v>
      </c>
      <c r="N144" s="4" t="s">
        <v>1040</v>
      </c>
      <c r="O144" s="4">
        <v>3.5</v>
      </c>
      <c r="P144" s="4">
        <v>25</v>
      </c>
      <c r="Q144" s="4">
        <v>3.25</v>
      </c>
      <c r="R144" s="16">
        <v>0</v>
      </c>
      <c r="S144" s="13" t="s">
        <v>100</v>
      </c>
      <c r="T144" s="3" t="str">
        <f t="shared" si="151"/>
        <v>s316-tef-s316-</v>
      </c>
      <c r="U144" s="3">
        <f t="shared" si="152"/>
        <v>5</v>
      </c>
      <c r="V144" s="3">
        <f t="shared" si="160"/>
        <v>14</v>
      </c>
      <c r="W144" s="4" t="str">
        <f>LEFT(T144,U144-1)</f>
        <v>s316</v>
      </c>
      <c r="X144" s="3" t="str">
        <f t="shared" si="162"/>
        <v>tef-s316-</v>
      </c>
      <c r="Y144" s="3">
        <f t="shared" si="153"/>
        <v>4</v>
      </c>
      <c r="Z144" s="3">
        <f t="shared" si="163"/>
        <v>9</v>
      </c>
      <c r="AA144" s="4" t="str">
        <f>LEFT(X144,Y144-1)</f>
        <v>tef</v>
      </c>
      <c r="AB144" s="3" t="str">
        <f t="shared" si="165"/>
        <v>s316-</v>
      </c>
      <c r="AC144" s="3">
        <f t="shared" si="154"/>
        <v>5</v>
      </c>
      <c r="AD144" s="3">
        <f t="shared" si="166"/>
        <v>5</v>
      </c>
      <c r="AE144" s="4" t="str">
        <f>LEFT(AB144,AC144-1)</f>
        <v>s316</v>
      </c>
      <c r="AF144" s="3" t="str">
        <f t="shared" si="168"/>
        <v>-</v>
      </c>
      <c r="AG144" s="3">
        <f t="shared" si="155"/>
        <v>1</v>
      </c>
      <c r="AH144" s="3">
        <f t="shared" si="169"/>
        <v>1</v>
      </c>
      <c r="AI144" s="4" t="str">
        <f>LEFT(AF144,AG144-1)</f>
        <v/>
      </c>
      <c r="AJ144" s="3" t="str">
        <f t="shared" si="171"/>
        <v>-</v>
      </c>
      <c r="AK144" s="3">
        <f t="shared" si="156"/>
        <v>1</v>
      </c>
      <c r="AL144" s="3">
        <f t="shared" si="172"/>
        <v>1</v>
      </c>
      <c r="AM144" s="4" t="str">
        <f>LEFT(AJ144,AK144-1)</f>
        <v/>
      </c>
      <c r="AN144" s="3" t="str">
        <f t="shared" si="174"/>
        <v>-</v>
      </c>
      <c r="AO144" s="3">
        <f t="shared" si="157"/>
        <v>1</v>
      </c>
      <c r="AP144" s="3">
        <f t="shared" si="175"/>
        <v>1</v>
      </c>
      <c r="AQ144" s="4" t="str">
        <f>LEFT(AN144,AO144-1)</f>
        <v/>
      </c>
      <c r="AR144" s="3" t="str">
        <f t="shared" si="177"/>
        <v>-</v>
      </c>
      <c r="AS144" s="3">
        <f t="shared" si="158"/>
        <v>1</v>
      </c>
      <c r="AT144" s="3">
        <f t="shared" si="178"/>
        <v>1</v>
      </c>
      <c r="AU144" s="4" t="str">
        <f>LEFT(AR144,AS144-1)</f>
        <v/>
      </c>
      <c r="AV144" s="3" t="str">
        <f t="shared" si="180"/>
        <v>-</v>
      </c>
      <c r="AW144" s="3" t="str">
        <f t="shared" si="159"/>
        <v>0.1-0.1-0.1-???? 0.5-</v>
      </c>
      <c r="AX144" s="3">
        <f t="shared" si="181"/>
        <v>4</v>
      </c>
      <c r="AY144" s="3">
        <f t="shared" si="182"/>
        <v>21</v>
      </c>
      <c r="AZ144" s="4" t="str">
        <f t="shared" si="183"/>
        <v>0.1</v>
      </c>
      <c r="BA144" s="3" t="str">
        <f t="shared" si="184"/>
        <v>0.1-0.1-???? 0.5-</v>
      </c>
      <c r="BB144" s="3">
        <f t="shared" si="185"/>
        <v>4</v>
      </c>
      <c r="BC144" s="3">
        <f t="shared" si="186"/>
        <v>17</v>
      </c>
      <c r="BD144" s="4" t="str">
        <f t="shared" si="187"/>
        <v>0.1</v>
      </c>
      <c r="BE144" s="3" t="str">
        <f t="shared" si="188"/>
        <v>0.1-???? 0.5-</v>
      </c>
      <c r="BF144" s="3">
        <f t="shared" si="189"/>
        <v>4</v>
      </c>
      <c r="BG144" s="3">
        <f t="shared" si="190"/>
        <v>13</v>
      </c>
      <c r="BH144" s="4" t="str">
        <f t="shared" si="191"/>
        <v>0.1</v>
      </c>
      <c r="BI144" s="3" t="str">
        <f t="shared" si="192"/>
        <v>???? 0.5-</v>
      </c>
      <c r="BJ144" s="3">
        <f t="shared" si="193"/>
        <v>9</v>
      </c>
      <c r="BK144" s="3">
        <f t="shared" si="194"/>
        <v>9</v>
      </c>
      <c r="BL144" s="4" t="str">
        <f t="shared" si="195"/>
        <v>???? 0.5</v>
      </c>
      <c r="BM144" s="3" t="str">
        <f t="shared" si="196"/>
        <v>-</v>
      </c>
      <c r="BN144" s="3">
        <f t="shared" si="197"/>
        <v>1</v>
      </c>
      <c r="BO144" s="3">
        <f t="shared" si="198"/>
        <v>1</v>
      </c>
      <c r="BP144" s="4" t="str">
        <f t="shared" si="199"/>
        <v/>
      </c>
      <c r="BQ144" s="3" t="str">
        <f t="shared" si="200"/>
        <v>-</v>
      </c>
      <c r="BR144" s="3">
        <f t="shared" si="201"/>
        <v>1</v>
      </c>
      <c r="BS144" s="3">
        <f t="shared" si="202"/>
        <v>1</v>
      </c>
      <c r="BT144" s="4" t="str">
        <f t="shared" si="203"/>
        <v/>
      </c>
      <c r="BU144" s="3" t="str">
        <f t="shared" si="204"/>
        <v>-</v>
      </c>
      <c r="BV144" s="3">
        <f t="shared" si="205"/>
        <v>1</v>
      </c>
      <c r="BW144" s="3">
        <f t="shared" si="206"/>
        <v>1</v>
      </c>
      <c r="BX144" s="4" t="str">
        <f t="shared" si="207"/>
        <v/>
      </c>
      <c r="BY144" s="3" t="str">
        <f t="shared" si="208"/>
        <v>-</v>
      </c>
    </row>
    <row r="145" spans="1:77">
      <c r="A145" s="3" t="s">
        <v>955</v>
      </c>
      <c r="B145" s="3" t="s">
        <v>401</v>
      </c>
      <c r="C145" s="3">
        <v>8</v>
      </c>
      <c r="D145" s="3"/>
      <c r="E145" s="3" t="s">
        <v>1051</v>
      </c>
      <c r="F145" s="3" t="s">
        <v>1035</v>
      </c>
      <c r="G145" s="3" t="s">
        <v>1051</v>
      </c>
      <c r="H145" s="3" t="s">
        <v>1035</v>
      </c>
      <c r="I145" s="3" t="s">
        <v>903</v>
      </c>
      <c r="J145" s="3" t="s">
        <v>1027</v>
      </c>
      <c r="K145" s="3" t="s">
        <v>479</v>
      </c>
      <c r="L145" s="3" t="s">
        <v>1035</v>
      </c>
      <c r="M145" s="3" t="s">
        <v>1040</v>
      </c>
      <c r="N145" s="3" t="s">
        <v>1040</v>
      </c>
      <c r="O145" s="3">
        <v>0.2</v>
      </c>
      <c r="P145" s="3">
        <v>125</v>
      </c>
      <c r="Q145" s="3">
        <v>9.9</v>
      </c>
      <c r="R145" s="16">
        <v>0</v>
      </c>
      <c r="S145" s="12" t="s">
        <v>100</v>
      </c>
      <c r="T145" s="3" t="str">
        <f t="shared" si="151"/>
        <v>s316L-tef-s316L-</v>
      </c>
      <c r="U145" s="3">
        <f t="shared" si="152"/>
        <v>6</v>
      </c>
      <c r="V145" s="3">
        <f t="shared" si="160"/>
        <v>16</v>
      </c>
      <c r="W145" s="4" t="str">
        <f t="shared" ref="W145:W208" si="209">LEFT(T145,U145-1)</f>
        <v>s316L</v>
      </c>
      <c r="X145" s="3" t="str">
        <f t="shared" si="162"/>
        <v>tef-s316L-</v>
      </c>
      <c r="Y145" s="3">
        <f t="shared" si="153"/>
        <v>4</v>
      </c>
      <c r="Z145" s="3">
        <f t="shared" si="163"/>
        <v>10</v>
      </c>
      <c r="AA145" s="4" t="str">
        <f t="shared" ref="AA145:AA208" si="210">LEFT(X145,Y145-1)</f>
        <v>tef</v>
      </c>
      <c r="AB145" s="3" t="str">
        <f t="shared" si="165"/>
        <v>s316L-</v>
      </c>
      <c r="AC145" s="3">
        <f t="shared" si="154"/>
        <v>6</v>
      </c>
      <c r="AD145" s="3">
        <f t="shared" si="166"/>
        <v>6</v>
      </c>
      <c r="AE145" s="4" t="str">
        <f t="shared" ref="AE145:AE208" si="211">LEFT(AB145,AC145-1)</f>
        <v>s316L</v>
      </c>
      <c r="AF145" s="3" t="str">
        <f t="shared" si="168"/>
        <v>-</v>
      </c>
      <c r="AG145" s="3">
        <f t="shared" si="155"/>
        <v>1</v>
      </c>
      <c r="AH145" s="3">
        <f t="shared" si="169"/>
        <v>1</v>
      </c>
      <c r="AI145" s="4" t="str">
        <f t="shared" ref="AI145:AI208" si="212">LEFT(AF145,AG145-1)</f>
        <v/>
      </c>
      <c r="AJ145" s="3" t="str">
        <f t="shared" si="171"/>
        <v>-</v>
      </c>
      <c r="AK145" s="3">
        <f t="shared" si="156"/>
        <v>1</v>
      </c>
      <c r="AL145" s="3">
        <f t="shared" si="172"/>
        <v>1</v>
      </c>
      <c r="AM145" s="4" t="str">
        <f t="shared" ref="AM145:AM208" si="213">LEFT(AJ145,AK145-1)</f>
        <v/>
      </c>
      <c r="AN145" s="3" t="str">
        <f t="shared" si="174"/>
        <v>-</v>
      </c>
      <c r="AO145" s="3">
        <f t="shared" si="157"/>
        <v>1</v>
      </c>
      <c r="AP145" s="3">
        <f t="shared" si="175"/>
        <v>1</v>
      </c>
      <c r="AQ145" s="4" t="str">
        <f t="shared" ref="AQ145:AQ208" si="214">LEFT(AN145,AO145-1)</f>
        <v/>
      </c>
      <c r="AR145" s="3" t="str">
        <f t="shared" si="177"/>
        <v>-</v>
      </c>
      <c r="AS145" s="3">
        <f t="shared" si="158"/>
        <v>1</v>
      </c>
      <c r="AT145" s="3">
        <f t="shared" si="178"/>
        <v>1</v>
      </c>
      <c r="AU145" s="4" t="str">
        <f t="shared" ref="AU145:AU208" si="215">LEFT(AR145,AS145-1)</f>
        <v/>
      </c>
      <c r="AV145" s="3" t="str">
        <f t="shared" si="180"/>
        <v>-</v>
      </c>
      <c r="AW145" s="3" t="str">
        <f t="shared" si="159"/>
        <v>0.1-0.1-0.1-???? 0.5-</v>
      </c>
      <c r="AX145" s="3">
        <f t="shared" si="181"/>
        <v>4</v>
      </c>
      <c r="AY145" s="3">
        <f t="shared" si="182"/>
        <v>21</v>
      </c>
      <c r="AZ145" s="4" t="str">
        <f t="shared" si="183"/>
        <v>0.1</v>
      </c>
      <c r="BA145" s="3" t="str">
        <f t="shared" si="184"/>
        <v>0.1-0.1-???? 0.5-</v>
      </c>
      <c r="BB145" s="3">
        <f t="shared" si="185"/>
        <v>4</v>
      </c>
      <c r="BC145" s="3">
        <f t="shared" si="186"/>
        <v>17</v>
      </c>
      <c r="BD145" s="4" t="str">
        <f t="shared" si="187"/>
        <v>0.1</v>
      </c>
      <c r="BE145" s="3" t="str">
        <f t="shared" si="188"/>
        <v>0.1-???? 0.5-</v>
      </c>
      <c r="BF145" s="3">
        <f t="shared" si="189"/>
        <v>4</v>
      </c>
      <c r="BG145" s="3">
        <f t="shared" si="190"/>
        <v>13</v>
      </c>
      <c r="BH145" s="4" t="str">
        <f t="shared" si="191"/>
        <v>0.1</v>
      </c>
      <c r="BI145" s="3" t="str">
        <f t="shared" si="192"/>
        <v>???? 0.5-</v>
      </c>
      <c r="BJ145" s="3">
        <f t="shared" si="193"/>
        <v>9</v>
      </c>
      <c r="BK145" s="3">
        <f t="shared" si="194"/>
        <v>9</v>
      </c>
      <c r="BL145" s="4" t="str">
        <f t="shared" si="195"/>
        <v>???? 0.5</v>
      </c>
      <c r="BM145" s="3" t="str">
        <f t="shared" si="196"/>
        <v>-</v>
      </c>
      <c r="BN145" s="3">
        <f t="shared" si="197"/>
        <v>1</v>
      </c>
      <c r="BO145" s="3">
        <f t="shared" si="198"/>
        <v>1</v>
      </c>
      <c r="BP145" s="4" t="str">
        <f t="shared" si="199"/>
        <v/>
      </c>
      <c r="BQ145" s="3" t="str">
        <f t="shared" si="200"/>
        <v>-</v>
      </c>
      <c r="BR145" s="3">
        <f t="shared" si="201"/>
        <v>1</v>
      </c>
      <c r="BS145" s="3">
        <f t="shared" si="202"/>
        <v>1</v>
      </c>
      <c r="BT145" s="4" t="str">
        <f t="shared" si="203"/>
        <v/>
      </c>
      <c r="BU145" s="3" t="str">
        <f t="shared" si="204"/>
        <v>-</v>
      </c>
      <c r="BV145" s="3">
        <f t="shared" si="205"/>
        <v>1</v>
      </c>
      <c r="BW145" s="3">
        <f t="shared" si="206"/>
        <v>1</v>
      </c>
      <c r="BX145" s="4" t="str">
        <f t="shared" si="207"/>
        <v/>
      </c>
      <c r="BY145" s="3" t="str">
        <f t="shared" si="208"/>
        <v>-</v>
      </c>
    </row>
    <row r="146" spans="1:77">
      <c r="A146" s="4" t="s">
        <v>955</v>
      </c>
      <c r="B146" s="4" t="s">
        <v>401</v>
      </c>
      <c r="C146" s="4">
        <v>8</v>
      </c>
      <c r="D146" s="4"/>
      <c r="E146" s="4" t="s">
        <v>1051</v>
      </c>
      <c r="F146" s="4" t="s">
        <v>1035</v>
      </c>
      <c r="G146" s="4" t="s">
        <v>1051</v>
      </c>
      <c r="H146" s="4" t="s">
        <v>1035</v>
      </c>
      <c r="I146" s="4" t="s">
        <v>903</v>
      </c>
      <c r="J146" s="4" t="s">
        <v>1027</v>
      </c>
      <c r="K146" s="4" t="s">
        <v>479</v>
      </c>
      <c r="L146" s="4" t="s">
        <v>1035</v>
      </c>
      <c r="M146" s="4" t="s">
        <v>1040</v>
      </c>
      <c r="N146" s="4" t="s">
        <v>1040</v>
      </c>
      <c r="O146" s="4">
        <v>0.2</v>
      </c>
      <c r="P146" s="4">
        <v>125</v>
      </c>
      <c r="Q146" s="4">
        <v>12.9</v>
      </c>
      <c r="R146" s="16">
        <v>0</v>
      </c>
      <c r="S146" s="13" t="s">
        <v>100</v>
      </c>
      <c r="T146" s="3" t="str">
        <f t="shared" si="151"/>
        <v>s316L-tef-s316L-</v>
      </c>
      <c r="U146" s="3">
        <f t="shared" si="152"/>
        <v>6</v>
      </c>
      <c r="V146" s="3">
        <f t="shared" si="160"/>
        <v>16</v>
      </c>
      <c r="W146" s="4" t="str">
        <f t="shared" si="209"/>
        <v>s316L</v>
      </c>
      <c r="X146" s="3" t="str">
        <f t="shared" si="162"/>
        <v>tef-s316L-</v>
      </c>
      <c r="Y146" s="3">
        <f t="shared" si="153"/>
        <v>4</v>
      </c>
      <c r="Z146" s="3">
        <f t="shared" si="163"/>
        <v>10</v>
      </c>
      <c r="AA146" s="4" t="str">
        <f t="shared" si="210"/>
        <v>tef</v>
      </c>
      <c r="AB146" s="3" t="str">
        <f t="shared" si="165"/>
        <v>s316L-</v>
      </c>
      <c r="AC146" s="3">
        <f t="shared" si="154"/>
        <v>6</v>
      </c>
      <c r="AD146" s="3">
        <f t="shared" si="166"/>
        <v>6</v>
      </c>
      <c r="AE146" s="4" t="str">
        <f t="shared" si="211"/>
        <v>s316L</v>
      </c>
      <c r="AF146" s="3" t="str">
        <f t="shared" si="168"/>
        <v>-</v>
      </c>
      <c r="AG146" s="3">
        <f t="shared" si="155"/>
        <v>1</v>
      </c>
      <c r="AH146" s="3">
        <f t="shared" si="169"/>
        <v>1</v>
      </c>
      <c r="AI146" s="4" t="str">
        <f t="shared" si="212"/>
        <v/>
      </c>
      <c r="AJ146" s="3" t="str">
        <f t="shared" si="171"/>
        <v>-</v>
      </c>
      <c r="AK146" s="3">
        <f t="shared" si="156"/>
        <v>1</v>
      </c>
      <c r="AL146" s="3">
        <f t="shared" si="172"/>
        <v>1</v>
      </c>
      <c r="AM146" s="4" t="str">
        <f t="shared" si="213"/>
        <v/>
      </c>
      <c r="AN146" s="3" t="str">
        <f t="shared" si="174"/>
        <v>-</v>
      </c>
      <c r="AO146" s="3">
        <f t="shared" si="157"/>
        <v>1</v>
      </c>
      <c r="AP146" s="3">
        <f t="shared" si="175"/>
        <v>1</v>
      </c>
      <c r="AQ146" s="4" t="str">
        <f t="shared" si="214"/>
        <v/>
      </c>
      <c r="AR146" s="3" t="str">
        <f t="shared" si="177"/>
        <v>-</v>
      </c>
      <c r="AS146" s="3">
        <f t="shared" si="158"/>
        <v>1</v>
      </c>
      <c r="AT146" s="3">
        <f t="shared" si="178"/>
        <v>1</v>
      </c>
      <c r="AU146" s="4" t="str">
        <f t="shared" si="215"/>
        <v/>
      </c>
      <c r="AV146" s="3" t="str">
        <f t="shared" si="180"/>
        <v>-</v>
      </c>
      <c r="AW146" s="3" t="str">
        <f t="shared" si="159"/>
        <v>0.1-0.1-0.1-???? 0.5-</v>
      </c>
      <c r="AX146" s="3">
        <f t="shared" si="181"/>
        <v>4</v>
      </c>
      <c r="AY146" s="3">
        <f t="shared" si="182"/>
        <v>21</v>
      </c>
      <c r="AZ146" s="4" t="str">
        <f t="shared" si="183"/>
        <v>0.1</v>
      </c>
      <c r="BA146" s="3" t="str">
        <f t="shared" si="184"/>
        <v>0.1-0.1-???? 0.5-</v>
      </c>
      <c r="BB146" s="3">
        <f t="shared" si="185"/>
        <v>4</v>
      </c>
      <c r="BC146" s="3">
        <f t="shared" si="186"/>
        <v>17</v>
      </c>
      <c r="BD146" s="4" t="str">
        <f t="shared" si="187"/>
        <v>0.1</v>
      </c>
      <c r="BE146" s="3" t="str">
        <f t="shared" si="188"/>
        <v>0.1-???? 0.5-</v>
      </c>
      <c r="BF146" s="3">
        <f t="shared" si="189"/>
        <v>4</v>
      </c>
      <c r="BG146" s="3">
        <f t="shared" si="190"/>
        <v>13</v>
      </c>
      <c r="BH146" s="4" t="str">
        <f t="shared" si="191"/>
        <v>0.1</v>
      </c>
      <c r="BI146" s="3" t="str">
        <f t="shared" si="192"/>
        <v>???? 0.5-</v>
      </c>
      <c r="BJ146" s="3">
        <f t="shared" si="193"/>
        <v>9</v>
      </c>
      <c r="BK146" s="3">
        <f t="shared" si="194"/>
        <v>9</v>
      </c>
      <c r="BL146" s="4" t="str">
        <f t="shared" si="195"/>
        <v>???? 0.5</v>
      </c>
      <c r="BM146" s="3" t="str">
        <f t="shared" si="196"/>
        <v>-</v>
      </c>
      <c r="BN146" s="3">
        <f t="shared" si="197"/>
        <v>1</v>
      </c>
      <c r="BO146" s="3">
        <f t="shared" si="198"/>
        <v>1</v>
      </c>
      <c r="BP146" s="4" t="str">
        <f t="shared" si="199"/>
        <v/>
      </c>
      <c r="BQ146" s="3" t="str">
        <f t="shared" si="200"/>
        <v>-</v>
      </c>
      <c r="BR146" s="3">
        <f t="shared" si="201"/>
        <v>1</v>
      </c>
      <c r="BS146" s="3">
        <f t="shared" si="202"/>
        <v>1</v>
      </c>
      <c r="BT146" s="4" t="str">
        <f t="shared" si="203"/>
        <v/>
      </c>
      <c r="BU146" s="3" t="str">
        <f t="shared" si="204"/>
        <v>-</v>
      </c>
      <c r="BV146" s="3">
        <f t="shared" si="205"/>
        <v>1</v>
      </c>
      <c r="BW146" s="3">
        <f t="shared" si="206"/>
        <v>1</v>
      </c>
      <c r="BX146" s="4" t="str">
        <f t="shared" si="207"/>
        <v/>
      </c>
      <c r="BY146" s="3" t="str">
        <f t="shared" si="208"/>
        <v>-</v>
      </c>
    </row>
    <row r="147" spans="1:77">
      <c r="A147" s="3" t="s">
        <v>955</v>
      </c>
      <c r="B147" s="3" t="s">
        <v>401</v>
      </c>
      <c r="C147" s="3">
        <v>8</v>
      </c>
      <c r="D147" s="3"/>
      <c r="E147" s="3" t="s">
        <v>1051</v>
      </c>
      <c r="F147" s="3" t="s">
        <v>1035</v>
      </c>
      <c r="G147" s="3" t="s">
        <v>1051</v>
      </c>
      <c r="H147" s="3" t="s">
        <v>1035</v>
      </c>
      <c r="I147" s="3" t="s">
        <v>903</v>
      </c>
      <c r="J147" s="3" t="s">
        <v>1027</v>
      </c>
      <c r="K147" s="3" t="s">
        <v>479</v>
      </c>
      <c r="L147" s="3" t="s">
        <v>1035</v>
      </c>
      <c r="M147" s="3" t="s">
        <v>1040</v>
      </c>
      <c r="N147" s="3" t="s">
        <v>1040</v>
      </c>
      <c r="O147" s="3">
        <v>0.2</v>
      </c>
      <c r="P147" s="3">
        <v>125</v>
      </c>
      <c r="Q147" s="3">
        <v>12.6</v>
      </c>
      <c r="R147" s="16">
        <v>0</v>
      </c>
      <c r="S147" s="12" t="s">
        <v>100</v>
      </c>
      <c r="T147" s="3" t="str">
        <f t="shared" si="151"/>
        <v>s316L-tef-s316L-</v>
      </c>
      <c r="U147" s="3">
        <f t="shared" si="152"/>
        <v>6</v>
      </c>
      <c r="V147" s="3">
        <f t="shared" si="160"/>
        <v>16</v>
      </c>
      <c r="W147" s="4" t="str">
        <f t="shared" si="209"/>
        <v>s316L</v>
      </c>
      <c r="X147" s="3" t="str">
        <f t="shared" si="162"/>
        <v>tef-s316L-</v>
      </c>
      <c r="Y147" s="3">
        <f t="shared" si="153"/>
        <v>4</v>
      </c>
      <c r="Z147" s="3">
        <f t="shared" si="163"/>
        <v>10</v>
      </c>
      <c r="AA147" s="4" t="str">
        <f t="shared" si="210"/>
        <v>tef</v>
      </c>
      <c r="AB147" s="3" t="str">
        <f t="shared" si="165"/>
        <v>s316L-</v>
      </c>
      <c r="AC147" s="3">
        <f t="shared" si="154"/>
        <v>6</v>
      </c>
      <c r="AD147" s="3">
        <f t="shared" si="166"/>
        <v>6</v>
      </c>
      <c r="AE147" s="4" t="str">
        <f t="shared" si="211"/>
        <v>s316L</v>
      </c>
      <c r="AF147" s="3" t="str">
        <f t="shared" si="168"/>
        <v>-</v>
      </c>
      <c r="AG147" s="3">
        <f t="shared" si="155"/>
        <v>1</v>
      </c>
      <c r="AH147" s="3">
        <f t="shared" si="169"/>
        <v>1</v>
      </c>
      <c r="AI147" s="4" t="str">
        <f t="shared" si="212"/>
        <v/>
      </c>
      <c r="AJ147" s="3" t="str">
        <f t="shared" si="171"/>
        <v>-</v>
      </c>
      <c r="AK147" s="3">
        <f t="shared" si="156"/>
        <v>1</v>
      </c>
      <c r="AL147" s="3">
        <f t="shared" si="172"/>
        <v>1</v>
      </c>
      <c r="AM147" s="4" t="str">
        <f t="shared" si="213"/>
        <v/>
      </c>
      <c r="AN147" s="3" t="str">
        <f t="shared" si="174"/>
        <v>-</v>
      </c>
      <c r="AO147" s="3">
        <f t="shared" si="157"/>
        <v>1</v>
      </c>
      <c r="AP147" s="3">
        <f t="shared" si="175"/>
        <v>1</v>
      </c>
      <c r="AQ147" s="4" t="str">
        <f t="shared" si="214"/>
        <v/>
      </c>
      <c r="AR147" s="3" t="str">
        <f t="shared" si="177"/>
        <v>-</v>
      </c>
      <c r="AS147" s="3">
        <f t="shared" si="158"/>
        <v>1</v>
      </c>
      <c r="AT147" s="3">
        <f t="shared" si="178"/>
        <v>1</v>
      </c>
      <c r="AU147" s="4" t="str">
        <f t="shared" si="215"/>
        <v/>
      </c>
      <c r="AV147" s="3" t="str">
        <f t="shared" si="180"/>
        <v>-</v>
      </c>
      <c r="AW147" s="3" t="str">
        <f t="shared" si="159"/>
        <v>0.1-0.1-0.1-???? 0.5-</v>
      </c>
      <c r="AX147" s="3">
        <f t="shared" si="181"/>
        <v>4</v>
      </c>
      <c r="AY147" s="3">
        <f t="shared" si="182"/>
        <v>21</v>
      </c>
      <c r="AZ147" s="4" t="str">
        <f t="shared" si="183"/>
        <v>0.1</v>
      </c>
      <c r="BA147" s="3" t="str">
        <f t="shared" si="184"/>
        <v>0.1-0.1-???? 0.5-</v>
      </c>
      <c r="BB147" s="3">
        <f t="shared" si="185"/>
        <v>4</v>
      </c>
      <c r="BC147" s="3">
        <f t="shared" si="186"/>
        <v>17</v>
      </c>
      <c r="BD147" s="4" t="str">
        <f t="shared" si="187"/>
        <v>0.1</v>
      </c>
      <c r="BE147" s="3" t="str">
        <f t="shared" si="188"/>
        <v>0.1-???? 0.5-</v>
      </c>
      <c r="BF147" s="3">
        <f t="shared" si="189"/>
        <v>4</v>
      </c>
      <c r="BG147" s="3">
        <f t="shared" si="190"/>
        <v>13</v>
      </c>
      <c r="BH147" s="4" t="str">
        <f t="shared" si="191"/>
        <v>0.1</v>
      </c>
      <c r="BI147" s="3" t="str">
        <f t="shared" si="192"/>
        <v>???? 0.5-</v>
      </c>
      <c r="BJ147" s="3">
        <f t="shared" si="193"/>
        <v>9</v>
      </c>
      <c r="BK147" s="3">
        <f t="shared" si="194"/>
        <v>9</v>
      </c>
      <c r="BL147" s="4" t="str">
        <f t="shared" si="195"/>
        <v>???? 0.5</v>
      </c>
      <c r="BM147" s="3" t="str">
        <f t="shared" si="196"/>
        <v>-</v>
      </c>
      <c r="BN147" s="3">
        <f t="shared" si="197"/>
        <v>1</v>
      </c>
      <c r="BO147" s="3">
        <f t="shared" si="198"/>
        <v>1</v>
      </c>
      <c r="BP147" s="4" t="str">
        <f t="shared" si="199"/>
        <v/>
      </c>
      <c r="BQ147" s="3" t="str">
        <f t="shared" si="200"/>
        <v>-</v>
      </c>
      <c r="BR147" s="3">
        <f t="shared" si="201"/>
        <v>1</v>
      </c>
      <c r="BS147" s="3">
        <f t="shared" si="202"/>
        <v>1</v>
      </c>
      <c r="BT147" s="4" t="str">
        <f t="shared" si="203"/>
        <v/>
      </c>
      <c r="BU147" s="3" t="str">
        <f t="shared" si="204"/>
        <v>-</v>
      </c>
      <c r="BV147" s="3">
        <f t="shared" si="205"/>
        <v>1</v>
      </c>
      <c r="BW147" s="3">
        <f t="shared" si="206"/>
        <v>1</v>
      </c>
      <c r="BX147" s="4" t="str">
        <f t="shared" si="207"/>
        <v/>
      </c>
      <c r="BY147" s="3" t="str">
        <f t="shared" si="208"/>
        <v>-</v>
      </c>
    </row>
    <row r="148" spans="1:77">
      <c r="A148" s="4" t="s">
        <v>955</v>
      </c>
      <c r="B148" s="4" t="s">
        <v>401</v>
      </c>
      <c r="C148" s="4">
        <v>8</v>
      </c>
      <c r="D148" s="4"/>
      <c r="E148" s="4" t="s">
        <v>1051</v>
      </c>
      <c r="F148" s="4" t="s">
        <v>1035</v>
      </c>
      <c r="G148" s="4" t="s">
        <v>1051</v>
      </c>
      <c r="H148" s="4" t="s">
        <v>1035</v>
      </c>
      <c r="I148" s="4" t="s">
        <v>903</v>
      </c>
      <c r="J148" s="4" t="s">
        <v>1027</v>
      </c>
      <c r="K148" s="4" t="s">
        <v>479</v>
      </c>
      <c r="L148" s="4" t="s">
        <v>1035</v>
      </c>
      <c r="M148" s="4" t="s">
        <v>1040</v>
      </c>
      <c r="N148" s="4" t="s">
        <v>1040</v>
      </c>
      <c r="O148" s="4">
        <v>0.2</v>
      </c>
      <c r="P148" s="4">
        <v>125</v>
      </c>
      <c r="Q148" s="4">
        <v>16</v>
      </c>
      <c r="R148" s="16">
        <v>0</v>
      </c>
      <c r="S148" s="13" t="s">
        <v>100</v>
      </c>
      <c r="T148" s="3" t="str">
        <f t="shared" si="151"/>
        <v>s316L-tef-s316L-</v>
      </c>
      <c r="U148" s="3">
        <f t="shared" si="152"/>
        <v>6</v>
      </c>
      <c r="V148" s="3">
        <f t="shared" si="160"/>
        <v>16</v>
      </c>
      <c r="W148" s="4" t="str">
        <f t="shared" si="209"/>
        <v>s316L</v>
      </c>
      <c r="X148" s="3" t="str">
        <f t="shared" si="162"/>
        <v>tef-s316L-</v>
      </c>
      <c r="Y148" s="3">
        <f t="shared" si="153"/>
        <v>4</v>
      </c>
      <c r="Z148" s="3">
        <f t="shared" si="163"/>
        <v>10</v>
      </c>
      <c r="AA148" s="4" t="str">
        <f t="shared" si="210"/>
        <v>tef</v>
      </c>
      <c r="AB148" s="3" t="str">
        <f t="shared" si="165"/>
        <v>s316L-</v>
      </c>
      <c r="AC148" s="3">
        <f t="shared" si="154"/>
        <v>6</v>
      </c>
      <c r="AD148" s="3">
        <f t="shared" si="166"/>
        <v>6</v>
      </c>
      <c r="AE148" s="4" t="str">
        <f t="shared" si="211"/>
        <v>s316L</v>
      </c>
      <c r="AF148" s="3" t="str">
        <f t="shared" si="168"/>
        <v>-</v>
      </c>
      <c r="AG148" s="3">
        <f t="shared" si="155"/>
        <v>1</v>
      </c>
      <c r="AH148" s="3">
        <f t="shared" si="169"/>
        <v>1</v>
      </c>
      <c r="AI148" s="4" t="str">
        <f t="shared" si="212"/>
        <v/>
      </c>
      <c r="AJ148" s="3" t="str">
        <f t="shared" si="171"/>
        <v>-</v>
      </c>
      <c r="AK148" s="3">
        <f t="shared" si="156"/>
        <v>1</v>
      </c>
      <c r="AL148" s="3">
        <f t="shared" si="172"/>
        <v>1</v>
      </c>
      <c r="AM148" s="4" t="str">
        <f t="shared" si="213"/>
        <v/>
      </c>
      <c r="AN148" s="3" t="str">
        <f t="shared" si="174"/>
        <v>-</v>
      </c>
      <c r="AO148" s="3">
        <f t="shared" si="157"/>
        <v>1</v>
      </c>
      <c r="AP148" s="3">
        <f t="shared" si="175"/>
        <v>1</v>
      </c>
      <c r="AQ148" s="4" t="str">
        <f t="shared" si="214"/>
        <v/>
      </c>
      <c r="AR148" s="3" t="str">
        <f t="shared" si="177"/>
        <v>-</v>
      </c>
      <c r="AS148" s="3">
        <f t="shared" si="158"/>
        <v>1</v>
      </c>
      <c r="AT148" s="3">
        <f t="shared" si="178"/>
        <v>1</v>
      </c>
      <c r="AU148" s="4" t="str">
        <f t="shared" si="215"/>
        <v/>
      </c>
      <c r="AV148" s="3" t="str">
        <f t="shared" si="180"/>
        <v>-</v>
      </c>
      <c r="AW148" s="3" t="str">
        <f t="shared" si="159"/>
        <v>0.1-0.1-0.1-???? 0.5-</v>
      </c>
      <c r="AX148" s="3">
        <f t="shared" si="181"/>
        <v>4</v>
      </c>
      <c r="AY148" s="3">
        <f t="shared" si="182"/>
        <v>21</v>
      </c>
      <c r="AZ148" s="4" t="str">
        <f t="shared" si="183"/>
        <v>0.1</v>
      </c>
      <c r="BA148" s="3" t="str">
        <f t="shared" si="184"/>
        <v>0.1-0.1-???? 0.5-</v>
      </c>
      <c r="BB148" s="3">
        <f t="shared" si="185"/>
        <v>4</v>
      </c>
      <c r="BC148" s="3">
        <f t="shared" si="186"/>
        <v>17</v>
      </c>
      <c r="BD148" s="4" t="str">
        <f t="shared" si="187"/>
        <v>0.1</v>
      </c>
      <c r="BE148" s="3" t="str">
        <f t="shared" si="188"/>
        <v>0.1-???? 0.5-</v>
      </c>
      <c r="BF148" s="3">
        <f t="shared" si="189"/>
        <v>4</v>
      </c>
      <c r="BG148" s="3">
        <f t="shared" si="190"/>
        <v>13</v>
      </c>
      <c r="BH148" s="4" t="str">
        <f t="shared" si="191"/>
        <v>0.1</v>
      </c>
      <c r="BI148" s="3" t="str">
        <f t="shared" si="192"/>
        <v>???? 0.5-</v>
      </c>
      <c r="BJ148" s="3">
        <f t="shared" si="193"/>
        <v>9</v>
      </c>
      <c r="BK148" s="3">
        <f t="shared" si="194"/>
        <v>9</v>
      </c>
      <c r="BL148" s="4" t="str">
        <f t="shared" si="195"/>
        <v>???? 0.5</v>
      </c>
      <c r="BM148" s="3" t="str">
        <f t="shared" si="196"/>
        <v>-</v>
      </c>
      <c r="BN148" s="3">
        <f t="shared" si="197"/>
        <v>1</v>
      </c>
      <c r="BO148" s="3">
        <f t="shared" si="198"/>
        <v>1</v>
      </c>
      <c r="BP148" s="4" t="str">
        <f t="shared" si="199"/>
        <v/>
      </c>
      <c r="BQ148" s="3" t="str">
        <f t="shared" si="200"/>
        <v>-</v>
      </c>
      <c r="BR148" s="3">
        <f t="shared" si="201"/>
        <v>1</v>
      </c>
      <c r="BS148" s="3">
        <f t="shared" si="202"/>
        <v>1</v>
      </c>
      <c r="BT148" s="4" t="str">
        <f t="shared" si="203"/>
        <v/>
      </c>
      <c r="BU148" s="3" t="str">
        <f t="shared" si="204"/>
        <v>-</v>
      </c>
      <c r="BV148" s="3">
        <f t="shared" si="205"/>
        <v>1</v>
      </c>
      <c r="BW148" s="3">
        <f t="shared" si="206"/>
        <v>1</v>
      </c>
      <c r="BX148" s="4" t="str">
        <f t="shared" si="207"/>
        <v/>
      </c>
      <c r="BY148" s="3" t="str">
        <f t="shared" si="208"/>
        <v>-</v>
      </c>
    </row>
    <row r="149" spans="1:77">
      <c r="A149" s="3" t="s">
        <v>955</v>
      </c>
      <c r="B149" s="3" t="s">
        <v>401</v>
      </c>
      <c r="C149" s="3">
        <v>8</v>
      </c>
      <c r="D149" s="3"/>
      <c r="E149" s="3" t="s">
        <v>1051</v>
      </c>
      <c r="F149" s="3" t="s">
        <v>1035</v>
      </c>
      <c r="G149" s="3" t="s">
        <v>1051</v>
      </c>
      <c r="H149" s="3" t="s">
        <v>1035</v>
      </c>
      <c r="I149" s="3" t="s">
        <v>903</v>
      </c>
      <c r="J149" s="3" t="s">
        <v>1027</v>
      </c>
      <c r="K149" s="3" t="s">
        <v>479</v>
      </c>
      <c r="L149" s="3" t="s">
        <v>1035</v>
      </c>
      <c r="M149" s="3" t="s">
        <v>1040</v>
      </c>
      <c r="N149" s="3" t="s">
        <v>1040</v>
      </c>
      <c r="O149" s="3">
        <v>0.2</v>
      </c>
      <c r="P149" s="3">
        <v>125</v>
      </c>
      <c r="Q149" s="3">
        <v>15.55</v>
      </c>
      <c r="R149" s="16">
        <v>0</v>
      </c>
      <c r="S149" s="12" t="s">
        <v>100</v>
      </c>
      <c r="T149" s="3" t="str">
        <f t="shared" si="151"/>
        <v>s316L-tef-s316L-</v>
      </c>
      <c r="U149" s="3">
        <f t="shared" si="152"/>
        <v>6</v>
      </c>
      <c r="V149" s="3">
        <f t="shared" si="160"/>
        <v>16</v>
      </c>
      <c r="W149" s="4" t="str">
        <f t="shared" si="209"/>
        <v>s316L</v>
      </c>
      <c r="X149" s="3" t="str">
        <f t="shared" si="162"/>
        <v>tef-s316L-</v>
      </c>
      <c r="Y149" s="3">
        <f t="shared" si="153"/>
        <v>4</v>
      </c>
      <c r="Z149" s="3">
        <f t="shared" si="163"/>
        <v>10</v>
      </c>
      <c r="AA149" s="4" t="str">
        <f t="shared" si="210"/>
        <v>tef</v>
      </c>
      <c r="AB149" s="3" t="str">
        <f t="shared" si="165"/>
        <v>s316L-</v>
      </c>
      <c r="AC149" s="3">
        <f t="shared" si="154"/>
        <v>6</v>
      </c>
      <c r="AD149" s="3">
        <f t="shared" si="166"/>
        <v>6</v>
      </c>
      <c r="AE149" s="4" t="str">
        <f t="shared" si="211"/>
        <v>s316L</v>
      </c>
      <c r="AF149" s="3" t="str">
        <f t="shared" si="168"/>
        <v>-</v>
      </c>
      <c r="AG149" s="3">
        <f t="shared" si="155"/>
        <v>1</v>
      </c>
      <c r="AH149" s="3">
        <f t="shared" si="169"/>
        <v>1</v>
      </c>
      <c r="AI149" s="4" t="str">
        <f t="shared" si="212"/>
        <v/>
      </c>
      <c r="AJ149" s="3" t="str">
        <f t="shared" si="171"/>
        <v>-</v>
      </c>
      <c r="AK149" s="3">
        <f t="shared" si="156"/>
        <v>1</v>
      </c>
      <c r="AL149" s="3">
        <f t="shared" si="172"/>
        <v>1</v>
      </c>
      <c r="AM149" s="4" t="str">
        <f t="shared" si="213"/>
        <v/>
      </c>
      <c r="AN149" s="3" t="str">
        <f t="shared" si="174"/>
        <v>-</v>
      </c>
      <c r="AO149" s="3">
        <f t="shared" si="157"/>
        <v>1</v>
      </c>
      <c r="AP149" s="3">
        <f t="shared" si="175"/>
        <v>1</v>
      </c>
      <c r="AQ149" s="4" t="str">
        <f t="shared" si="214"/>
        <v/>
      </c>
      <c r="AR149" s="3" t="str">
        <f t="shared" si="177"/>
        <v>-</v>
      </c>
      <c r="AS149" s="3">
        <f t="shared" si="158"/>
        <v>1</v>
      </c>
      <c r="AT149" s="3">
        <f t="shared" si="178"/>
        <v>1</v>
      </c>
      <c r="AU149" s="4" t="str">
        <f t="shared" si="215"/>
        <v/>
      </c>
      <c r="AV149" s="3" t="str">
        <f t="shared" si="180"/>
        <v>-</v>
      </c>
      <c r="AW149" s="3" t="str">
        <f t="shared" si="159"/>
        <v>0.1-0.1-0.1-???? 0.5-</v>
      </c>
      <c r="AX149" s="3">
        <f t="shared" si="181"/>
        <v>4</v>
      </c>
      <c r="AY149" s="3">
        <f t="shared" si="182"/>
        <v>21</v>
      </c>
      <c r="AZ149" s="4" t="str">
        <f t="shared" si="183"/>
        <v>0.1</v>
      </c>
      <c r="BA149" s="3" t="str">
        <f t="shared" si="184"/>
        <v>0.1-0.1-???? 0.5-</v>
      </c>
      <c r="BB149" s="3">
        <f t="shared" si="185"/>
        <v>4</v>
      </c>
      <c r="BC149" s="3">
        <f t="shared" si="186"/>
        <v>17</v>
      </c>
      <c r="BD149" s="4" t="str">
        <f t="shared" si="187"/>
        <v>0.1</v>
      </c>
      <c r="BE149" s="3" t="str">
        <f t="shared" si="188"/>
        <v>0.1-???? 0.5-</v>
      </c>
      <c r="BF149" s="3">
        <f t="shared" si="189"/>
        <v>4</v>
      </c>
      <c r="BG149" s="3">
        <f t="shared" si="190"/>
        <v>13</v>
      </c>
      <c r="BH149" s="4" t="str">
        <f t="shared" si="191"/>
        <v>0.1</v>
      </c>
      <c r="BI149" s="3" t="str">
        <f t="shared" si="192"/>
        <v>???? 0.5-</v>
      </c>
      <c r="BJ149" s="3">
        <f t="shared" si="193"/>
        <v>9</v>
      </c>
      <c r="BK149" s="3">
        <f t="shared" si="194"/>
        <v>9</v>
      </c>
      <c r="BL149" s="4" t="str">
        <f t="shared" si="195"/>
        <v>???? 0.5</v>
      </c>
      <c r="BM149" s="3" t="str">
        <f t="shared" si="196"/>
        <v>-</v>
      </c>
      <c r="BN149" s="3">
        <f t="shared" si="197"/>
        <v>1</v>
      </c>
      <c r="BO149" s="3">
        <f t="shared" si="198"/>
        <v>1</v>
      </c>
      <c r="BP149" s="4" t="str">
        <f t="shared" si="199"/>
        <v/>
      </c>
      <c r="BQ149" s="3" t="str">
        <f t="shared" si="200"/>
        <v>-</v>
      </c>
      <c r="BR149" s="3">
        <f t="shared" si="201"/>
        <v>1</v>
      </c>
      <c r="BS149" s="3">
        <f t="shared" si="202"/>
        <v>1</v>
      </c>
      <c r="BT149" s="4" t="str">
        <f t="shared" si="203"/>
        <v/>
      </c>
      <c r="BU149" s="3" t="str">
        <f t="shared" si="204"/>
        <v>-</v>
      </c>
      <c r="BV149" s="3">
        <f t="shared" si="205"/>
        <v>1</v>
      </c>
      <c r="BW149" s="3">
        <f t="shared" si="206"/>
        <v>1</v>
      </c>
      <c r="BX149" s="4" t="str">
        <f t="shared" si="207"/>
        <v/>
      </c>
      <c r="BY149" s="3" t="str">
        <f t="shared" si="208"/>
        <v>-</v>
      </c>
    </row>
    <row r="150" spans="1:77">
      <c r="A150" s="4" t="s">
        <v>955</v>
      </c>
      <c r="B150" s="4" t="s">
        <v>401</v>
      </c>
      <c r="C150" s="4">
        <v>8</v>
      </c>
      <c r="D150" s="4"/>
      <c r="E150" s="4" t="s">
        <v>1051</v>
      </c>
      <c r="F150" s="4" t="s">
        <v>1035</v>
      </c>
      <c r="G150" s="4" t="s">
        <v>1051</v>
      </c>
      <c r="H150" s="4" t="s">
        <v>1035</v>
      </c>
      <c r="I150" s="4" t="s">
        <v>903</v>
      </c>
      <c r="J150" s="4" t="s">
        <v>1027</v>
      </c>
      <c r="K150" s="4" t="s">
        <v>479</v>
      </c>
      <c r="L150" s="4" t="s">
        <v>1035</v>
      </c>
      <c r="M150" s="4" t="s">
        <v>1040</v>
      </c>
      <c r="N150" s="4" t="s">
        <v>1040</v>
      </c>
      <c r="O150" s="4">
        <v>0.2</v>
      </c>
      <c r="P150" s="4">
        <v>125</v>
      </c>
      <c r="Q150" s="4">
        <v>11.43</v>
      </c>
      <c r="R150" s="16">
        <v>0</v>
      </c>
      <c r="S150" s="13" t="s">
        <v>100</v>
      </c>
      <c r="T150" s="3" t="str">
        <f t="shared" si="151"/>
        <v>s316L-tef-s316L-</v>
      </c>
      <c r="U150" s="3">
        <f t="shared" si="152"/>
        <v>6</v>
      </c>
      <c r="V150" s="3">
        <f t="shared" si="160"/>
        <v>16</v>
      </c>
      <c r="W150" s="4" t="str">
        <f t="shared" si="209"/>
        <v>s316L</v>
      </c>
      <c r="X150" s="3" t="str">
        <f t="shared" si="162"/>
        <v>tef-s316L-</v>
      </c>
      <c r="Y150" s="3">
        <f t="shared" si="153"/>
        <v>4</v>
      </c>
      <c r="Z150" s="3">
        <f t="shared" si="163"/>
        <v>10</v>
      </c>
      <c r="AA150" s="4" t="str">
        <f t="shared" si="210"/>
        <v>tef</v>
      </c>
      <c r="AB150" s="3" t="str">
        <f t="shared" si="165"/>
        <v>s316L-</v>
      </c>
      <c r="AC150" s="3">
        <f t="shared" si="154"/>
        <v>6</v>
      </c>
      <c r="AD150" s="3">
        <f t="shared" si="166"/>
        <v>6</v>
      </c>
      <c r="AE150" s="4" t="str">
        <f t="shared" si="211"/>
        <v>s316L</v>
      </c>
      <c r="AF150" s="3" t="str">
        <f t="shared" si="168"/>
        <v>-</v>
      </c>
      <c r="AG150" s="3">
        <f t="shared" si="155"/>
        <v>1</v>
      </c>
      <c r="AH150" s="3">
        <f t="shared" si="169"/>
        <v>1</v>
      </c>
      <c r="AI150" s="4" t="str">
        <f t="shared" si="212"/>
        <v/>
      </c>
      <c r="AJ150" s="3" t="str">
        <f t="shared" si="171"/>
        <v>-</v>
      </c>
      <c r="AK150" s="3">
        <f t="shared" si="156"/>
        <v>1</v>
      </c>
      <c r="AL150" s="3">
        <f t="shared" si="172"/>
        <v>1</v>
      </c>
      <c r="AM150" s="4" t="str">
        <f t="shared" si="213"/>
        <v/>
      </c>
      <c r="AN150" s="3" t="str">
        <f t="shared" si="174"/>
        <v>-</v>
      </c>
      <c r="AO150" s="3">
        <f t="shared" si="157"/>
        <v>1</v>
      </c>
      <c r="AP150" s="3">
        <f t="shared" si="175"/>
        <v>1</v>
      </c>
      <c r="AQ150" s="4" t="str">
        <f t="shared" si="214"/>
        <v/>
      </c>
      <c r="AR150" s="3" t="str">
        <f t="shared" si="177"/>
        <v>-</v>
      </c>
      <c r="AS150" s="3">
        <f t="shared" si="158"/>
        <v>1</v>
      </c>
      <c r="AT150" s="3">
        <f t="shared" si="178"/>
        <v>1</v>
      </c>
      <c r="AU150" s="4" t="str">
        <f t="shared" si="215"/>
        <v/>
      </c>
      <c r="AV150" s="3" t="str">
        <f t="shared" si="180"/>
        <v>-</v>
      </c>
      <c r="AW150" s="3" t="str">
        <f t="shared" si="159"/>
        <v>0.1-0.1-0.1-???? 0.5-</v>
      </c>
      <c r="AX150" s="3">
        <f t="shared" si="181"/>
        <v>4</v>
      </c>
      <c r="AY150" s="3">
        <f t="shared" si="182"/>
        <v>21</v>
      </c>
      <c r="AZ150" s="4" t="str">
        <f t="shared" si="183"/>
        <v>0.1</v>
      </c>
      <c r="BA150" s="3" t="str">
        <f t="shared" si="184"/>
        <v>0.1-0.1-???? 0.5-</v>
      </c>
      <c r="BB150" s="3">
        <f t="shared" si="185"/>
        <v>4</v>
      </c>
      <c r="BC150" s="3">
        <f t="shared" si="186"/>
        <v>17</v>
      </c>
      <c r="BD150" s="4" t="str">
        <f t="shared" si="187"/>
        <v>0.1</v>
      </c>
      <c r="BE150" s="3" t="str">
        <f t="shared" si="188"/>
        <v>0.1-???? 0.5-</v>
      </c>
      <c r="BF150" s="3">
        <f t="shared" si="189"/>
        <v>4</v>
      </c>
      <c r="BG150" s="3">
        <f t="shared" si="190"/>
        <v>13</v>
      </c>
      <c r="BH150" s="4" t="str">
        <f t="shared" si="191"/>
        <v>0.1</v>
      </c>
      <c r="BI150" s="3" t="str">
        <f t="shared" si="192"/>
        <v>???? 0.5-</v>
      </c>
      <c r="BJ150" s="3">
        <f t="shared" si="193"/>
        <v>9</v>
      </c>
      <c r="BK150" s="3">
        <f t="shared" si="194"/>
        <v>9</v>
      </c>
      <c r="BL150" s="4" t="str">
        <f t="shared" si="195"/>
        <v>???? 0.5</v>
      </c>
      <c r="BM150" s="3" t="str">
        <f t="shared" si="196"/>
        <v>-</v>
      </c>
      <c r="BN150" s="3">
        <f t="shared" si="197"/>
        <v>1</v>
      </c>
      <c r="BO150" s="3">
        <f t="shared" si="198"/>
        <v>1</v>
      </c>
      <c r="BP150" s="4" t="str">
        <f t="shared" si="199"/>
        <v/>
      </c>
      <c r="BQ150" s="3" t="str">
        <f t="shared" si="200"/>
        <v>-</v>
      </c>
      <c r="BR150" s="3">
        <f t="shared" si="201"/>
        <v>1</v>
      </c>
      <c r="BS150" s="3">
        <f t="shared" si="202"/>
        <v>1</v>
      </c>
      <c r="BT150" s="4" t="str">
        <f t="shared" si="203"/>
        <v/>
      </c>
      <c r="BU150" s="3" t="str">
        <f t="shared" si="204"/>
        <v>-</v>
      </c>
      <c r="BV150" s="3">
        <f t="shared" si="205"/>
        <v>1</v>
      </c>
      <c r="BW150" s="3">
        <f t="shared" si="206"/>
        <v>1</v>
      </c>
      <c r="BX150" s="4" t="str">
        <f t="shared" si="207"/>
        <v/>
      </c>
      <c r="BY150" s="3" t="str">
        <f t="shared" si="208"/>
        <v>-</v>
      </c>
    </row>
    <row r="151" spans="1:77">
      <c r="A151" s="3" t="s">
        <v>955</v>
      </c>
      <c r="B151" s="3" t="s">
        <v>401</v>
      </c>
      <c r="C151" s="3">
        <v>8</v>
      </c>
      <c r="D151" s="3"/>
      <c r="E151" s="3" t="s">
        <v>1051</v>
      </c>
      <c r="F151" s="3" t="s">
        <v>1035</v>
      </c>
      <c r="G151" s="3" t="s">
        <v>1051</v>
      </c>
      <c r="H151" s="3" t="s">
        <v>1035</v>
      </c>
      <c r="I151" s="3" t="s">
        <v>903</v>
      </c>
      <c r="J151" s="3" t="s">
        <v>1027</v>
      </c>
      <c r="K151" s="3" t="s">
        <v>479</v>
      </c>
      <c r="L151" s="3" t="s">
        <v>1035</v>
      </c>
      <c r="M151" s="3" t="s">
        <v>1040</v>
      </c>
      <c r="N151" s="3" t="s">
        <v>1040</v>
      </c>
      <c r="O151" s="3">
        <v>0.2</v>
      </c>
      <c r="P151" s="3">
        <v>125</v>
      </c>
      <c r="Q151" s="3"/>
      <c r="R151" s="16">
        <v>0</v>
      </c>
      <c r="S151" s="12"/>
      <c r="T151" s="3" t="str">
        <f t="shared" si="151"/>
        <v>s316L-tef-s316L-</v>
      </c>
      <c r="U151" s="3">
        <f t="shared" si="152"/>
        <v>6</v>
      </c>
      <c r="V151" s="3">
        <f t="shared" si="160"/>
        <v>16</v>
      </c>
      <c r="W151" s="4" t="str">
        <f t="shared" si="209"/>
        <v>s316L</v>
      </c>
      <c r="X151" s="3" t="str">
        <f t="shared" si="162"/>
        <v>tef-s316L-</v>
      </c>
      <c r="Y151" s="3">
        <f t="shared" si="153"/>
        <v>4</v>
      </c>
      <c r="Z151" s="3">
        <f t="shared" si="163"/>
        <v>10</v>
      </c>
      <c r="AA151" s="4" t="str">
        <f t="shared" si="210"/>
        <v>tef</v>
      </c>
      <c r="AB151" s="3" t="str">
        <f t="shared" si="165"/>
        <v>s316L-</v>
      </c>
      <c r="AC151" s="3">
        <f t="shared" si="154"/>
        <v>6</v>
      </c>
      <c r="AD151" s="3">
        <f t="shared" si="166"/>
        <v>6</v>
      </c>
      <c r="AE151" s="4" t="str">
        <f t="shared" si="211"/>
        <v>s316L</v>
      </c>
      <c r="AF151" s="3" t="str">
        <f t="shared" si="168"/>
        <v>-</v>
      </c>
      <c r="AG151" s="3">
        <f t="shared" si="155"/>
        <v>1</v>
      </c>
      <c r="AH151" s="3">
        <f t="shared" si="169"/>
        <v>1</v>
      </c>
      <c r="AI151" s="4" t="str">
        <f t="shared" si="212"/>
        <v/>
      </c>
      <c r="AJ151" s="3" t="str">
        <f t="shared" si="171"/>
        <v>-</v>
      </c>
      <c r="AK151" s="3">
        <f t="shared" si="156"/>
        <v>1</v>
      </c>
      <c r="AL151" s="3">
        <f t="shared" si="172"/>
        <v>1</v>
      </c>
      <c r="AM151" s="4" t="str">
        <f t="shared" si="213"/>
        <v/>
      </c>
      <c r="AN151" s="3" t="str">
        <f t="shared" si="174"/>
        <v>-</v>
      </c>
      <c r="AO151" s="3">
        <f t="shared" si="157"/>
        <v>1</v>
      </c>
      <c r="AP151" s="3">
        <f t="shared" si="175"/>
        <v>1</v>
      </c>
      <c r="AQ151" s="4" t="str">
        <f t="shared" si="214"/>
        <v/>
      </c>
      <c r="AR151" s="3" t="str">
        <f t="shared" si="177"/>
        <v>-</v>
      </c>
      <c r="AS151" s="3">
        <f t="shared" si="158"/>
        <v>1</v>
      </c>
      <c r="AT151" s="3">
        <f t="shared" si="178"/>
        <v>1</v>
      </c>
      <c r="AU151" s="4" t="str">
        <f t="shared" si="215"/>
        <v/>
      </c>
      <c r="AV151" s="3" t="str">
        <f t="shared" si="180"/>
        <v>-</v>
      </c>
      <c r="AW151" s="3" t="str">
        <f t="shared" si="159"/>
        <v>0.1-0.1-0.1-???? 0.5-</v>
      </c>
      <c r="AX151" s="3">
        <f t="shared" si="181"/>
        <v>4</v>
      </c>
      <c r="AY151" s="3">
        <f t="shared" si="182"/>
        <v>21</v>
      </c>
      <c r="AZ151" s="4" t="str">
        <f t="shared" si="183"/>
        <v>0.1</v>
      </c>
      <c r="BA151" s="3" t="str">
        <f t="shared" si="184"/>
        <v>0.1-0.1-???? 0.5-</v>
      </c>
      <c r="BB151" s="3">
        <f t="shared" si="185"/>
        <v>4</v>
      </c>
      <c r="BC151" s="3">
        <f t="shared" si="186"/>
        <v>17</v>
      </c>
      <c r="BD151" s="4" t="str">
        <f t="shared" si="187"/>
        <v>0.1</v>
      </c>
      <c r="BE151" s="3" t="str">
        <f t="shared" si="188"/>
        <v>0.1-???? 0.5-</v>
      </c>
      <c r="BF151" s="3">
        <f t="shared" si="189"/>
        <v>4</v>
      </c>
      <c r="BG151" s="3">
        <f t="shared" si="190"/>
        <v>13</v>
      </c>
      <c r="BH151" s="4" t="str">
        <f t="shared" si="191"/>
        <v>0.1</v>
      </c>
      <c r="BI151" s="3" t="str">
        <f t="shared" si="192"/>
        <v>???? 0.5-</v>
      </c>
      <c r="BJ151" s="3">
        <f t="shared" si="193"/>
        <v>9</v>
      </c>
      <c r="BK151" s="3">
        <f t="shared" si="194"/>
        <v>9</v>
      </c>
      <c r="BL151" s="4" t="str">
        <f t="shared" si="195"/>
        <v>???? 0.5</v>
      </c>
      <c r="BM151" s="3" t="str">
        <f t="shared" si="196"/>
        <v>-</v>
      </c>
      <c r="BN151" s="3">
        <f t="shared" si="197"/>
        <v>1</v>
      </c>
      <c r="BO151" s="3">
        <f t="shared" si="198"/>
        <v>1</v>
      </c>
      <c r="BP151" s="4" t="str">
        <f t="shared" si="199"/>
        <v/>
      </c>
      <c r="BQ151" s="3" t="str">
        <f t="shared" si="200"/>
        <v>-</v>
      </c>
      <c r="BR151" s="3">
        <f t="shared" si="201"/>
        <v>1</v>
      </c>
      <c r="BS151" s="3">
        <f t="shared" si="202"/>
        <v>1</v>
      </c>
      <c r="BT151" s="4" t="str">
        <f t="shared" si="203"/>
        <v/>
      </c>
      <c r="BU151" s="3" t="str">
        <f t="shared" si="204"/>
        <v>-</v>
      </c>
      <c r="BV151" s="3">
        <f t="shared" si="205"/>
        <v>1</v>
      </c>
      <c r="BW151" s="3">
        <f t="shared" si="206"/>
        <v>1</v>
      </c>
      <c r="BX151" s="4" t="str">
        <f t="shared" si="207"/>
        <v/>
      </c>
      <c r="BY151" s="3" t="str">
        <f t="shared" si="208"/>
        <v>-</v>
      </c>
    </row>
    <row r="152" spans="1:77">
      <c r="A152" s="4" t="s">
        <v>958</v>
      </c>
      <c r="B152" s="4" t="s">
        <v>295</v>
      </c>
      <c r="C152" s="4">
        <v>24</v>
      </c>
      <c r="D152" s="4"/>
      <c r="E152" s="4" t="s">
        <v>903</v>
      </c>
      <c r="F152" s="4" t="s">
        <v>1032</v>
      </c>
      <c r="G152" s="4" t="s">
        <v>903</v>
      </c>
      <c r="H152" s="4" t="s">
        <v>1027</v>
      </c>
      <c r="I152" s="4" t="s">
        <v>479</v>
      </c>
      <c r="J152" s="4" t="s">
        <v>1027</v>
      </c>
      <c r="K152" s="4" t="s">
        <v>1040</v>
      </c>
      <c r="L152" s="4" t="s">
        <v>1040</v>
      </c>
      <c r="M152" s="4" t="s">
        <v>1040</v>
      </c>
      <c r="N152" s="4" t="s">
        <v>1040</v>
      </c>
      <c r="O152" s="4">
        <v>3</v>
      </c>
      <c r="P152" s="4">
        <v>22</v>
      </c>
      <c r="Q152" s="4">
        <v>3.4</v>
      </c>
      <c r="R152" s="16">
        <v>0</v>
      </c>
      <c r="S152" s="13"/>
      <c r="T152" s="3" t="str">
        <f t="shared" si="151"/>
        <v>s316-tef-s316-</v>
      </c>
      <c r="U152" s="3">
        <f t="shared" si="152"/>
        <v>5</v>
      </c>
      <c r="V152" s="3">
        <f t="shared" si="160"/>
        <v>14</v>
      </c>
      <c r="W152" s="4" t="str">
        <f t="shared" si="209"/>
        <v>s316</v>
      </c>
      <c r="X152" s="3" t="str">
        <f t="shared" si="162"/>
        <v>tef-s316-</v>
      </c>
      <c r="Y152" s="3">
        <f t="shared" si="153"/>
        <v>4</v>
      </c>
      <c r="Z152" s="3">
        <f t="shared" si="163"/>
        <v>9</v>
      </c>
      <c r="AA152" s="4" t="str">
        <f t="shared" si="210"/>
        <v>tef</v>
      </c>
      <c r="AB152" s="3" t="str">
        <f t="shared" si="165"/>
        <v>s316-</v>
      </c>
      <c r="AC152" s="3">
        <f t="shared" si="154"/>
        <v>5</v>
      </c>
      <c r="AD152" s="3">
        <f t="shared" si="166"/>
        <v>5</v>
      </c>
      <c r="AE152" s="4" t="str">
        <f t="shared" si="211"/>
        <v>s316</v>
      </c>
      <c r="AF152" s="3" t="str">
        <f t="shared" si="168"/>
        <v>-</v>
      </c>
      <c r="AG152" s="3">
        <f t="shared" si="155"/>
        <v>1</v>
      </c>
      <c r="AH152" s="3">
        <f t="shared" si="169"/>
        <v>1</v>
      </c>
      <c r="AI152" s="4" t="str">
        <f t="shared" si="212"/>
        <v/>
      </c>
      <c r="AJ152" s="3" t="str">
        <f t="shared" si="171"/>
        <v>-</v>
      </c>
      <c r="AK152" s="3">
        <f t="shared" si="156"/>
        <v>1</v>
      </c>
      <c r="AL152" s="3">
        <f t="shared" si="172"/>
        <v>1</v>
      </c>
      <c r="AM152" s="4" t="str">
        <f t="shared" si="213"/>
        <v/>
      </c>
      <c r="AN152" s="3" t="str">
        <f t="shared" si="174"/>
        <v>-</v>
      </c>
      <c r="AO152" s="3">
        <f t="shared" si="157"/>
        <v>1</v>
      </c>
      <c r="AP152" s="3">
        <f t="shared" si="175"/>
        <v>1</v>
      </c>
      <c r="AQ152" s="4" t="str">
        <f t="shared" si="214"/>
        <v/>
      </c>
      <c r="AR152" s="3" t="str">
        <f t="shared" si="177"/>
        <v>-</v>
      </c>
      <c r="AS152" s="3">
        <f t="shared" si="158"/>
        <v>1</v>
      </c>
      <c r="AT152" s="3">
        <f t="shared" si="178"/>
        <v>1</v>
      </c>
      <c r="AU152" s="4" t="str">
        <f t="shared" si="215"/>
        <v/>
      </c>
      <c r="AV152" s="3" t="str">
        <f t="shared" si="180"/>
        <v>-</v>
      </c>
      <c r="AW152" s="3" t="str">
        <f t="shared" si="159"/>
        <v>2-0.5-0.5-</v>
      </c>
      <c r="AX152" s="3">
        <f t="shared" si="181"/>
        <v>2</v>
      </c>
      <c r="AY152" s="3">
        <f t="shared" si="182"/>
        <v>10</v>
      </c>
      <c r="AZ152" s="4" t="str">
        <f t="shared" si="183"/>
        <v>2</v>
      </c>
      <c r="BA152" s="3" t="str">
        <f t="shared" si="184"/>
        <v>0.5-0.5-</v>
      </c>
      <c r="BB152" s="3">
        <f t="shared" si="185"/>
        <v>4</v>
      </c>
      <c r="BC152" s="3">
        <f t="shared" si="186"/>
        <v>8</v>
      </c>
      <c r="BD152" s="4" t="str">
        <f t="shared" si="187"/>
        <v>0.5</v>
      </c>
      <c r="BE152" s="3" t="str">
        <f t="shared" si="188"/>
        <v>0.5-</v>
      </c>
      <c r="BF152" s="3">
        <f t="shared" si="189"/>
        <v>4</v>
      </c>
      <c r="BG152" s="3">
        <f t="shared" si="190"/>
        <v>4</v>
      </c>
      <c r="BH152" s="4" t="str">
        <f t="shared" si="191"/>
        <v>0.5</v>
      </c>
      <c r="BI152" s="3" t="str">
        <f t="shared" si="192"/>
        <v>-</v>
      </c>
      <c r="BJ152" s="3">
        <f t="shared" si="193"/>
        <v>1</v>
      </c>
      <c r="BK152" s="3">
        <f t="shared" si="194"/>
        <v>1</v>
      </c>
      <c r="BL152" s="4" t="str">
        <f t="shared" si="195"/>
        <v/>
      </c>
      <c r="BM152" s="3" t="str">
        <f t="shared" si="196"/>
        <v>-</v>
      </c>
      <c r="BN152" s="3">
        <f t="shared" si="197"/>
        <v>1</v>
      </c>
      <c r="BO152" s="3">
        <f t="shared" si="198"/>
        <v>1</v>
      </c>
      <c r="BP152" s="4" t="str">
        <f t="shared" si="199"/>
        <v/>
      </c>
      <c r="BQ152" s="3" t="str">
        <f t="shared" si="200"/>
        <v>-</v>
      </c>
      <c r="BR152" s="3">
        <f t="shared" si="201"/>
        <v>1</v>
      </c>
      <c r="BS152" s="3">
        <f t="shared" si="202"/>
        <v>1</v>
      </c>
      <c r="BT152" s="4" t="str">
        <f t="shared" si="203"/>
        <v/>
      </c>
      <c r="BU152" s="3" t="str">
        <f t="shared" si="204"/>
        <v>-</v>
      </c>
      <c r="BV152" s="3">
        <f t="shared" si="205"/>
        <v>1</v>
      </c>
      <c r="BW152" s="3">
        <f t="shared" si="206"/>
        <v>1</v>
      </c>
      <c r="BX152" s="4" t="str">
        <f t="shared" si="207"/>
        <v/>
      </c>
      <c r="BY152" s="3" t="str">
        <f t="shared" si="208"/>
        <v>-</v>
      </c>
    </row>
    <row r="153" spans="1:77">
      <c r="A153" s="3" t="s">
        <v>958</v>
      </c>
      <c r="B153" s="3" t="s">
        <v>295</v>
      </c>
      <c r="C153" s="3">
        <v>24</v>
      </c>
      <c r="D153" s="3"/>
      <c r="E153" s="3" t="s">
        <v>903</v>
      </c>
      <c r="F153" s="3" t="s">
        <v>1032</v>
      </c>
      <c r="G153" s="3" t="s">
        <v>903</v>
      </c>
      <c r="H153" s="3" t="s">
        <v>1027</v>
      </c>
      <c r="I153" s="3" t="s">
        <v>479</v>
      </c>
      <c r="J153" s="3" t="s">
        <v>1027</v>
      </c>
      <c r="K153" s="3" t="s">
        <v>1040</v>
      </c>
      <c r="L153" s="3" t="s">
        <v>1040</v>
      </c>
      <c r="M153" s="3" t="s">
        <v>1040</v>
      </c>
      <c r="N153" s="3" t="s">
        <v>1040</v>
      </c>
      <c r="O153" s="3">
        <v>3</v>
      </c>
      <c r="P153" s="3">
        <v>22</v>
      </c>
      <c r="Q153" s="3">
        <v>3.3</v>
      </c>
      <c r="R153" s="16">
        <v>0</v>
      </c>
      <c r="S153" s="12"/>
      <c r="T153" s="3" t="str">
        <f t="shared" si="151"/>
        <v>s316-tef-s316-</v>
      </c>
      <c r="U153" s="3">
        <f t="shared" si="152"/>
        <v>5</v>
      </c>
      <c r="V153" s="3">
        <f t="shared" si="160"/>
        <v>14</v>
      </c>
      <c r="W153" s="4" t="str">
        <f t="shared" si="209"/>
        <v>s316</v>
      </c>
      <c r="X153" s="3" t="str">
        <f t="shared" si="162"/>
        <v>tef-s316-</v>
      </c>
      <c r="Y153" s="3">
        <f t="shared" si="153"/>
        <v>4</v>
      </c>
      <c r="Z153" s="3">
        <f t="shared" si="163"/>
        <v>9</v>
      </c>
      <c r="AA153" s="4" t="str">
        <f t="shared" si="210"/>
        <v>tef</v>
      </c>
      <c r="AB153" s="3" t="str">
        <f t="shared" si="165"/>
        <v>s316-</v>
      </c>
      <c r="AC153" s="3">
        <f t="shared" si="154"/>
        <v>5</v>
      </c>
      <c r="AD153" s="3">
        <f t="shared" si="166"/>
        <v>5</v>
      </c>
      <c r="AE153" s="4" t="str">
        <f t="shared" si="211"/>
        <v>s316</v>
      </c>
      <c r="AF153" s="3" t="str">
        <f t="shared" si="168"/>
        <v>-</v>
      </c>
      <c r="AG153" s="3">
        <f t="shared" si="155"/>
        <v>1</v>
      </c>
      <c r="AH153" s="3">
        <f t="shared" si="169"/>
        <v>1</v>
      </c>
      <c r="AI153" s="4" t="str">
        <f t="shared" si="212"/>
        <v/>
      </c>
      <c r="AJ153" s="3" t="str">
        <f t="shared" si="171"/>
        <v>-</v>
      </c>
      <c r="AK153" s="3">
        <f t="shared" si="156"/>
        <v>1</v>
      </c>
      <c r="AL153" s="3">
        <f t="shared" si="172"/>
        <v>1</v>
      </c>
      <c r="AM153" s="4" t="str">
        <f t="shared" si="213"/>
        <v/>
      </c>
      <c r="AN153" s="3" t="str">
        <f t="shared" si="174"/>
        <v>-</v>
      </c>
      <c r="AO153" s="3">
        <f t="shared" si="157"/>
        <v>1</v>
      </c>
      <c r="AP153" s="3">
        <f t="shared" si="175"/>
        <v>1</v>
      </c>
      <c r="AQ153" s="4" t="str">
        <f t="shared" si="214"/>
        <v/>
      </c>
      <c r="AR153" s="3" t="str">
        <f t="shared" si="177"/>
        <v>-</v>
      </c>
      <c r="AS153" s="3">
        <f t="shared" si="158"/>
        <v>1</v>
      </c>
      <c r="AT153" s="3">
        <f t="shared" si="178"/>
        <v>1</v>
      </c>
      <c r="AU153" s="4" t="str">
        <f t="shared" si="215"/>
        <v/>
      </c>
      <c r="AV153" s="3" t="str">
        <f t="shared" si="180"/>
        <v>-</v>
      </c>
      <c r="AW153" s="3" t="str">
        <f t="shared" si="159"/>
        <v>2-0.5-0.5-</v>
      </c>
      <c r="AX153" s="3">
        <f t="shared" si="181"/>
        <v>2</v>
      </c>
      <c r="AY153" s="3">
        <f t="shared" si="182"/>
        <v>10</v>
      </c>
      <c r="AZ153" s="4" t="str">
        <f t="shared" si="183"/>
        <v>2</v>
      </c>
      <c r="BA153" s="3" t="str">
        <f t="shared" si="184"/>
        <v>0.5-0.5-</v>
      </c>
      <c r="BB153" s="3">
        <f t="shared" si="185"/>
        <v>4</v>
      </c>
      <c r="BC153" s="3">
        <f t="shared" si="186"/>
        <v>8</v>
      </c>
      <c r="BD153" s="4" t="str">
        <f t="shared" si="187"/>
        <v>0.5</v>
      </c>
      <c r="BE153" s="3" t="str">
        <f t="shared" si="188"/>
        <v>0.5-</v>
      </c>
      <c r="BF153" s="3">
        <f t="shared" si="189"/>
        <v>4</v>
      </c>
      <c r="BG153" s="3">
        <f t="shared" si="190"/>
        <v>4</v>
      </c>
      <c r="BH153" s="4" t="str">
        <f t="shared" si="191"/>
        <v>0.5</v>
      </c>
      <c r="BI153" s="3" t="str">
        <f t="shared" si="192"/>
        <v>-</v>
      </c>
      <c r="BJ153" s="3">
        <f t="shared" si="193"/>
        <v>1</v>
      </c>
      <c r="BK153" s="3">
        <f t="shared" si="194"/>
        <v>1</v>
      </c>
      <c r="BL153" s="4" t="str">
        <f t="shared" si="195"/>
        <v/>
      </c>
      <c r="BM153" s="3" t="str">
        <f t="shared" si="196"/>
        <v>-</v>
      </c>
      <c r="BN153" s="3">
        <f t="shared" si="197"/>
        <v>1</v>
      </c>
      <c r="BO153" s="3">
        <f t="shared" si="198"/>
        <v>1</v>
      </c>
      <c r="BP153" s="4" t="str">
        <f t="shared" si="199"/>
        <v/>
      </c>
      <c r="BQ153" s="3" t="str">
        <f t="shared" si="200"/>
        <v>-</v>
      </c>
      <c r="BR153" s="3">
        <f t="shared" si="201"/>
        <v>1</v>
      </c>
      <c r="BS153" s="3">
        <f t="shared" si="202"/>
        <v>1</v>
      </c>
      <c r="BT153" s="4" t="str">
        <f t="shared" si="203"/>
        <v/>
      </c>
      <c r="BU153" s="3" t="str">
        <f t="shared" si="204"/>
        <v>-</v>
      </c>
      <c r="BV153" s="3">
        <f t="shared" si="205"/>
        <v>1</v>
      </c>
      <c r="BW153" s="3">
        <f t="shared" si="206"/>
        <v>1</v>
      </c>
      <c r="BX153" s="4" t="str">
        <f t="shared" si="207"/>
        <v/>
      </c>
      <c r="BY153" s="3" t="str">
        <f t="shared" si="208"/>
        <v>-</v>
      </c>
    </row>
    <row r="154" spans="1:77">
      <c r="A154" s="4" t="s">
        <v>958</v>
      </c>
      <c r="B154" s="4" t="s">
        <v>295</v>
      </c>
      <c r="C154" s="4">
        <v>24</v>
      </c>
      <c r="D154" s="4"/>
      <c r="E154" s="4" t="s">
        <v>903</v>
      </c>
      <c r="F154" s="4" t="s">
        <v>1032</v>
      </c>
      <c r="G154" s="4" t="s">
        <v>903</v>
      </c>
      <c r="H154" s="4" t="s">
        <v>1027</v>
      </c>
      <c r="I154" s="4" t="s">
        <v>479</v>
      </c>
      <c r="J154" s="4" t="s">
        <v>1027</v>
      </c>
      <c r="K154" s="4" t="s">
        <v>1040</v>
      </c>
      <c r="L154" s="4" t="s">
        <v>1040</v>
      </c>
      <c r="M154" s="4" t="s">
        <v>1040</v>
      </c>
      <c r="N154" s="4" t="s">
        <v>1040</v>
      </c>
      <c r="O154" s="4">
        <v>3</v>
      </c>
      <c r="P154" s="4">
        <v>22</v>
      </c>
      <c r="Q154" s="4">
        <v>1.3</v>
      </c>
      <c r="R154" s="16">
        <v>0</v>
      </c>
      <c r="S154" s="13"/>
      <c r="T154" s="3" t="str">
        <f t="shared" si="151"/>
        <v>s316-tef-s316-</v>
      </c>
      <c r="U154" s="3">
        <f t="shared" si="152"/>
        <v>5</v>
      </c>
      <c r="V154" s="3">
        <f t="shared" si="160"/>
        <v>14</v>
      </c>
      <c r="W154" s="4" t="str">
        <f t="shared" si="209"/>
        <v>s316</v>
      </c>
      <c r="X154" s="3" t="str">
        <f t="shared" si="162"/>
        <v>tef-s316-</v>
      </c>
      <c r="Y154" s="3">
        <f t="shared" si="153"/>
        <v>4</v>
      </c>
      <c r="Z154" s="3">
        <f t="shared" si="163"/>
        <v>9</v>
      </c>
      <c r="AA154" s="4" t="str">
        <f t="shared" si="210"/>
        <v>tef</v>
      </c>
      <c r="AB154" s="3" t="str">
        <f t="shared" si="165"/>
        <v>s316-</v>
      </c>
      <c r="AC154" s="3">
        <f t="shared" si="154"/>
        <v>5</v>
      </c>
      <c r="AD154" s="3">
        <f t="shared" si="166"/>
        <v>5</v>
      </c>
      <c r="AE154" s="4" t="str">
        <f t="shared" si="211"/>
        <v>s316</v>
      </c>
      <c r="AF154" s="3" t="str">
        <f t="shared" si="168"/>
        <v>-</v>
      </c>
      <c r="AG154" s="3">
        <f t="shared" si="155"/>
        <v>1</v>
      </c>
      <c r="AH154" s="3">
        <f t="shared" si="169"/>
        <v>1</v>
      </c>
      <c r="AI154" s="4" t="str">
        <f t="shared" si="212"/>
        <v/>
      </c>
      <c r="AJ154" s="3" t="str">
        <f t="shared" si="171"/>
        <v>-</v>
      </c>
      <c r="AK154" s="3">
        <f t="shared" si="156"/>
        <v>1</v>
      </c>
      <c r="AL154" s="3">
        <f t="shared" si="172"/>
        <v>1</v>
      </c>
      <c r="AM154" s="4" t="str">
        <f t="shared" si="213"/>
        <v/>
      </c>
      <c r="AN154" s="3" t="str">
        <f t="shared" si="174"/>
        <v>-</v>
      </c>
      <c r="AO154" s="3">
        <f t="shared" si="157"/>
        <v>1</v>
      </c>
      <c r="AP154" s="3">
        <f t="shared" si="175"/>
        <v>1</v>
      </c>
      <c r="AQ154" s="4" t="str">
        <f t="shared" si="214"/>
        <v/>
      </c>
      <c r="AR154" s="3" t="str">
        <f t="shared" si="177"/>
        <v>-</v>
      </c>
      <c r="AS154" s="3">
        <f t="shared" si="158"/>
        <v>1</v>
      </c>
      <c r="AT154" s="3">
        <f t="shared" si="178"/>
        <v>1</v>
      </c>
      <c r="AU154" s="4" t="str">
        <f t="shared" si="215"/>
        <v/>
      </c>
      <c r="AV154" s="3" t="str">
        <f t="shared" si="180"/>
        <v>-</v>
      </c>
      <c r="AW154" s="3" t="str">
        <f t="shared" si="159"/>
        <v>2-0.5-0.5-</v>
      </c>
      <c r="AX154" s="3">
        <f t="shared" si="181"/>
        <v>2</v>
      </c>
      <c r="AY154" s="3">
        <f t="shared" si="182"/>
        <v>10</v>
      </c>
      <c r="AZ154" s="4" t="str">
        <f t="shared" si="183"/>
        <v>2</v>
      </c>
      <c r="BA154" s="3" t="str">
        <f t="shared" si="184"/>
        <v>0.5-0.5-</v>
      </c>
      <c r="BB154" s="3">
        <f t="shared" si="185"/>
        <v>4</v>
      </c>
      <c r="BC154" s="3">
        <f t="shared" si="186"/>
        <v>8</v>
      </c>
      <c r="BD154" s="4" t="str">
        <f t="shared" si="187"/>
        <v>0.5</v>
      </c>
      <c r="BE154" s="3" t="str">
        <f t="shared" si="188"/>
        <v>0.5-</v>
      </c>
      <c r="BF154" s="3">
        <f t="shared" si="189"/>
        <v>4</v>
      </c>
      <c r="BG154" s="3">
        <f t="shared" si="190"/>
        <v>4</v>
      </c>
      <c r="BH154" s="4" t="str">
        <f t="shared" si="191"/>
        <v>0.5</v>
      </c>
      <c r="BI154" s="3" t="str">
        <f t="shared" si="192"/>
        <v>-</v>
      </c>
      <c r="BJ154" s="3">
        <f t="shared" si="193"/>
        <v>1</v>
      </c>
      <c r="BK154" s="3">
        <f t="shared" si="194"/>
        <v>1</v>
      </c>
      <c r="BL154" s="4" t="str">
        <f t="shared" si="195"/>
        <v/>
      </c>
      <c r="BM154" s="3" t="str">
        <f t="shared" si="196"/>
        <v>-</v>
      </c>
      <c r="BN154" s="3">
        <f t="shared" si="197"/>
        <v>1</v>
      </c>
      <c r="BO154" s="3">
        <f t="shared" si="198"/>
        <v>1</v>
      </c>
      <c r="BP154" s="4" t="str">
        <f t="shared" si="199"/>
        <v/>
      </c>
      <c r="BQ154" s="3" t="str">
        <f t="shared" si="200"/>
        <v>-</v>
      </c>
      <c r="BR154" s="3">
        <f t="shared" si="201"/>
        <v>1</v>
      </c>
      <c r="BS154" s="3">
        <f t="shared" si="202"/>
        <v>1</v>
      </c>
      <c r="BT154" s="4" t="str">
        <f t="shared" si="203"/>
        <v/>
      </c>
      <c r="BU154" s="3" t="str">
        <f t="shared" si="204"/>
        <v>-</v>
      </c>
      <c r="BV154" s="3">
        <f t="shared" si="205"/>
        <v>1</v>
      </c>
      <c r="BW154" s="3">
        <f t="shared" si="206"/>
        <v>1</v>
      </c>
      <c r="BX154" s="4" t="str">
        <f t="shared" si="207"/>
        <v/>
      </c>
      <c r="BY154" s="3" t="str">
        <f t="shared" si="208"/>
        <v>-</v>
      </c>
    </row>
    <row r="155" spans="1:77">
      <c r="A155" s="3" t="s">
        <v>958</v>
      </c>
      <c r="B155" s="3" t="s">
        <v>402</v>
      </c>
      <c r="C155" s="3">
        <v>24</v>
      </c>
      <c r="D155" s="3"/>
      <c r="E155" s="3" t="s">
        <v>903</v>
      </c>
      <c r="F155" s="3" t="s">
        <v>1032</v>
      </c>
      <c r="G155" s="3" t="s">
        <v>903</v>
      </c>
      <c r="H155" s="3" t="s">
        <v>1027</v>
      </c>
      <c r="I155" s="3" t="s">
        <v>479</v>
      </c>
      <c r="J155" s="3" t="s">
        <v>1028</v>
      </c>
      <c r="K155" s="3" t="s">
        <v>1040</v>
      </c>
      <c r="L155" s="3" t="s">
        <v>1040</v>
      </c>
      <c r="M155" s="3" t="s">
        <v>1040</v>
      </c>
      <c r="N155" s="3" t="s">
        <v>1040</v>
      </c>
      <c r="O155" s="3">
        <v>4</v>
      </c>
      <c r="P155" s="3">
        <v>22</v>
      </c>
      <c r="Q155" s="3">
        <v>4.3</v>
      </c>
      <c r="R155" s="16">
        <v>0</v>
      </c>
      <c r="S155" s="12"/>
      <c r="T155" s="3" t="str">
        <f t="shared" si="151"/>
        <v>s316-tef-s316-</v>
      </c>
      <c r="U155" s="3">
        <f t="shared" si="152"/>
        <v>5</v>
      </c>
      <c r="V155" s="3">
        <f t="shared" si="160"/>
        <v>14</v>
      </c>
      <c r="W155" s="4" t="str">
        <f t="shared" si="209"/>
        <v>s316</v>
      </c>
      <c r="X155" s="3" t="str">
        <f t="shared" si="162"/>
        <v>tef-s316-</v>
      </c>
      <c r="Y155" s="3">
        <f t="shared" si="153"/>
        <v>4</v>
      </c>
      <c r="Z155" s="3">
        <f t="shared" si="163"/>
        <v>9</v>
      </c>
      <c r="AA155" s="4" t="str">
        <f t="shared" si="210"/>
        <v>tef</v>
      </c>
      <c r="AB155" s="3" t="str">
        <f t="shared" si="165"/>
        <v>s316-</v>
      </c>
      <c r="AC155" s="3">
        <f t="shared" si="154"/>
        <v>5</v>
      </c>
      <c r="AD155" s="3">
        <f t="shared" si="166"/>
        <v>5</v>
      </c>
      <c r="AE155" s="4" t="str">
        <f t="shared" si="211"/>
        <v>s316</v>
      </c>
      <c r="AF155" s="3" t="str">
        <f t="shared" si="168"/>
        <v>-</v>
      </c>
      <c r="AG155" s="3">
        <f t="shared" si="155"/>
        <v>1</v>
      </c>
      <c r="AH155" s="3">
        <f t="shared" si="169"/>
        <v>1</v>
      </c>
      <c r="AI155" s="4" t="str">
        <f t="shared" si="212"/>
        <v/>
      </c>
      <c r="AJ155" s="3" t="str">
        <f t="shared" si="171"/>
        <v>-</v>
      </c>
      <c r="AK155" s="3">
        <f t="shared" si="156"/>
        <v>1</v>
      </c>
      <c r="AL155" s="3">
        <f t="shared" si="172"/>
        <v>1</v>
      </c>
      <c r="AM155" s="4" t="str">
        <f t="shared" si="213"/>
        <v/>
      </c>
      <c r="AN155" s="3" t="str">
        <f t="shared" si="174"/>
        <v>-</v>
      </c>
      <c r="AO155" s="3">
        <f t="shared" si="157"/>
        <v>1</v>
      </c>
      <c r="AP155" s="3">
        <f t="shared" si="175"/>
        <v>1</v>
      </c>
      <c r="AQ155" s="4" t="str">
        <f t="shared" si="214"/>
        <v/>
      </c>
      <c r="AR155" s="3" t="str">
        <f t="shared" si="177"/>
        <v>-</v>
      </c>
      <c r="AS155" s="3">
        <f t="shared" si="158"/>
        <v>1</v>
      </c>
      <c r="AT155" s="3">
        <f t="shared" si="178"/>
        <v>1</v>
      </c>
      <c r="AU155" s="4" t="str">
        <f t="shared" si="215"/>
        <v/>
      </c>
      <c r="AV155" s="3" t="str">
        <f t="shared" si="180"/>
        <v>-</v>
      </c>
      <c r="AW155" s="3" t="str">
        <f t="shared" si="159"/>
        <v>2-1.5-0.5-</v>
      </c>
      <c r="AX155" s="3">
        <f t="shared" si="181"/>
        <v>2</v>
      </c>
      <c r="AY155" s="3">
        <f t="shared" si="182"/>
        <v>10</v>
      </c>
      <c r="AZ155" s="4" t="str">
        <f t="shared" si="183"/>
        <v>2</v>
      </c>
      <c r="BA155" s="3" t="str">
        <f t="shared" si="184"/>
        <v>1.5-0.5-</v>
      </c>
      <c r="BB155" s="3">
        <f t="shared" si="185"/>
        <v>4</v>
      </c>
      <c r="BC155" s="3">
        <f t="shared" si="186"/>
        <v>8</v>
      </c>
      <c r="BD155" s="4" t="str">
        <f t="shared" si="187"/>
        <v>1.5</v>
      </c>
      <c r="BE155" s="3" t="str">
        <f t="shared" si="188"/>
        <v>0.5-</v>
      </c>
      <c r="BF155" s="3">
        <f t="shared" si="189"/>
        <v>4</v>
      </c>
      <c r="BG155" s="3">
        <f t="shared" si="190"/>
        <v>4</v>
      </c>
      <c r="BH155" s="4" t="str">
        <f t="shared" si="191"/>
        <v>0.5</v>
      </c>
      <c r="BI155" s="3" t="str">
        <f t="shared" si="192"/>
        <v>-</v>
      </c>
      <c r="BJ155" s="3">
        <f t="shared" si="193"/>
        <v>1</v>
      </c>
      <c r="BK155" s="3">
        <f t="shared" si="194"/>
        <v>1</v>
      </c>
      <c r="BL155" s="4" t="str">
        <f t="shared" si="195"/>
        <v/>
      </c>
      <c r="BM155" s="3" t="str">
        <f t="shared" si="196"/>
        <v>-</v>
      </c>
      <c r="BN155" s="3">
        <f t="shared" si="197"/>
        <v>1</v>
      </c>
      <c r="BO155" s="3">
        <f t="shared" si="198"/>
        <v>1</v>
      </c>
      <c r="BP155" s="4" t="str">
        <f t="shared" si="199"/>
        <v/>
      </c>
      <c r="BQ155" s="3" t="str">
        <f t="shared" si="200"/>
        <v>-</v>
      </c>
      <c r="BR155" s="3">
        <f t="shared" si="201"/>
        <v>1</v>
      </c>
      <c r="BS155" s="3">
        <f t="shared" si="202"/>
        <v>1</v>
      </c>
      <c r="BT155" s="4" t="str">
        <f t="shared" si="203"/>
        <v/>
      </c>
      <c r="BU155" s="3" t="str">
        <f t="shared" si="204"/>
        <v>-</v>
      </c>
      <c r="BV155" s="3">
        <f t="shared" si="205"/>
        <v>1</v>
      </c>
      <c r="BW155" s="3">
        <f t="shared" si="206"/>
        <v>1</v>
      </c>
      <c r="BX155" s="4" t="str">
        <f t="shared" si="207"/>
        <v/>
      </c>
      <c r="BY155" s="3" t="str">
        <f t="shared" si="208"/>
        <v>-</v>
      </c>
    </row>
    <row r="156" spans="1:77">
      <c r="A156" s="4" t="s">
        <v>958</v>
      </c>
      <c r="B156" s="4" t="s">
        <v>402</v>
      </c>
      <c r="C156" s="4">
        <v>24</v>
      </c>
      <c r="D156" s="4"/>
      <c r="E156" s="4" t="s">
        <v>903</v>
      </c>
      <c r="F156" s="4" t="s">
        <v>1032</v>
      </c>
      <c r="G156" s="4" t="s">
        <v>903</v>
      </c>
      <c r="H156" s="4" t="s">
        <v>1027</v>
      </c>
      <c r="I156" s="4" t="s">
        <v>479</v>
      </c>
      <c r="J156" s="4" t="s">
        <v>1028</v>
      </c>
      <c r="K156" s="4" t="s">
        <v>1040</v>
      </c>
      <c r="L156" s="4" t="s">
        <v>1040</v>
      </c>
      <c r="M156" s="4" t="s">
        <v>1040</v>
      </c>
      <c r="N156" s="4" t="s">
        <v>1040</v>
      </c>
      <c r="O156" s="4">
        <v>4</v>
      </c>
      <c r="P156" s="4">
        <v>22</v>
      </c>
      <c r="Q156" s="4">
        <v>4.4000000000000004</v>
      </c>
      <c r="R156" s="16">
        <v>0</v>
      </c>
      <c r="S156" s="13"/>
      <c r="T156" s="3" t="str">
        <f t="shared" si="151"/>
        <v>s316-tef-s316-</v>
      </c>
      <c r="U156" s="3">
        <f t="shared" si="152"/>
        <v>5</v>
      </c>
      <c r="V156" s="3">
        <f t="shared" si="160"/>
        <v>14</v>
      </c>
      <c r="W156" s="4" t="str">
        <f t="shared" si="209"/>
        <v>s316</v>
      </c>
      <c r="X156" s="3" t="str">
        <f t="shared" si="162"/>
        <v>tef-s316-</v>
      </c>
      <c r="Y156" s="3">
        <f t="shared" si="153"/>
        <v>4</v>
      </c>
      <c r="Z156" s="3">
        <f t="shared" si="163"/>
        <v>9</v>
      </c>
      <c r="AA156" s="4" t="str">
        <f t="shared" si="210"/>
        <v>tef</v>
      </c>
      <c r="AB156" s="3" t="str">
        <f t="shared" si="165"/>
        <v>s316-</v>
      </c>
      <c r="AC156" s="3">
        <f t="shared" si="154"/>
        <v>5</v>
      </c>
      <c r="AD156" s="3">
        <f t="shared" si="166"/>
        <v>5</v>
      </c>
      <c r="AE156" s="4" t="str">
        <f t="shared" si="211"/>
        <v>s316</v>
      </c>
      <c r="AF156" s="3" t="str">
        <f t="shared" si="168"/>
        <v>-</v>
      </c>
      <c r="AG156" s="3">
        <f t="shared" si="155"/>
        <v>1</v>
      </c>
      <c r="AH156" s="3">
        <f t="shared" si="169"/>
        <v>1</v>
      </c>
      <c r="AI156" s="4" t="str">
        <f t="shared" si="212"/>
        <v/>
      </c>
      <c r="AJ156" s="3" t="str">
        <f t="shared" si="171"/>
        <v>-</v>
      </c>
      <c r="AK156" s="3">
        <f t="shared" si="156"/>
        <v>1</v>
      </c>
      <c r="AL156" s="3">
        <f t="shared" si="172"/>
        <v>1</v>
      </c>
      <c r="AM156" s="4" t="str">
        <f t="shared" si="213"/>
        <v/>
      </c>
      <c r="AN156" s="3" t="str">
        <f t="shared" si="174"/>
        <v>-</v>
      </c>
      <c r="AO156" s="3">
        <f t="shared" si="157"/>
        <v>1</v>
      </c>
      <c r="AP156" s="3">
        <f t="shared" si="175"/>
        <v>1</v>
      </c>
      <c r="AQ156" s="4" t="str">
        <f t="shared" si="214"/>
        <v/>
      </c>
      <c r="AR156" s="3" t="str">
        <f t="shared" si="177"/>
        <v>-</v>
      </c>
      <c r="AS156" s="3">
        <f t="shared" si="158"/>
        <v>1</v>
      </c>
      <c r="AT156" s="3">
        <f t="shared" si="178"/>
        <v>1</v>
      </c>
      <c r="AU156" s="4" t="str">
        <f t="shared" si="215"/>
        <v/>
      </c>
      <c r="AV156" s="3" t="str">
        <f t="shared" si="180"/>
        <v>-</v>
      </c>
      <c r="AW156" s="3" t="str">
        <f t="shared" si="159"/>
        <v>2-1.5-0.5-</v>
      </c>
      <c r="AX156" s="3">
        <f t="shared" si="181"/>
        <v>2</v>
      </c>
      <c r="AY156" s="3">
        <f t="shared" si="182"/>
        <v>10</v>
      </c>
      <c r="AZ156" s="4" t="str">
        <f t="shared" si="183"/>
        <v>2</v>
      </c>
      <c r="BA156" s="3" t="str">
        <f t="shared" si="184"/>
        <v>1.5-0.5-</v>
      </c>
      <c r="BB156" s="3">
        <f t="shared" si="185"/>
        <v>4</v>
      </c>
      <c r="BC156" s="3">
        <f t="shared" si="186"/>
        <v>8</v>
      </c>
      <c r="BD156" s="4" t="str">
        <f t="shared" si="187"/>
        <v>1.5</v>
      </c>
      <c r="BE156" s="3" t="str">
        <f t="shared" si="188"/>
        <v>0.5-</v>
      </c>
      <c r="BF156" s="3">
        <f t="shared" si="189"/>
        <v>4</v>
      </c>
      <c r="BG156" s="3">
        <f t="shared" si="190"/>
        <v>4</v>
      </c>
      <c r="BH156" s="4" t="str">
        <f t="shared" si="191"/>
        <v>0.5</v>
      </c>
      <c r="BI156" s="3" t="str">
        <f t="shared" si="192"/>
        <v>-</v>
      </c>
      <c r="BJ156" s="3">
        <f t="shared" si="193"/>
        <v>1</v>
      </c>
      <c r="BK156" s="3">
        <f t="shared" si="194"/>
        <v>1</v>
      </c>
      <c r="BL156" s="4" t="str">
        <f t="shared" si="195"/>
        <v/>
      </c>
      <c r="BM156" s="3" t="str">
        <f t="shared" si="196"/>
        <v>-</v>
      </c>
      <c r="BN156" s="3">
        <f t="shared" si="197"/>
        <v>1</v>
      </c>
      <c r="BO156" s="3">
        <f t="shared" si="198"/>
        <v>1</v>
      </c>
      <c r="BP156" s="4" t="str">
        <f t="shared" si="199"/>
        <v/>
      </c>
      <c r="BQ156" s="3" t="str">
        <f t="shared" si="200"/>
        <v>-</v>
      </c>
      <c r="BR156" s="3">
        <f t="shared" si="201"/>
        <v>1</v>
      </c>
      <c r="BS156" s="3">
        <f t="shared" si="202"/>
        <v>1</v>
      </c>
      <c r="BT156" s="4" t="str">
        <f t="shared" si="203"/>
        <v/>
      </c>
      <c r="BU156" s="3" t="str">
        <f t="shared" si="204"/>
        <v>-</v>
      </c>
      <c r="BV156" s="3">
        <f t="shared" si="205"/>
        <v>1</v>
      </c>
      <c r="BW156" s="3">
        <f t="shared" si="206"/>
        <v>1</v>
      </c>
      <c r="BX156" s="4" t="str">
        <f t="shared" si="207"/>
        <v/>
      </c>
      <c r="BY156" s="3" t="str">
        <f t="shared" si="208"/>
        <v>-</v>
      </c>
    </row>
    <row r="157" spans="1:77">
      <c r="A157" s="3" t="s">
        <v>958</v>
      </c>
      <c r="B157" s="3" t="s">
        <v>402</v>
      </c>
      <c r="C157" s="3">
        <v>24</v>
      </c>
      <c r="D157" s="3"/>
      <c r="E157" s="3" t="s">
        <v>903</v>
      </c>
      <c r="F157" s="3" t="s">
        <v>1032</v>
      </c>
      <c r="G157" s="3" t="s">
        <v>903</v>
      </c>
      <c r="H157" s="3" t="s">
        <v>1027</v>
      </c>
      <c r="I157" s="3" t="s">
        <v>479</v>
      </c>
      <c r="J157" s="3" t="s">
        <v>1028</v>
      </c>
      <c r="K157" s="3" t="s">
        <v>1040</v>
      </c>
      <c r="L157" s="3" t="s">
        <v>1040</v>
      </c>
      <c r="M157" s="3" t="s">
        <v>1040</v>
      </c>
      <c r="N157" s="3" t="s">
        <v>1040</v>
      </c>
      <c r="O157" s="3">
        <v>4</v>
      </c>
      <c r="P157" s="3">
        <v>22</v>
      </c>
      <c r="Q157" s="3">
        <v>3.97</v>
      </c>
      <c r="R157" s="16">
        <v>0</v>
      </c>
      <c r="S157" s="12"/>
      <c r="T157" s="3" t="str">
        <f t="shared" si="151"/>
        <v>s316-tef-s316-</v>
      </c>
      <c r="U157" s="3">
        <f t="shared" si="152"/>
        <v>5</v>
      </c>
      <c r="V157" s="3">
        <f t="shared" si="160"/>
        <v>14</v>
      </c>
      <c r="W157" s="4" t="str">
        <f t="shared" si="209"/>
        <v>s316</v>
      </c>
      <c r="X157" s="3" t="str">
        <f t="shared" si="162"/>
        <v>tef-s316-</v>
      </c>
      <c r="Y157" s="3">
        <f t="shared" si="153"/>
        <v>4</v>
      </c>
      <c r="Z157" s="3">
        <f t="shared" si="163"/>
        <v>9</v>
      </c>
      <c r="AA157" s="4" t="str">
        <f t="shared" si="210"/>
        <v>tef</v>
      </c>
      <c r="AB157" s="3" t="str">
        <f t="shared" si="165"/>
        <v>s316-</v>
      </c>
      <c r="AC157" s="3">
        <f t="shared" si="154"/>
        <v>5</v>
      </c>
      <c r="AD157" s="3">
        <f t="shared" si="166"/>
        <v>5</v>
      </c>
      <c r="AE157" s="4" t="str">
        <f t="shared" si="211"/>
        <v>s316</v>
      </c>
      <c r="AF157" s="3" t="str">
        <f t="shared" si="168"/>
        <v>-</v>
      </c>
      <c r="AG157" s="3">
        <f t="shared" si="155"/>
        <v>1</v>
      </c>
      <c r="AH157" s="3">
        <f t="shared" si="169"/>
        <v>1</v>
      </c>
      <c r="AI157" s="4" t="str">
        <f t="shared" si="212"/>
        <v/>
      </c>
      <c r="AJ157" s="3" t="str">
        <f t="shared" si="171"/>
        <v>-</v>
      </c>
      <c r="AK157" s="3">
        <f t="shared" si="156"/>
        <v>1</v>
      </c>
      <c r="AL157" s="3">
        <f t="shared" si="172"/>
        <v>1</v>
      </c>
      <c r="AM157" s="4" t="str">
        <f t="shared" si="213"/>
        <v/>
      </c>
      <c r="AN157" s="3" t="str">
        <f t="shared" si="174"/>
        <v>-</v>
      </c>
      <c r="AO157" s="3">
        <f t="shared" si="157"/>
        <v>1</v>
      </c>
      <c r="AP157" s="3">
        <f t="shared" si="175"/>
        <v>1</v>
      </c>
      <c r="AQ157" s="4" t="str">
        <f t="shared" si="214"/>
        <v/>
      </c>
      <c r="AR157" s="3" t="str">
        <f t="shared" si="177"/>
        <v>-</v>
      </c>
      <c r="AS157" s="3">
        <f t="shared" si="158"/>
        <v>1</v>
      </c>
      <c r="AT157" s="3">
        <f t="shared" si="178"/>
        <v>1</v>
      </c>
      <c r="AU157" s="4" t="str">
        <f t="shared" si="215"/>
        <v/>
      </c>
      <c r="AV157" s="3" t="str">
        <f t="shared" si="180"/>
        <v>-</v>
      </c>
      <c r="AW157" s="3" t="str">
        <f t="shared" si="159"/>
        <v>2-1.5-0.5-</v>
      </c>
      <c r="AX157" s="3">
        <f t="shared" si="181"/>
        <v>2</v>
      </c>
      <c r="AY157" s="3">
        <f t="shared" si="182"/>
        <v>10</v>
      </c>
      <c r="AZ157" s="4" t="str">
        <f t="shared" si="183"/>
        <v>2</v>
      </c>
      <c r="BA157" s="3" t="str">
        <f t="shared" si="184"/>
        <v>1.5-0.5-</v>
      </c>
      <c r="BB157" s="3">
        <f t="shared" si="185"/>
        <v>4</v>
      </c>
      <c r="BC157" s="3">
        <f t="shared" si="186"/>
        <v>8</v>
      </c>
      <c r="BD157" s="4" t="str">
        <f t="shared" si="187"/>
        <v>1.5</v>
      </c>
      <c r="BE157" s="3" t="str">
        <f t="shared" si="188"/>
        <v>0.5-</v>
      </c>
      <c r="BF157" s="3">
        <f t="shared" si="189"/>
        <v>4</v>
      </c>
      <c r="BG157" s="3">
        <f t="shared" si="190"/>
        <v>4</v>
      </c>
      <c r="BH157" s="4" t="str">
        <f t="shared" si="191"/>
        <v>0.5</v>
      </c>
      <c r="BI157" s="3" t="str">
        <f t="shared" si="192"/>
        <v>-</v>
      </c>
      <c r="BJ157" s="3">
        <f t="shared" si="193"/>
        <v>1</v>
      </c>
      <c r="BK157" s="3">
        <f t="shared" si="194"/>
        <v>1</v>
      </c>
      <c r="BL157" s="4" t="str">
        <f t="shared" si="195"/>
        <v/>
      </c>
      <c r="BM157" s="3" t="str">
        <f t="shared" si="196"/>
        <v>-</v>
      </c>
      <c r="BN157" s="3">
        <f t="shared" si="197"/>
        <v>1</v>
      </c>
      <c r="BO157" s="3">
        <f t="shared" si="198"/>
        <v>1</v>
      </c>
      <c r="BP157" s="4" t="str">
        <f t="shared" si="199"/>
        <v/>
      </c>
      <c r="BQ157" s="3" t="str">
        <f t="shared" si="200"/>
        <v>-</v>
      </c>
      <c r="BR157" s="3">
        <f t="shared" si="201"/>
        <v>1</v>
      </c>
      <c r="BS157" s="3">
        <f t="shared" si="202"/>
        <v>1</v>
      </c>
      <c r="BT157" s="4" t="str">
        <f t="shared" si="203"/>
        <v/>
      </c>
      <c r="BU157" s="3" t="str">
        <f t="shared" si="204"/>
        <v>-</v>
      </c>
      <c r="BV157" s="3">
        <f t="shared" si="205"/>
        <v>1</v>
      </c>
      <c r="BW157" s="3">
        <f t="shared" si="206"/>
        <v>1</v>
      </c>
      <c r="BX157" s="4" t="str">
        <f t="shared" si="207"/>
        <v/>
      </c>
      <c r="BY157" s="3" t="str">
        <f t="shared" si="208"/>
        <v>-</v>
      </c>
    </row>
    <row r="158" spans="1:77">
      <c r="A158" s="4" t="s">
        <v>958</v>
      </c>
      <c r="B158" s="4" t="s">
        <v>402</v>
      </c>
      <c r="C158" s="4">
        <v>24</v>
      </c>
      <c r="D158" s="4"/>
      <c r="E158" s="4" t="s">
        <v>903</v>
      </c>
      <c r="F158" s="4" t="s">
        <v>1032</v>
      </c>
      <c r="G158" s="4" t="s">
        <v>903</v>
      </c>
      <c r="H158" s="4" t="s">
        <v>1027</v>
      </c>
      <c r="I158" s="4" t="s">
        <v>479</v>
      </c>
      <c r="J158" s="4" t="s">
        <v>1028</v>
      </c>
      <c r="K158" s="4" t="s">
        <v>1040</v>
      </c>
      <c r="L158" s="4" t="s">
        <v>1040</v>
      </c>
      <c r="M158" s="4" t="s">
        <v>1040</v>
      </c>
      <c r="N158" s="4" t="s">
        <v>1040</v>
      </c>
      <c r="O158" s="4">
        <v>4</v>
      </c>
      <c r="P158" s="4">
        <v>22</v>
      </c>
      <c r="Q158" s="4">
        <v>1.4</v>
      </c>
      <c r="R158" s="16">
        <v>0</v>
      </c>
      <c r="S158" s="13"/>
      <c r="T158" s="3" t="str">
        <f t="shared" si="151"/>
        <v>s316-tef-s316-</v>
      </c>
      <c r="U158" s="3">
        <f t="shared" si="152"/>
        <v>5</v>
      </c>
      <c r="V158" s="3">
        <f t="shared" si="160"/>
        <v>14</v>
      </c>
      <c r="W158" s="4" t="str">
        <f t="shared" si="209"/>
        <v>s316</v>
      </c>
      <c r="X158" s="3" t="str">
        <f t="shared" si="162"/>
        <v>tef-s316-</v>
      </c>
      <c r="Y158" s="3">
        <f t="shared" si="153"/>
        <v>4</v>
      </c>
      <c r="Z158" s="3">
        <f t="shared" si="163"/>
        <v>9</v>
      </c>
      <c r="AA158" s="4" t="str">
        <f t="shared" si="210"/>
        <v>tef</v>
      </c>
      <c r="AB158" s="3" t="str">
        <f t="shared" si="165"/>
        <v>s316-</v>
      </c>
      <c r="AC158" s="3">
        <f t="shared" si="154"/>
        <v>5</v>
      </c>
      <c r="AD158" s="3">
        <f t="shared" si="166"/>
        <v>5</v>
      </c>
      <c r="AE158" s="4" t="str">
        <f t="shared" si="211"/>
        <v>s316</v>
      </c>
      <c r="AF158" s="3" t="str">
        <f t="shared" si="168"/>
        <v>-</v>
      </c>
      <c r="AG158" s="3">
        <f t="shared" si="155"/>
        <v>1</v>
      </c>
      <c r="AH158" s="3">
        <f t="shared" si="169"/>
        <v>1</v>
      </c>
      <c r="AI158" s="4" t="str">
        <f t="shared" si="212"/>
        <v/>
      </c>
      <c r="AJ158" s="3" t="str">
        <f t="shared" si="171"/>
        <v>-</v>
      </c>
      <c r="AK158" s="3">
        <f t="shared" si="156"/>
        <v>1</v>
      </c>
      <c r="AL158" s="3">
        <f t="shared" si="172"/>
        <v>1</v>
      </c>
      <c r="AM158" s="4" t="str">
        <f t="shared" si="213"/>
        <v/>
      </c>
      <c r="AN158" s="3" t="str">
        <f t="shared" si="174"/>
        <v>-</v>
      </c>
      <c r="AO158" s="3">
        <f t="shared" si="157"/>
        <v>1</v>
      </c>
      <c r="AP158" s="3">
        <f t="shared" si="175"/>
        <v>1</v>
      </c>
      <c r="AQ158" s="4" t="str">
        <f t="shared" si="214"/>
        <v/>
      </c>
      <c r="AR158" s="3" t="str">
        <f t="shared" si="177"/>
        <v>-</v>
      </c>
      <c r="AS158" s="3">
        <f t="shared" si="158"/>
        <v>1</v>
      </c>
      <c r="AT158" s="3">
        <f t="shared" si="178"/>
        <v>1</v>
      </c>
      <c r="AU158" s="4" t="str">
        <f t="shared" si="215"/>
        <v/>
      </c>
      <c r="AV158" s="3" t="str">
        <f t="shared" si="180"/>
        <v>-</v>
      </c>
      <c r="AW158" s="3" t="str">
        <f t="shared" si="159"/>
        <v>2-1.5-0.5-</v>
      </c>
      <c r="AX158" s="3">
        <f t="shared" si="181"/>
        <v>2</v>
      </c>
      <c r="AY158" s="3">
        <f t="shared" si="182"/>
        <v>10</v>
      </c>
      <c r="AZ158" s="4" t="str">
        <f t="shared" si="183"/>
        <v>2</v>
      </c>
      <c r="BA158" s="3" t="str">
        <f t="shared" si="184"/>
        <v>1.5-0.5-</v>
      </c>
      <c r="BB158" s="3">
        <f t="shared" si="185"/>
        <v>4</v>
      </c>
      <c r="BC158" s="3">
        <f t="shared" si="186"/>
        <v>8</v>
      </c>
      <c r="BD158" s="4" t="str">
        <f t="shared" si="187"/>
        <v>1.5</v>
      </c>
      <c r="BE158" s="3" t="str">
        <f t="shared" si="188"/>
        <v>0.5-</v>
      </c>
      <c r="BF158" s="3">
        <f t="shared" si="189"/>
        <v>4</v>
      </c>
      <c r="BG158" s="3">
        <f t="shared" si="190"/>
        <v>4</v>
      </c>
      <c r="BH158" s="4" t="str">
        <f t="shared" si="191"/>
        <v>0.5</v>
      </c>
      <c r="BI158" s="3" t="str">
        <f t="shared" si="192"/>
        <v>-</v>
      </c>
      <c r="BJ158" s="3">
        <f t="shared" si="193"/>
        <v>1</v>
      </c>
      <c r="BK158" s="3">
        <f t="shared" si="194"/>
        <v>1</v>
      </c>
      <c r="BL158" s="4" t="str">
        <f t="shared" si="195"/>
        <v/>
      </c>
      <c r="BM158" s="3" t="str">
        <f t="shared" si="196"/>
        <v>-</v>
      </c>
      <c r="BN158" s="3">
        <f t="shared" si="197"/>
        <v>1</v>
      </c>
      <c r="BO158" s="3">
        <f t="shared" si="198"/>
        <v>1</v>
      </c>
      <c r="BP158" s="4" t="str">
        <f t="shared" si="199"/>
        <v/>
      </c>
      <c r="BQ158" s="3" t="str">
        <f t="shared" si="200"/>
        <v>-</v>
      </c>
      <c r="BR158" s="3">
        <f t="shared" si="201"/>
        <v>1</v>
      </c>
      <c r="BS158" s="3">
        <f t="shared" si="202"/>
        <v>1</v>
      </c>
      <c r="BT158" s="4" t="str">
        <f t="shared" si="203"/>
        <v/>
      </c>
      <c r="BU158" s="3" t="str">
        <f t="shared" si="204"/>
        <v>-</v>
      </c>
      <c r="BV158" s="3">
        <f t="shared" si="205"/>
        <v>1</v>
      </c>
      <c r="BW158" s="3">
        <f t="shared" si="206"/>
        <v>1</v>
      </c>
      <c r="BX158" s="4" t="str">
        <f t="shared" si="207"/>
        <v/>
      </c>
      <c r="BY158" s="3" t="str">
        <f t="shared" si="208"/>
        <v>-</v>
      </c>
    </row>
    <row r="159" spans="1:77">
      <c r="A159" s="3" t="s">
        <v>958</v>
      </c>
      <c r="B159" s="3" t="s">
        <v>402</v>
      </c>
      <c r="C159" s="3">
        <v>24</v>
      </c>
      <c r="D159" s="3"/>
      <c r="E159" s="3" t="s">
        <v>903</v>
      </c>
      <c r="F159" s="3" t="s">
        <v>1032</v>
      </c>
      <c r="G159" s="3" t="s">
        <v>903</v>
      </c>
      <c r="H159" s="3" t="s">
        <v>1027</v>
      </c>
      <c r="I159" s="3" t="s">
        <v>479</v>
      </c>
      <c r="J159" s="3" t="s">
        <v>1028</v>
      </c>
      <c r="K159" s="3" t="s">
        <v>1040</v>
      </c>
      <c r="L159" s="3" t="s">
        <v>1040</v>
      </c>
      <c r="M159" s="3" t="s">
        <v>1040</v>
      </c>
      <c r="N159" s="3" t="s">
        <v>1040</v>
      </c>
      <c r="O159" s="3">
        <v>4</v>
      </c>
      <c r="P159" s="3">
        <v>22</v>
      </c>
      <c r="Q159" s="3">
        <v>2.14</v>
      </c>
      <c r="R159" s="16">
        <v>0</v>
      </c>
      <c r="S159" s="12"/>
      <c r="T159" s="3" t="str">
        <f t="shared" si="151"/>
        <v>s316-tef-s316-</v>
      </c>
      <c r="U159" s="3">
        <f t="shared" si="152"/>
        <v>5</v>
      </c>
      <c r="V159" s="3">
        <f t="shared" si="160"/>
        <v>14</v>
      </c>
      <c r="W159" s="4" t="str">
        <f t="shared" si="209"/>
        <v>s316</v>
      </c>
      <c r="X159" s="3" t="str">
        <f t="shared" si="162"/>
        <v>tef-s316-</v>
      </c>
      <c r="Y159" s="3">
        <f t="shared" si="153"/>
        <v>4</v>
      </c>
      <c r="Z159" s="3">
        <f t="shared" si="163"/>
        <v>9</v>
      </c>
      <c r="AA159" s="4" t="str">
        <f t="shared" si="210"/>
        <v>tef</v>
      </c>
      <c r="AB159" s="3" t="str">
        <f t="shared" si="165"/>
        <v>s316-</v>
      </c>
      <c r="AC159" s="3">
        <f t="shared" si="154"/>
        <v>5</v>
      </c>
      <c r="AD159" s="3">
        <f t="shared" si="166"/>
        <v>5</v>
      </c>
      <c r="AE159" s="4" t="str">
        <f t="shared" si="211"/>
        <v>s316</v>
      </c>
      <c r="AF159" s="3" t="str">
        <f t="shared" si="168"/>
        <v>-</v>
      </c>
      <c r="AG159" s="3">
        <f t="shared" si="155"/>
        <v>1</v>
      </c>
      <c r="AH159" s="3">
        <f t="shared" si="169"/>
        <v>1</v>
      </c>
      <c r="AI159" s="4" t="str">
        <f t="shared" si="212"/>
        <v/>
      </c>
      <c r="AJ159" s="3" t="str">
        <f t="shared" si="171"/>
        <v>-</v>
      </c>
      <c r="AK159" s="3">
        <f t="shared" si="156"/>
        <v>1</v>
      </c>
      <c r="AL159" s="3">
        <f t="shared" si="172"/>
        <v>1</v>
      </c>
      <c r="AM159" s="4" t="str">
        <f t="shared" si="213"/>
        <v/>
      </c>
      <c r="AN159" s="3" t="str">
        <f t="shared" si="174"/>
        <v>-</v>
      </c>
      <c r="AO159" s="3">
        <f t="shared" si="157"/>
        <v>1</v>
      </c>
      <c r="AP159" s="3">
        <f t="shared" si="175"/>
        <v>1</v>
      </c>
      <c r="AQ159" s="4" t="str">
        <f t="shared" si="214"/>
        <v/>
      </c>
      <c r="AR159" s="3" t="str">
        <f t="shared" si="177"/>
        <v>-</v>
      </c>
      <c r="AS159" s="3">
        <f t="shared" si="158"/>
        <v>1</v>
      </c>
      <c r="AT159" s="3">
        <f t="shared" si="178"/>
        <v>1</v>
      </c>
      <c r="AU159" s="4" t="str">
        <f t="shared" si="215"/>
        <v/>
      </c>
      <c r="AV159" s="3" t="str">
        <f t="shared" si="180"/>
        <v>-</v>
      </c>
      <c r="AW159" s="3" t="str">
        <f t="shared" si="159"/>
        <v>2-1.5-0.5-</v>
      </c>
      <c r="AX159" s="3">
        <f t="shared" si="181"/>
        <v>2</v>
      </c>
      <c r="AY159" s="3">
        <f t="shared" si="182"/>
        <v>10</v>
      </c>
      <c r="AZ159" s="4" t="str">
        <f t="shared" si="183"/>
        <v>2</v>
      </c>
      <c r="BA159" s="3" t="str">
        <f t="shared" si="184"/>
        <v>1.5-0.5-</v>
      </c>
      <c r="BB159" s="3">
        <f t="shared" si="185"/>
        <v>4</v>
      </c>
      <c r="BC159" s="3">
        <f t="shared" si="186"/>
        <v>8</v>
      </c>
      <c r="BD159" s="4" t="str">
        <f t="shared" si="187"/>
        <v>1.5</v>
      </c>
      <c r="BE159" s="3" t="str">
        <f t="shared" si="188"/>
        <v>0.5-</v>
      </c>
      <c r="BF159" s="3">
        <f t="shared" si="189"/>
        <v>4</v>
      </c>
      <c r="BG159" s="3">
        <f t="shared" si="190"/>
        <v>4</v>
      </c>
      <c r="BH159" s="4" t="str">
        <f t="shared" si="191"/>
        <v>0.5</v>
      </c>
      <c r="BI159" s="3" t="str">
        <f t="shared" si="192"/>
        <v>-</v>
      </c>
      <c r="BJ159" s="3">
        <f t="shared" si="193"/>
        <v>1</v>
      </c>
      <c r="BK159" s="3">
        <f t="shared" si="194"/>
        <v>1</v>
      </c>
      <c r="BL159" s="4" t="str">
        <f t="shared" si="195"/>
        <v/>
      </c>
      <c r="BM159" s="3" t="str">
        <f t="shared" si="196"/>
        <v>-</v>
      </c>
      <c r="BN159" s="3">
        <f t="shared" si="197"/>
        <v>1</v>
      </c>
      <c r="BO159" s="3">
        <f t="shared" si="198"/>
        <v>1</v>
      </c>
      <c r="BP159" s="4" t="str">
        <f t="shared" si="199"/>
        <v/>
      </c>
      <c r="BQ159" s="3" t="str">
        <f t="shared" si="200"/>
        <v>-</v>
      </c>
      <c r="BR159" s="3">
        <f t="shared" si="201"/>
        <v>1</v>
      </c>
      <c r="BS159" s="3">
        <f t="shared" si="202"/>
        <v>1</v>
      </c>
      <c r="BT159" s="4" t="str">
        <f t="shared" si="203"/>
        <v/>
      </c>
      <c r="BU159" s="3" t="str">
        <f t="shared" si="204"/>
        <v>-</v>
      </c>
      <c r="BV159" s="3">
        <f t="shared" si="205"/>
        <v>1</v>
      </c>
      <c r="BW159" s="3">
        <f t="shared" si="206"/>
        <v>1</v>
      </c>
      <c r="BX159" s="4" t="str">
        <f t="shared" si="207"/>
        <v/>
      </c>
      <c r="BY159" s="3" t="str">
        <f t="shared" si="208"/>
        <v>-</v>
      </c>
    </row>
    <row r="160" spans="1:77">
      <c r="A160" s="4" t="s">
        <v>958</v>
      </c>
      <c r="B160" s="4" t="s">
        <v>402</v>
      </c>
      <c r="C160" s="4">
        <v>24</v>
      </c>
      <c r="D160" s="4"/>
      <c r="E160" s="4" t="s">
        <v>903</v>
      </c>
      <c r="F160" s="4" t="s">
        <v>1032</v>
      </c>
      <c r="G160" s="4" t="s">
        <v>903</v>
      </c>
      <c r="H160" s="4" t="s">
        <v>1027</v>
      </c>
      <c r="I160" s="4" t="s">
        <v>479</v>
      </c>
      <c r="J160" s="4" t="s">
        <v>1028</v>
      </c>
      <c r="K160" s="4" t="s">
        <v>1040</v>
      </c>
      <c r="L160" s="4" t="s">
        <v>1040</v>
      </c>
      <c r="M160" s="4" t="s">
        <v>1040</v>
      </c>
      <c r="N160" s="4" t="s">
        <v>1040</v>
      </c>
      <c r="O160" s="4">
        <v>4</v>
      </c>
      <c r="P160" s="4">
        <v>22</v>
      </c>
      <c r="Q160" s="4">
        <v>1.31</v>
      </c>
      <c r="R160" s="16">
        <v>0</v>
      </c>
      <c r="S160" s="13"/>
      <c r="T160" s="3" t="str">
        <f t="shared" si="151"/>
        <v>s316-tef-s316-</v>
      </c>
      <c r="U160" s="3">
        <f t="shared" si="152"/>
        <v>5</v>
      </c>
      <c r="V160" s="3">
        <f t="shared" si="160"/>
        <v>14</v>
      </c>
      <c r="W160" s="4" t="str">
        <f t="shared" si="209"/>
        <v>s316</v>
      </c>
      <c r="X160" s="3" t="str">
        <f t="shared" si="162"/>
        <v>tef-s316-</v>
      </c>
      <c r="Y160" s="3">
        <f t="shared" si="153"/>
        <v>4</v>
      </c>
      <c r="Z160" s="3">
        <f t="shared" si="163"/>
        <v>9</v>
      </c>
      <c r="AA160" s="4" t="str">
        <f t="shared" si="210"/>
        <v>tef</v>
      </c>
      <c r="AB160" s="3" t="str">
        <f t="shared" si="165"/>
        <v>s316-</v>
      </c>
      <c r="AC160" s="3">
        <f t="shared" si="154"/>
        <v>5</v>
      </c>
      <c r="AD160" s="3">
        <f t="shared" si="166"/>
        <v>5</v>
      </c>
      <c r="AE160" s="4" t="str">
        <f t="shared" si="211"/>
        <v>s316</v>
      </c>
      <c r="AF160" s="3" t="str">
        <f t="shared" si="168"/>
        <v>-</v>
      </c>
      <c r="AG160" s="3">
        <f t="shared" si="155"/>
        <v>1</v>
      </c>
      <c r="AH160" s="3">
        <f t="shared" si="169"/>
        <v>1</v>
      </c>
      <c r="AI160" s="4" t="str">
        <f t="shared" si="212"/>
        <v/>
      </c>
      <c r="AJ160" s="3" t="str">
        <f t="shared" si="171"/>
        <v>-</v>
      </c>
      <c r="AK160" s="3">
        <f t="shared" si="156"/>
        <v>1</v>
      </c>
      <c r="AL160" s="3">
        <f t="shared" si="172"/>
        <v>1</v>
      </c>
      <c r="AM160" s="4" t="str">
        <f t="shared" si="213"/>
        <v/>
      </c>
      <c r="AN160" s="3" t="str">
        <f t="shared" si="174"/>
        <v>-</v>
      </c>
      <c r="AO160" s="3">
        <f t="shared" si="157"/>
        <v>1</v>
      </c>
      <c r="AP160" s="3">
        <f t="shared" si="175"/>
        <v>1</v>
      </c>
      <c r="AQ160" s="4" t="str">
        <f t="shared" si="214"/>
        <v/>
      </c>
      <c r="AR160" s="3" t="str">
        <f t="shared" si="177"/>
        <v>-</v>
      </c>
      <c r="AS160" s="3">
        <f t="shared" si="158"/>
        <v>1</v>
      </c>
      <c r="AT160" s="3">
        <f t="shared" si="178"/>
        <v>1</v>
      </c>
      <c r="AU160" s="4" t="str">
        <f t="shared" si="215"/>
        <v/>
      </c>
      <c r="AV160" s="3" t="str">
        <f t="shared" si="180"/>
        <v>-</v>
      </c>
      <c r="AW160" s="3" t="str">
        <f t="shared" si="159"/>
        <v>2-1.5-0.5-</v>
      </c>
      <c r="AX160" s="3">
        <f t="shared" si="181"/>
        <v>2</v>
      </c>
      <c r="AY160" s="3">
        <f t="shared" si="182"/>
        <v>10</v>
      </c>
      <c r="AZ160" s="4" t="str">
        <f t="shared" si="183"/>
        <v>2</v>
      </c>
      <c r="BA160" s="3" t="str">
        <f t="shared" si="184"/>
        <v>1.5-0.5-</v>
      </c>
      <c r="BB160" s="3">
        <f t="shared" si="185"/>
        <v>4</v>
      </c>
      <c r="BC160" s="3">
        <f t="shared" si="186"/>
        <v>8</v>
      </c>
      <c r="BD160" s="4" t="str">
        <f t="shared" si="187"/>
        <v>1.5</v>
      </c>
      <c r="BE160" s="3" t="str">
        <f t="shared" si="188"/>
        <v>0.5-</v>
      </c>
      <c r="BF160" s="3">
        <f t="shared" si="189"/>
        <v>4</v>
      </c>
      <c r="BG160" s="3">
        <f t="shared" si="190"/>
        <v>4</v>
      </c>
      <c r="BH160" s="4" t="str">
        <f t="shared" si="191"/>
        <v>0.5</v>
      </c>
      <c r="BI160" s="3" t="str">
        <f t="shared" si="192"/>
        <v>-</v>
      </c>
      <c r="BJ160" s="3">
        <f t="shared" si="193"/>
        <v>1</v>
      </c>
      <c r="BK160" s="3">
        <f t="shared" si="194"/>
        <v>1</v>
      </c>
      <c r="BL160" s="4" t="str">
        <f t="shared" si="195"/>
        <v/>
      </c>
      <c r="BM160" s="3" t="str">
        <f t="shared" si="196"/>
        <v>-</v>
      </c>
      <c r="BN160" s="3">
        <f t="shared" si="197"/>
        <v>1</v>
      </c>
      <c r="BO160" s="3">
        <f t="shared" si="198"/>
        <v>1</v>
      </c>
      <c r="BP160" s="4" t="str">
        <f t="shared" si="199"/>
        <v/>
      </c>
      <c r="BQ160" s="3" t="str">
        <f t="shared" si="200"/>
        <v>-</v>
      </c>
      <c r="BR160" s="3">
        <f t="shared" si="201"/>
        <v>1</v>
      </c>
      <c r="BS160" s="3">
        <f t="shared" si="202"/>
        <v>1</v>
      </c>
      <c r="BT160" s="4" t="str">
        <f t="shared" si="203"/>
        <v/>
      </c>
      <c r="BU160" s="3" t="str">
        <f t="shared" si="204"/>
        <v>-</v>
      </c>
      <c r="BV160" s="3">
        <f t="shared" si="205"/>
        <v>1</v>
      </c>
      <c r="BW160" s="3">
        <f t="shared" si="206"/>
        <v>1</v>
      </c>
      <c r="BX160" s="4" t="str">
        <f t="shared" si="207"/>
        <v/>
      </c>
      <c r="BY160" s="3" t="str">
        <f t="shared" si="208"/>
        <v>-</v>
      </c>
    </row>
    <row r="161" spans="1:77">
      <c r="A161" s="3" t="s">
        <v>958</v>
      </c>
      <c r="B161" s="3" t="s">
        <v>402</v>
      </c>
      <c r="C161" s="3">
        <v>24</v>
      </c>
      <c r="D161" s="3"/>
      <c r="E161" s="3" t="s">
        <v>903</v>
      </c>
      <c r="F161" s="3" t="s">
        <v>1032</v>
      </c>
      <c r="G161" s="3" t="s">
        <v>903</v>
      </c>
      <c r="H161" s="3" t="s">
        <v>1027</v>
      </c>
      <c r="I161" s="3" t="s">
        <v>479</v>
      </c>
      <c r="J161" s="3" t="s">
        <v>1028</v>
      </c>
      <c r="K161" s="3" t="s">
        <v>1040</v>
      </c>
      <c r="L161" s="3" t="s">
        <v>1040</v>
      </c>
      <c r="M161" s="3" t="s">
        <v>1040</v>
      </c>
      <c r="N161" s="3" t="s">
        <v>1040</v>
      </c>
      <c r="O161" s="3">
        <v>5</v>
      </c>
      <c r="P161" s="3">
        <v>22</v>
      </c>
      <c r="Q161" s="3">
        <v>4.75</v>
      </c>
      <c r="R161" s="16">
        <v>0</v>
      </c>
      <c r="S161" s="12"/>
      <c r="T161" s="3" t="str">
        <f t="shared" si="151"/>
        <v>s316-tef-s316-</v>
      </c>
      <c r="U161" s="3">
        <f t="shared" si="152"/>
        <v>5</v>
      </c>
      <c r="V161" s="3">
        <f t="shared" si="160"/>
        <v>14</v>
      </c>
      <c r="W161" s="4" t="str">
        <f t="shared" si="209"/>
        <v>s316</v>
      </c>
      <c r="X161" s="3" t="str">
        <f t="shared" si="162"/>
        <v>tef-s316-</v>
      </c>
      <c r="Y161" s="3">
        <f t="shared" si="153"/>
        <v>4</v>
      </c>
      <c r="Z161" s="3">
        <f t="shared" si="163"/>
        <v>9</v>
      </c>
      <c r="AA161" s="4" t="str">
        <f t="shared" si="210"/>
        <v>tef</v>
      </c>
      <c r="AB161" s="3" t="str">
        <f t="shared" si="165"/>
        <v>s316-</v>
      </c>
      <c r="AC161" s="3">
        <f t="shared" si="154"/>
        <v>5</v>
      </c>
      <c r="AD161" s="3">
        <f t="shared" si="166"/>
        <v>5</v>
      </c>
      <c r="AE161" s="4" t="str">
        <f t="shared" si="211"/>
        <v>s316</v>
      </c>
      <c r="AF161" s="3" t="str">
        <f t="shared" si="168"/>
        <v>-</v>
      </c>
      <c r="AG161" s="3">
        <f t="shared" si="155"/>
        <v>1</v>
      </c>
      <c r="AH161" s="3">
        <f t="shared" si="169"/>
        <v>1</v>
      </c>
      <c r="AI161" s="4" t="str">
        <f t="shared" si="212"/>
        <v/>
      </c>
      <c r="AJ161" s="3" t="str">
        <f t="shared" si="171"/>
        <v>-</v>
      </c>
      <c r="AK161" s="3">
        <f t="shared" si="156"/>
        <v>1</v>
      </c>
      <c r="AL161" s="3">
        <f t="shared" si="172"/>
        <v>1</v>
      </c>
      <c r="AM161" s="4" t="str">
        <f t="shared" si="213"/>
        <v/>
      </c>
      <c r="AN161" s="3" t="str">
        <f t="shared" si="174"/>
        <v>-</v>
      </c>
      <c r="AO161" s="3">
        <f t="shared" si="157"/>
        <v>1</v>
      </c>
      <c r="AP161" s="3">
        <f t="shared" si="175"/>
        <v>1</v>
      </c>
      <c r="AQ161" s="4" t="str">
        <f t="shared" si="214"/>
        <v/>
      </c>
      <c r="AR161" s="3" t="str">
        <f t="shared" si="177"/>
        <v>-</v>
      </c>
      <c r="AS161" s="3">
        <f t="shared" si="158"/>
        <v>1</v>
      </c>
      <c r="AT161" s="3">
        <f t="shared" si="178"/>
        <v>1</v>
      </c>
      <c r="AU161" s="4" t="str">
        <f t="shared" si="215"/>
        <v/>
      </c>
      <c r="AV161" s="3" t="str">
        <f t="shared" si="180"/>
        <v>-</v>
      </c>
      <c r="AW161" s="3" t="str">
        <f t="shared" si="159"/>
        <v>2-1.5-0.5-</v>
      </c>
      <c r="AX161" s="3">
        <f t="shared" si="181"/>
        <v>2</v>
      </c>
      <c r="AY161" s="3">
        <f t="shared" si="182"/>
        <v>10</v>
      </c>
      <c r="AZ161" s="4" t="str">
        <f t="shared" si="183"/>
        <v>2</v>
      </c>
      <c r="BA161" s="3" t="str">
        <f t="shared" si="184"/>
        <v>1.5-0.5-</v>
      </c>
      <c r="BB161" s="3">
        <f t="shared" si="185"/>
        <v>4</v>
      </c>
      <c r="BC161" s="3">
        <f t="shared" si="186"/>
        <v>8</v>
      </c>
      <c r="BD161" s="4" t="str">
        <f t="shared" si="187"/>
        <v>1.5</v>
      </c>
      <c r="BE161" s="3" t="str">
        <f t="shared" si="188"/>
        <v>0.5-</v>
      </c>
      <c r="BF161" s="3">
        <f t="shared" si="189"/>
        <v>4</v>
      </c>
      <c r="BG161" s="3">
        <f t="shared" si="190"/>
        <v>4</v>
      </c>
      <c r="BH161" s="4" t="str">
        <f t="shared" si="191"/>
        <v>0.5</v>
      </c>
      <c r="BI161" s="3" t="str">
        <f t="shared" si="192"/>
        <v>-</v>
      </c>
      <c r="BJ161" s="3">
        <f t="shared" si="193"/>
        <v>1</v>
      </c>
      <c r="BK161" s="3">
        <f t="shared" si="194"/>
        <v>1</v>
      </c>
      <c r="BL161" s="4" t="str">
        <f t="shared" si="195"/>
        <v/>
      </c>
      <c r="BM161" s="3" t="str">
        <f t="shared" si="196"/>
        <v>-</v>
      </c>
      <c r="BN161" s="3">
        <f t="shared" si="197"/>
        <v>1</v>
      </c>
      <c r="BO161" s="3">
        <f t="shared" si="198"/>
        <v>1</v>
      </c>
      <c r="BP161" s="4" t="str">
        <f t="shared" si="199"/>
        <v/>
      </c>
      <c r="BQ161" s="3" t="str">
        <f t="shared" si="200"/>
        <v>-</v>
      </c>
      <c r="BR161" s="3">
        <f t="shared" si="201"/>
        <v>1</v>
      </c>
      <c r="BS161" s="3">
        <f t="shared" si="202"/>
        <v>1</v>
      </c>
      <c r="BT161" s="4" t="str">
        <f t="shared" si="203"/>
        <v/>
      </c>
      <c r="BU161" s="3" t="str">
        <f t="shared" si="204"/>
        <v>-</v>
      </c>
      <c r="BV161" s="3">
        <f t="shared" si="205"/>
        <v>1</v>
      </c>
      <c r="BW161" s="3">
        <f t="shared" si="206"/>
        <v>1</v>
      </c>
      <c r="BX161" s="4" t="str">
        <f t="shared" si="207"/>
        <v/>
      </c>
      <c r="BY161" s="3" t="str">
        <f t="shared" si="208"/>
        <v>-</v>
      </c>
    </row>
    <row r="162" spans="1:77">
      <c r="A162" s="4" t="s">
        <v>958</v>
      </c>
      <c r="B162" s="4" t="s">
        <v>402</v>
      </c>
      <c r="C162" s="4">
        <v>24</v>
      </c>
      <c r="D162" s="4"/>
      <c r="E162" s="4" t="s">
        <v>903</v>
      </c>
      <c r="F162" s="4" t="s">
        <v>1032</v>
      </c>
      <c r="G162" s="4" t="s">
        <v>903</v>
      </c>
      <c r="H162" s="4" t="s">
        <v>1027</v>
      </c>
      <c r="I162" s="4" t="s">
        <v>479</v>
      </c>
      <c r="J162" s="4" t="s">
        <v>1028</v>
      </c>
      <c r="K162" s="4" t="s">
        <v>1040</v>
      </c>
      <c r="L162" s="4" t="s">
        <v>1040</v>
      </c>
      <c r="M162" s="4" t="s">
        <v>1040</v>
      </c>
      <c r="N162" s="4" t="s">
        <v>1040</v>
      </c>
      <c r="O162" s="4">
        <v>5</v>
      </c>
      <c r="P162" s="4">
        <v>22</v>
      </c>
      <c r="Q162" s="4">
        <v>1.43</v>
      </c>
      <c r="R162" s="16">
        <v>0</v>
      </c>
      <c r="S162" s="13"/>
      <c r="T162" s="3" t="str">
        <f t="shared" si="151"/>
        <v>s316-tef-s316-</v>
      </c>
      <c r="U162" s="3">
        <f t="shared" si="152"/>
        <v>5</v>
      </c>
      <c r="V162" s="3">
        <f t="shared" si="160"/>
        <v>14</v>
      </c>
      <c r="W162" s="4" t="str">
        <f t="shared" si="209"/>
        <v>s316</v>
      </c>
      <c r="X162" s="3" t="str">
        <f t="shared" si="162"/>
        <v>tef-s316-</v>
      </c>
      <c r="Y162" s="3">
        <f t="shared" si="153"/>
        <v>4</v>
      </c>
      <c r="Z162" s="3">
        <f t="shared" si="163"/>
        <v>9</v>
      </c>
      <c r="AA162" s="4" t="str">
        <f t="shared" si="210"/>
        <v>tef</v>
      </c>
      <c r="AB162" s="3" t="str">
        <f t="shared" si="165"/>
        <v>s316-</v>
      </c>
      <c r="AC162" s="3">
        <f t="shared" si="154"/>
        <v>5</v>
      </c>
      <c r="AD162" s="3">
        <f t="shared" si="166"/>
        <v>5</v>
      </c>
      <c r="AE162" s="4" t="str">
        <f t="shared" si="211"/>
        <v>s316</v>
      </c>
      <c r="AF162" s="3" t="str">
        <f t="shared" si="168"/>
        <v>-</v>
      </c>
      <c r="AG162" s="3">
        <f t="shared" si="155"/>
        <v>1</v>
      </c>
      <c r="AH162" s="3">
        <f t="shared" si="169"/>
        <v>1</v>
      </c>
      <c r="AI162" s="4" t="str">
        <f t="shared" si="212"/>
        <v/>
      </c>
      <c r="AJ162" s="3" t="str">
        <f t="shared" si="171"/>
        <v>-</v>
      </c>
      <c r="AK162" s="3">
        <f t="shared" si="156"/>
        <v>1</v>
      </c>
      <c r="AL162" s="3">
        <f t="shared" si="172"/>
        <v>1</v>
      </c>
      <c r="AM162" s="4" t="str">
        <f t="shared" si="213"/>
        <v/>
      </c>
      <c r="AN162" s="3" t="str">
        <f t="shared" si="174"/>
        <v>-</v>
      </c>
      <c r="AO162" s="3">
        <f t="shared" si="157"/>
        <v>1</v>
      </c>
      <c r="AP162" s="3">
        <f t="shared" si="175"/>
        <v>1</v>
      </c>
      <c r="AQ162" s="4" t="str">
        <f t="shared" si="214"/>
        <v/>
      </c>
      <c r="AR162" s="3" t="str">
        <f t="shared" si="177"/>
        <v>-</v>
      </c>
      <c r="AS162" s="3">
        <f t="shared" si="158"/>
        <v>1</v>
      </c>
      <c r="AT162" s="3">
        <f t="shared" si="178"/>
        <v>1</v>
      </c>
      <c r="AU162" s="4" t="str">
        <f t="shared" si="215"/>
        <v/>
      </c>
      <c r="AV162" s="3" t="str">
        <f t="shared" si="180"/>
        <v>-</v>
      </c>
      <c r="AW162" s="3" t="str">
        <f t="shared" si="159"/>
        <v>2-1.5-0.5-</v>
      </c>
      <c r="AX162" s="3">
        <f t="shared" si="181"/>
        <v>2</v>
      </c>
      <c r="AY162" s="3">
        <f t="shared" si="182"/>
        <v>10</v>
      </c>
      <c r="AZ162" s="4" t="str">
        <f t="shared" si="183"/>
        <v>2</v>
      </c>
      <c r="BA162" s="3" t="str">
        <f t="shared" si="184"/>
        <v>1.5-0.5-</v>
      </c>
      <c r="BB162" s="3">
        <f t="shared" si="185"/>
        <v>4</v>
      </c>
      <c r="BC162" s="3">
        <f t="shared" si="186"/>
        <v>8</v>
      </c>
      <c r="BD162" s="4" t="str">
        <f t="shared" si="187"/>
        <v>1.5</v>
      </c>
      <c r="BE162" s="3" t="str">
        <f t="shared" si="188"/>
        <v>0.5-</v>
      </c>
      <c r="BF162" s="3">
        <f t="shared" si="189"/>
        <v>4</v>
      </c>
      <c r="BG162" s="3">
        <f t="shared" si="190"/>
        <v>4</v>
      </c>
      <c r="BH162" s="4" t="str">
        <f t="shared" si="191"/>
        <v>0.5</v>
      </c>
      <c r="BI162" s="3" t="str">
        <f t="shared" si="192"/>
        <v>-</v>
      </c>
      <c r="BJ162" s="3">
        <f t="shared" si="193"/>
        <v>1</v>
      </c>
      <c r="BK162" s="3">
        <f t="shared" si="194"/>
        <v>1</v>
      </c>
      <c r="BL162" s="4" t="str">
        <f t="shared" si="195"/>
        <v/>
      </c>
      <c r="BM162" s="3" t="str">
        <f t="shared" si="196"/>
        <v>-</v>
      </c>
      <c r="BN162" s="3">
        <f t="shared" si="197"/>
        <v>1</v>
      </c>
      <c r="BO162" s="3">
        <f t="shared" si="198"/>
        <v>1</v>
      </c>
      <c r="BP162" s="4" t="str">
        <f t="shared" si="199"/>
        <v/>
      </c>
      <c r="BQ162" s="3" t="str">
        <f t="shared" si="200"/>
        <v>-</v>
      </c>
      <c r="BR162" s="3">
        <f t="shared" si="201"/>
        <v>1</v>
      </c>
      <c r="BS162" s="3">
        <f t="shared" si="202"/>
        <v>1</v>
      </c>
      <c r="BT162" s="4" t="str">
        <f t="shared" si="203"/>
        <v/>
      </c>
      <c r="BU162" s="3" t="str">
        <f t="shared" si="204"/>
        <v>-</v>
      </c>
      <c r="BV162" s="3">
        <f t="shared" si="205"/>
        <v>1</v>
      </c>
      <c r="BW162" s="3">
        <f t="shared" si="206"/>
        <v>1</v>
      </c>
      <c r="BX162" s="4" t="str">
        <f t="shared" si="207"/>
        <v/>
      </c>
      <c r="BY162" s="3" t="str">
        <f t="shared" si="208"/>
        <v>-</v>
      </c>
    </row>
    <row r="163" spans="1:77">
      <c r="A163" s="3" t="s">
        <v>958</v>
      </c>
      <c r="B163" s="3" t="s">
        <v>403</v>
      </c>
      <c r="C163" s="3">
        <v>24</v>
      </c>
      <c r="D163" s="3"/>
      <c r="E163" s="3" t="s">
        <v>903</v>
      </c>
      <c r="F163" s="3" t="s">
        <v>1033</v>
      </c>
      <c r="G163" s="3" t="s">
        <v>903</v>
      </c>
      <c r="H163" s="3" t="s">
        <v>1027</v>
      </c>
      <c r="I163" s="3" t="s">
        <v>479</v>
      </c>
      <c r="J163" s="3" t="s">
        <v>1027</v>
      </c>
      <c r="K163" s="3" t="s">
        <v>1040</v>
      </c>
      <c r="L163" s="3" t="s">
        <v>1040</v>
      </c>
      <c r="M163" s="3" t="s">
        <v>1040</v>
      </c>
      <c r="N163" s="3" t="s">
        <v>1040</v>
      </c>
      <c r="O163" s="3">
        <v>6</v>
      </c>
      <c r="P163" s="3">
        <v>22</v>
      </c>
      <c r="Q163" s="3">
        <v>2.54</v>
      </c>
      <c r="R163" s="16">
        <v>0</v>
      </c>
      <c r="S163" s="12"/>
      <c r="T163" s="3" t="str">
        <f t="shared" si="151"/>
        <v>s316-tef-s316-</v>
      </c>
      <c r="U163" s="3">
        <f t="shared" si="152"/>
        <v>5</v>
      </c>
      <c r="V163" s="3">
        <f t="shared" si="160"/>
        <v>14</v>
      </c>
      <c r="W163" s="4" t="str">
        <f t="shared" si="209"/>
        <v>s316</v>
      </c>
      <c r="X163" s="3" t="str">
        <f t="shared" si="162"/>
        <v>tef-s316-</v>
      </c>
      <c r="Y163" s="3">
        <f t="shared" si="153"/>
        <v>4</v>
      </c>
      <c r="Z163" s="3">
        <f t="shared" si="163"/>
        <v>9</v>
      </c>
      <c r="AA163" s="4" t="str">
        <f t="shared" si="210"/>
        <v>tef</v>
      </c>
      <c r="AB163" s="3" t="str">
        <f t="shared" si="165"/>
        <v>s316-</v>
      </c>
      <c r="AC163" s="3">
        <f t="shared" si="154"/>
        <v>5</v>
      </c>
      <c r="AD163" s="3">
        <f t="shared" si="166"/>
        <v>5</v>
      </c>
      <c r="AE163" s="4" t="str">
        <f t="shared" si="211"/>
        <v>s316</v>
      </c>
      <c r="AF163" s="3" t="str">
        <f t="shared" si="168"/>
        <v>-</v>
      </c>
      <c r="AG163" s="3">
        <f t="shared" si="155"/>
        <v>1</v>
      </c>
      <c r="AH163" s="3">
        <f t="shared" si="169"/>
        <v>1</v>
      </c>
      <c r="AI163" s="4" t="str">
        <f t="shared" si="212"/>
        <v/>
      </c>
      <c r="AJ163" s="3" t="str">
        <f t="shared" si="171"/>
        <v>-</v>
      </c>
      <c r="AK163" s="3">
        <f t="shared" si="156"/>
        <v>1</v>
      </c>
      <c r="AL163" s="3">
        <f t="shared" si="172"/>
        <v>1</v>
      </c>
      <c r="AM163" s="4" t="str">
        <f t="shared" si="213"/>
        <v/>
      </c>
      <c r="AN163" s="3" t="str">
        <f t="shared" si="174"/>
        <v>-</v>
      </c>
      <c r="AO163" s="3">
        <f t="shared" si="157"/>
        <v>1</v>
      </c>
      <c r="AP163" s="3">
        <f t="shared" si="175"/>
        <v>1</v>
      </c>
      <c r="AQ163" s="4" t="str">
        <f t="shared" si="214"/>
        <v/>
      </c>
      <c r="AR163" s="3" t="str">
        <f t="shared" si="177"/>
        <v>-</v>
      </c>
      <c r="AS163" s="3">
        <f t="shared" si="158"/>
        <v>1</v>
      </c>
      <c r="AT163" s="3">
        <f t="shared" si="178"/>
        <v>1</v>
      </c>
      <c r="AU163" s="4" t="str">
        <f t="shared" si="215"/>
        <v/>
      </c>
      <c r="AV163" s="3" t="str">
        <f t="shared" si="180"/>
        <v>-</v>
      </c>
      <c r="AW163" s="3" t="str">
        <f t="shared" si="159"/>
        <v>3-0.5-0.5-</v>
      </c>
      <c r="AX163" s="3">
        <f t="shared" si="181"/>
        <v>2</v>
      </c>
      <c r="AY163" s="3">
        <f t="shared" si="182"/>
        <v>10</v>
      </c>
      <c r="AZ163" s="4" t="str">
        <f t="shared" si="183"/>
        <v>3</v>
      </c>
      <c r="BA163" s="3" t="str">
        <f t="shared" si="184"/>
        <v>0.5-0.5-</v>
      </c>
      <c r="BB163" s="3">
        <f t="shared" si="185"/>
        <v>4</v>
      </c>
      <c r="BC163" s="3">
        <f t="shared" si="186"/>
        <v>8</v>
      </c>
      <c r="BD163" s="4" t="str">
        <f t="shared" si="187"/>
        <v>0.5</v>
      </c>
      <c r="BE163" s="3" t="str">
        <f t="shared" si="188"/>
        <v>0.5-</v>
      </c>
      <c r="BF163" s="3">
        <f t="shared" si="189"/>
        <v>4</v>
      </c>
      <c r="BG163" s="3">
        <f t="shared" si="190"/>
        <v>4</v>
      </c>
      <c r="BH163" s="4" t="str">
        <f t="shared" si="191"/>
        <v>0.5</v>
      </c>
      <c r="BI163" s="3" t="str">
        <f t="shared" si="192"/>
        <v>-</v>
      </c>
      <c r="BJ163" s="3">
        <f t="shared" si="193"/>
        <v>1</v>
      </c>
      <c r="BK163" s="3">
        <f t="shared" si="194"/>
        <v>1</v>
      </c>
      <c r="BL163" s="4" t="str">
        <f t="shared" si="195"/>
        <v/>
      </c>
      <c r="BM163" s="3" t="str">
        <f t="shared" si="196"/>
        <v>-</v>
      </c>
      <c r="BN163" s="3">
        <f t="shared" si="197"/>
        <v>1</v>
      </c>
      <c r="BO163" s="3">
        <f t="shared" si="198"/>
        <v>1</v>
      </c>
      <c r="BP163" s="4" t="str">
        <f t="shared" si="199"/>
        <v/>
      </c>
      <c r="BQ163" s="3" t="str">
        <f t="shared" si="200"/>
        <v>-</v>
      </c>
      <c r="BR163" s="3">
        <f t="shared" si="201"/>
        <v>1</v>
      </c>
      <c r="BS163" s="3">
        <f t="shared" si="202"/>
        <v>1</v>
      </c>
      <c r="BT163" s="4" t="str">
        <f t="shared" si="203"/>
        <v/>
      </c>
      <c r="BU163" s="3" t="str">
        <f t="shared" si="204"/>
        <v>-</v>
      </c>
      <c r="BV163" s="3">
        <f t="shared" si="205"/>
        <v>1</v>
      </c>
      <c r="BW163" s="3">
        <f t="shared" si="206"/>
        <v>1</v>
      </c>
      <c r="BX163" s="4" t="str">
        <f t="shared" si="207"/>
        <v/>
      </c>
      <c r="BY163" s="3" t="str">
        <f t="shared" si="208"/>
        <v>-</v>
      </c>
    </row>
    <row r="164" spans="1:77">
      <c r="A164" s="4" t="s">
        <v>958</v>
      </c>
      <c r="B164" s="4" t="s">
        <v>403</v>
      </c>
      <c r="C164" s="4">
        <v>24</v>
      </c>
      <c r="D164" s="4"/>
      <c r="E164" s="4" t="s">
        <v>903</v>
      </c>
      <c r="F164" s="4" t="s">
        <v>1033</v>
      </c>
      <c r="G164" s="4" t="s">
        <v>903</v>
      </c>
      <c r="H164" s="4" t="s">
        <v>1027</v>
      </c>
      <c r="I164" s="4" t="s">
        <v>479</v>
      </c>
      <c r="J164" s="4" t="s">
        <v>1027</v>
      </c>
      <c r="K164" s="4" t="s">
        <v>1040</v>
      </c>
      <c r="L164" s="4" t="s">
        <v>1040</v>
      </c>
      <c r="M164" s="4" t="s">
        <v>1040</v>
      </c>
      <c r="N164" s="4" t="s">
        <v>1040</v>
      </c>
      <c r="O164" s="4">
        <v>6</v>
      </c>
      <c r="P164" s="4">
        <v>22</v>
      </c>
      <c r="Q164" s="4">
        <v>2.08</v>
      </c>
      <c r="R164" s="16">
        <v>0</v>
      </c>
      <c r="S164" s="13"/>
      <c r="T164" s="3" t="str">
        <f t="shared" si="151"/>
        <v>s316-tef-s316-</v>
      </c>
      <c r="U164" s="3">
        <f t="shared" si="152"/>
        <v>5</v>
      </c>
      <c r="V164" s="3">
        <f t="shared" si="160"/>
        <v>14</v>
      </c>
      <c r="W164" s="4" t="str">
        <f t="shared" si="209"/>
        <v>s316</v>
      </c>
      <c r="X164" s="3" t="str">
        <f t="shared" si="162"/>
        <v>tef-s316-</v>
      </c>
      <c r="Y164" s="3">
        <f t="shared" si="153"/>
        <v>4</v>
      </c>
      <c r="Z164" s="3">
        <f t="shared" si="163"/>
        <v>9</v>
      </c>
      <c r="AA164" s="4" t="str">
        <f t="shared" si="210"/>
        <v>tef</v>
      </c>
      <c r="AB164" s="3" t="str">
        <f t="shared" si="165"/>
        <v>s316-</v>
      </c>
      <c r="AC164" s="3">
        <f t="shared" si="154"/>
        <v>5</v>
      </c>
      <c r="AD164" s="3">
        <f t="shared" si="166"/>
        <v>5</v>
      </c>
      <c r="AE164" s="4" t="str">
        <f t="shared" si="211"/>
        <v>s316</v>
      </c>
      <c r="AF164" s="3" t="str">
        <f t="shared" si="168"/>
        <v>-</v>
      </c>
      <c r="AG164" s="3">
        <f t="shared" si="155"/>
        <v>1</v>
      </c>
      <c r="AH164" s="3">
        <f t="shared" si="169"/>
        <v>1</v>
      </c>
      <c r="AI164" s="4" t="str">
        <f t="shared" si="212"/>
        <v/>
      </c>
      <c r="AJ164" s="3" t="str">
        <f t="shared" si="171"/>
        <v>-</v>
      </c>
      <c r="AK164" s="3">
        <f t="shared" si="156"/>
        <v>1</v>
      </c>
      <c r="AL164" s="3">
        <f t="shared" si="172"/>
        <v>1</v>
      </c>
      <c r="AM164" s="4" t="str">
        <f t="shared" si="213"/>
        <v/>
      </c>
      <c r="AN164" s="3" t="str">
        <f t="shared" si="174"/>
        <v>-</v>
      </c>
      <c r="AO164" s="3">
        <f t="shared" si="157"/>
        <v>1</v>
      </c>
      <c r="AP164" s="3">
        <f t="shared" si="175"/>
        <v>1</v>
      </c>
      <c r="AQ164" s="4" t="str">
        <f t="shared" si="214"/>
        <v/>
      </c>
      <c r="AR164" s="3" t="str">
        <f t="shared" si="177"/>
        <v>-</v>
      </c>
      <c r="AS164" s="3">
        <f t="shared" si="158"/>
        <v>1</v>
      </c>
      <c r="AT164" s="3">
        <f t="shared" si="178"/>
        <v>1</v>
      </c>
      <c r="AU164" s="4" t="str">
        <f t="shared" si="215"/>
        <v/>
      </c>
      <c r="AV164" s="3" t="str">
        <f t="shared" si="180"/>
        <v>-</v>
      </c>
      <c r="AW164" s="3" t="str">
        <f t="shared" si="159"/>
        <v>3-0.5-0.5-</v>
      </c>
      <c r="AX164" s="3">
        <f t="shared" si="181"/>
        <v>2</v>
      </c>
      <c r="AY164" s="3">
        <f t="shared" si="182"/>
        <v>10</v>
      </c>
      <c r="AZ164" s="4" t="str">
        <f t="shared" si="183"/>
        <v>3</v>
      </c>
      <c r="BA164" s="3" t="str">
        <f t="shared" si="184"/>
        <v>0.5-0.5-</v>
      </c>
      <c r="BB164" s="3">
        <f t="shared" si="185"/>
        <v>4</v>
      </c>
      <c r="BC164" s="3">
        <f t="shared" si="186"/>
        <v>8</v>
      </c>
      <c r="BD164" s="4" t="str">
        <f t="shared" si="187"/>
        <v>0.5</v>
      </c>
      <c r="BE164" s="3" t="str">
        <f t="shared" si="188"/>
        <v>0.5-</v>
      </c>
      <c r="BF164" s="3">
        <f t="shared" si="189"/>
        <v>4</v>
      </c>
      <c r="BG164" s="3">
        <f t="shared" si="190"/>
        <v>4</v>
      </c>
      <c r="BH164" s="4" t="str">
        <f t="shared" si="191"/>
        <v>0.5</v>
      </c>
      <c r="BI164" s="3" t="str">
        <f t="shared" si="192"/>
        <v>-</v>
      </c>
      <c r="BJ164" s="3">
        <f t="shared" si="193"/>
        <v>1</v>
      </c>
      <c r="BK164" s="3">
        <f t="shared" si="194"/>
        <v>1</v>
      </c>
      <c r="BL164" s="4" t="str">
        <f t="shared" si="195"/>
        <v/>
      </c>
      <c r="BM164" s="3" t="str">
        <f t="shared" si="196"/>
        <v>-</v>
      </c>
      <c r="BN164" s="3">
        <f t="shared" si="197"/>
        <v>1</v>
      </c>
      <c r="BO164" s="3">
        <f t="shared" si="198"/>
        <v>1</v>
      </c>
      <c r="BP164" s="4" t="str">
        <f t="shared" si="199"/>
        <v/>
      </c>
      <c r="BQ164" s="3" t="str">
        <f t="shared" si="200"/>
        <v>-</v>
      </c>
      <c r="BR164" s="3">
        <f t="shared" si="201"/>
        <v>1</v>
      </c>
      <c r="BS164" s="3">
        <f t="shared" si="202"/>
        <v>1</v>
      </c>
      <c r="BT164" s="4" t="str">
        <f t="shared" si="203"/>
        <v/>
      </c>
      <c r="BU164" s="3" t="str">
        <f t="shared" si="204"/>
        <v>-</v>
      </c>
      <c r="BV164" s="3">
        <f t="shared" si="205"/>
        <v>1</v>
      </c>
      <c r="BW164" s="3">
        <f t="shared" si="206"/>
        <v>1</v>
      </c>
      <c r="BX164" s="4" t="str">
        <f t="shared" si="207"/>
        <v/>
      </c>
      <c r="BY164" s="3" t="str">
        <f t="shared" si="208"/>
        <v>-</v>
      </c>
    </row>
    <row r="165" spans="1:77">
      <c r="A165" s="3" t="s">
        <v>958</v>
      </c>
      <c r="B165" s="3" t="s">
        <v>403</v>
      </c>
      <c r="C165" s="3">
        <v>24</v>
      </c>
      <c r="D165" s="3"/>
      <c r="E165" s="3" t="s">
        <v>903</v>
      </c>
      <c r="F165" s="3" t="s">
        <v>1033</v>
      </c>
      <c r="G165" s="3" t="s">
        <v>903</v>
      </c>
      <c r="H165" s="3" t="s">
        <v>1027</v>
      </c>
      <c r="I165" s="3" t="s">
        <v>479</v>
      </c>
      <c r="J165" s="3" t="s">
        <v>1027</v>
      </c>
      <c r="K165" s="3" t="s">
        <v>1040</v>
      </c>
      <c r="L165" s="3" t="s">
        <v>1040</v>
      </c>
      <c r="M165" s="3" t="s">
        <v>1040</v>
      </c>
      <c r="N165" s="3" t="s">
        <v>1040</v>
      </c>
      <c r="O165" s="3">
        <v>6</v>
      </c>
      <c r="P165" s="3">
        <v>22</v>
      </c>
      <c r="Q165" s="3">
        <v>2.23</v>
      </c>
      <c r="R165" s="16">
        <v>0</v>
      </c>
      <c r="S165" s="12"/>
      <c r="T165" s="3" t="str">
        <f t="shared" si="151"/>
        <v>s316-tef-s316-</v>
      </c>
      <c r="U165" s="3">
        <f t="shared" si="152"/>
        <v>5</v>
      </c>
      <c r="V165" s="3">
        <f t="shared" si="160"/>
        <v>14</v>
      </c>
      <c r="W165" s="4" t="str">
        <f t="shared" si="209"/>
        <v>s316</v>
      </c>
      <c r="X165" s="3" t="str">
        <f t="shared" si="162"/>
        <v>tef-s316-</v>
      </c>
      <c r="Y165" s="3">
        <f t="shared" si="153"/>
        <v>4</v>
      </c>
      <c r="Z165" s="3">
        <f t="shared" si="163"/>
        <v>9</v>
      </c>
      <c r="AA165" s="4" t="str">
        <f t="shared" si="210"/>
        <v>tef</v>
      </c>
      <c r="AB165" s="3" t="str">
        <f t="shared" si="165"/>
        <v>s316-</v>
      </c>
      <c r="AC165" s="3">
        <f t="shared" si="154"/>
        <v>5</v>
      </c>
      <c r="AD165" s="3">
        <f t="shared" si="166"/>
        <v>5</v>
      </c>
      <c r="AE165" s="4" t="str">
        <f t="shared" si="211"/>
        <v>s316</v>
      </c>
      <c r="AF165" s="3" t="str">
        <f t="shared" si="168"/>
        <v>-</v>
      </c>
      <c r="AG165" s="3">
        <f t="shared" si="155"/>
        <v>1</v>
      </c>
      <c r="AH165" s="3">
        <f t="shared" si="169"/>
        <v>1</v>
      </c>
      <c r="AI165" s="4" t="str">
        <f t="shared" si="212"/>
        <v/>
      </c>
      <c r="AJ165" s="3" t="str">
        <f t="shared" si="171"/>
        <v>-</v>
      </c>
      <c r="AK165" s="3">
        <f t="shared" si="156"/>
        <v>1</v>
      </c>
      <c r="AL165" s="3">
        <f t="shared" si="172"/>
        <v>1</v>
      </c>
      <c r="AM165" s="4" t="str">
        <f t="shared" si="213"/>
        <v/>
      </c>
      <c r="AN165" s="3" t="str">
        <f t="shared" si="174"/>
        <v>-</v>
      </c>
      <c r="AO165" s="3">
        <f t="shared" si="157"/>
        <v>1</v>
      </c>
      <c r="AP165" s="3">
        <f t="shared" si="175"/>
        <v>1</v>
      </c>
      <c r="AQ165" s="4" t="str">
        <f t="shared" si="214"/>
        <v/>
      </c>
      <c r="AR165" s="3" t="str">
        <f t="shared" si="177"/>
        <v>-</v>
      </c>
      <c r="AS165" s="3">
        <f t="shared" si="158"/>
        <v>1</v>
      </c>
      <c r="AT165" s="3">
        <f t="shared" si="178"/>
        <v>1</v>
      </c>
      <c r="AU165" s="4" t="str">
        <f t="shared" si="215"/>
        <v/>
      </c>
      <c r="AV165" s="3" t="str">
        <f t="shared" si="180"/>
        <v>-</v>
      </c>
      <c r="AW165" s="3" t="str">
        <f t="shared" si="159"/>
        <v>3-0.5-0.5-</v>
      </c>
      <c r="AX165" s="3">
        <f t="shared" si="181"/>
        <v>2</v>
      </c>
      <c r="AY165" s="3">
        <f t="shared" si="182"/>
        <v>10</v>
      </c>
      <c r="AZ165" s="4" t="str">
        <f t="shared" si="183"/>
        <v>3</v>
      </c>
      <c r="BA165" s="3" t="str">
        <f t="shared" si="184"/>
        <v>0.5-0.5-</v>
      </c>
      <c r="BB165" s="3">
        <f t="shared" si="185"/>
        <v>4</v>
      </c>
      <c r="BC165" s="3">
        <f t="shared" si="186"/>
        <v>8</v>
      </c>
      <c r="BD165" s="4" t="str">
        <f t="shared" si="187"/>
        <v>0.5</v>
      </c>
      <c r="BE165" s="3" t="str">
        <f t="shared" si="188"/>
        <v>0.5-</v>
      </c>
      <c r="BF165" s="3">
        <f t="shared" si="189"/>
        <v>4</v>
      </c>
      <c r="BG165" s="3">
        <f t="shared" si="190"/>
        <v>4</v>
      </c>
      <c r="BH165" s="4" t="str">
        <f t="shared" si="191"/>
        <v>0.5</v>
      </c>
      <c r="BI165" s="3" t="str">
        <f t="shared" si="192"/>
        <v>-</v>
      </c>
      <c r="BJ165" s="3">
        <f t="shared" si="193"/>
        <v>1</v>
      </c>
      <c r="BK165" s="3">
        <f t="shared" si="194"/>
        <v>1</v>
      </c>
      <c r="BL165" s="4" t="str">
        <f t="shared" si="195"/>
        <v/>
      </c>
      <c r="BM165" s="3" t="str">
        <f t="shared" si="196"/>
        <v>-</v>
      </c>
      <c r="BN165" s="3">
        <f t="shared" si="197"/>
        <v>1</v>
      </c>
      <c r="BO165" s="3">
        <f t="shared" si="198"/>
        <v>1</v>
      </c>
      <c r="BP165" s="4" t="str">
        <f t="shared" si="199"/>
        <v/>
      </c>
      <c r="BQ165" s="3" t="str">
        <f t="shared" si="200"/>
        <v>-</v>
      </c>
      <c r="BR165" s="3">
        <f t="shared" si="201"/>
        <v>1</v>
      </c>
      <c r="BS165" s="3">
        <f t="shared" si="202"/>
        <v>1</v>
      </c>
      <c r="BT165" s="4" t="str">
        <f t="shared" si="203"/>
        <v/>
      </c>
      <c r="BU165" s="3" t="str">
        <f t="shared" si="204"/>
        <v>-</v>
      </c>
      <c r="BV165" s="3">
        <f t="shared" si="205"/>
        <v>1</v>
      </c>
      <c r="BW165" s="3">
        <f t="shared" si="206"/>
        <v>1</v>
      </c>
      <c r="BX165" s="4" t="str">
        <f t="shared" si="207"/>
        <v/>
      </c>
      <c r="BY165" s="3" t="str">
        <f t="shared" si="208"/>
        <v>-</v>
      </c>
    </row>
    <row r="166" spans="1:77">
      <c r="A166" s="4" t="s">
        <v>958</v>
      </c>
      <c r="B166" s="4" t="s">
        <v>403</v>
      </c>
      <c r="C166" s="4">
        <v>24</v>
      </c>
      <c r="D166" s="4"/>
      <c r="E166" s="4" t="s">
        <v>903</v>
      </c>
      <c r="F166" s="4" t="s">
        <v>1033</v>
      </c>
      <c r="G166" s="4" t="s">
        <v>903</v>
      </c>
      <c r="H166" s="4" t="s">
        <v>1027</v>
      </c>
      <c r="I166" s="4" t="s">
        <v>479</v>
      </c>
      <c r="J166" s="4" t="s">
        <v>1027</v>
      </c>
      <c r="K166" s="4" t="s">
        <v>1040</v>
      </c>
      <c r="L166" s="4" t="s">
        <v>1040</v>
      </c>
      <c r="M166" s="4" t="s">
        <v>1040</v>
      </c>
      <c r="N166" s="4" t="s">
        <v>1040</v>
      </c>
      <c r="O166" s="4">
        <v>6</v>
      </c>
      <c r="P166" s="4">
        <v>22</v>
      </c>
      <c r="Q166" s="4">
        <v>2.2999999999999998</v>
      </c>
      <c r="R166" s="16">
        <v>0</v>
      </c>
      <c r="S166" s="13"/>
      <c r="T166" s="3" t="str">
        <f t="shared" si="151"/>
        <v>s316-tef-s316-</v>
      </c>
      <c r="U166" s="3">
        <f t="shared" si="152"/>
        <v>5</v>
      </c>
      <c r="V166" s="3">
        <f t="shared" si="160"/>
        <v>14</v>
      </c>
      <c r="W166" s="4" t="str">
        <f t="shared" si="209"/>
        <v>s316</v>
      </c>
      <c r="X166" s="3" t="str">
        <f t="shared" si="162"/>
        <v>tef-s316-</v>
      </c>
      <c r="Y166" s="3">
        <f t="shared" si="153"/>
        <v>4</v>
      </c>
      <c r="Z166" s="3">
        <f t="shared" si="163"/>
        <v>9</v>
      </c>
      <c r="AA166" s="4" t="str">
        <f t="shared" si="210"/>
        <v>tef</v>
      </c>
      <c r="AB166" s="3" t="str">
        <f t="shared" si="165"/>
        <v>s316-</v>
      </c>
      <c r="AC166" s="3">
        <f t="shared" si="154"/>
        <v>5</v>
      </c>
      <c r="AD166" s="3">
        <f t="shared" si="166"/>
        <v>5</v>
      </c>
      <c r="AE166" s="4" t="str">
        <f t="shared" si="211"/>
        <v>s316</v>
      </c>
      <c r="AF166" s="3" t="str">
        <f t="shared" si="168"/>
        <v>-</v>
      </c>
      <c r="AG166" s="3">
        <f t="shared" si="155"/>
        <v>1</v>
      </c>
      <c r="AH166" s="3">
        <f t="shared" si="169"/>
        <v>1</v>
      </c>
      <c r="AI166" s="4" t="str">
        <f t="shared" si="212"/>
        <v/>
      </c>
      <c r="AJ166" s="3" t="str">
        <f t="shared" si="171"/>
        <v>-</v>
      </c>
      <c r="AK166" s="3">
        <f t="shared" si="156"/>
        <v>1</v>
      </c>
      <c r="AL166" s="3">
        <f t="shared" si="172"/>
        <v>1</v>
      </c>
      <c r="AM166" s="4" t="str">
        <f t="shared" si="213"/>
        <v/>
      </c>
      <c r="AN166" s="3" t="str">
        <f t="shared" si="174"/>
        <v>-</v>
      </c>
      <c r="AO166" s="3">
        <f t="shared" si="157"/>
        <v>1</v>
      </c>
      <c r="AP166" s="3">
        <f t="shared" si="175"/>
        <v>1</v>
      </c>
      <c r="AQ166" s="4" t="str">
        <f t="shared" si="214"/>
        <v/>
      </c>
      <c r="AR166" s="3" t="str">
        <f t="shared" si="177"/>
        <v>-</v>
      </c>
      <c r="AS166" s="3">
        <f t="shared" si="158"/>
        <v>1</v>
      </c>
      <c r="AT166" s="3">
        <f t="shared" si="178"/>
        <v>1</v>
      </c>
      <c r="AU166" s="4" t="str">
        <f t="shared" si="215"/>
        <v/>
      </c>
      <c r="AV166" s="3" t="str">
        <f t="shared" si="180"/>
        <v>-</v>
      </c>
      <c r="AW166" s="3" t="str">
        <f t="shared" si="159"/>
        <v>3-0.5-0.5-</v>
      </c>
      <c r="AX166" s="3">
        <f t="shared" si="181"/>
        <v>2</v>
      </c>
      <c r="AY166" s="3">
        <f t="shared" si="182"/>
        <v>10</v>
      </c>
      <c r="AZ166" s="4" t="str">
        <f t="shared" si="183"/>
        <v>3</v>
      </c>
      <c r="BA166" s="3" t="str">
        <f t="shared" si="184"/>
        <v>0.5-0.5-</v>
      </c>
      <c r="BB166" s="3">
        <f t="shared" si="185"/>
        <v>4</v>
      </c>
      <c r="BC166" s="3">
        <f t="shared" si="186"/>
        <v>8</v>
      </c>
      <c r="BD166" s="4" t="str">
        <f t="shared" si="187"/>
        <v>0.5</v>
      </c>
      <c r="BE166" s="3" t="str">
        <f t="shared" si="188"/>
        <v>0.5-</v>
      </c>
      <c r="BF166" s="3">
        <f t="shared" si="189"/>
        <v>4</v>
      </c>
      <c r="BG166" s="3">
        <f t="shared" si="190"/>
        <v>4</v>
      </c>
      <c r="BH166" s="4" t="str">
        <f t="shared" si="191"/>
        <v>0.5</v>
      </c>
      <c r="BI166" s="3" t="str">
        <f t="shared" si="192"/>
        <v>-</v>
      </c>
      <c r="BJ166" s="3">
        <f t="shared" si="193"/>
        <v>1</v>
      </c>
      <c r="BK166" s="3">
        <f t="shared" si="194"/>
        <v>1</v>
      </c>
      <c r="BL166" s="4" t="str">
        <f t="shared" si="195"/>
        <v/>
      </c>
      <c r="BM166" s="3" t="str">
        <f t="shared" si="196"/>
        <v>-</v>
      </c>
      <c r="BN166" s="3">
        <f t="shared" si="197"/>
        <v>1</v>
      </c>
      <c r="BO166" s="3">
        <f t="shared" si="198"/>
        <v>1</v>
      </c>
      <c r="BP166" s="4" t="str">
        <f t="shared" si="199"/>
        <v/>
      </c>
      <c r="BQ166" s="3" t="str">
        <f t="shared" si="200"/>
        <v>-</v>
      </c>
      <c r="BR166" s="3">
        <f t="shared" si="201"/>
        <v>1</v>
      </c>
      <c r="BS166" s="3">
        <f t="shared" si="202"/>
        <v>1</v>
      </c>
      <c r="BT166" s="4" t="str">
        <f t="shared" si="203"/>
        <v/>
      </c>
      <c r="BU166" s="3" t="str">
        <f t="shared" si="204"/>
        <v>-</v>
      </c>
      <c r="BV166" s="3">
        <f t="shared" si="205"/>
        <v>1</v>
      </c>
      <c r="BW166" s="3">
        <f t="shared" si="206"/>
        <v>1</v>
      </c>
      <c r="BX166" s="4" t="str">
        <f t="shared" si="207"/>
        <v/>
      </c>
      <c r="BY166" s="3" t="str">
        <f t="shared" si="208"/>
        <v>-</v>
      </c>
    </row>
    <row r="167" spans="1:77">
      <c r="A167" s="3" t="s">
        <v>958</v>
      </c>
      <c r="B167" s="3" t="s">
        <v>403</v>
      </c>
      <c r="C167" s="3">
        <v>24</v>
      </c>
      <c r="D167" s="3"/>
      <c r="E167" s="3" t="s">
        <v>903</v>
      </c>
      <c r="F167" s="3" t="s">
        <v>1033</v>
      </c>
      <c r="G167" s="3" t="s">
        <v>903</v>
      </c>
      <c r="H167" s="3" t="s">
        <v>1027</v>
      </c>
      <c r="I167" s="3" t="s">
        <v>479</v>
      </c>
      <c r="J167" s="3" t="s">
        <v>1027</v>
      </c>
      <c r="K167" s="3" t="s">
        <v>1040</v>
      </c>
      <c r="L167" s="3" t="s">
        <v>1040</v>
      </c>
      <c r="M167" s="3" t="s">
        <v>1040</v>
      </c>
      <c r="N167" s="3" t="s">
        <v>1040</v>
      </c>
      <c r="O167" s="3">
        <v>6</v>
      </c>
      <c r="P167" s="3">
        <v>22</v>
      </c>
      <c r="Q167" s="3">
        <v>2.2799999999999998</v>
      </c>
      <c r="R167" s="16">
        <v>0</v>
      </c>
      <c r="S167" s="12"/>
      <c r="T167" s="3" t="str">
        <f t="shared" si="151"/>
        <v>s316-tef-s316-</v>
      </c>
      <c r="U167" s="3">
        <f t="shared" si="152"/>
        <v>5</v>
      </c>
      <c r="V167" s="3">
        <f t="shared" si="160"/>
        <v>14</v>
      </c>
      <c r="W167" s="4" t="str">
        <f t="shared" si="209"/>
        <v>s316</v>
      </c>
      <c r="X167" s="3" t="str">
        <f t="shared" si="162"/>
        <v>tef-s316-</v>
      </c>
      <c r="Y167" s="3">
        <f t="shared" si="153"/>
        <v>4</v>
      </c>
      <c r="Z167" s="3">
        <f t="shared" si="163"/>
        <v>9</v>
      </c>
      <c r="AA167" s="4" t="str">
        <f t="shared" si="210"/>
        <v>tef</v>
      </c>
      <c r="AB167" s="3" t="str">
        <f t="shared" si="165"/>
        <v>s316-</v>
      </c>
      <c r="AC167" s="3">
        <f t="shared" si="154"/>
        <v>5</v>
      </c>
      <c r="AD167" s="3">
        <f t="shared" si="166"/>
        <v>5</v>
      </c>
      <c r="AE167" s="4" t="str">
        <f t="shared" si="211"/>
        <v>s316</v>
      </c>
      <c r="AF167" s="3" t="str">
        <f t="shared" si="168"/>
        <v>-</v>
      </c>
      <c r="AG167" s="3">
        <f t="shared" si="155"/>
        <v>1</v>
      </c>
      <c r="AH167" s="3">
        <f t="shared" si="169"/>
        <v>1</v>
      </c>
      <c r="AI167" s="4" t="str">
        <f t="shared" si="212"/>
        <v/>
      </c>
      <c r="AJ167" s="3" t="str">
        <f t="shared" si="171"/>
        <v>-</v>
      </c>
      <c r="AK167" s="3">
        <f t="shared" si="156"/>
        <v>1</v>
      </c>
      <c r="AL167" s="3">
        <f t="shared" si="172"/>
        <v>1</v>
      </c>
      <c r="AM167" s="4" t="str">
        <f t="shared" si="213"/>
        <v/>
      </c>
      <c r="AN167" s="3" t="str">
        <f t="shared" si="174"/>
        <v>-</v>
      </c>
      <c r="AO167" s="3">
        <f t="shared" si="157"/>
        <v>1</v>
      </c>
      <c r="AP167" s="3">
        <f t="shared" si="175"/>
        <v>1</v>
      </c>
      <c r="AQ167" s="4" t="str">
        <f t="shared" si="214"/>
        <v/>
      </c>
      <c r="AR167" s="3" t="str">
        <f t="shared" si="177"/>
        <v>-</v>
      </c>
      <c r="AS167" s="3">
        <f t="shared" si="158"/>
        <v>1</v>
      </c>
      <c r="AT167" s="3">
        <f t="shared" si="178"/>
        <v>1</v>
      </c>
      <c r="AU167" s="4" t="str">
        <f t="shared" si="215"/>
        <v/>
      </c>
      <c r="AV167" s="3" t="str">
        <f t="shared" si="180"/>
        <v>-</v>
      </c>
      <c r="AW167" s="3" t="str">
        <f t="shared" si="159"/>
        <v>3-0.5-0.5-</v>
      </c>
      <c r="AX167" s="3">
        <f t="shared" si="181"/>
        <v>2</v>
      </c>
      <c r="AY167" s="3">
        <f t="shared" si="182"/>
        <v>10</v>
      </c>
      <c r="AZ167" s="4" t="str">
        <f t="shared" si="183"/>
        <v>3</v>
      </c>
      <c r="BA167" s="3" t="str">
        <f t="shared" si="184"/>
        <v>0.5-0.5-</v>
      </c>
      <c r="BB167" s="3">
        <f t="shared" si="185"/>
        <v>4</v>
      </c>
      <c r="BC167" s="3">
        <f t="shared" si="186"/>
        <v>8</v>
      </c>
      <c r="BD167" s="4" t="str">
        <f t="shared" si="187"/>
        <v>0.5</v>
      </c>
      <c r="BE167" s="3" t="str">
        <f t="shared" si="188"/>
        <v>0.5-</v>
      </c>
      <c r="BF167" s="3">
        <f t="shared" si="189"/>
        <v>4</v>
      </c>
      <c r="BG167" s="3">
        <f t="shared" si="190"/>
        <v>4</v>
      </c>
      <c r="BH167" s="4" t="str">
        <f t="shared" si="191"/>
        <v>0.5</v>
      </c>
      <c r="BI167" s="3" t="str">
        <f t="shared" si="192"/>
        <v>-</v>
      </c>
      <c r="BJ167" s="3">
        <f t="shared" si="193"/>
        <v>1</v>
      </c>
      <c r="BK167" s="3">
        <f t="shared" si="194"/>
        <v>1</v>
      </c>
      <c r="BL167" s="4" t="str">
        <f t="shared" si="195"/>
        <v/>
      </c>
      <c r="BM167" s="3" t="str">
        <f t="shared" si="196"/>
        <v>-</v>
      </c>
      <c r="BN167" s="3">
        <f t="shared" si="197"/>
        <v>1</v>
      </c>
      <c r="BO167" s="3">
        <f t="shared" si="198"/>
        <v>1</v>
      </c>
      <c r="BP167" s="4" t="str">
        <f t="shared" si="199"/>
        <v/>
      </c>
      <c r="BQ167" s="3" t="str">
        <f t="shared" si="200"/>
        <v>-</v>
      </c>
      <c r="BR167" s="3">
        <f t="shared" si="201"/>
        <v>1</v>
      </c>
      <c r="BS167" s="3">
        <f t="shared" si="202"/>
        <v>1</v>
      </c>
      <c r="BT167" s="4" t="str">
        <f t="shared" si="203"/>
        <v/>
      </c>
      <c r="BU167" s="3" t="str">
        <f t="shared" si="204"/>
        <v>-</v>
      </c>
      <c r="BV167" s="3">
        <f t="shared" si="205"/>
        <v>1</v>
      </c>
      <c r="BW167" s="3">
        <f t="shared" si="206"/>
        <v>1</v>
      </c>
      <c r="BX167" s="4" t="str">
        <f t="shared" si="207"/>
        <v/>
      </c>
      <c r="BY167" s="3" t="str">
        <f t="shared" si="208"/>
        <v>-</v>
      </c>
    </row>
    <row r="168" spans="1:77">
      <c r="A168" s="4" t="s">
        <v>958</v>
      </c>
      <c r="B168" s="4" t="s">
        <v>403</v>
      </c>
      <c r="C168" s="4">
        <v>24</v>
      </c>
      <c r="D168" s="4"/>
      <c r="E168" s="4" t="s">
        <v>903</v>
      </c>
      <c r="F168" s="4" t="s">
        <v>1033</v>
      </c>
      <c r="G168" s="4" t="s">
        <v>903</v>
      </c>
      <c r="H168" s="4" t="s">
        <v>1027</v>
      </c>
      <c r="I168" s="4" t="s">
        <v>479</v>
      </c>
      <c r="J168" s="4" t="s">
        <v>1027</v>
      </c>
      <c r="K168" s="4" t="s">
        <v>1040</v>
      </c>
      <c r="L168" s="4" t="s">
        <v>1040</v>
      </c>
      <c r="M168" s="4" t="s">
        <v>1040</v>
      </c>
      <c r="N168" s="4" t="s">
        <v>1040</v>
      </c>
      <c r="O168" s="4">
        <v>6</v>
      </c>
      <c r="P168" s="4">
        <v>22</v>
      </c>
      <c r="Q168" s="4">
        <v>5.5</v>
      </c>
      <c r="R168" s="16">
        <v>0</v>
      </c>
      <c r="S168" s="13"/>
      <c r="T168" s="3" t="str">
        <f t="shared" si="151"/>
        <v>s316-tef-s316-</v>
      </c>
      <c r="U168" s="3">
        <f t="shared" si="152"/>
        <v>5</v>
      </c>
      <c r="V168" s="3">
        <f t="shared" si="160"/>
        <v>14</v>
      </c>
      <c r="W168" s="4" t="str">
        <f t="shared" si="209"/>
        <v>s316</v>
      </c>
      <c r="X168" s="3" t="str">
        <f t="shared" si="162"/>
        <v>tef-s316-</v>
      </c>
      <c r="Y168" s="3">
        <f t="shared" si="153"/>
        <v>4</v>
      </c>
      <c r="Z168" s="3">
        <f t="shared" si="163"/>
        <v>9</v>
      </c>
      <c r="AA168" s="4" t="str">
        <f t="shared" si="210"/>
        <v>tef</v>
      </c>
      <c r="AB168" s="3" t="str">
        <f t="shared" si="165"/>
        <v>s316-</v>
      </c>
      <c r="AC168" s="3">
        <f t="shared" si="154"/>
        <v>5</v>
      </c>
      <c r="AD168" s="3">
        <f t="shared" si="166"/>
        <v>5</v>
      </c>
      <c r="AE168" s="4" t="str">
        <f t="shared" si="211"/>
        <v>s316</v>
      </c>
      <c r="AF168" s="3" t="str">
        <f t="shared" si="168"/>
        <v>-</v>
      </c>
      <c r="AG168" s="3">
        <f t="shared" si="155"/>
        <v>1</v>
      </c>
      <c r="AH168" s="3">
        <f t="shared" si="169"/>
        <v>1</v>
      </c>
      <c r="AI168" s="4" t="str">
        <f t="shared" si="212"/>
        <v/>
      </c>
      <c r="AJ168" s="3" t="str">
        <f t="shared" si="171"/>
        <v>-</v>
      </c>
      <c r="AK168" s="3">
        <f t="shared" si="156"/>
        <v>1</v>
      </c>
      <c r="AL168" s="3">
        <f t="shared" si="172"/>
        <v>1</v>
      </c>
      <c r="AM168" s="4" t="str">
        <f t="shared" si="213"/>
        <v/>
      </c>
      <c r="AN168" s="3" t="str">
        <f t="shared" si="174"/>
        <v>-</v>
      </c>
      <c r="AO168" s="3">
        <f t="shared" si="157"/>
        <v>1</v>
      </c>
      <c r="AP168" s="3">
        <f t="shared" si="175"/>
        <v>1</v>
      </c>
      <c r="AQ168" s="4" t="str">
        <f t="shared" si="214"/>
        <v/>
      </c>
      <c r="AR168" s="3" t="str">
        <f t="shared" si="177"/>
        <v>-</v>
      </c>
      <c r="AS168" s="3">
        <f t="shared" si="158"/>
        <v>1</v>
      </c>
      <c r="AT168" s="3">
        <f t="shared" si="178"/>
        <v>1</v>
      </c>
      <c r="AU168" s="4" t="str">
        <f t="shared" si="215"/>
        <v/>
      </c>
      <c r="AV168" s="3" t="str">
        <f t="shared" si="180"/>
        <v>-</v>
      </c>
      <c r="AW168" s="3" t="str">
        <f t="shared" si="159"/>
        <v>3-0.5-0.5-</v>
      </c>
      <c r="AX168" s="3">
        <f t="shared" si="181"/>
        <v>2</v>
      </c>
      <c r="AY168" s="3">
        <f t="shared" si="182"/>
        <v>10</v>
      </c>
      <c r="AZ168" s="4" t="str">
        <f t="shared" si="183"/>
        <v>3</v>
      </c>
      <c r="BA168" s="3" t="str">
        <f t="shared" si="184"/>
        <v>0.5-0.5-</v>
      </c>
      <c r="BB168" s="3">
        <f t="shared" si="185"/>
        <v>4</v>
      </c>
      <c r="BC168" s="3">
        <f t="shared" si="186"/>
        <v>8</v>
      </c>
      <c r="BD168" s="4" t="str">
        <f t="shared" si="187"/>
        <v>0.5</v>
      </c>
      <c r="BE168" s="3" t="str">
        <f t="shared" si="188"/>
        <v>0.5-</v>
      </c>
      <c r="BF168" s="3">
        <f t="shared" si="189"/>
        <v>4</v>
      </c>
      <c r="BG168" s="3">
        <f t="shared" si="190"/>
        <v>4</v>
      </c>
      <c r="BH168" s="4" t="str">
        <f t="shared" si="191"/>
        <v>0.5</v>
      </c>
      <c r="BI168" s="3" t="str">
        <f t="shared" si="192"/>
        <v>-</v>
      </c>
      <c r="BJ168" s="3">
        <f t="shared" si="193"/>
        <v>1</v>
      </c>
      <c r="BK168" s="3">
        <f t="shared" si="194"/>
        <v>1</v>
      </c>
      <c r="BL168" s="4" t="str">
        <f t="shared" si="195"/>
        <v/>
      </c>
      <c r="BM168" s="3" t="str">
        <f t="shared" si="196"/>
        <v>-</v>
      </c>
      <c r="BN168" s="3">
        <f t="shared" si="197"/>
        <v>1</v>
      </c>
      <c r="BO168" s="3">
        <f t="shared" si="198"/>
        <v>1</v>
      </c>
      <c r="BP168" s="4" t="str">
        <f t="shared" si="199"/>
        <v/>
      </c>
      <c r="BQ168" s="3" t="str">
        <f t="shared" si="200"/>
        <v>-</v>
      </c>
      <c r="BR168" s="3">
        <f t="shared" si="201"/>
        <v>1</v>
      </c>
      <c r="BS168" s="3">
        <f t="shared" si="202"/>
        <v>1</v>
      </c>
      <c r="BT168" s="4" t="str">
        <f t="shared" si="203"/>
        <v/>
      </c>
      <c r="BU168" s="3" t="str">
        <f t="shared" si="204"/>
        <v>-</v>
      </c>
      <c r="BV168" s="3">
        <f t="shared" si="205"/>
        <v>1</v>
      </c>
      <c r="BW168" s="3">
        <f t="shared" si="206"/>
        <v>1</v>
      </c>
      <c r="BX168" s="4" t="str">
        <f t="shared" si="207"/>
        <v/>
      </c>
      <c r="BY168" s="3" t="str">
        <f t="shared" si="208"/>
        <v>-</v>
      </c>
    </row>
    <row r="169" spans="1:77">
      <c r="A169" s="3" t="s">
        <v>958</v>
      </c>
      <c r="B169" s="3" t="s">
        <v>403</v>
      </c>
      <c r="C169" s="3">
        <v>24</v>
      </c>
      <c r="D169" s="3"/>
      <c r="E169" s="3" t="s">
        <v>903</v>
      </c>
      <c r="F169" s="3" t="s">
        <v>1033</v>
      </c>
      <c r="G169" s="3" t="s">
        <v>903</v>
      </c>
      <c r="H169" s="3" t="s">
        <v>1027</v>
      </c>
      <c r="I169" s="3" t="s">
        <v>479</v>
      </c>
      <c r="J169" s="3" t="s">
        <v>1027</v>
      </c>
      <c r="K169" s="3" t="s">
        <v>1040</v>
      </c>
      <c r="L169" s="3" t="s">
        <v>1040</v>
      </c>
      <c r="M169" s="3" t="s">
        <v>1040</v>
      </c>
      <c r="N169" s="3" t="s">
        <v>1040</v>
      </c>
      <c r="O169" s="3">
        <v>6</v>
      </c>
      <c r="P169" s="3">
        <v>22</v>
      </c>
      <c r="Q169" s="3">
        <v>6.17</v>
      </c>
      <c r="R169" s="16">
        <v>0</v>
      </c>
      <c r="S169" s="12"/>
      <c r="T169" s="3" t="str">
        <f t="shared" si="151"/>
        <v>s316-tef-s316-</v>
      </c>
      <c r="U169" s="3">
        <f t="shared" si="152"/>
        <v>5</v>
      </c>
      <c r="V169" s="3">
        <f t="shared" si="160"/>
        <v>14</v>
      </c>
      <c r="W169" s="4" t="str">
        <f t="shared" si="209"/>
        <v>s316</v>
      </c>
      <c r="X169" s="3" t="str">
        <f t="shared" si="162"/>
        <v>tef-s316-</v>
      </c>
      <c r="Y169" s="3">
        <f t="shared" si="153"/>
        <v>4</v>
      </c>
      <c r="Z169" s="3">
        <f t="shared" si="163"/>
        <v>9</v>
      </c>
      <c r="AA169" s="4" t="str">
        <f t="shared" si="210"/>
        <v>tef</v>
      </c>
      <c r="AB169" s="3" t="str">
        <f t="shared" si="165"/>
        <v>s316-</v>
      </c>
      <c r="AC169" s="3">
        <f t="shared" si="154"/>
        <v>5</v>
      </c>
      <c r="AD169" s="3">
        <f t="shared" si="166"/>
        <v>5</v>
      </c>
      <c r="AE169" s="4" t="str">
        <f t="shared" si="211"/>
        <v>s316</v>
      </c>
      <c r="AF169" s="3" t="str">
        <f t="shared" si="168"/>
        <v>-</v>
      </c>
      <c r="AG169" s="3">
        <f t="shared" si="155"/>
        <v>1</v>
      </c>
      <c r="AH169" s="3">
        <f t="shared" si="169"/>
        <v>1</v>
      </c>
      <c r="AI169" s="4" t="str">
        <f t="shared" si="212"/>
        <v/>
      </c>
      <c r="AJ169" s="3" t="str">
        <f t="shared" si="171"/>
        <v>-</v>
      </c>
      <c r="AK169" s="3">
        <f t="shared" si="156"/>
        <v>1</v>
      </c>
      <c r="AL169" s="3">
        <f t="shared" si="172"/>
        <v>1</v>
      </c>
      <c r="AM169" s="4" t="str">
        <f t="shared" si="213"/>
        <v/>
      </c>
      <c r="AN169" s="3" t="str">
        <f t="shared" si="174"/>
        <v>-</v>
      </c>
      <c r="AO169" s="3">
        <f t="shared" si="157"/>
        <v>1</v>
      </c>
      <c r="AP169" s="3">
        <f t="shared" si="175"/>
        <v>1</v>
      </c>
      <c r="AQ169" s="4" t="str">
        <f t="shared" si="214"/>
        <v/>
      </c>
      <c r="AR169" s="3" t="str">
        <f t="shared" si="177"/>
        <v>-</v>
      </c>
      <c r="AS169" s="3">
        <f t="shared" si="158"/>
        <v>1</v>
      </c>
      <c r="AT169" s="3">
        <f t="shared" si="178"/>
        <v>1</v>
      </c>
      <c r="AU169" s="4" t="str">
        <f t="shared" si="215"/>
        <v/>
      </c>
      <c r="AV169" s="3" t="str">
        <f t="shared" si="180"/>
        <v>-</v>
      </c>
      <c r="AW169" s="3" t="str">
        <f t="shared" si="159"/>
        <v>3-0.5-0.5-</v>
      </c>
      <c r="AX169" s="3">
        <f t="shared" si="181"/>
        <v>2</v>
      </c>
      <c r="AY169" s="3">
        <f t="shared" si="182"/>
        <v>10</v>
      </c>
      <c r="AZ169" s="4" t="str">
        <f t="shared" si="183"/>
        <v>3</v>
      </c>
      <c r="BA169" s="3" t="str">
        <f t="shared" si="184"/>
        <v>0.5-0.5-</v>
      </c>
      <c r="BB169" s="3">
        <f t="shared" si="185"/>
        <v>4</v>
      </c>
      <c r="BC169" s="3">
        <f t="shared" si="186"/>
        <v>8</v>
      </c>
      <c r="BD169" s="4" t="str">
        <f t="shared" si="187"/>
        <v>0.5</v>
      </c>
      <c r="BE169" s="3" t="str">
        <f t="shared" si="188"/>
        <v>0.5-</v>
      </c>
      <c r="BF169" s="3">
        <f t="shared" si="189"/>
        <v>4</v>
      </c>
      <c r="BG169" s="3">
        <f t="shared" si="190"/>
        <v>4</v>
      </c>
      <c r="BH169" s="4" t="str">
        <f t="shared" si="191"/>
        <v>0.5</v>
      </c>
      <c r="BI169" s="3" t="str">
        <f t="shared" si="192"/>
        <v>-</v>
      </c>
      <c r="BJ169" s="3">
        <f t="shared" si="193"/>
        <v>1</v>
      </c>
      <c r="BK169" s="3">
        <f t="shared" si="194"/>
        <v>1</v>
      </c>
      <c r="BL169" s="4" t="str">
        <f t="shared" si="195"/>
        <v/>
      </c>
      <c r="BM169" s="3" t="str">
        <f t="shared" si="196"/>
        <v>-</v>
      </c>
      <c r="BN169" s="3">
        <f t="shared" si="197"/>
        <v>1</v>
      </c>
      <c r="BO169" s="3">
        <f t="shared" si="198"/>
        <v>1</v>
      </c>
      <c r="BP169" s="4" t="str">
        <f t="shared" si="199"/>
        <v/>
      </c>
      <c r="BQ169" s="3" t="str">
        <f t="shared" si="200"/>
        <v>-</v>
      </c>
      <c r="BR169" s="3">
        <f t="shared" si="201"/>
        <v>1</v>
      </c>
      <c r="BS169" s="3">
        <f t="shared" si="202"/>
        <v>1</v>
      </c>
      <c r="BT169" s="4" t="str">
        <f t="shared" si="203"/>
        <v/>
      </c>
      <c r="BU169" s="3" t="str">
        <f t="shared" si="204"/>
        <v>-</v>
      </c>
      <c r="BV169" s="3">
        <f t="shared" si="205"/>
        <v>1</v>
      </c>
      <c r="BW169" s="3">
        <f t="shared" si="206"/>
        <v>1</v>
      </c>
      <c r="BX169" s="4" t="str">
        <f t="shared" si="207"/>
        <v/>
      </c>
      <c r="BY169" s="3" t="str">
        <f t="shared" si="208"/>
        <v>-</v>
      </c>
    </row>
    <row r="170" spans="1:77">
      <c r="A170" s="4" t="s">
        <v>958</v>
      </c>
      <c r="B170" s="4" t="s">
        <v>403</v>
      </c>
      <c r="C170" s="4">
        <v>24</v>
      </c>
      <c r="D170" s="4"/>
      <c r="E170" s="4" t="s">
        <v>903</v>
      </c>
      <c r="F170" s="4" t="s">
        <v>1033</v>
      </c>
      <c r="G170" s="4" t="s">
        <v>903</v>
      </c>
      <c r="H170" s="4" t="s">
        <v>1027</v>
      </c>
      <c r="I170" s="4" t="s">
        <v>479</v>
      </c>
      <c r="J170" s="4" t="s">
        <v>1027</v>
      </c>
      <c r="K170" s="4" t="s">
        <v>1040</v>
      </c>
      <c r="L170" s="4" t="s">
        <v>1040</v>
      </c>
      <c r="M170" s="4" t="s">
        <v>1040</v>
      </c>
      <c r="N170" s="4" t="s">
        <v>1040</v>
      </c>
      <c r="O170" s="4">
        <v>6</v>
      </c>
      <c r="P170" s="4">
        <v>22</v>
      </c>
      <c r="Q170" s="4">
        <v>2.27</v>
      </c>
      <c r="R170" s="16">
        <v>0</v>
      </c>
      <c r="S170" s="13"/>
      <c r="T170" s="3" t="str">
        <f t="shared" si="151"/>
        <v>s316-tef-s316-</v>
      </c>
      <c r="U170" s="3">
        <f t="shared" si="152"/>
        <v>5</v>
      </c>
      <c r="V170" s="3">
        <f t="shared" si="160"/>
        <v>14</v>
      </c>
      <c r="W170" s="4" t="str">
        <f t="shared" si="209"/>
        <v>s316</v>
      </c>
      <c r="X170" s="3" t="str">
        <f t="shared" si="162"/>
        <v>tef-s316-</v>
      </c>
      <c r="Y170" s="3">
        <f t="shared" si="153"/>
        <v>4</v>
      </c>
      <c r="Z170" s="3">
        <f t="shared" si="163"/>
        <v>9</v>
      </c>
      <c r="AA170" s="4" t="str">
        <f t="shared" si="210"/>
        <v>tef</v>
      </c>
      <c r="AB170" s="3" t="str">
        <f t="shared" si="165"/>
        <v>s316-</v>
      </c>
      <c r="AC170" s="3">
        <f t="shared" si="154"/>
        <v>5</v>
      </c>
      <c r="AD170" s="3">
        <f t="shared" si="166"/>
        <v>5</v>
      </c>
      <c r="AE170" s="4" t="str">
        <f t="shared" si="211"/>
        <v>s316</v>
      </c>
      <c r="AF170" s="3" t="str">
        <f t="shared" si="168"/>
        <v>-</v>
      </c>
      <c r="AG170" s="3">
        <f t="shared" si="155"/>
        <v>1</v>
      </c>
      <c r="AH170" s="3">
        <f t="shared" si="169"/>
        <v>1</v>
      </c>
      <c r="AI170" s="4" t="str">
        <f t="shared" si="212"/>
        <v/>
      </c>
      <c r="AJ170" s="3" t="str">
        <f t="shared" si="171"/>
        <v>-</v>
      </c>
      <c r="AK170" s="3">
        <f t="shared" si="156"/>
        <v>1</v>
      </c>
      <c r="AL170" s="3">
        <f t="shared" si="172"/>
        <v>1</v>
      </c>
      <c r="AM170" s="4" t="str">
        <f t="shared" si="213"/>
        <v/>
      </c>
      <c r="AN170" s="3" t="str">
        <f t="shared" si="174"/>
        <v>-</v>
      </c>
      <c r="AO170" s="3">
        <f t="shared" si="157"/>
        <v>1</v>
      </c>
      <c r="AP170" s="3">
        <f t="shared" si="175"/>
        <v>1</v>
      </c>
      <c r="AQ170" s="4" t="str">
        <f t="shared" si="214"/>
        <v/>
      </c>
      <c r="AR170" s="3" t="str">
        <f t="shared" si="177"/>
        <v>-</v>
      </c>
      <c r="AS170" s="3">
        <f t="shared" si="158"/>
        <v>1</v>
      </c>
      <c r="AT170" s="3">
        <f t="shared" si="178"/>
        <v>1</v>
      </c>
      <c r="AU170" s="4" t="str">
        <f t="shared" si="215"/>
        <v/>
      </c>
      <c r="AV170" s="3" t="str">
        <f t="shared" si="180"/>
        <v>-</v>
      </c>
      <c r="AW170" s="3" t="str">
        <f t="shared" si="159"/>
        <v>3-0.5-0.5-</v>
      </c>
      <c r="AX170" s="3">
        <f t="shared" si="181"/>
        <v>2</v>
      </c>
      <c r="AY170" s="3">
        <f t="shared" si="182"/>
        <v>10</v>
      </c>
      <c r="AZ170" s="4" t="str">
        <f t="shared" si="183"/>
        <v>3</v>
      </c>
      <c r="BA170" s="3" t="str">
        <f t="shared" si="184"/>
        <v>0.5-0.5-</v>
      </c>
      <c r="BB170" s="3">
        <f t="shared" si="185"/>
        <v>4</v>
      </c>
      <c r="BC170" s="3">
        <f t="shared" si="186"/>
        <v>8</v>
      </c>
      <c r="BD170" s="4" t="str">
        <f t="shared" si="187"/>
        <v>0.5</v>
      </c>
      <c r="BE170" s="3" t="str">
        <f t="shared" si="188"/>
        <v>0.5-</v>
      </c>
      <c r="BF170" s="3">
        <f t="shared" si="189"/>
        <v>4</v>
      </c>
      <c r="BG170" s="3">
        <f t="shared" si="190"/>
        <v>4</v>
      </c>
      <c r="BH170" s="4" t="str">
        <f t="shared" si="191"/>
        <v>0.5</v>
      </c>
      <c r="BI170" s="3" t="str">
        <f t="shared" si="192"/>
        <v>-</v>
      </c>
      <c r="BJ170" s="3">
        <f t="shared" si="193"/>
        <v>1</v>
      </c>
      <c r="BK170" s="3">
        <f t="shared" si="194"/>
        <v>1</v>
      </c>
      <c r="BL170" s="4" t="str">
        <f t="shared" si="195"/>
        <v/>
      </c>
      <c r="BM170" s="3" t="str">
        <f t="shared" si="196"/>
        <v>-</v>
      </c>
      <c r="BN170" s="3">
        <f t="shared" si="197"/>
        <v>1</v>
      </c>
      <c r="BO170" s="3">
        <f t="shared" si="198"/>
        <v>1</v>
      </c>
      <c r="BP170" s="4" t="str">
        <f t="shared" si="199"/>
        <v/>
      </c>
      <c r="BQ170" s="3" t="str">
        <f t="shared" si="200"/>
        <v>-</v>
      </c>
      <c r="BR170" s="3">
        <f t="shared" si="201"/>
        <v>1</v>
      </c>
      <c r="BS170" s="3">
        <f t="shared" si="202"/>
        <v>1</v>
      </c>
      <c r="BT170" s="4" t="str">
        <f t="shared" si="203"/>
        <v/>
      </c>
      <c r="BU170" s="3" t="str">
        <f t="shared" si="204"/>
        <v>-</v>
      </c>
      <c r="BV170" s="3">
        <f t="shared" si="205"/>
        <v>1</v>
      </c>
      <c r="BW170" s="3">
        <f t="shared" si="206"/>
        <v>1</v>
      </c>
      <c r="BX170" s="4" t="str">
        <f t="shared" si="207"/>
        <v/>
      </c>
      <c r="BY170" s="3" t="str">
        <f t="shared" si="208"/>
        <v>-</v>
      </c>
    </row>
    <row r="171" spans="1:77">
      <c r="A171" s="3" t="s">
        <v>905</v>
      </c>
      <c r="B171" s="3" t="s">
        <v>404</v>
      </c>
      <c r="C171" s="3">
        <v>2</v>
      </c>
      <c r="D171" s="3"/>
      <c r="E171" s="3" t="s">
        <v>903</v>
      </c>
      <c r="F171" s="3" t="s">
        <v>1035</v>
      </c>
      <c r="G171" s="3" t="s">
        <v>903</v>
      </c>
      <c r="H171" s="3" t="s">
        <v>1035</v>
      </c>
      <c r="I171" s="3" t="s">
        <v>973</v>
      </c>
      <c r="J171" s="3" t="s">
        <v>1047</v>
      </c>
      <c r="K171" s="3" t="s">
        <v>1040</v>
      </c>
      <c r="L171" s="3" t="s">
        <v>1040</v>
      </c>
      <c r="M171" s="3" t="s">
        <v>1040</v>
      </c>
      <c r="N171" s="3" t="s">
        <v>1040</v>
      </c>
      <c r="O171" s="3">
        <v>0.5</v>
      </c>
      <c r="P171" s="3">
        <v>25</v>
      </c>
      <c r="Q171" s="3">
        <v>0.81</v>
      </c>
      <c r="R171" s="16">
        <v>0</v>
      </c>
      <c r="S171" s="12"/>
      <c r="T171" s="3" t="str">
        <f t="shared" si="151"/>
        <v>s316-plastic-s316-</v>
      </c>
      <c r="U171" s="3">
        <f t="shared" si="152"/>
        <v>5</v>
      </c>
      <c r="V171" s="3">
        <f t="shared" si="160"/>
        <v>18</v>
      </c>
      <c r="W171" s="4" t="str">
        <f t="shared" si="209"/>
        <v>s316</v>
      </c>
      <c r="X171" s="3" t="str">
        <f t="shared" si="162"/>
        <v>plastic-s316-</v>
      </c>
      <c r="Y171" s="3">
        <f t="shared" si="153"/>
        <v>8</v>
      </c>
      <c r="Z171" s="3">
        <f t="shared" si="163"/>
        <v>13</v>
      </c>
      <c r="AA171" s="4" t="str">
        <f t="shared" si="210"/>
        <v>plastic</v>
      </c>
      <c r="AB171" s="3" t="str">
        <f t="shared" si="165"/>
        <v>s316-</v>
      </c>
      <c r="AC171" s="3">
        <f t="shared" si="154"/>
        <v>5</v>
      </c>
      <c r="AD171" s="3">
        <f t="shared" si="166"/>
        <v>5</v>
      </c>
      <c r="AE171" s="4" t="str">
        <f t="shared" si="211"/>
        <v>s316</v>
      </c>
      <c r="AF171" s="3" t="str">
        <f t="shared" si="168"/>
        <v>-</v>
      </c>
      <c r="AG171" s="3">
        <f t="shared" si="155"/>
        <v>1</v>
      </c>
      <c r="AH171" s="3">
        <f t="shared" si="169"/>
        <v>1</v>
      </c>
      <c r="AI171" s="4" t="str">
        <f t="shared" si="212"/>
        <v/>
      </c>
      <c r="AJ171" s="3" t="str">
        <f t="shared" si="171"/>
        <v>-</v>
      </c>
      <c r="AK171" s="3">
        <f t="shared" si="156"/>
        <v>1</v>
      </c>
      <c r="AL171" s="3">
        <f t="shared" si="172"/>
        <v>1</v>
      </c>
      <c r="AM171" s="4" t="str">
        <f t="shared" si="213"/>
        <v/>
      </c>
      <c r="AN171" s="3" t="str">
        <f t="shared" si="174"/>
        <v>-</v>
      </c>
      <c r="AO171" s="3">
        <f t="shared" si="157"/>
        <v>1</v>
      </c>
      <c r="AP171" s="3">
        <f t="shared" si="175"/>
        <v>1</v>
      </c>
      <c r="AQ171" s="4" t="str">
        <f t="shared" si="214"/>
        <v/>
      </c>
      <c r="AR171" s="3" t="str">
        <f t="shared" si="177"/>
        <v>-</v>
      </c>
      <c r="AS171" s="3">
        <f t="shared" si="158"/>
        <v>1</v>
      </c>
      <c r="AT171" s="3">
        <f t="shared" si="178"/>
        <v>1</v>
      </c>
      <c r="AU171" s="4" t="str">
        <f t="shared" si="215"/>
        <v/>
      </c>
      <c r="AV171" s="3" t="str">
        <f t="shared" si="180"/>
        <v>-</v>
      </c>
      <c r="AW171" s="3" t="str">
        <f t="shared" si="159"/>
        <v>0.1-0.05-0.1-</v>
      </c>
      <c r="AX171" s="3">
        <f t="shared" si="181"/>
        <v>4</v>
      </c>
      <c r="AY171" s="3">
        <f t="shared" si="182"/>
        <v>13</v>
      </c>
      <c r="AZ171" s="4" t="str">
        <f t="shared" si="183"/>
        <v>0.1</v>
      </c>
      <c r="BA171" s="3" t="str">
        <f t="shared" si="184"/>
        <v>0.05-0.1-</v>
      </c>
      <c r="BB171" s="3">
        <f t="shared" si="185"/>
        <v>5</v>
      </c>
      <c r="BC171" s="3">
        <f t="shared" si="186"/>
        <v>9</v>
      </c>
      <c r="BD171" s="4" t="str">
        <f t="shared" si="187"/>
        <v>0.05</v>
      </c>
      <c r="BE171" s="3" t="str">
        <f t="shared" si="188"/>
        <v>0.1-</v>
      </c>
      <c r="BF171" s="3">
        <f t="shared" si="189"/>
        <v>4</v>
      </c>
      <c r="BG171" s="3">
        <f t="shared" si="190"/>
        <v>4</v>
      </c>
      <c r="BH171" s="4" t="str">
        <f t="shared" si="191"/>
        <v>0.1</v>
      </c>
      <c r="BI171" s="3" t="str">
        <f t="shared" si="192"/>
        <v>-</v>
      </c>
      <c r="BJ171" s="3">
        <f t="shared" si="193"/>
        <v>1</v>
      </c>
      <c r="BK171" s="3">
        <f t="shared" si="194"/>
        <v>1</v>
      </c>
      <c r="BL171" s="4" t="str">
        <f t="shared" si="195"/>
        <v/>
      </c>
      <c r="BM171" s="3" t="str">
        <f t="shared" si="196"/>
        <v>-</v>
      </c>
      <c r="BN171" s="3">
        <f t="shared" si="197"/>
        <v>1</v>
      </c>
      <c r="BO171" s="3">
        <f t="shared" si="198"/>
        <v>1</v>
      </c>
      <c r="BP171" s="4" t="str">
        <f t="shared" si="199"/>
        <v/>
      </c>
      <c r="BQ171" s="3" t="str">
        <f t="shared" si="200"/>
        <v>-</v>
      </c>
      <c r="BR171" s="3">
        <f t="shared" si="201"/>
        <v>1</v>
      </c>
      <c r="BS171" s="3">
        <f t="shared" si="202"/>
        <v>1</v>
      </c>
      <c r="BT171" s="4" t="str">
        <f t="shared" si="203"/>
        <v/>
      </c>
      <c r="BU171" s="3" t="str">
        <f t="shared" si="204"/>
        <v>-</v>
      </c>
      <c r="BV171" s="3">
        <f t="shared" si="205"/>
        <v>1</v>
      </c>
      <c r="BW171" s="3">
        <f t="shared" si="206"/>
        <v>1</v>
      </c>
      <c r="BX171" s="4" t="str">
        <f t="shared" si="207"/>
        <v/>
      </c>
      <c r="BY171" s="3" t="str">
        <f t="shared" si="208"/>
        <v>-</v>
      </c>
    </row>
    <row r="172" spans="1:77">
      <c r="A172" s="4" t="s">
        <v>905</v>
      </c>
      <c r="B172" s="4" t="s">
        <v>404</v>
      </c>
      <c r="C172" s="4">
        <v>2</v>
      </c>
      <c r="D172" s="4"/>
      <c r="E172" s="4" t="s">
        <v>903</v>
      </c>
      <c r="F172" s="4" t="s">
        <v>1035</v>
      </c>
      <c r="G172" s="4" t="s">
        <v>903</v>
      </c>
      <c r="H172" s="4" t="s">
        <v>1035</v>
      </c>
      <c r="I172" s="4" t="s">
        <v>973</v>
      </c>
      <c r="J172" s="4" t="s">
        <v>1047</v>
      </c>
      <c r="K172" s="4" t="s">
        <v>1040</v>
      </c>
      <c r="L172" s="4" t="s">
        <v>1040</v>
      </c>
      <c r="M172" s="4" t="s">
        <v>1040</v>
      </c>
      <c r="N172" s="4" t="s">
        <v>1040</v>
      </c>
      <c r="O172" s="4">
        <v>0.5</v>
      </c>
      <c r="P172" s="4">
        <v>25</v>
      </c>
      <c r="Q172" s="4">
        <v>0.98</v>
      </c>
      <c r="R172" s="16">
        <v>0</v>
      </c>
      <c r="S172" s="13"/>
      <c r="T172" s="3" t="str">
        <f t="shared" si="151"/>
        <v>s316-plastic-s316-</v>
      </c>
      <c r="U172" s="3">
        <f t="shared" si="152"/>
        <v>5</v>
      </c>
      <c r="V172" s="3">
        <f t="shared" si="160"/>
        <v>18</v>
      </c>
      <c r="W172" s="4" t="str">
        <f t="shared" si="209"/>
        <v>s316</v>
      </c>
      <c r="X172" s="3" t="str">
        <f t="shared" si="162"/>
        <v>plastic-s316-</v>
      </c>
      <c r="Y172" s="3">
        <f t="shared" si="153"/>
        <v>8</v>
      </c>
      <c r="Z172" s="3">
        <f t="shared" si="163"/>
        <v>13</v>
      </c>
      <c r="AA172" s="4" t="str">
        <f t="shared" si="210"/>
        <v>plastic</v>
      </c>
      <c r="AB172" s="3" t="str">
        <f t="shared" si="165"/>
        <v>s316-</v>
      </c>
      <c r="AC172" s="3">
        <f t="shared" si="154"/>
        <v>5</v>
      </c>
      <c r="AD172" s="3">
        <f t="shared" si="166"/>
        <v>5</v>
      </c>
      <c r="AE172" s="4" t="str">
        <f t="shared" si="211"/>
        <v>s316</v>
      </c>
      <c r="AF172" s="3" t="str">
        <f t="shared" si="168"/>
        <v>-</v>
      </c>
      <c r="AG172" s="3">
        <f t="shared" si="155"/>
        <v>1</v>
      </c>
      <c r="AH172" s="3">
        <f t="shared" si="169"/>
        <v>1</v>
      </c>
      <c r="AI172" s="4" t="str">
        <f t="shared" si="212"/>
        <v/>
      </c>
      <c r="AJ172" s="3" t="str">
        <f t="shared" si="171"/>
        <v>-</v>
      </c>
      <c r="AK172" s="3">
        <f t="shared" si="156"/>
        <v>1</v>
      </c>
      <c r="AL172" s="3">
        <f t="shared" si="172"/>
        <v>1</v>
      </c>
      <c r="AM172" s="4" t="str">
        <f t="shared" si="213"/>
        <v/>
      </c>
      <c r="AN172" s="3" t="str">
        <f t="shared" si="174"/>
        <v>-</v>
      </c>
      <c r="AO172" s="3">
        <f t="shared" si="157"/>
        <v>1</v>
      </c>
      <c r="AP172" s="3">
        <f t="shared" si="175"/>
        <v>1</v>
      </c>
      <c r="AQ172" s="4" t="str">
        <f t="shared" si="214"/>
        <v/>
      </c>
      <c r="AR172" s="3" t="str">
        <f t="shared" si="177"/>
        <v>-</v>
      </c>
      <c r="AS172" s="3">
        <f t="shared" si="158"/>
        <v>1</v>
      </c>
      <c r="AT172" s="3">
        <f t="shared" si="178"/>
        <v>1</v>
      </c>
      <c r="AU172" s="4" t="str">
        <f t="shared" si="215"/>
        <v/>
      </c>
      <c r="AV172" s="3" t="str">
        <f t="shared" si="180"/>
        <v>-</v>
      </c>
      <c r="AW172" s="3" t="str">
        <f t="shared" si="159"/>
        <v>0.1-0.05-0.1-</v>
      </c>
      <c r="AX172" s="3">
        <f t="shared" si="181"/>
        <v>4</v>
      </c>
      <c r="AY172" s="3">
        <f t="shared" si="182"/>
        <v>13</v>
      </c>
      <c r="AZ172" s="4" t="str">
        <f t="shared" si="183"/>
        <v>0.1</v>
      </c>
      <c r="BA172" s="3" t="str">
        <f t="shared" si="184"/>
        <v>0.05-0.1-</v>
      </c>
      <c r="BB172" s="3">
        <f t="shared" si="185"/>
        <v>5</v>
      </c>
      <c r="BC172" s="3">
        <f t="shared" si="186"/>
        <v>9</v>
      </c>
      <c r="BD172" s="4" t="str">
        <f t="shared" si="187"/>
        <v>0.05</v>
      </c>
      <c r="BE172" s="3" t="str">
        <f t="shared" si="188"/>
        <v>0.1-</v>
      </c>
      <c r="BF172" s="3">
        <f t="shared" si="189"/>
        <v>4</v>
      </c>
      <c r="BG172" s="3">
        <f t="shared" si="190"/>
        <v>4</v>
      </c>
      <c r="BH172" s="4" t="str">
        <f t="shared" si="191"/>
        <v>0.1</v>
      </c>
      <c r="BI172" s="3" t="str">
        <f t="shared" si="192"/>
        <v>-</v>
      </c>
      <c r="BJ172" s="3">
        <f t="shared" si="193"/>
        <v>1</v>
      </c>
      <c r="BK172" s="3">
        <f t="shared" si="194"/>
        <v>1</v>
      </c>
      <c r="BL172" s="4" t="str">
        <f t="shared" si="195"/>
        <v/>
      </c>
      <c r="BM172" s="3" t="str">
        <f t="shared" si="196"/>
        <v>-</v>
      </c>
      <c r="BN172" s="3">
        <f t="shared" si="197"/>
        <v>1</v>
      </c>
      <c r="BO172" s="3">
        <f t="shared" si="198"/>
        <v>1</v>
      </c>
      <c r="BP172" s="4" t="str">
        <f t="shared" si="199"/>
        <v/>
      </c>
      <c r="BQ172" s="3" t="str">
        <f t="shared" si="200"/>
        <v>-</v>
      </c>
      <c r="BR172" s="3">
        <f t="shared" si="201"/>
        <v>1</v>
      </c>
      <c r="BS172" s="3">
        <f t="shared" si="202"/>
        <v>1</v>
      </c>
      <c r="BT172" s="4" t="str">
        <f t="shared" si="203"/>
        <v/>
      </c>
      <c r="BU172" s="3" t="str">
        <f t="shared" si="204"/>
        <v>-</v>
      </c>
      <c r="BV172" s="3">
        <f t="shared" si="205"/>
        <v>1</v>
      </c>
      <c r="BW172" s="3">
        <f t="shared" si="206"/>
        <v>1</v>
      </c>
      <c r="BX172" s="4" t="str">
        <f t="shared" si="207"/>
        <v/>
      </c>
      <c r="BY172" s="3" t="str">
        <f t="shared" si="208"/>
        <v>-</v>
      </c>
    </row>
    <row r="173" spans="1:77">
      <c r="A173" s="3" t="s">
        <v>905</v>
      </c>
      <c r="B173" s="3" t="s">
        <v>404</v>
      </c>
      <c r="C173" s="3">
        <v>2</v>
      </c>
      <c r="D173" s="3"/>
      <c r="E173" s="3" t="s">
        <v>903</v>
      </c>
      <c r="F173" s="3" t="s">
        <v>1035</v>
      </c>
      <c r="G173" s="3" t="s">
        <v>903</v>
      </c>
      <c r="H173" s="3" t="s">
        <v>1035</v>
      </c>
      <c r="I173" s="3" t="s">
        <v>973</v>
      </c>
      <c r="J173" s="3" t="s">
        <v>1047</v>
      </c>
      <c r="K173" s="3" t="s">
        <v>1040</v>
      </c>
      <c r="L173" s="3" t="s">
        <v>1040</v>
      </c>
      <c r="M173" s="3" t="s">
        <v>1040</v>
      </c>
      <c r="N173" s="3" t="s">
        <v>1040</v>
      </c>
      <c r="O173" s="3">
        <v>0.5</v>
      </c>
      <c r="P173" s="3">
        <v>25</v>
      </c>
      <c r="Q173" s="3">
        <v>1.1000000000000001</v>
      </c>
      <c r="R173" s="16">
        <v>0</v>
      </c>
      <c r="S173" s="12"/>
      <c r="T173" s="3" t="str">
        <f t="shared" si="151"/>
        <v>s316-plastic-s316-</v>
      </c>
      <c r="U173" s="3">
        <f t="shared" si="152"/>
        <v>5</v>
      </c>
      <c r="V173" s="3">
        <f t="shared" si="160"/>
        <v>18</v>
      </c>
      <c r="W173" s="4" t="str">
        <f t="shared" si="209"/>
        <v>s316</v>
      </c>
      <c r="X173" s="3" t="str">
        <f t="shared" si="162"/>
        <v>plastic-s316-</v>
      </c>
      <c r="Y173" s="3">
        <f t="shared" si="153"/>
        <v>8</v>
      </c>
      <c r="Z173" s="3">
        <f t="shared" si="163"/>
        <v>13</v>
      </c>
      <c r="AA173" s="4" t="str">
        <f t="shared" si="210"/>
        <v>plastic</v>
      </c>
      <c r="AB173" s="3" t="str">
        <f t="shared" si="165"/>
        <v>s316-</v>
      </c>
      <c r="AC173" s="3">
        <f t="shared" si="154"/>
        <v>5</v>
      </c>
      <c r="AD173" s="3">
        <f t="shared" si="166"/>
        <v>5</v>
      </c>
      <c r="AE173" s="4" t="str">
        <f t="shared" si="211"/>
        <v>s316</v>
      </c>
      <c r="AF173" s="3" t="str">
        <f t="shared" si="168"/>
        <v>-</v>
      </c>
      <c r="AG173" s="3">
        <f t="shared" si="155"/>
        <v>1</v>
      </c>
      <c r="AH173" s="3">
        <f t="shared" si="169"/>
        <v>1</v>
      </c>
      <c r="AI173" s="4" t="str">
        <f t="shared" si="212"/>
        <v/>
      </c>
      <c r="AJ173" s="3" t="str">
        <f t="shared" si="171"/>
        <v>-</v>
      </c>
      <c r="AK173" s="3">
        <f t="shared" si="156"/>
        <v>1</v>
      </c>
      <c r="AL173" s="3">
        <f t="shared" si="172"/>
        <v>1</v>
      </c>
      <c r="AM173" s="4" t="str">
        <f t="shared" si="213"/>
        <v/>
      </c>
      <c r="AN173" s="3" t="str">
        <f t="shared" si="174"/>
        <v>-</v>
      </c>
      <c r="AO173" s="3">
        <f t="shared" si="157"/>
        <v>1</v>
      </c>
      <c r="AP173" s="3">
        <f t="shared" si="175"/>
        <v>1</v>
      </c>
      <c r="AQ173" s="4" t="str">
        <f t="shared" si="214"/>
        <v/>
      </c>
      <c r="AR173" s="3" t="str">
        <f t="shared" si="177"/>
        <v>-</v>
      </c>
      <c r="AS173" s="3">
        <f t="shared" si="158"/>
        <v>1</v>
      </c>
      <c r="AT173" s="3">
        <f t="shared" si="178"/>
        <v>1</v>
      </c>
      <c r="AU173" s="4" t="str">
        <f t="shared" si="215"/>
        <v/>
      </c>
      <c r="AV173" s="3" t="str">
        <f t="shared" si="180"/>
        <v>-</v>
      </c>
      <c r="AW173" s="3" t="str">
        <f t="shared" si="159"/>
        <v>0.1-0.05-0.1-</v>
      </c>
      <c r="AX173" s="3">
        <f t="shared" si="181"/>
        <v>4</v>
      </c>
      <c r="AY173" s="3">
        <f t="shared" si="182"/>
        <v>13</v>
      </c>
      <c r="AZ173" s="4" t="str">
        <f t="shared" si="183"/>
        <v>0.1</v>
      </c>
      <c r="BA173" s="3" t="str">
        <f t="shared" si="184"/>
        <v>0.05-0.1-</v>
      </c>
      <c r="BB173" s="3">
        <f t="shared" si="185"/>
        <v>5</v>
      </c>
      <c r="BC173" s="3">
        <f t="shared" si="186"/>
        <v>9</v>
      </c>
      <c r="BD173" s="4" t="str">
        <f t="shared" si="187"/>
        <v>0.05</v>
      </c>
      <c r="BE173" s="3" t="str">
        <f t="shared" si="188"/>
        <v>0.1-</v>
      </c>
      <c r="BF173" s="3">
        <f t="shared" si="189"/>
        <v>4</v>
      </c>
      <c r="BG173" s="3">
        <f t="shared" si="190"/>
        <v>4</v>
      </c>
      <c r="BH173" s="4" t="str">
        <f t="shared" si="191"/>
        <v>0.1</v>
      </c>
      <c r="BI173" s="3" t="str">
        <f t="shared" si="192"/>
        <v>-</v>
      </c>
      <c r="BJ173" s="3">
        <f t="shared" si="193"/>
        <v>1</v>
      </c>
      <c r="BK173" s="3">
        <f t="shared" si="194"/>
        <v>1</v>
      </c>
      <c r="BL173" s="4" t="str">
        <f t="shared" si="195"/>
        <v/>
      </c>
      <c r="BM173" s="3" t="str">
        <f t="shared" si="196"/>
        <v>-</v>
      </c>
      <c r="BN173" s="3">
        <f t="shared" si="197"/>
        <v>1</v>
      </c>
      <c r="BO173" s="3">
        <f t="shared" si="198"/>
        <v>1</v>
      </c>
      <c r="BP173" s="4" t="str">
        <f t="shared" si="199"/>
        <v/>
      </c>
      <c r="BQ173" s="3" t="str">
        <f t="shared" si="200"/>
        <v>-</v>
      </c>
      <c r="BR173" s="3">
        <f t="shared" si="201"/>
        <v>1</v>
      </c>
      <c r="BS173" s="3">
        <f t="shared" si="202"/>
        <v>1</v>
      </c>
      <c r="BT173" s="4" t="str">
        <f t="shared" si="203"/>
        <v/>
      </c>
      <c r="BU173" s="3" t="str">
        <f t="shared" si="204"/>
        <v>-</v>
      </c>
      <c r="BV173" s="3">
        <f t="shared" si="205"/>
        <v>1</v>
      </c>
      <c r="BW173" s="3">
        <f t="shared" si="206"/>
        <v>1</v>
      </c>
      <c r="BX173" s="4" t="str">
        <f t="shared" si="207"/>
        <v/>
      </c>
      <c r="BY173" s="3" t="str">
        <f t="shared" si="208"/>
        <v>-</v>
      </c>
    </row>
    <row r="174" spans="1:77">
      <c r="A174" s="4" t="s">
        <v>905</v>
      </c>
      <c r="B174" s="4" t="s">
        <v>404</v>
      </c>
      <c r="C174" s="4">
        <v>2</v>
      </c>
      <c r="D174" s="4"/>
      <c r="E174" s="4" t="s">
        <v>903</v>
      </c>
      <c r="F174" s="4" t="s">
        <v>1035</v>
      </c>
      <c r="G174" s="4" t="s">
        <v>903</v>
      </c>
      <c r="H174" s="4" t="s">
        <v>1035</v>
      </c>
      <c r="I174" s="4" t="s">
        <v>973</v>
      </c>
      <c r="J174" s="4" t="s">
        <v>1047</v>
      </c>
      <c r="K174" s="4" t="s">
        <v>1040</v>
      </c>
      <c r="L174" s="4" t="s">
        <v>1040</v>
      </c>
      <c r="M174" s="4" t="s">
        <v>1040</v>
      </c>
      <c r="N174" s="4" t="s">
        <v>1040</v>
      </c>
      <c r="O174" s="4">
        <v>0.5</v>
      </c>
      <c r="P174" s="4">
        <v>25</v>
      </c>
      <c r="Q174" s="4">
        <v>1.2</v>
      </c>
      <c r="R174" s="16">
        <v>0</v>
      </c>
      <c r="S174" s="13"/>
      <c r="T174" s="3" t="str">
        <f t="shared" si="151"/>
        <v>s316-plastic-s316-</v>
      </c>
      <c r="U174" s="3">
        <f t="shared" si="152"/>
        <v>5</v>
      </c>
      <c r="V174" s="3">
        <f t="shared" si="160"/>
        <v>18</v>
      </c>
      <c r="W174" s="4" t="str">
        <f t="shared" si="209"/>
        <v>s316</v>
      </c>
      <c r="X174" s="3" t="str">
        <f t="shared" si="162"/>
        <v>plastic-s316-</v>
      </c>
      <c r="Y174" s="3">
        <f t="shared" si="153"/>
        <v>8</v>
      </c>
      <c r="Z174" s="3">
        <f t="shared" si="163"/>
        <v>13</v>
      </c>
      <c r="AA174" s="4" t="str">
        <f t="shared" si="210"/>
        <v>plastic</v>
      </c>
      <c r="AB174" s="3" t="str">
        <f t="shared" si="165"/>
        <v>s316-</v>
      </c>
      <c r="AC174" s="3">
        <f t="shared" si="154"/>
        <v>5</v>
      </c>
      <c r="AD174" s="3">
        <f t="shared" si="166"/>
        <v>5</v>
      </c>
      <c r="AE174" s="4" t="str">
        <f t="shared" si="211"/>
        <v>s316</v>
      </c>
      <c r="AF174" s="3" t="str">
        <f t="shared" si="168"/>
        <v>-</v>
      </c>
      <c r="AG174" s="3">
        <f t="shared" si="155"/>
        <v>1</v>
      </c>
      <c r="AH174" s="3">
        <f t="shared" si="169"/>
        <v>1</v>
      </c>
      <c r="AI174" s="4" t="str">
        <f t="shared" si="212"/>
        <v/>
      </c>
      <c r="AJ174" s="3" t="str">
        <f t="shared" si="171"/>
        <v>-</v>
      </c>
      <c r="AK174" s="3">
        <f t="shared" si="156"/>
        <v>1</v>
      </c>
      <c r="AL174" s="3">
        <f t="shared" si="172"/>
        <v>1</v>
      </c>
      <c r="AM174" s="4" t="str">
        <f t="shared" si="213"/>
        <v/>
      </c>
      <c r="AN174" s="3" t="str">
        <f t="shared" si="174"/>
        <v>-</v>
      </c>
      <c r="AO174" s="3">
        <f t="shared" si="157"/>
        <v>1</v>
      </c>
      <c r="AP174" s="3">
        <f t="shared" si="175"/>
        <v>1</v>
      </c>
      <c r="AQ174" s="4" t="str">
        <f t="shared" si="214"/>
        <v/>
      </c>
      <c r="AR174" s="3" t="str">
        <f t="shared" si="177"/>
        <v>-</v>
      </c>
      <c r="AS174" s="3">
        <f t="shared" si="158"/>
        <v>1</v>
      </c>
      <c r="AT174" s="3">
        <f t="shared" si="178"/>
        <v>1</v>
      </c>
      <c r="AU174" s="4" t="str">
        <f t="shared" si="215"/>
        <v/>
      </c>
      <c r="AV174" s="3" t="str">
        <f t="shared" si="180"/>
        <v>-</v>
      </c>
      <c r="AW174" s="3" t="str">
        <f t="shared" si="159"/>
        <v>0.1-0.05-0.1-</v>
      </c>
      <c r="AX174" s="3">
        <f t="shared" si="181"/>
        <v>4</v>
      </c>
      <c r="AY174" s="3">
        <f t="shared" si="182"/>
        <v>13</v>
      </c>
      <c r="AZ174" s="4" t="str">
        <f t="shared" si="183"/>
        <v>0.1</v>
      </c>
      <c r="BA174" s="3" t="str">
        <f t="shared" si="184"/>
        <v>0.05-0.1-</v>
      </c>
      <c r="BB174" s="3">
        <f t="shared" si="185"/>
        <v>5</v>
      </c>
      <c r="BC174" s="3">
        <f t="shared" si="186"/>
        <v>9</v>
      </c>
      <c r="BD174" s="4" t="str">
        <f t="shared" si="187"/>
        <v>0.05</v>
      </c>
      <c r="BE174" s="3" t="str">
        <f t="shared" si="188"/>
        <v>0.1-</v>
      </c>
      <c r="BF174" s="3">
        <f t="shared" si="189"/>
        <v>4</v>
      </c>
      <c r="BG174" s="3">
        <f t="shared" si="190"/>
        <v>4</v>
      </c>
      <c r="BH174" s="4" t="str">
        <f t="shared" si="191"/>
        <v>0.1</v>
      </c>
      <c r="BI174" s="3" t="str">
        <f t="shared" si="192"/>
        <v>-</v>
      </c>
      <c r="BJ174" s="3">
        <f t="shared" si="193"/>
        <v>1</v>
      </c>
      <c r="BK174" s="3">
        <f t="shared" si="194"/>
        <v>1</v>
      </c>
      <c r="BL174" s="4" t="str">
        <f t="shared" si="195"/>
        <v/>
      </c>
      <c r="BM174" s="3" t="str">
        <f t="shared" si="196"/>
        <v>-</v>
      </c>
      <c r="BN174" s="3">
        <f t="shared" si="197"/>
        <v>1</v>
      </c>
      <c r="BO174" s="3">
        <f t="shared" si="198"/>
        <v>1</v>
      </c>
      <c r="BP174" s="4" t="str">
        <f t="shared" si="199"/>
        <v/>
      </c>
      <c r="BQ174" s="3" t="str">
        <f t="shared" si="200"/>
        <v>-</v>
      </c>
      <c r="BR174" s="3">
        <f t="shared" si="201"/>
        <v>1</v>
      </c>
      <c r="BS174" s="3">
        <f t="shared" si="202"/>
        <v>1</v>
      </c>
      <c r="BT174" s="4" t="str">
        <f t="shared" si="203"/>
        <v/>
      </c>
      <c r="BU174" s="3" t="str">
        <f t="shared" si="204"/>
        <v>-</v>
      </c>
      <c r="BV174" s="3">
        <f t="shared" si="205"/>
        <v>1</v>
      </c>
      <c r="BW174" s="3">
        <f t="shared" si="206"/>
        <v>1</v>
      </c>
      <c r="BX174" s="4" t="str">
        <f t="shared" si="207"/>
        <v/>
      </c>
      <c r="BY174" s="3" t="str">
        <f t="shared" si="208"/>
        <v>-</v>
      </c>
    </row>
    <row r="175" spans="1:77">
      <c r="A175" s="3" t="s">
        <v>905</v>
      </c>
      <c r="B175" s="3" t="s">
        <v>404</v>
      </c>
      <c r="C175" s="3">
        <v>2</v>
      </c>
      <c r="D175" s="3"/>
      <c r="E175" s="3" t="s">
        <v>903</v>
      </c>
      <c r="F175" s="3" t="s">
        <v>1035</v>
      </c>
      <c r="G175" s="3" t="s">
        <v>903</v>
      </c>
      <c r="H175" s="3" t="s">
        <v>1035</v>
      </c>
      <c r="I175" s="3" t="s">
        <v>973</v>
      </c>
      <c r="J175" s="3" t="s">
        <v>1047</v>
      </c>
      <c r="K175" s="3" t="s">
        <v>1040</v>
      </c>
      <c r="L175" s="3" t="s">
        <v>1040</v>
      </c>
      <c r="M175" s="3" t="s">
        <v>1040</v>
      </c>
      <c r="N175" s="3" t="s">
        <v>1040</v>
      </c>
      <c r="O175" s="3">
        <v>0.5</v>
      </c>
      <c r="P175" s="3">
        <v>25</v>
      </c>
      <c r="Q175" s="3">
        <v>0.6</v>
      </c>
      <c r="R175" s="16">
        <v>0</v>
      </c>
      <c r="S175" s="12"/>
      <c r="T175" s="3" t="str">
        <f t="shared" si="151"/>
        <v>s316-plastic-s316-</v>
      </c>
      <c r="U175" s="3">
        <f t="shared" si="152"/>
        <v>5</v>
      </c>
      <c r="V175" s="3">
        <f t="shared" si="160"/>
        <v>18</v>
      </c>
      <c r="W175" s="4" t="str">
        <f t="shared" si="209"/>
        <v>s316</v>
      </c>
      <c r="X175" s="3" t="str">
        <f t="shared" si="162"/>
        <v>plastic-s316-</v>
      </c>
      <c r="Y175" s="3">
        <f t="shared" si="153"/>
        <v>8</v>
      </c>
      <c r="Z175" s="3">
        <f t="shared" si="163"/>
        <v>13</v>
      </c>
      <c r="AA175" s="4" t="str">
        <f t="shared" si="210"/>
        <v>plastic</v>
      </c>
      <c r="AB175" s="3" t="str">
        <f t="shared" si="165"/>
        <v>s316-</v>
      </c>
      <c r="AC175" s="3">
        <f t="shared" si="154"/>
        <v>5</v>
      </c>
      <c r="AD175" s="3">
        <f t="shared" si="166"/>
        <v>5</v>
      </c>
      <c r="AE175" s="4" t="str">
        <f t="shared" si="211"/>
        <v>s316</v>
      </c>
      <c r="AF175" s="3" t="str">
        <f t="shared" si="168"/>
        <v>-</v>
      </c>
      <c r="AG175" s="3">
        <f t="shared" si="155"/>
        <v>1</v>
      </c>
      <c r="AH175" s="3">
        <f t="shared" si="169"/>
        <v>1</v>
      </c>
      <c r="AI175" s="4" t="str">
        <f t="shared" si="212"/>
        <v/>
      </c>
      <c r="AJ175" s="3" t="str">
        <f t="shared" si="171"/>
        <v>-</v>
      </c>
      <c r="AK175" s="3">
        <f t="shared" si="156"/>
        <v>1</v>
      </c>
      <c r="AL175" s="3">
        <f t="shared" si="172"/>
        <v>1</v>
      </c>
      <c r="AM175" s="4" t="str">
        <f t="shared" si="213"/>
        <v/>
      </c>
      <c r="AN175" s="3" t="str">
        <f t="shared" si="174"/>
        <v>-</v>
      </c>
      <c r="AO175" s="3">
        <f t="shared" si="157"/>
        <v>1</v>
      </c>
      <c r="AP175" s="3">
        <f t="shared" si="175"/>
        <v>1</v>
      </c>
      <c r="AQ175" s="4" t="str">
        <f t="shared" si="214"/>
        <v/>
      </c>
      <c r="AR175" s="3" t="str">
        <f t="shared" si="177"/>
        <v>-</v>
      </c>
      <c r="AS175" s="3">
        <f t="shared" si="158"/>
        <v>1</v>
      </c>
      <c r="AT175" s="3">
        <f t="shared" si="178"/>
        <v>1</v>
      </c>
      <c r="AU175" s="4" t="str">
        <f t="shared" si="215"/>
        <v/>
      </c>
      <c r="AV175" s="3" t="str">
        <f t="shared" si="180"/>
        <v>-</v>
      </c>
      <c r="AW175" s="3" t="str">
        <f t="shared" si="159"/>
        <v>0.1-0.05-0.1-</v>
      </c>
      <c r="AX175" s="3">
        <f t="shared" si="181"/>
        <v>4</v>
      </c>
      <c r="AY175" s="3">
        <f t="shared" si="182"/>
        <v>13</v>
      </c>
      <c r="AZ175" s="4" t="str">
        <f t="shared" si="183"/>
        <v>0.1</v>
      </c>
      <c r="BA175" s="3" t="str">
        <f t="shared" si="184"/>
        <v>0.05-0.1-</v>
      </c>
      <c r="BB175" s="3">
        <f t="shared" si="185"/>
        <v>5</v>
      </c>
      <c r="BC175" s="3">
        <f t="shared" si="186"/>
        <v>9</v>
      </c>
      <c r="BD175" s="4" t="str">
        <f t="shared" si="187"/>
        <v>0.05</v>
      </c>
      <c r="BE175" s="3" t="str">
        <f t="shared" si="188"/>
        <v>0.1-</v>
      </c>
      <c r="BF175" s="3">
        <f t="shared" si="189"/>
        <v>4</v>
      </c>
      <c r="BG175" s="3">
        <f t="shared" si="190"/>
        <v>4</v>
      </c>
      <c r="BH175" s="4" t="str">
        <f t="shared" si="191"/>
        <v>0.1</v>
      </c>
      <c r="BI175" s="3" t="str">
        <f t="shared" si="192"/>
        <v>-</v>
      </c>
      <c r="BJ175" s="3">
        <f t="shared" si="193"/>
        <v>1</v>
      </c>
      <c r="BK175" s="3">
        <f t="shared" si="194"/>
        <v>1</v>
      </c>
      <c r="BL175" s="4" t="str">
        <f t="shared" si="195"/>
        <v/>
      </c>
      <c r="BM175" s="3" t="str">
        <f t="shared" si="196"/>
        <v>-</v>
      </c>
      <c r="BN175" s="3">
        <f t="shared" si="197"/>
        <v>1</v>
      </c>
      <c r="BO175" s="3">
        <f t="shared" si="198"/>
        <v>1</v>
      </c>
      <c r="BP175" s="4" t="str">
        <f t="shared" si="199"/>
        <v/>
      </c>
      <c r="BQ175" s="3" t="str">
        <f t="shared" si="200"/>
        <v>-</v>
      </c>
      <c r="BR175" s="3">
        <f t="shared" si="201"/>
        <v>1</v>
      </c>
      <c r="BS175" s="3">
        <f t="shared" si="202"/>
        <v>1</v>
      </c>
      <c r="BT175" s="4" t="str">
        <f t="shared" si="203"/>
        <v/>
      </c>
      <c r="BU175" s="3" t="str">
        <f t="shared" si="204"/>
        <v>-</v>
      </c>
      <c r="BV175" s="3">
        <f t="shared" si="205"/>
        <v>1</v>
      </c>
      <c r="BW175" s="3">
        <f t="shared" si="206"/>
        <v>1</v>
      </c>
      <c r="BX175" s="4" t="str">
        <f t="shared" si="207"/>
        <v/>
      </c>
      <c r="BY175" s="3" t="str">
        <f t="shared" si="208"/>
        <v>-</v>
      </c>
    </row>
    <row r="176" spans="1:77">
      <c r="A176" s="4" t="s">
        <v>905</v>
      </c>
      <c r="B176" s="4" t="s">
        <v>404</v>
      </c>
      <c r="C176" s="4">
        <v>2</v>
      </c>
      <c r="D176" s="4"/>
      <c r="E176" s="4" t="s">
        <v>903</v>
      </c>
      <c r="F176" s="4" t="s">
        <v>1035</v>
      </c>
      <c r="G176" s="4" t="s">
        <v>903</v>
      </c>
      <c r="H176" s="4" t="s">
        <v>1035</v>
      </c>
      <c r="I176" s="4" t="s">
        <v>973</v>
      </c>
      <c r="J176" s="4" t="s">
        <v>1047</v>
      </c>
      <c r="K176" s="4" t="s">
        <v>1040</v>
      </c>
      <c r="L176" s="4" t="s">
        <v>1040</v>
      </c>
      <c r="M176" s="4" t="s">
        <v>1040</v>
      </c>
      <c r="N176" s="4" t="s">
        <v>1040</v>
      </c>
      <c r="O176" s="4">
        <v>0.5</v>
      </c>
      <c r="P176" s="4">
        <v>25</v>
      </c>
      <c r="Q176" s="4">
        <v>0.68</v>
      </c>
      <c r="R176" s="16">
        <v>0</v>
      </c>
      <c r="S176" s="13"/>
      <c r="T176" s="3" t="str">
        <f t="shared" si="151"/>
        <v>s316-plastic-s316-</v>
      </c>
      <c r="U176" s="3">
        <f t="shared" si="152"/>
        <v>5</v>
      </c>
      <c r="V176" s="3">
        <f t="shared" si="160"/>
        <v>18</v>
      </c>
      <c r="W176" s="4" t="str">
        <f t="shared" si="209"/>
        <v>s316</v>
      </c>
      <c r="X176" s="3" t="str">
        <f t="shared" si="162"/>
        <v>plastic-s316-</v>
      </c>
      <c r="Y176" s="3">
        <f t="shared" si="153"/>
        <v>8</v>
      </c>
      <c r="Z176" s="3">
        <f t="shared" si="163"/>
        <v>13</v>
      </c>
      <c r="AA176" s="4" t="str">
        <f t="shared" si="210"/>
        <v>plastic</v>
      </c>
      <c r="AB176" s="3" t="str">
        <f t="shared" si="165"/>
        <v>s316-</v>
      </c>
      <c r="AC176" s="3">
        <f t="shared" si="154"/>
        <v>5</v>
      </c>
      <c r="AD176" s="3">
        <f t="shared" si="166"/>
        <v>5</v>
      </c>
      <c r="AE176" s="4" t="str">
        <f t="shared" si="211"/>
        <v>s316</v>
      </c>
      <c r="AF176" s="3" t="str">
        <f t="shared" si="168"/>
        <v>-</v>
      </c>
      <c r="AG176" s="3">
        <f t="shared" si="155"/>
        <v>1</v>
      </c>
      <c r="AH176" s="3">
        <f t="shared" si="169"/>
        <v>1</v>
      </c>
      <c r="AI176" s="4" t="str">
        <f t="shared" si="212"/>
        <v/>
      </c>
      <c r="AJ176" s="3" t="str">
        <f t="shared" si="171"/>
        <v>-</v>
      </c>
      <c r="AK176" s="3">
        <f t="shared" si="156"/>
        <v>1</v>
      </c>
      <c r="AL176" s="3">
        <f t="shared" si="172"/>
        <v>1</v>
      </c>
      <c r="AM176" s="4" t="str">
        <f t="shared" si="213"/>
        <v/>
      </c>
      <c r="AN176" s="3" t="str">
        <f t="shared" si="174"/>
        <v>-</v>
      </c>
      <c r="AO176" s="3">
        <f t="shared" si="157"/>
        <v>1</v>
      </c>
      <c r="AP176" s="3">
        <f t="shared" si="175"/>
        <v>1</v>
      </c>
      <c r="AQ176" s="4" t="str">
        <f t="shared" si="214"/>
        <v/>
      </c>
      <c r="AR176" s="3" t="str">
        <f t="shared" si="177"/>
        <v>-</v>
      </c>
      <c r="AS176" s="3">
        <f t="shared" si="158"/>
        <v>1</v>
      </c>
      <c r="AT176" s="3">
        <f t="shared" si="178"/>
        <v>1</v>
      </c>
      <c r="AU176" s="4" t="str">
        <f t="shared" si="215"/>
        <v/>
      </c>
      <c r="AV176" s="3" t="str">
        <f t="shared" si="180"/>
        <v>-</v>
      </c>
      <c r="AW176" s="3" t="str">
        <f t="shared" si="159"/>
        <v>0.1-0.05-0.1-</v>
      </c>
      <c r="AX176" s="3">
        <f t="shared" si="181"/>
        <v>4</v>
      </c>
      <c r="AY176" s="3">
        <f t="shared" si="182"/>
        <v>13</v>
      </c>
      <c r="AZ176" s="4" t="str">
        <f t="shared" si="183"/>
        <v>0.1</v>
      </c>
      <c r="BA176" s="3" t="str">
        <f t="shared" si="184"/>
        <v>0.05-0.1-</v>
      </c>
      <c r="BB176" s="3">
        <f t="shared" si="185"/>
        <v>5</v>
      </c>
      <c r="BC176" s="3">
        <f t="shared" si="186"/>
        <v>9</v>
      </c>
      <c r="BD176" s="4" t="str">
        <f t="shared" si="187"/>
        <v>0.05</v>
      </c>
      <c r="BE176" s="3" t="str">
        <f t="shared" si="188"/>
        <v>0.1-</v>
      </c>
      <c r="BF176" s="3">
        <f t="shared" si="189"/>
        <v>4</v>
      </c>
      <c r="BG176" s="3">
        <f t="shared" si="190"/>
        <v>4</v>
      </c>
      <c r="BH176" s="4" t="str">
        <f t="shared" si="191"/>
        <v>0.1</v>
      </c>
      <c r="BI176" s="3" t="str">
        <f t="shared" si="192"/>
        <v>-</v>
      </c>
      <c r="BJ176" s="3">
        <f t="shared" si="193"/>
        <v>1</v>
      </c>
      <c r="BK176" s="3">
        <f t="shared" si="194"/>
        <v>1</v>
      </c>
      <c r="BL176" s="4" t="str">
        <f t="shared" si="195"/>
        <v/>
      </c>
      <c r="BM176" s="3" t="str">
        <f t="shared" si="196"/>
        <v>-</v>
      </c>
      <c r="BN176" s="3">
        <f t="shared" si="197"/>
        <v>1</v>
      </c>
      <c r="BO176" s="3">
        <f t="shared" si="198"/>
        <v>1</v>
      </c>
      <c r="BP176" s="4" t="str">
        <f t="shared" si="199"/>
        <v/>
      </c>
      <c r="BQ176" s="3" t="str">
        <f t="shared" si="200"/>
        <v>-</v>
      </c>
      <c r="BR176" s="3">
        <f t="shared" si="201"/>
        <v>1</v>
      </c>
      <c r="BS176" s="3">
        <f t="shared" si="202"/>
        <v>1</v>
      </c>
      <c r="BT176" s="4" t="str">
        <f t="shared" si="203"/>
        <v/>
      </c>
      <c r="BU176" s="3" t="str">
        <f t="shared" si="204"/>
        <v>-</v>
      </c>
      <c r="BV176" s="3">
        <f t="shared" si="205"/>
        <v>1</v>
      </c>
      <c r="BW176" s="3">
        <f t="shared" si="206"/>
        <v>1</v>
      </c>
      <c r="BX176" s="4" t="str">
        <f t="shared" si="207"/>
        <v/>
      </c>
      <c r="BY176" s="3" t="str">
        <f t="shared" si="208"/>
        <v>-</v>
      </c>
    </row>
    <row r="177" spans="1:77">
      <c r="A177" s="3" t="s">
        <v>905</v>
      </c>
      <c r="B177" s="3" t="s">
        <v>404</v>
      </c>
      <c r="C177" s="3">
        <v>2</v>
      </c>
      <c r="D177" s="3"/>
      <c r="E177" s="3" t="s">
        <v>903</v>
      </c>
      <c r="F177" s="3" t="s">
        <v>1035</v>
      </c>
      <c r="G177" s="3" t="s">
        <v>903</v>
      </c>
      <c r="H177" s="3" t="s">
        <v>1035</v>
      </c>
      <c r="I177" s="3" t="s">
        <v>973</v>
      </c>
      <c r="J177" s="3" t="s">
        <v>1047</v>
      </c>
      <c r="K177" s="3" t="s">
        <v>1040</v>
      </c>
      <c r="L177" s="3" t="s">
        <v>1040</v>
      </c>
      <c r="M177" s="3" t="s">
        <v>1040</v>
      </c>
      <c r="N177" s="3" t="s">
        <v>1040</v>
      </c>
      <c r="O177" s="3">
        <v>0.5</v>
      </c>
      <c r="P177" s="3">
        <v>25</v>
      </c>
      <c r="Q177" s="3">
        <v>1.42</v>
      </c>
      <c r="R177" s="16">
        <v>0</v>
      </c>
      <c r="S177" s="12"/>
      <c r="T177" s="3" t="str">
        <f t="shared" si="151"/>
        <v>s316-plastic-s316-</v>
      </c>
      <c r="U177" s="3">
        <f t="shared" si="152"/>
        <v>5</v>
      </c>
      <c r="V177" s="3">
        <f t="shared" si="160"/>
        <v>18</v>
      </c>
      <c r="W177" s="4" t="str">
        <f t="shared" si="209"/>
        <v>s316</v>
      </c>
      <c r="X177" s="3" t="str">
        <f t="shared" si="162"/>
        <v>plastic-s316-</v>
      </c>
      <c r="Y177" s="3">
        <f t="shared" si="153"/>
        <v>8</v>
      </c>
      <c r="Z177" s="3">
        <f t="shared" si="163"/>
        <v>13</v>
      </c>
      <c r="AA177" s="4" t="str">
        <f t="shared" si="210"/>
        <v>plastic</v>
      </c>
      <c r="AB177" s="3" t="str">
        <f t="shared" si="165"/>
        <v>s316-</v>
      </c>
      <c r="AC177" s="3">
        <f t="shared" si="154"/>
        <v>5</v>
      </c>
      <c r="AD177" s="3">
        <f t="shared" si="166"/>
        <v>5</v>
      </c>
      <c r="AE177" s="4" t="str">
        <f t="shared" si="211"/>
        <v>s316</v>
      </c>
      <c r="AF177" s="3" t="str">
        <f t="shared" si="168"/>
        <v>-</v>
      </c>
      <c r="AG177" s="3">
        <f t="shared" si="155"/>
        <v>1</v>
      </c>
      <c r="AH177" s="3">
        <f t="shared" si="169"/>
        <v>1</v>
      </c>
      <c r="AI177" s="4" t="str">
        <f t="shared" si="212"/>
        <v/>
      </c>
      <c r="AJ177" s="3" t="str">
        <f t="shared" si="171"/>
        <v>-</v>
      </c>
      <c r="AK177" s="3">
        <f t="shared" si="156"/>
        <v>1</v>
      </c>
      <c r="AL177" s="3">
        <f t="shared" si="172"/>
        <v>1</v>
      </c>
      <c r="AM177" s="4" t="str">
        <f t="shared" si="213"/>
        <v/>
      </c>
      <c r="AN177" s="3" t="str">
        <f t="shared" si="174"/>
        <v>-</v>
      </c>
      <c r="AO177" s="3">
        <f t="shared" si="157"/>
        <v>1</v>
      </c>
      <c r="AP177" s="3">
        <f t="shared" si="175"/>
        <v>1</v>
      </c>
      <c r="AQ177" s="4" t="str">
        <f t="shared" si="214"/>
        <v/>
      </c>
      <c r="AR177" s="3" t="str">
        <f t="shared" si="177"/>
        <v>-</v>
      </c>
      <c r="AS177" s="3">
        <f t="shared" si="158"/>
        <v>1</v>
      </c>
      <c r="AT177" s="3">
        <f t="shared" si="178"/>
        <v>1</v>
      </c>
      <c r="AU177" s="4" t="str">
        <f t="shared" si="215"/>
        <v/>
      </c>
      <c r="AV177" s="3" t="str">
        <f t="shared" si="180"/>
        <v>-</v>
      </c>
      <c r="AW177" s="3" t="str">
        <f t="shared" si="159"/>
        <v>0.1-0.05-0.1-</v>
      </c>
      <c r="AX177" s="3">
        <f t="shared" si="181"/>
        <v>4</v>
      </c>
      <c r="AY177" s="3">
        <f t="shared" si="182"/>
        <v>13</v>
      </c>
      <c r="AZ177" s="4" t="str">
        <f t="shared" si="183"/>
        <v>0.1</v>
      </c>
      <c r="BA177" s="3" t="str">
        <f t="shared" si="184"/>
        <v>0.05-0.1-</v>
      </c>
      <c r="BB177" s="3">
        <f t="shared" si="185"/>
        <v>5</v>
      </c>
      <c r="BC177" s="3">
        <f t="shared" si="186"/>
        <v>9</v>
      </c>
      <c r="BD177" s="4" t="str">
        <f t="shared" si="187"/>
        <v>0.05</v>
      </c>
      <c r="BE177" s="3" t="str">
        <f t="shared" si="188"/>
        <v>0.1-</v>
      </c>
      <c r="BF177" s="3">
        <f t="shared" si="189"/>
        <v>4</v>
      </c>
      <c r="BG177" s="3">
        <f t="shared" si="190"/>
        <v>4</v>
      </c>
      <c r="BH177" s="4" t="str">
        <f t="shared" si="191"/>
        <v>0.1</v>
      </c>
      <c r="BI177" s="3" t="str">
        <f t="shared" si="192"/>
        <v>-</v>
      </c>
      <c r="BJ177" s="3">
        <f t="shared" si="193"/>
        <v>1</v>
      </c>
      <c r="BK177" s="3">
        <f t="shared" si="194"/>
        <v>1</v>
      </c>
      <c r="BL177" s="4" t="str">
        <f t="shared" si="195"/>
        <v/>
      </c>
      <c r="BM177" s="3" t="str">
        <f t="shared" si="196"/>
        <v>-</v>
      </c>
      <c r="BN177" s="3">
        <f t="shared" si="197"/>
        <v>1</v>
      </c>
      <c r="BO177" s="3">
        <f t="shared" si="198"/>
        <v>1</v>
      </c>
      <c r="BP177" s="4" t="str">
        <f t="shared" si="199"/>
        <v/>
      </c>
      <c r="BQ177" s="3" t="str">
        <f t="shared" si="200"/>
        <v>-</v>
      </c>
      <c r="BR177" s="3">
        <f t="shared" si="201"/>
        <v>1</v>
      </c>
      <c r="BS177" s="3">
        <f t="shared" si="202"/>
        <v>1</v>
      </c>
      <c r="BT177" s="4" t="str">
        <f t="shared" si="203"/>
        <v/>
      </c>
      <c r="BU177" s="3" t="str">
        <f t="shared" si="204"/>
        <v>-</v>
      </c>
      <c r="BV177" s="3">
        <f t="shared" si="205"/>
        <v>1</v>
      </c>
      <c r="BW177" s="3">
        <f t="shared" si="206"/>
        <v>1</v>
      </c>
      <c r="BX177" s="4" t="str">
        <f t="shared" si="207"/>
        <v/>
      </c>
      <c r="BY177" s="3" t="str">
        <f t="shared" si="208"/>
        <v>-</v>
      </c>
    </row>
    <row r="178" spans="1:77">
      <c r="A178" s="4" t="s">
        <v>905</v>
      </c>
      <c r="B178" s="4" t="s">
        <v>404</v>
      </c>
      <c r="C178" s="4">
        <v>2</v>
      </c>
      <c r="D178" s="4"/>
      <c r="E178" s="4" t="s">
        <v>903</v>
      </c>
      <c r="F178" s="4" t="s">
        <v>1035</v>
      </c>
      <c r="G178" s="4" t="s">
        <v>903</v>
      </c>
      <c r="H178" s="4" t="s">
        <v>1035</v>
      </c>
      <c r="I178" s="4" t="s">
        <v>973</v>
      </c>
      <c r="J178" s="4" t="s">
        <v>1047</v>
      </c>
      <c r="K178" s="4" t="s">
        <v>1040</v>
      </c>
      <c r="L178" s="4" t="s">
        <v>1040</v>
      </c>
      <c r="M178" s="4" t="s">
        <v>1040</v>
      </c>
      <c r="N178" s="4" t="s">
        <v>1040</v>
      </c>
      <c r="O178" s="4">
        <v>0.5</v>
      </c>
      <c r="P178" s="4">
        <v>25</v>
      </c>
      <c r="Q178" s="4">
        <v>0.54</v>
      </c>
      <c r="R178" s="16">
        <v>0</v>
      </c>
      <c r="S178" s="13"/>
      <c r="T178" s="3" t="str">
        <f t="shared" si="151"/>
        <v>s316-plastic-s316-</v>
      </c>
      <c r="U178" s="3">
        <f t="shared" si="152"/>
        <v>5</v>
      </c>
      <c r="V178" s="3">
        <f t="shared" si="160"/>
        <v>18</v>
      </c>
      <c r="W178" s="4" t="str">
        <f t="shared" si="209"/>
        <v>s316</v>
      </c>
      <c r="X178" s="3" t="str">
        <f t="shared" si="162"/>
        <v>plastic-s316-</v>
      </c>
      <c r="Y178" s="3">
        <f t="shared" si="153"/>
        <v>8</v>
      </c>
      <c r="Z178" s="3">
        <f t="shared" si="163"/>
        <v>13</v>
      </c>
      <c r="AA178" s="4" t="str">
        <f t="shared" si="210"/>
        <v>plastic</v>
      </c>
      <c r="AB178" s="3" t="str">
        <f t="shared" si="165"/>
        <v>s316-</v>
      </c>
      <c r="AC178" s="3">
        <f t="shared" si="154"/>
        <v>5</v>
      </c>
      <c r="AD178" s="3">
        <f t="shared" si="166"/>
        <v>5</v>
      </c>
      <c r="AE178" s="4" t="str">
        <f t="shared" si="211"/>
        <v>s316</v>
      </c>
      <c r="AF178" s="3" t="str">
        <f t="shared" si="168"/>
        <v>-</v>
      </c>
      <c r="AG178" s="3">
        <f t="shared" si="155"/>
        <v>1</v>
      </c>
      <c r="AH178" s="3">
        <f t="shared" si="169"/>
        <v>1</v>
      </c>
      <c r="AI178" s="4" t="str">
        <f t="shared" si="212"/>
        <v/>
      </c>
      <c r="AJ178" s="3" t="str">
        <f t="shared" si="171"/>
        <v>-</v>
      </c>
      <c r="AK178" s="3">
        <f t="shared" si="156"/>
        <v>1</v>
      </c>
      <c r="AL178" s="3">
        <f t="shared" si="172"/>
        <v>1</v>
      </c>
      <c r="AM178" s="4" t="str">
        <f t="shared" si="213"/>
        <v/>
      </c>
      <c r="AN178" s="3" t="str">
        <f t="shared" si="174"/>
        <v>-</v>
      </c>
      <c r="AO178" s="3">
        <f t="shared" si="157"/>
        <v>1</v>
      </c>
      <c r="AP178" s="3">
        <f t="shared" si="175"/>
        <v>1</v>
      </c>
      <c r="AQ178" s="4" t="str">
        <f t="shared" si="214"/>
        <v/>
      </c>
      <c r="AR178" s="3" t="str">
        <f t="shared" si="177"/>
        <v>-</v>
      </c>
      <c r="AS178" s="3">
        <f t="shared" si="158"/>
        <v>1</v>
      </c>
      <c r="AT178" s="3">
        <f t="shared" si="178"/>
        <v>1</v>
      </c>
      <c r="AU178" s="4" t="str">
        <f t="shared" si="215"/>
        <v/>
      </c>
      <c r="AV178" s="3" t="str">
        <f t="shared" si="180"/>
        <v>-</v>
      </c>
      <c r="AW178" s="3" t="str">
        <f t="shared" si="159"/>
        <v>0.1-0.05-0.1-</v>
      </c>
      <c r="AX178" s="3">
        <f t="shared" si="181"/>
        <v>4</v>
      </c>
      <c r="AY178" s="3">
        <f t="shared" si="182"/>
        <v>13</v>
      </c>
      <c r="AZ178" s="4" t="str">
        <f t="shared" si="183"/>
        <v>0.1</v>
      </c>
      <c r="BA178" s="3" t="str">
        <f t="shared" si="184"/>
        <v>0.05-0.1-</v>
      </c>
      <c r="BB178" s="3">
        <f t="shared" si="185"/>
        <v>5</v>
      </c>
      <c r="BC178" s="3">
        <f t="shared" si="186"/>
        <v>9</v>
      </c>
      <c r="BD178" s="4" t="str">
        <f t="shared" si="187"/>
        <v>0.05</v>
      </c>
      <c r="BE178" s="3" t="str">
        <f t="shared" si="188"/>
        <v>0.1-</v>
      </c>
      <c r="BF178" s="3">
        <f t="shared" si="189"/>
        <v>4</v>
      </c>
      <c r="BG178" s="3">
        <f t="shared" si="190"/>
        <v>4</v>
      </c>
      <c r="BH178" s="4" t="str">
        <f t="shared" si="191"/>
        <v>0.1</v>
      </c>
      <c r="BI178" s="3" t="str">
        <f t="shared" si="192"/>
        <v>-</v>
      </c>
      <c r="BJ178" s="3">
        <f t="shared" si="193"/>
        <v>1</v>
      </c>
      <c r="BK178" s="3">
        <f t="shared" si="194"/>
        <v>1</v>
      </c>
      <c r="BL178" s="4" t="str">
        <f t="shared" si="195"/>
        <v/>
      </c>
      <c r="BM178" s="3" t="str">
        <f t="shared" si="196"/>
        <v>-</v>
      </c>
      <c r="BN178" s="3">
        <f t="shared" si="197"/>
        <v>1</v>
      </c>
      <c r="BO178" s="3">
        <f t="shared" si="198"/>
        <v>1</v>
      </c>
      <c r="BP178" s="4" t="str">
        <f t="shared" si="199"/>
        <v/>
      </c>
      <c r="BQ178" s="3" t="str">
        <f t="shared" si="200"/>
        <v>-</v>
      </c>
      <c r="BR178" s="3">
        <f t="shared" si="201"/>
        <v>1</v>
      </c>
      <c r="BS178" s="3">
        <f t="shared" si="202"/>
        <v>1</v>
      </c>
      <c r="BT178" s="4" t="str">
        <f t="shared" si="203"/>
        <v/>
      </c>
      <c r="BU178" s="3" t="str">
        <f t="shared" si="204"/>
        <v>-</v>
      </c>
      <c r="BV178" s="3">
        <f t="shared" si="205"/>
        <v>1</v>
      </c>
      <c r="BW178" s="3">
        <f t="shared" si="206"/>
        <v>1</v>
      </c>
      <c r="BX178" s="4" t="str">
        <f t="shared" si="207"/>
        <v/>
      </c>
      <c r="BY178" s="3" t="str">
        <f t="shared" si="208"/>
        <v>-</v>
      </c>
    </row>
    <row r="179" spans="1:77">
      <c r="A179" s="3" t="s">
        <v>905</v>
      </c>
      <c r="B179" s="3" t="s">
        <v>404</v>
      </c>
      <c r="C179" s="3">
        <v>2</v>
      </c>
      <c r="D179" s="3"/>
      <c r="E179" s="3" t="s">
        <v>903</v>
      </c>
      <c r="F179" s="3" t="s">
        <v>1035</v>
      </c>
      <c r="G179" s="3" t="s">
        <v>903</v>
      </c>
      <c r="H179" s="3" t="s">
        <v>1035</v>
      </c>
      <c r="I179" s="3" t="s">
        <v>973</v>
      </c>
      <c r="J179" s="3" t="s">
        <v>1047</v>
      </c>
      <c r="K179" s="3" t="s">
        <v>1040</v>
      </c>
      <c r="L179" s="3" t="s">
        <v>1040</v>
      </c>
      <c r="M179" s="3" t="s">
        <v>1040</v>
      </c>
      <c r="N179" s="3" t="s">
        <v>1040</v>
      </c>
      <c r="O179" s="3">
        <v>0.5</v>
      </c>
      <c r="P179" s="3">
        <v>25</v>
      </c>
      <c r="Q179" s="3">
        <v>0.46</v>
      </c>
      <c r="R179" s="16">
        <v>0</v>
      </c>
      <c r="S179" s="12"/>
      <c r="T179" s="3" t="str">
        <f t="shared" si="151"/>
        <v>s316-plastic-s316-</v>
      </c>
      <c r="U179" s="3">
        <f t="shared" si="152"/>
        <v>5</v>
      </c>
      <c r="V179" s="3">
        <f t="shared" si="160"/>
        <v>18</v>
      </c>
      <c r="W179" s="4" t="str">
        <f t="shared" si="209"/>
        <v>s316</v>
      </c>
      <c r="X179" s="3" t="str">
        <f t="shared" si="162"/>
        <v>plastic-s316-</v>
      </c>
      <c r="Y179" s="3">
        <f t="shared" si="153"/>
        <v>8</v>
      </c>
      <c r="Z179" s="3">
        <f t="shared" si="163"/>
        <v>13</v>
      </c>
      <c r="AA179" s="4" t="str">
        <f t="shared" si="210"/>
        <v>plastic</v>
      </c>
      <c r="AB179" s="3" t="str">
        <f t="shared" si="165"/>
        <v>s316-</v>
      </c>
      <c r="AC179" s="3">
        <f t="shared" si="154"/>
        <v>5</v>
      </c>
      <c r="AD179" s="3">
        <f t="shared" si="166"/>
        <v>5</v>
      </c>
      <c r="AE179" s="4" t="str">
        <f t="shared" si="211"/>
        <v>s316</v>
      </c>
      <c r="AF179" s="3" t="str">
        <f t="shared" si="168"/>
        <v>-</v>
      </c>
      <c r="AG179" s="3">
        <f t="shared" si="155"/>
        <v>1</v>
      </c>
      <c r="AH179" s="3">
        <f t="shared" si="169"/>
        <v>1</v>
      </c>
      <c r="AI179" s="4" t="str">
        <f t="shared" si="212"/>
        <v/>
      </c>
      <c r="AJ179" s="3" t="str">
        <f t="shared" si="171"/>
        <v>-</v>
      </c>
      <c r="AK179" s="3">
        <f t="shared" si="156"/>
        <v>1</v>
      </c>
      <c r="AL179" s="3">
        <f t="shared" si="172"/>
        <v>1</v>
      </c>
      <c r="AM179" s="4" t="str">
        <f t="shared" si="213"/>
        <v/>
      </c>
      <c r="AN179" s="3" t="str">
        <f t="shared" si="174"/>
        <v>-</v>
      </c>
      <c r="AO179" s="3">
        <f t="shared" si="157"/>
        <v>1</v>
      </c>
      <c r="AP179" s="3">
        <f t="shared" si="175"/>
        <v>1</v>
      </c>
      <c r="AQ179" s="4" t="str">
        <f t="shared" si="214"/>
        <v/>
      </c>
      <c r="AR179" s="3" t="str">
        <f t="shared" si="177"/>
        <v>-</v>
      </c>
      <c r="AS179" s="3">
        <f t="shared" si="158"/>
        <v>1</v>
      </c>
      <c r="AT179" s="3">
        <f t="shared" si="178"/>
        <v>1</v>
      </c>
      <c r="AU179" s="4" t="str">
        <f t="shared" si="215"/>
        <v/>
      </c>
      <c r="AV179" s="3" t="str">
        <f t="shared" si="180"/>
        <v>-</v>
      </c>
      <c r="AW179" s="3" t="str">
        <f t="shared" si="159"/>
        <v>0.1-0.05-0.1-</v>
      </c>
      <c r="AX179" s="3">
        <f t="shared" si="181"/>
        <v>4</v>
      </c>
      <c r="AY179" s="3">
        <f t="shared" si="182"/>
        <v>13</v>
      </c>
      <c r="AZ179" s="4" t="str">
        <f t="shared" si="183"/>
        <v>0.1</v>
      </c>
      <c r="BA179" s="3" t="str">
        <f t="shared" si="184"/>
        <v>0.05-0.1-</v>
      </c>
      <c r="BB179" s="3">
        <f t="shared" si="185"/>
        <v>5</v>
      </c>
      <c r="BC179" s="3">
        <f t="shared" si="186"/>
        <v>9</v>
      </c>
      <c r="BD179" s="4" t="str">
        <f t="shared" si="187"/>
        <v>0.05</v>
      </c>
      <c r="BE179" s="3" t="str">
        <f t="shared" si="188"/>
        <v>0.1-</v>
      </c>
      <c r="BF179" s="3">
        <f t="shared" si="189"/>
        <v>4</v>
      </c>
      <c r="BG179" s="3">
        <f t="shared" si="190"/>
        <v>4</v>
      </c>
      <c r="BH179" s="4" t="str">
        <f t="shared" si="191"/>
        <v>0.1</v>
      </c>
      <c r="BI179" s="3" t="str">
        <f t="shared" si="192"/>
        <v>-</v>
      </c>
      <c r="BJ179" s="3">
        <f t="shared" si="193"/>
        <v>1</v>
      </c>
      <c r="BK179" s="3">
        <f t="shared" si="194"/>
        <v>1</v>
      </c>
      <c r="BL179" s="4" t="str">
        <f t="shared" si="195"/>
        <v/>
      </c>
      <c r="BM179" s="3" t="str">
        <f t="shared" si="196"/>
        <v>-</v>
      </c>
      <c r="BN179" s="3">
        <f t="shared" si="197"/>
        <v>1</v>
      </c>
      <c r="BO179" s="3">
        <f t="shared" si="198"/>
        <v>1</v>
      </c>
      <c r="BP179" s="4" t="str">
        <f t="shared" si="199"/>
        <v/>
      </c>
      <c r="BQ179" s="3" t="str">
        <f t="shared" si="200"/>
        <v>-</v>
      </c>
      <c r="BR179" s="3">
        <f t="shared" si="201"/>
        <v>1</v>
      </c>
      <c r="BS179" s="3">
        <f t="shared" si="202"/>
        <v>1</v>
      </c>
      <c r="BT179" s="4" t="str">
        <f t="shared" si="203"/>
        <v/>
      </c>
      <c r="BU179" s="3" t="str">
        <f t="shared" si="204"/>
        <v>-</v>
      </c>
      <c r="BV179" s="3">
        <f t="shared" si="205"/>
        <v>1</v>
      </c>
      <c r="BW179" s="3">
        <f t="shared" si="206"/>
        <v>1</v>
      </c>
      <c r="BX179" s="4" t="str">
        <f t="shared" si="207"/>
        <v/>
      </c>
      <c r="BY179" s="3" t="str">
        <f t="shared" si="208"/>
        <v>-</v>
      </c>
    </row>
    <row r="180" spans="1:77">
      <c r="A180" s="4" t="s">
        <v>905</v>
      </c>
      <c r="B180" s="4" t="s">
        <v>404</v>
      </c>
      <c r="C180" s="4">
        <v>2</v>
      </c>
      <c r="D180" s="4"/>
      <c r="E180" s="4" t="s">
        <v>903</v>
      </c>
      <c r="F180" s="4" t="s">
        <v>1035</v>
      </c>
      <c r="G180" s="4" t="s">
        <v>903</v>
      </c>
      <c r="H180" s="4" t="s">
        <v>1035</v>
      </c>
      <c r="I180" s="4" t="s">
        <v>973</v>
      </c>
      <c r="J180" s="4" t="s">
        <v>1047</v>
      </c>
      <c r="K180" s="4" t="s">
        <v>1040</v>
      </c>
      <c r="L180" s="4" t="s">
        <v>1040</v>
      </c>
      <c r="M180" s="4" t="s">
        <v>1040</v>
      </c>
      <c r="N180" s="4" t="s">
        <v>1040</v>
      </c>
      <c r="O180" s="4">
        <v>0.5</v>
      </c>
      <c r="P180" s="4">
        <v>25</v>
      </c>
      <c r="Q180" s="4">
        <v>0.39</v>
      </c>
      <c r="R180" s="16">
        <v>0</v>
      </c>
      <c r="S180" s="13"/>
      <c r="T180" s="3" t="str">
        <f t="shared" si="151"/>
        <v>s316-plastic-s316-</v>
      </c>
      <c r="U180" s="3">
        <f t="shared" si="152"/>
        <v>5</v>
      </c>
      <c r="V180" s="3">
        <f t="shared" si="160"/>
        <v>18</v>
      </c>
      <c r="W180" s="4" t="str">
        <f t="shared" si="209"/>
        <v>s316</v>
      </c>
      <c r="X180" s="3" t="str">
        <f t="shared" si="162"/>
        <v>plastic-s316-</v>
      </c>
      <c r="Y180" s="3">
        <f t="shared" si="153"/>
        <v>8</v>
      </c>
      <c r="Z180" s="3">
        <f t="shared" si="163"/>
        <v>13</v>
      </c>
      <c r="AA180" s="4" t="str">
        <f t="shared" si="210"/>
        <v>plastic</v>
      </c>
      <c r="AB180" s="3" t="str">
        <f t="shared" si="165"/>
        <v>s316-</v>
      </c>
      <c r="AC180" s="3">
        <f t="shared" si="154"/>
        <v>5</v>
      </c>
      <c r="AD180" s="3">
        <f t="shared" si="166"/>
        <v>5</v>
      </c>
      <c r="AE180" s="4" t="str">
        <f t="shared" si="211"/>
        <v>s316</v>
      </c>
      <c r="AF180" s="3" t="str">
        <f t="shared" si="168"/>
        <v>-</v>
      </c>
      <c r="AG180" s="3">
        <f t="shared" si="155"/>
        <v>1</v>
      </c>
      <c r="AH180" s="3">
        <f t="shared" si="169"/>
        <v>1</v>
      </c>
      <c r="AI180" s="4" t="str">
        <f t="shared" si="212"/>
        <v/>
      </c>
      <c r="AJ180" s="3" t="str">
        <f t="shared" si="171"/>
        <v>-</v>
      </c>
      <c r="AK180" s="3">
        <f t="shared" si="156"/>
        <v>1</v>
      </c>
      <c r="AL180" s="3">
        <f t="shared" si="172"/>
        <v>1</v>
      </c>
      <c r="AM180" s="4" t="str">
        <f t="shared" si="213"/>
        <v/>
      </c>
      <c r="AN180" s="3" t="str">
        <f t="shared" si="174"/>
        <v>-</v>
      </c>
      <c r="AO180" s="3">
        <f t="shared" si="157"/>
        <v>1</v>
      </c>
      <c r="AP180" s="3">
        <f t="shared" si="175"/>
        <v>1</v>
      </c>
      <c r="AQ180" s="4" t="str">
        <f t="shared" si="214"/>
        <v/>
      </c>
      <c r="AR180" s="3" t="str">
        <f t="shared" si="177"/>
        <v>-</v>
      </c>
      <c r="AS180" s="3">
        <f t="shared" si="158"/>
        <v>1</v>
      </c>
      <c r="AT180" s="3">
        <f t="shared" si="178"/>
        <v>1</v>
      </c>
      <c r="AU180" s="4" t="str">
        <f t="shared" si="215"/>
        <v/>
      </c>
      <c r="AV180" s="3" t="str">
        <f t="shared" si="180"/>
        <v>-</v>
      </c>
      <c r="AW180" s="3" t="str">
        <f t="shared" si="159"/>
        <v>0.1-0.05-0.1-</v>
      </c>
      <c r="AX180" s="3">
        <f t="shared" si="181"/>
        <v>4</v>
      </c>
      <c r="AY180" s="3">
        <f t="shared" si="182"/>
        <v>13</v>
      </c>
      <c r="AZ180" s="4" t="str">
        <f t="shared" si="183"/>
        <v>0.1</v>
      </c>
      <c r="BA180" s="3" t="str">
        <f t="shared" si="184"/>
        <v>0.05-0.1-</v>
      </c>
      <c r="BB180" s="3">
        <f t="shared" si="185"/>
        <v>5</v>
      </c>
      <c r="BC180" s="3">
        <f t="shared" si="186"/>
        <v>9</v>
      </c>
      <c r="BD180" s="4" t="str">
        <f t="shared" si="187"/>
        <v>0.05</v>
      </c>
      <c r="BE180" s="3" t="str">
        <f t="shared" si="188"/>
        <v>0.1-</v>
      </c>
      <c r="BF180" s="3">
        <f t="shared" si="189"/>
        <v>4</v>
      </c>
      <c r="BG180" s="3">
        <f t="shared" si="190"/>
        <v>4</v>
      </c>
      <c r="BH180" s="4" t="str">
        <f t="shared" si="191"/>
        <v>0.1</v>
      </c>
      <c r="BI180" s="3" t="str">
        <f t="shared" si="192"/>
        <v>-</v>
      </c>
      <c r="BJ180" s="3">
        <f t="shared" si="193"/>
        <v>1</v>
      </c>
      <c r="BK180" s="3">
        <f t="shared" si="194"/>
        <v>1</v>
      </c>
      <c r="BL180" s="4" t="str">
        <f t="shared" si="195"/>
        <v/>
      </c>
      <c r="BM180" s="3" t="str">
        <f t="shared" si="196"/>
        <v>-</v>
      </c>
      <c r="BN180" s="3">
        <f t="shared" si="197"/>
        <v>1</v>
      </c>
      <c r="BO180" s="3">
        <f t="shared" si="198"/>
        <v>1</v>
      </c>
      <c r="BP180" s="4" t="str">
        <f t="shared" si="199"/>
        <v/>
      </c>
      <c r="BQ180" s="3" t="str">
        <f t="shared" si="200"/>
        <v>-</v>
      </c>
      <c r="BR180" s="3">
        <f t="shared" si="201"/>
        <v>1</v>
      </c>
      <c r="BS180" s="3">
        <f t="shared" si="202"/>
        <v>1</v>
      </c>
      <c r="BT180" s="4" t="str">
        <f t="shared" si="203"/>
        <v/>
      </c>
      <c r="BU180" s="3" t="str">
        <f t="shared" si="204"/>
        <v>-</v>
      </c>
      <c r="BV180" s="3">
        <f t="shared" si="205"/>
        <v>1</v>
      </c>
      <c r="BW180" s="3">
        <f t="shared" si="206"/>
        <v>1</v>
      </c>
      <c r="BX180" s="4" t="str">
        <f t="shared" si="207"/>
        <v/>
      </c>
      <c r="BY180" s="3" t="str">
        <f t="shared" si="208"/>
        <v>-</v>
      </c>
    </row>
    <row r="181" spans="1:77">
      <c r="A181" s="3" t="s">
        <v>905</v>
      </c>
      <c r="B181" s="3" t="s">
        <v>404</v>
      </c>
      <c r="C181" s="3">
        <v>2</v>
      </c>
      <c r="D181" s="3"/>
      <c r="E181" s="3" t="s">
        <v>903</v>
      </c>
      <c r="F181" s="3" t="s">
        <v>1035</v>
      </c>
      <c r="G181" s="3" t="s">
        <v>903</v>
      </c>
      <c r="H181" s="3" t="s">
        <v>1035</v>
      </c>
      <c r="I181" s="3" t="s">
        <v>973</v>
      </c>
      <c r="J181" s="3" t="s">
        <v>1047</v>
      </c>
      <c r="K181" s="3" t="s">
        <v>1040</v>
      </c>
      <c r="L181" s="3" t="s">
        <v>1040</v>
      </c>
      <c r="M181" s="3" t="s">
        <v>1040</v>
      </c>
      <c r="N181" s="3" t="s">
        <v>1040</v>
      </c>
      <c r="O181" s="3">
        <v>0.5</v>
      </c>
      <c r="P181" s="3">
        <v>25</v>
      </c>
      <c r="Q181" s="3">
        <v>0.44</v>
      </c>
      <c r="R181" s="16">
        <v>0</v>
      </c>
      <c r="S181" s="12"/>
      <c r="T181" s="3" t="str">
        <f t="shared" si="151"/>
        <v>s316-plastic-s316-</v>
      </c>
      <c r="U181" s="3">
        <f t="shared" si="152"/>
        <v>5</v>
      </c>
      <c r="V181" s="3">
        <f t="shared" si="160"/>
        <v>18</v>
      </c>
      <c r="W181" s="4" t="str">
        <f t="shared" si="209"/>
        <v>s316</v>
      </c>
      <c r="X181" s="3" t="str">
        <f t="shared" si="162"/>
        <v>plastic-s316-</v>
      </c>
      <c r="Y181" s="3">
        <f t="shared" si="153"/>
        <v>8</v>
      </c>
      <c r="Z181" s="3">
        <f t="shared" si="163"/>
        <v>13</v>
      </c>
      <c r="AA181" s="4" t="str">
        <f t="shared" si="210"/>
        <v>plastic</v>
      </c>
      <c r="AB181" s="3" t="str">
        <f t="shared" si="165"/>
        <v>s316-</v>
      </c>
      <c r="AC181" s="3">
        <f t="shared" si="154"/>
        <v>5</v>
      </c>
      <c r="AD181" s="3">
        <f t="shared" si="166"/>
        <v>5</v>
      </c>
      <c r="AE181" s="4" t="str">
        <f t="shared" si="211"/>
        <v>s316</v>
      </c>
      <c r="AF181" s="3" t="str">
        <f t="shared" si="168"/>
        <v>-</v>
      </c>
      <c r="AG181" s="3">
        <f t="shared" si="155"/>
        <v>1</v>
      </c>
      <c r="AH181" s="3">
        <f t="shared" si="169"/>
        <v>1</v>
      </c>
      <c r="AI181" s="4" t="str">
        <f t="shared" si="212"/>
        <v/>
      </c>
      <c r="AJ181" s="3" t="str">
        <f t="shared" si="171"/>
        <v>-</v>
      </c>
      <c r="AK181" s="3">
        <f t="shared" si="156"/>
        <v>1</v>
      </c>
      <c r="AL181" s="3">
        <f t="shared" si="172"/>
        <v>1</v>
      </c>
      <c r="AM181" s="4" t="str">
        <f t="shared" si="213"/>
        <v/>
      </c>
      <c r="AN181" s="3" t="str">
        <f t="shared" si="174"/>
        <v>-</v>
      </c>
      <c r="AO181" s="3">
        <f t="shared" si="157"/>
        <v>1</v>
      </c>
      <c r="AP181" s="3">
        <f t="shared" si="175"/>
        <v>1</v>
      </c>
      <c r="AQ181" s="4" t="str">
        <f t="shared" si="214"/>
        <v/>
      </c>
      <c r="AR181" s="3" t="str">
        <f t="shared" si="177"/>
        <v>-</v>
      </c>
      <c r="AS181" s="3">
        <f t="shared" si="158"/>
        <v>1</v>
      </c>
      <c r="AT181" s="3">
        <f t="shared" si="178"/>
        <v>1</v>
      </c>
      <c r="AU181" s="4" t="str">
        <f t="shared" si="215"/>
        <v/>
      </c>
      <c r="AV181" s="3" t="str">
        <f t="shared" si="180"/>
        <v>-</v>
      </c>
      <c r="AW181" s="3" t="str">
        <f t="shared" si="159"/>
        <v>0.1-0.05-0.1-</v>
      </c>
      <c r="AX181" s="3">
        <f t="shared" si="181"/>
        <v>4</v>
      </c>
      <c r="AY181" s="3">
        <f t="shared" si="182"/>
        <v>13</v>
      </c>
      <c r="AZ181" s="4" t="str">
        <f t="shared" si="183"/>
        <v>0.1</v>
      </c>
      <c r="BA181" s="3" t="str">
        <f t="shared" si="184"/>
        <v>0.05-0.1-</v>
      </c>
      <c r="BB181" s="3">
        <f t="shared" si="185"/>
        <v>5</v>
      </c>
      <c r="BC181" s="3">
        <f t="shared" si="186"/>
        <v>9</v>
      </c>
      <c r="BD181" s="4" t="str">
        <f t="shared" si="187"/>
        <v>0.05</v>
      </c>
      <c r="BE181" s="3" t="str">
        <f t="shared" si="188"/>
        <v>0.1-</v>
      </c>
      <c r="BF181" s="3">
        <f t="shared" si="189"/>
        <v>4</v>
      </c>
      <c r="BG181" s="3">
        <f t="shared" si="190"/>
        <v>4</v>
      </c>
      <c r="BH181" s="4" t="str">
        <f t="shared" si="191"/>
        <v>0.1</v>
      </c>
      <c r="BI181" s="3" t="str">
        <f t="shared" si="192"/>
        <v>-</v>
      </c>
      <c r="BJ181" s="3">
        <f t="shared" si="193"/>
        <v>1</v>
      </c>
      <c r="BK181" s="3">
        <f t="shared" si="194"/>
        <v>1</v>
      </c>
      <c r="BL181" s="4" t="str">
        <f t="shared" si="195"/>
        <v/>
      </c>
      <c r="BM181" s="3" t="str">
        <f t="shared" si="196"/>
        <v>-</v>
      </c>
      <c r="BN181" s="3">
        <f t="shared" si="197"/>
        <v>1</v>
      </c>
      <c r="BO181" s="3">
        <f t="shared" si="198"/>
        <v>1</v>
      </c>
      <c r="BP181" s="4" t="str">
        <f t="shared" si="199"/>
        <v/>
      </c>
      <c r="BQ181" s="3" t="str">
        <f t="shared" si="200"/>
        <v>-</v>
      </c>
      <c r="BR181" s="3">
        <f t="shared" si="201"/>
        <v>1</v>
      </c>
      <c r="BS181" s="3">
        <f t="shared" si="202"/>
        <v>1</v>
      </c>
      <c r="BT181" s="4" t="str">
        <f t="shared" si="203"/>
        <v/>
      </c>
      <c r="BU181" s="3" t="str">
        <f t="shared" si="204"/>
        <v>-</v>
      </c>
      <c r="BV181" s="3">
        <f t="shared" si="205"/>
        <v>1</v>
      </c>
      <c r="BW181" s="3">
        <f t="shared" si="206"/>
        <v>1</v>
      </c>
      <c r="BX181" s="4" t="str">
        <f t="shared" si="207"/>
        <v/>
      </c>
      <c r="BY181" s="3" t="str">
        <f t="shared" si="208"/>
        <v>-</v>
      </c>
    </row>
    <row r="182" spans="1:77">
      <c r="A182" s="4" t="s">
        <v>905</v>
      </c>
      <c r="B182" s="4" t="s">
        <v>404</v>
      </c>
      <c r="C182" s="4">
        <v>2</v>
      </c>
      <c r="D182" s="4"/>
      <c r="E182" s="4" t="s">
        <v>903</v>
      </c>
      <c r="F182" s="4" t="s">
        <v>1035</v>
      </c>
      <c r="G182" s="4" t="s">
        <v>903</v>
      </c>
      <c r="H182" s="4" t="s">
        <v>1035</v>
      </c>
      <c r="I182" s="4" t="s">
        <v>973</v>
      </c>
      <c r="J182" s="4" t="s">
        <v>1047</v>
      </c>
      <c r="K182" s="4" t="s">
        <v>1040</v>
      </c>
      <c r="L182" s="4" t="s">
        <v>1040</v>
      </c>
      <c r="M182" s="4" t="s">
        <v>1040</v>
      </c>
      <c r="N182" s="4" t="s">
        <v>1040</v>
      </c>
      <c r="O182" s="4">
        <v>0.5</v>
      </c>
      <c r="P182" s="4">
        <v>25</v>
      </c>
      <c r="Q182" s="4">
        <v>0.6</v>
      </c>
      <c r="R182" s="16">
        <v>0</v>
      </c>
      <c r="S182" s="13"/>
      <c r="T182" s="3" t="str">
        <f t="shared" si="151"/>
        <v>s316-plastic-s316-</v>
      </c>
      <c r="U182" s="3">
        <f t="shared" si="152"/>
        <v>5</v>
      </c>
      <c r="V182" s="3">
        <f t="shared" si="160"/>
        <v>18</v>
      </c>
      <c r="W182" s="4" t="str">
        <f t="shared" si="209"/>
        <v>s316</v>
      </c>
      <c r="X182" s="3" t="str">
        <f t="shared" si="162"/>
        <v>plastic-s316-</v>
      </c>
      <c r="Y182" s="3">
        <f t="shared" si="153"/>
        <v>8</v>
      </c>
      <c r="Z182" s="3">
        <f t="shared" si="163"/>
        <v>13</v>
      </c>
      <c r="AA182" s="4" t="str">
        <f t="shared" si="210"/>
        <v>plastic</v>
      </c>
      <c r="AB182" s="3" t="str">
        <f t="shared" si="165"/>
        <v>s316-</v>
      </c>
      <c r="AC182" s="3">
        <f t="shared" si="154"/>
        <v>5</v>
      </c>
      <c r="AD182" s="3">
        <f t="shared" si="166"/>
        <v>5</v>
      </c>
      <c r="AE182" s="4" t="str">
        <f t="shared" si="211"/>
        <v>s316</v>
      </c>
      <c r="AF182" s="3" t="str">
        <f t="shared" si="168"/>
        <v>-</v>
      </c>
      <c r="AG182" s="3">
        <f t="shared" si="155"/>
        <v>1</v>
      </c>
      <c r="AH182" s="3">
        <f t="shared" si="169"/>
        <v>1</v>
      </c>
      <c r="AI182" s="4" t="str">
        <f t="shared" si="212"/>
        <v/>
      </c>
      <c r="AJ182" s="3" t="str">
        <f t="shared" si="171"/>
        <v>-</v>
      </c>
      <c r="AK182" s="3">
        <f t="shared" si="156"/>
        <v>1</v>
      </c>
      <c r="AL182" s="3">
        <f t="shared" si="172"/>
        <v>1</v>
      </c>
      <c r="AM182" s="4" t="str">
        <f t="shared" si="213"/>
        <v/>
      </c>
      <c r="AN182" s="3" t="str">
        <f t="shared" si="174"/>
        <v>-</v>
      </c>
      <c r="AO182" s="3">
        <f t="shared" si="157"/>
        <v>1</v>
      </c>
      <c r="AP182" s="3">
        <f t="shared" si="175"/>
        <v>1</v>
      </c>
      <c r="AQ182" s="4" t="str">
        <f t="shared" si="214"/>
        <v/>
      </c>
      <c r="AR182" s="3" t="str">
        <f t="shared" si="177"/>
        <v>-</v>
      </c>
      <c r="AS182" s="3">
        <f t="shared" si="158"/>
        <v>1</v>
      </c>
      <c r="AT182" s="3">
        <f t="shared" si="178"/>
        <v>1</v>
      </c>
      <c r="AU182" s="4" t="str">
        <f t="shared" si="215"/>
        <v/>
      </c>
      <c r="AV182" s="3" t="str">
        <f t="shared" si="180"/>
        <v>-</v>
      </c>
      <c r="AW182" s="3" t="str">
        <f t="shared" si="159"/>
        <v>0.1-0.05-0.1-</v>
      </c>
      <c r="AX182" s="3">
        <f t="shared" si="181"/>
        <v>4</v>
      </c>
      <c r="AY182" s="3">
        <f t="shared" si="182"/>
        <v>13</v>
      </c>
      <c r="AZ182" s="4" t="str">
        <f t="shared" si="183"/>
        <v>0.1</v>
      </c>
      <c r="BA182" s="3" t="str">
        <f t="shared" si="184"/>
        <v>0.05-0.1-</v>
      </c>
      <c r="BB182" s="3">
        <f t="shared" si="185"/>
        <v>5</v>
      </c>
      <c r="BC182" s="3">
        <f t="shared" si="186"/>
        <v>9</v>
      </c>
      <c r="BD182" s="4" t="str">
        <f t="shared" si="187"/>
        <v>0.05</v>
      </c>
      <c r="BE182" s="3" t="str">
        <f t="shared" si="188"/>
        <v>0.1-</v>
      </c>
      <c r="BF182" s="3">
        <f t="shared" si="189"/>
        <v>4</v>
      </c>
      <c r="BG182" s="3">
        <f t="shared" si="190"/>
        <v>4</v>
      </c>
      <c r="BH182" s="4" t="str">
        <f t="shared" si="191"/>
        <v>0.1</v>
      </c>
      <c r="BI182" s="3" t="str">
        <f t="shared" si="192"/>
        <v>-</v>
      </c>
      <c r="BJ182" s="3">
        <f t="shared" si="193"/>
        <v>1</v>
      </c>
      <c r="BK182" s="3">
        <f t="shared" si="194"/>
        <v>1</v>
      </c>
      <c r="BL182" s="4" t="str">
        <f t="shared" si="195"/>
        <v/>
      </c>
      <c r="BM182" s="3" t="str">
        <f t="shared" si="196"/>
        <v>-</v>
      </c>
      <c r="BN182" s="3">
        <f t="shared" si="197"/>
        <v>1</v>
      </c>
      <c r="BO182" s="3">
        <f t="shared" si="198"/>
        <v>1</v>
      </c>
      <c r="BP182" s="4" t="str">
        <f t="shared" si="199"/>
        <v/>
      </c>
      <c r="BQ182" s="3" t="str">
        <f t="shared" si="200"/>
        <v>-</v>
      </c>
      <c r="BR182" s="3">
        <f t="shared" si="201"/>
        <v>1</v>
      </c>
      <c r="BS182" s="3">
        <f t="shared" si="202"/>
        <v>1</v>
      </c>
      <c r="BT182" s="4" t="str">
        <f t="shared" si="203"/>
        <v/>
      </c>
      <c r="BU182" s="3" t="str">
        <f t="shared" si="204"/>
        <v>-</v>
      </c>
      <c r="BV182" s="3">
        <f t="shared" si="205"/>
        <v>1</v>
      </c>
      <c r="BW182" s="3">
        <f t="shared" si="206"/>
        <v>1</v>
      </c>
      <c r="BX182" s="4" t="str">
        <f t="shared" si="207"/>
        <v/>
      </c>
      <c r="BY182" s="3" t="str">
        <f t="shared" si="208"/>
        <v>-</v>
      </c>
    </row>
    <row r="183" spans="1:77">
      <c r="A183" s="3" t="s">
        <v>905</v>
      </c>
      <c r="B183" s="3" t="s">
        <v>404</v>
      </c>
      <c r="C183" s="3">
        <v>2</v>
      </c>
      <c r="D183" s="3"/>
      <c r="E183" s="3" t="s">
        <v>903</v>
      </c>
      <c r="F183" s="3" t="s">
        <v>1035</v>
      </c>
      <c r="G183" s="3" t="s">
        <v>903</v>
      </c>
      <c r="H183" s="3" t="s">
        <v>1035</v>
      </c>
      <c r="I183" s="3" t="s">
        <v>973</v>
      </c>
      <c r="J183" s="3" t="s">
        <v>1047</v>
      </c>
      <c r="K183" s="3" t="s">
        <v>1040</v>
      </c>
      <c r="L183" s="3" t="s">
        <v>1040</v>
      </c>
      <c r="M183" s="3" t="s">
        <v>1040</v>
      </c>
      <c r="N183" s="3" t="s">
        <v>1040</v>
      </c>
      <c r="O183" s="3">
        <v>0.5</v>
      </c>
      <c r="P183" s="3">
        <v>25</v>
      </c>
      <c r="Q183" s="3">
        <v>0.65</v>
      </c>
      <c r="R183" s="16">
        <v>0</v>
      </c>
      <c r="S183" s="12"/>
      <c r="T183" s="3" t="str">
        <f t="shared" si="151"/>
        <v>s316-plastic-s316-</v>
      </c>
      <c r="U183" s="3">
        <f t="shared" si="152"/>
        <v>5</v>
      </c>
      <c r="V183" s="3">
        <f t="shared" si="160"/>
        <v>18</v>
      </c>
      <c r="W183" s="4" t="str">
        <f t="shared" si="209"/>
        <v>s316</v>
      </c>
      <c r="X183" s="3" t="str">
        <f t="shared" si="162"/>
        <v>plastic-s316-</v>
      </c>
      <c r="Y183" s="3">
        <f t="shared" si="153"/>
        <v>8</v>
      </c>
      <c r="Z183" s="3">
        <f t="shared" si="163"/>
        <v>13</v>
      </c>
      <c r="AA183" s="4" t="str">
        <f t="shared" si="210"/>
        <v>plastic</v>
      </c>
      <c r="AB183" s="3" t="str">
        <f t="shared" si="165"/>
        <v>s316-</v>
      </c>
      <c r="AC183" s="3">
        <f t="shared" si="154"/>
        <v>5</v>
      </c>
      <c r="AD183" s="3">
        <f t="shared" si="166"/>
        <v>5</v>
      </c>
      <c r="AE183" s="4" t="str">
        <f t="shared" si="211"/>
        <v>s316</v>
      </c>
      <c r="AF183" s="3" t="str">
        <f t="shared" si="168"/>
        <v>-</v>
      </c>
      <c r="AG183" s="3">
        <f t="shared" si="155"/>
        <v>1</v>
      </c>
      <c r="AH183" s="3">
        <f t="shared" si="169"/>
        <v>1</v>
      </c>
      <c r="AI183" s="4" t="str">
        <f t="shared" si="212"/>
        <v/>
      </c>
      <c r="AJ183" s="3" t="str">
        <f t="shared" si="171"/>
        <v>-</v>
      </c>
      <c r="AK183" s="3">
        <f t="shared" si="156"/>
        <v>1</v>
      </c>
      <c r="AL183" s="3">
        <f t="shared" si="172"/>
        <v>1</v>
      </c>
      <c r="AM183" s="4" t="str">
        <f t="shared" si="213"/>
        <v/>
      </c>
      <c r="AN183" s="3" t="str">
        <f t="shared" si="174"/>
        <v>-</v>
      </c>
      <c r="AO183" s="3">
        <f t="shared" si="157"/>
        <v>1</v>
      </c>
      <c r="AP183" s="3">
        <f t="shared" si="175"/>
        <v>1</v>
      </c>
      <c r="AQ183" s="4" t="str">
        <f t="shared" si="214"/>
        <v/>
      </c>
      <c r="AR183" s="3" t="str">
        <f t="shared" si="177"/>
        <v>-</v>
      </c>
      <c r="AS183" s="3">
        <f t="shared" si="158"/>
        <v>1</v>
      </c>
      <c r="AT183" s="3">
        <f t="shared" si="178"/>
        <v>1</v>
      </c>
      <c r="AU183" s="4" t="str">
        <f t="shared" si="215"/>
        <v/>
      </c>
      <c r="AV183" s="3" t="str">
        <f t="shared" si="180"/>
        <v>-</v>
      </c>
      <c r="AW183" s="3" t="str">
        <f t="shared" si="159"/>
        <v>0.1-0.05-0.1-</v>
      </c>
      <c r="AX183" s="3">
        <f t="shared" si="181"/>
        <v>4</v>
      </c>
      <c r="AY183" s="3">
        <f t="shared" si="182"/>
        <v>13</v>
      </c>
      <c r="AZ183" s="4" t="str">
        <f t="shared" si="183"/>
        <v>0.1</v>
      </c>
      <c r="BA183" s="3" t="str">
        <f t="shared" si="184"/>
        <v>0.05-0.1-</v>
      </c>
      <c r="BB183" s="3">
        <f t="shared" si="185"/>
        <v>5</v>
      </c>
      <c r="BC183" s="3">
        <f t="shared" si="186"/>
        <v>9</v>
      </c>
      <c r="BD183" s="4" t="str">
        <f t="shared" si="187"/>
        <v>0.05</v>
      </c>
      <c r="BE183" s="3" t="str">
        <f t="shared" si="188"/>
        <v>0.1-</v>
      </c>
      <c r="BF183" s="3">
        <f t="shared" si="189"/>
        <v>4</v>
      </c>
      <c r="BG183" s="3">
        <f t="shared" si="190"/>
        <v>4</v>
      </c>
      <c r="BH183" s="4" t="str">
        <f t="shared" si="191"/>
        <v>0.1</v>
      </c>
      <c r="BI183" s="3" t="str">
        <f t="shared" si="192"/>
        <v>-</v>
      </c>
      <c r="BJ183" s="3">
        <f t="shared" si="193"/>
        <v>1</v>
      </c>
      <c r="BK183" s="3">
        <f t="shared" si="194"/>
        <v>1</v>
      </c>
      <c r="BL183" s="4" t="str">
        <f t="shared" si="195"/>
        <v/>
      </c>
      <c r="BM183" s="3" t="str">
        <f t="shared" si="196"/>
        <v>-</v>
      </c>
      <c r="BN183" s="3">
        <f t="shared" si="197"/>
        <v>1</v>
      </c>
      <c r="BO183" s="3">
        <f t="shared" si="198"/>
        <v>1</v>
      </c>
      <c r="BP183" s="4" t="str">
        <f t="shared" si="199"/>
        <v/>
      </c>
      <c r="BQ183" s="3" t="str">
        <f t="shared" si="200"/>
        <v>-</v>
      </c>
      <c r="BR183" s="3">
        <f t="shared" si="201"/>
        <v>1</v>
      </c>
      <c r="BS183" s="3">
        <f t="shared" si="202"/>
        <v>1</v>
      </c>
      <c r="BT183" s="4" t="str">
        <f t="shared" si="203"/>
        <v/>
      </c>
      <c r="BU183" s="3" t="str">
        <f t="shared" si="204"/>
        <v>-</v>
      </c>
      <c r="BV183" s="3">
        <f t="shared" si="205"/>
        <v>1</v>
      </c>
      <c r="BW183" s="3">
        <f t="shared" si="206"/>
        <v>1</v>
      </c>
      <c r="BX183" s="4" t="str">
        <f t="shared" si="207"/>
        <v/>
      </c>
      <c r="BY183" s="3" t="str">
        <f t="shared" si="208"/>
        <v>-</v>
      </c>
    </row>
    <row r="184" spans="1:77">
      <c r="A184" s="4" t="s">
        <v>905</v>
      </c>
      <c r="B184" s="4" t="s">
        <v>404</v>
      </c>
      <c r="C184" s="4">
        <v>2</v>
      </c>
      <c r="D184" s="4"/>
      <c r="E184" s="4" t="s">
        <v>903</v>
      </c>
      <c r="F184" s="4" t="s">
        <v>1035</v>
      </c>
      <c r="G184" s="4" t="s">
        <v>903</v>
      </c>
      <c r="H184" s="4" t="s">
        <v>1035</v>
      </c>
      <c r="I184" s="4" t="s">
        <v>973</v>
      </c>
      <c r="J184" s="4" t="s">
        <v>1047</v>
      </c>
      <c r="K184" s="4" t="s">
        <v>1040</v>
      </c>
      <c r="L184" s="4" t="s">
        <v>1040</v>
      </c>
      <c r="M184" s="4" t="s">
        <v>1040</v>
      </c>
      <c r="N184" s="4" t="s">
        <v>1040</v>
      </c>
      <c r="O184" s="4">
        <v>0.5</v>
      </c>
      <c r="P184" s="4">
        <v>25</v>
      </c>
      <c r="Q184" s="4">
        <v>0.62</v>
      </c>
      <c r="R184" s="16">
        <v>0</v>
      </c>
      <c r="S184" s="13"/>
      <c r="T184" s="3" t="str">
        <f t="shared" si="151"/>
        <v>s316-plastic-s316-</v>
      </c>
      <c r="U184" s="3">
        <f t="shared" si="152"/>
        <v>5</v>
      </c>
      <c r="V184" s="3">
        <f t="shared" si="160"/>
        <v>18</v>
      </c>
      <c r="W184" s="4" t="str">
        <f t="shared" si="209"/>
        <v>s316</v>
      </c>
      <c r="X184" s="3" t="str">
        <f t="shared" si="162"/>
        <v>plastic-s316-</v>
      </c>
      <c r="Y184" s="3">
        <f t="shared" si="153"/>
        <v>8</v>
      </c>
      <c r="Z184" s="3">
        <f t="shared" si="163"/>
        <v>13</v>
      </c>
      <c r="AA184" s="4" t="str">
        <f t="shared" si="210"/>
        <v>plastic</v>
      </c>
      <c r="AB184" s="3" t="str">
        <f t="shared" si="165"/>
        <v>s316-</v>
      </c>
      <c r="AC184" s="3">
        <f t="shared" si="154"/>
        <v>5</v>
      </c>
      <c r="AD184" s="3">
        <f t="shared" si="166"/>
        <v>5</v>
      </c>
      <c r="AE184" s="4" t="str">
        <f t="shared" si="211"/>
        <v>s316</v>
      </c>
      <c r="AF184" s="3" t="str">
        <f t="shared" si="168"/>
        <v>-</v>
      </c>
      <c r="AG184" s="3">
        <f t="shared" si="155"/>
        <v>1</v>
      </c>
      <c r="AH184" s="3">
        <f t="shared" si="169"/>
        <v>1</v>
      </c>
      <c r="AI184" s="4" t="str">
        <f t="shared" si="212"/>
        <v/>
      </c>
      <c r="AJ184" s="3" t="str">
        <f t="shared" si="171"/>
        <v>-</v>
      </c>
      <c r="AK184" s="3">
        <f t="shared" si="156"/>
        <v>1</v>
      </c>
      <c r="AL184" s="3">
        <f t="shared" si="172"/>
        <v>1</v>
      </c>
      <c r="AM184" s="4" t="str">
        <f t="shared" si="213"/>
        <v/>
      </c>
      <c r="AN184" s="3" t="str">
        <f t="shared" si="174"/>
        <v>-</v>
      </c>
      <c r="AO184" s="3">
        <f t="shared" si="157"/>
        <v>1</v>
      </c>
      <c r="AP184" s="3">
        <f t="shared" si="175"/>
        <v>1</v>
      </c>
      <c r="AQ184" s="4" t="str">
        <f t="shared" si="214"/>
        <v/>
      </c>
      <c r="AR184" s="3" t="str">
        <f t="shared" si="177"/>
        <v>-</v>
      </c>
      <c r="AS184" s="3">
        <f t="shared" si="158"/>
        <v>1</v>
      </c>
      <c r="AT184" s="3">
        <f t="shared" si="178"/>
        <v>1</v>
      </c>
      <c r="AU184" s="4" t="str">
        <f t="shared" si="215"/>
        <v/>
      </c>
      <c r="AV184" s="3" t="str">
        <f t="shared" si="180"/>
        <v>-</v>
      </c>
      <c r="AW184" s="3" t="str">
        <f t="shared" si="159"/>
        <v>0.1-0.05-0.1-</v>
      </c>
      <c r="AX184" s="3">
        <f t="shared" si="181"/>
        <v>4</v>
      </c>
      <c r="AY184" s="3">
        <f t="shared" si="182"/>
        <v>13</v>
      </c>
      <c r="AZ184" s="4" t="str">
        <f t="shared" si="183"/>
        <v>0.1</v>
      </c>
      <c r="BA184" s="3" t="str">
        <f t="shared" si="184"/>
        <v>0.05-0.1-</v>
      </c>
      <c r="BB184" s="3">
        <f t="shared" si="185"/>
        <v>5</v>
      </c>
      <c r="BC184" s="3">
        <f t="shared" si="186"/>
        <v>9</v>
      </c>
      <c r="BD184" s="4" t="str">
        <f t="shared" si="187"/>
        <v>0.05</v>
      </c>
      <c r="BE184" s="3" t="str">
        <f t="shared" si="188"/>
        <v>0.1-</v>
      </c>
      <c r="BF184" s="3">
        <f t="shared" si="189"/>
        <v>4</v>
      </c>
      <c r="BG184" s="3">
        <f t="shared" si="190"/>
        <v>4</v>
      </c>
      <c r="BH184" s="4" t="str">
        <f t="shared" si="191"/>
        <v>0.1</v>
      </c>
      <c r="BI184" s="3" t="str">
        <f t="shared" si="192"/>
        <v>-</v>
      </c>
      <c r="BJ184" s="3">
        <f t="shared" si="193"/>
        <v>1</v>
      </c>
      <c r="BK184" s="3">
        <f t="shared" si="194"/>
        <v>1</v>
      </c>
      <c r="BL184" s="4" t="str">
        <f t="shared" si="195"/>
        <v/>
      </c>
      <c r="BM184" s="3" t="str">
        <f t="shared" si="196"/>
        <v>-</v>
      </c>
      <c r="BN184" s="3">
        <f t="shared" si="197"/>
        <v>1</v>
      </c>
      <c r="BO184" s="3">
        <f t="shared" si="198"/>
        <v>1</v>
      </c>
      <c r="BP184" s="4" t="str">
        <f t="shared" si="199"/>
        <v/>
      </c>
      <c r="BQ184" s="3" t="str">
        <f t="shared" si="200"/>
        <v>-</v>
      </c>
      <c r="BR184" s="3">
        <f t="shared" si="201"/>
        <v>1</v>
      </c>
      <c r="BS184" s="3">
        <f t="shared" si="202"/>
        <v>1</v>
      </c>
      <c r="BT184" s="4" t="str">
        <f t="shared" si="203"/>
        <v/>
      </c>
      <c r="BU184" s="3" t="str">
        <f t="shared" si="204"/>
        <v>-</v>
      </c>
      <c r="BV184" s="3">
        <f t="shared" si="205"/>
        <v>1</v>
      </c>
      <c r="BW184" s="3">
        <f t="shared" si="206"/>
        <v>1</v>
      </c>
      <c r="BX184" s="4" t="str">
        <f t="shared" si="207"/>
        <v/>
      </c>
      <c r="BY184" s="3" t="str">
        <f t="shared" si="208"/>
        <v>-</v>
      </c>
    </row>
    <row r="185" spans="1:77">
      <c r="A185" s="3" t="s">
        <v>905</v>
      </c>
      <c r="B185" s="3" t="s">
        <v>404</v>
      </c>
      <c r="C185" s="3">
        <v>2</v>
      </c>
      <c r="D185" s="3"/>
      <c r="E185" s="3" t="s">
        <v>903</v>
      </c>
      <c r="F185" s="3" t="s">
        <v>1035</v>
      </c>
      <c r="G185" s="3" t="s">
        <v>903</v>
      </c>
      <c r="H185" s="3" t="s">
        <v>1035</v>
      </c>
      <c r="I185" s="3" t="s">
        <v>973</v>
      </c>
      <c r="J185" s="3" t="s">
        <v>1047</v>
      </c>
      <c r="K185" s="3" t="s">
        <v>1040</v>
      </c>
      <c r="L185" s="3" t="s">
        <v>1040</v>
      </c>
      <c r="M185" s="3" t="s">
        <v>1040</v>
      </c>
      <c r="N185" s="3" t="s">
        <v>1040</v>
      </c>
      <c r="O185" s="3">
        <v>0.5</v>
      </c>
      <c r="P185" s="3">
        <v>25</v>
      </c>
      <c r="Q185" s="3">
        <v>0.35</v>
      </c>
      <c r="R185" s="16">
        <v>0</v>
      </c>
      <c r="S185" s="12"/>
      <c r="T185" s="3" t="str">
        <f t="shared" si="151"/>
        <v>s316-plastic-s316-</v>
      </c>
      <c r="U185" s="3">
        <f t="shared" si="152"/>
        <v>5</v>
      </c>
      <c r="V185" s="3">
        <f t="shared" si="160"/>
        <v>18</v>
      </c>
      <c r="W185" s="4" t="str">
        <f t="shared" si="209"/>
        <v>s316</v>
      </c>
      <c r="X185" s="3" t="str">
        <f t="shared" si="162"/>
        <v>plastic-s316-</v>
      </c>
      <c r="Y185" s="3">
        <f t="shared" si="153"/>
        <v>8</v>
      </c>
      <c r="Z185" s="3">
        <f t="shared" si="163"/>
        <v>13</v>
      </c>
      <c r="AA185" s="4" t="str">
        <f t="shared" si="210"/>
        <v>plastic</v>
      </c>
      <c r="AB185" s="3" t="str">
        <f t="shared" si="165"/>
        <v>s316-</v>
      </c>
      <c r="AC185" s="3">
        <f t="shared" si="154"/>
        <v>5</v>
      </c>
      <c r="AD185" s="3">
        <f t="shared" si="166"/>
        <v>5</v>
      </c>
      <c r="AE185" s="4" t="str">
        <f t="shared" si="211"/>
        <v>s316</v>
      </c>
      <c r="AF185" s="3" t="str">
        <f t="shared" si="168"/>
        <v>-</v>
      </c>
      <c r="AG185" s="3">
        <f t="shared" si="155"/>
        <v>1</v>
      </c>
      <c r="AH185" s="3">
        <f t="shared" si="169"/>
        <v>1</v>
      </c>
      <c r="AI185" s="4" t="str">
        <f t="shared" si="212"/>
        <v/>
      </c>
      <c r="AJ185" s="3" t="str">
        <f t="shared" si="171"/>
        <v>-</v>
      </c>
      <c r="AK185" s="3">
        <f t="shared" si="156"/>
        <v>1</v>
      </c>
      <c r="AL185" s="3">
        <f t="shared" si="172"/>
        <v>1</v>
      </c>
      <c r="AM185" s="4" t="str">
        <f t="shared" si="213"/>
        <v/>
      </c>
      <c r="AN185" s="3" t="str">
        <f t="shared" si="174"/>
        <v>-</v>
      </c>
      <c r="AO185" s="3">
        <f t="shared" si="157"/>
        <v>1</v>
      </c>
      <c r="AP185" s="3">
        <f t="shared" si="175"/>
        <v>1</v>
      </c>
      <c r="AQ185" s="4" t="str">
        <f t="shared" si="214"/>
        <v/>
      </c>
      <c r="AR185" s="3" t="str">
        <f t="shared" si="177"/>
        <v>-</v>
      </c>
      <c r="AS185" s="3">
        <f t="shared" si="158"/>
        <v>1</v>
      </c>
      <c r="AT185" s="3">
        <f t="shared" si="178"/>
        <v>1</v>
      </c>
      <c r="AU185" s="4" t="str">
        <f t="shared" si="215"/>
        <v/>
      </c>
      <c r="AV185" s="3" t="str">
        <f t="shared" si="180"/>
        <v>-</v>
      </c>
      <c r="AW185" s="3" t="str">
        <f t="shared" si="159"/>
        <v>0.1-0.05-0.1-</v>
      </c>
      <c r="AX185" s="3">
        <f t="shared" si="181"/>
        <v>4</v>
      </c>
      <c r="AY185" s="3">
        <f t="shared" si="182"/>
        <v>13</v>
      </c>
      <c r="AZ185" s="4" t="str">
        <f t="shared" si="183"/>
        <v>0.1</v>
      </c>
      <c r="BA185" s="3" t="str">
        <f t="shared" si="184"/>
        <v>0.05-0.1-</v>
      </c>
      <c r="BB185" s="3">
        <f t="shared" si="185"/>
        <v>5</v>
      </c>
      <c r="BC185" s="3">
        <f t="shared" si="186"/>
        <v>9</v>
      </c>
      <c r="BD185" s="4" t="str">
        <f t="shared" si="187"/>
        <v>0.05</v>
      </c>
      <c r="BE185" s="3" t="str">
        <f t="shared" si="188"/>
        <v>0.1-</v>
      </c>
      <c r="BF185" s="3">
        <f t="shared" si="189"/>
        <v>4</v>
      </c>
      <c r="BG185" s="3">
        <f t="shared" si="190"/>
        <v>4</v>
      </c>
      <c r="BH185" s="4" t="str">
        <f t="shared" si="191"/>
        <v>0.1</v>
      </c>
      <c r="BI185" s="3" t="str">
        <f t="shared" si="192"/>
        <v>-</v>
      </c>
      <c r="BJ185" s="3">
        <f t="shared" si="193"/>
        <v>1</v>
      </c>
      <c r="BK185" s="3">
        <f t="shared" si="194"/>
        <v>1</v>
      </c>
      <c r="BL185" s="4" t="str">
        <f t="shared" si="195"/>
        <v/>
      </c>
      <c r="BM185" s="3" t="str">
        <f t="shared" si="196"/>
        <v>-</v>
      </c>
      <c r="BN185" s="3">
        <f t="shared" si="197"/>
        <v>1</v>
      </c>
      <c r="BO185" s="3">
        <f t="shared" si="198"/>
        <v>1</v>
      </c>
      <c r="BP185" s="4" t="str">
        <f t="shared" si="199"/>
        <v/>
      </c>
      <c r="BQ185" s="3" t="str">
        <f t="shared" si="200"/>
        <v>-</v>
      </c>
      <c r="BR185" s="3">
        <f t="shared" si="201"/>
        <v>1</v>
      </c>
      <c r="BS185" s="3">
        <f t="shared" si="202"/>
        <v>1</v>
      </c>
      <c r="BT185" s="4" t="str">
        <f t="shared" si="203"/>
        <v/>
      </c>
      <c r="BU185" s="3" t="str">
        <f t="shared" si="204"/>
        <v>-</v>
      </c>
      <c r="BV185" s="3">
        <f t="shared" si="205"/>
        <v>1</v>
      </c>
      <c r="BW185" s="3">
        <f t="shared" si="206"/>
        <v>1</v>
      </c>
      <c r="BX185" s="4" t="str">
        <f t="shared" si="207"/>
        <v/>
      </c>
      <c r="BY185" s="3" t="str">
        <f t="shared" si="208"/>
        <v>-</v>
      </c>
    </row>
    <row r="186" spans="1:77">
      <c r="A186" s="4" t="s">
        <v>905</v>
      </c>
      <c r="B186" s="4" t="s">
        <v>404</v>
      </c>
      <c r="C186" s="4">
        <v>2</v>
      </c>
      <c r="D186" s="4"/>
      <c r="E186" s="4" t="s">
        <v>903</v>
      </c>
      <c r="F186" s="4" t="s">
        <v>1035</v>
      </c>
      <c r="G186" s="4" t="s">
        <v>903</v>
      </c>
      <c r="H186" s="4" t="s">
        <v>1035</v>
      </c>
      <c r="I186" s="4" t="s">
        <v>973</v>
      </c>
      <c r="J186" s="4" t="s">
        <v>1047</v>
      </c>
      <c r="K186" s="4" t="s">
        <v>1040</v>
      </c>
      <c r="L186" s="4" t="s">
        <v>1040</v>
      </c>
      <c r="M186" s="4" t="s">
        <v>1040</v>
      </c>
      <c r="N186" s="4" t="s">
        <v>1040</v>
      </c>
      <c r="O186" s="4">
        <v>0.5</v>
      </c>
      <c r="P186" s="4">
        <v>25</v>
      </c>
      <c r="Q186" s="4">
        <v>0.47</v>
      </c>
      <c r="R186" s="16">
        <v>0</v>
      </c>
      <c r="S186" s="13"/>
      <c r="T186" s="3" t="str">
        <f t="shared" si="151"/>
        <v>s316-plastic-s316-</v>
      </c>
      <c r="U186" s="3">
        <f t="shared" si="152"/>
        <v>5</v>
      </c>
      <c r="V186" s="3">
        <f t="shared" si="160"/>
        <v>18</v>
      </c>
      <c r="W186" s="4" t="str">
        <f t="shared" si="209"/>
        <v>s316</v>
      </c>
      <c r="X186" s="3" t="str">
        <f t="shared" si="162"/>
        <v>plastic-s316-</v>
      </c>
      <c r="Y186" s="3">
        <f t="shared" si="153"/>
        <v>8</v>
      </c>
      <c r="Z186" s="3">
        <f t="shared" si="163"/>
        <v>13</v>
      </c>
      <c r="AA186" s="4" t="str">
        <f t="shared" si="210"/>
        <v>plastic</v>
      </c>
      <c r="AB186" s="3" t="str">
        <f t="shared" si="165"/>
        <v>s316-</v>
      </c>
      <c r="AC186" s="3">
        <f t="shared" si="154"/>
        <v>5</v>
      </c>
      <c r="AD186" s="3">
        <f t="shared" si="166"/>
        <v>5</v>
      </c>
      <c r="AE186" s="4" t="str">
        <f t="shared" si="211"/>
        <v>s316</v>
      </c>
      <c r="AF186" s="3" t="str">
        <f t="shared" si="168"/>
        <v>-</v>
      </c>
      <c r="AG186" s="3">
        <f t="shared" si="155"/>
        <v>1</v>
      </c>
      <c r="AH186" s="3">
        <f t="shared" si="169"/>
        <v>1</v>
      </c>
      <c r="AI186" s="4" t="str">
        <f t="shared" si="212"/>
        <v/>
      </c>
      <c r="AJ186" s="3" t="str">
        <f t="shared" si="171"/>
        <v>-</v>
      </c>
      <c r="AK186" s="3">
        <f t="shared" si="156"/>
        <v>1</v>
      </c>
      <c r="AL186" s="3">
        <f t="shared" si="172"/>
        <v>1</v>
      </c>
      <c r="AM186" s="4" t="str">
        <f t="shared" si="213"/>
        <v/>
      </c>
      <c r="AN186" s="3" t="str">
        <f t="shared" si="174"/>
        <v>-</v>
      </c>
      <c r="AO186" s="3">
        <f t="shared" si="157"/>
        <v>1</v>
      </c>
      <c r="AP186" s="3">
        <f t="shared" si="175"/>
        <v>1</v>
      </c>
      <c r="AQ186" s="4" t="str">
        <f t="shared" si="214"/>
        <v/>
      </c>
      <c r="AR186" s="3" t="str">
        <f t="shared" si="177"/>
        <v>-</v>
      </c>
      <c r="AS186" s="3">
        <f t="shared" si="158"/>
        <v>1</v>
      </c>
      <c r="AT186" s="3">
        <f t="shared" si="178"/>
        <v>1</v>
      </c>
      <c r="AU186" s="4" t="str">
        <f t="shared" si="215"/>
        <v/>
      </c>
      <c r="AV186" s="3" t="str">
        <f t="shared" si="180"/>
        <v>-</v>
      </c>
      <c r="AW186" s="3" t="str">
        <f t="shared" si="159"/>
        <v>0.1-0.05-0.1-</v>
      </c>
      <c r="AX186" s="3">
        <f t="shared" si="181"/>
        <v>4</v>
      </c>
      <c r="AY186" s="3">
        <f t="shared" si="182"/>
        <v>13</v>
      </c>
      <c r="AZ186" s="4" t="str">
        <f t="shared" si="183"/>
        <v>0.1</v>
      </c>
      <c r="BA186" s="3" t="str">
        <f t="shared" si="184"/>
        <v>0.05-0.1-</v>
      </c>
      <c r="BB186" s="3">
        <f t="shared" si="185"/>
        <v>5</v>
      </c>
      <c r="BC186" s="3">
        <f t="shared" si="186"/>
        <v>9</v>
      </c>
      <c r="BD186" s="4" t="str">
        <f t="shared" si="187"/>
        <v>0.05</v>
      </c>
      <c r="BE186" s="3" t="str">
        <f t="shared" si="188"/>
        <v>0.1-</v>
      </c>
      <c r="BF186" s="3">
        <f t="shared" si="189"/>
        <v>4</v>
      </c>
      <c r="BG186" s="3">
        <f t="shared" si="190"/>
        <v>4</v>
      </c>
      <c r="BH186" s="4" t="str">
        <f t="shared" si="191"/>
        <v>0.1</v>
      </c>
      <c r="BI186" s="3" t="str">
        <f t="shared" si="192"/>
        <v>-</v>
      </c>
      <c r="BJ186" s="3">
        <f t="shared" si="193"/>
        <v>1</v>
      </c>
      <c r="BK186" s="3">
        <f t="shared" si="194"/>
        <v>1</v>
      </c>
      <c r="BL186" s="4" t="str">
        <f t="shared" si="195"/>
        <v/>
      </c>
      <c r="BM186" s="3" t="str">
        <f t="shared" si="196"/>
        <v>-</v>
      </c>
      <c r="BN186" s="3">
        <f t="shared" si="197"/>
        <v>1</v>
      </c>
      <c r="BO186" s="3">
        <f t="shared" si="198"/>
        <v>1</v>
      </c>
      <c r="BP186" s="4" t="str">
        <f t="shared" si="199"/>
        <v/>
      </c>
      <c r="BQ186" s="3" t="str">
        <f t="shared" si="200"/>
        <v>-</v>
      </c>
      <c r="BR186" s="3">
        <f t="shared" si="201"/>
        <v>1</v>
      </c>
      <c r="BS186" s="3">
        <f t="shared" si="202"/>
        <v>1</v>
      </c>
      <c r="BT186" s="4" t="str">
        <f t="shared" si="203"/>
        <v/>
      </c>
      <c r="BU186" s="3" t="str">
        <f t="shared" si="204"/>
        <v>-</v>
      </c>
      <c r="BV186" s="3">
        <f t="shared" si="205"/>
        <v>1</v>
      </c>
      <c r="BW186" s="3">
        <f t="shared" si="206"/>
        <v>1</v>
      </c>
      <c r="BX186" s="4" t="str">
        <f t="shared" si="207"/>
        <v/>
      </c>
      <c r="BY186" s="3" t="str">
        <f t="shared" si="208"/>
        <v>-</v>
      </c>
    </row>
    <row r="187" spans="1:77">
      <c r="A187" s="3" t="s">
        <v>905</v>
      </c>
      <c r="B187" s="3" t="s">
        <v>404</v>
      </c>
      <c r="C187" s="3">
        <v>2</v>
      </c>
      <c r="D187" s="3"/>
      <c r="E187" s="3" t="s">
        <v>903</v>
      </c>
      <c r="F187" s="3" t="s">
        <v>1035</v>
      </c>
      <c r="G187" s="3" t="s">
        <v>903</v>
      </c>
      <c r="H187" s="3" t="s">
        <v>1035</v>
      </c>
      <c r="I187" s="3" t="s">
        <v>973</v>
      </c>
      <c r="J187" s="3" t="s">
        <v>1047</v>
      </c>
      <c r="K187" s="3" t="s">
        <v>1040</v>
      </c>
      <c r="L187" s="3" t="s">
        <v>1040</v>
      </c>
      <c r="M187" s="3" t="s">
        <v>1040</v>
      </c>
      <c r="N187" s="3" t="s">
        <v>1040</v>
      </c>
      <c r="O187" s="3">
        <v>0.5</v>
      </c>
      <c r="P187" s="3">
        <v>25</v>
      </c>
      <c r="Q187" s="3">
        <v>0.39</v>
      </c>
      <c r="R187" s="16">
        <v>0</v>
      </c>
      <c r="S187" s="12"/>
      <c r="T187" s="3" t="str">
        <f t="shared" si="151"/>
        <v>s316-plastic-s316-</v>
      </c>
      <c r="U187" s="3">
        <f t="shared" si="152"/>
        <v>5</v>
      </c>
      <c r="V187" s="3">
        <f t="shared" si="160"/>
        <v>18</v>
      </c>
      <c r="W187" s="4" t="str">
        <f t="shared" si="209"/>
        <v>s316</v>
      </c>
      <c r="X187" s="3" t="str">
        <f t="shared" si="162"/>
        <v>plastic-s316-</v>
      </c>
      <c r="Y187" s="3">
        <f t="shared" si="153"/>
        <v>8</v>
      </c>
      <c r="Z187" s="3">
        <f t="shared" si="163"/>
        <v>13</v>
      </c>
      <c r="AA187" s="4" t="str">
        <f t="shared" si="210"/>
        <v>plastic</v>
      </c>
      <c r="AB187" s="3" t="str">
        <f t="shared" si="165"/>
        <v>s316-</v>
      </c>
      <c r="AC187" s="3">
        <f t="shared" si="154"/>
        <v>5</v>
      </c>
      <c r="AD187" s="3">
        <f t="shared" si="166"/>
        <v>5</v>
      </c>
      <c r="AE187" s="4" t="str">
        <f t="shared" si="211"/>
        <v>s316</v>
      </c>
      <c r="AF187" s="3" t="str">
        <f t="shared" si="168"/>
        <v>-</v>
      </c>
      <c r="AG187" s="3">
        <f t="shared" si="155"/>
        <v>1</v>
      </c>
      <c r="AH187" s="3">
        <f t="shared" si="169"/>
        <v>1</v>
      </c>
      <c r="AI187" s="4" t="str">
        <f t="shared" si="212"/>
        <v/>
      </c>
      <c r="AJ187" s="3" t="str">
        <f t="shared" si="171"/>
        <v>-</v>
      </c>
      <c r="AK187" s="3">
        <f t="shared" si="156"/>
        <v>1</v>
      </c>
      <c r="AL187" s="3">
        <f t="shared" si="172"/>
        <v>1</v>
      </c>
      <c r="AM187" s="4" t="str">
        <f t="shared" si="213"/>
        <v/>
      </c>
      <c r="AN187" s="3" t="str">
        <f t="shared" si="174"/>
        <v>-</v>
      </c>
      <c r="AO187" s="3">
        <f t="shared" si="157"/>
        <v>1</v>
      </c>
      <c r="AP187" s="3">
        <f t="shared" si="175"/>
        <v>1</v>
      </c>
      <c r="AQ187" s="4" t="str">
        <f t="shared" si="214"/>
        <v/>
      </c>
      <c r="AR187" s="3" t="str">
        <f t="shared" si="177"/>
        <v>-</v>
      </c>
      <c r="AS187" s="3">
        <f t="shared" si="158"/>
        <v>1</v>
      </c>
      <c r="AT187" s="3">
        <f t="shared" si="178"/>
        <v>1</v>
      </c>
      <c r="AU187" s="4" t="str">
        <f t="shared" si="215"/>
        <v/>
      </c>
      <c r="AV187" s="3" t="str">
        <f t="shared" si="180"/>
        <v>-</v>
      </c>
      <c r="AW187" s="3" t="str">
        <f t="shared" si="159"/>
        <v>0.1-0.05-0.1-</v>
      </c>
      <c r="AX187" s="3">
        <f t="shared" si="181"/>
        <v>4</v>
      </c>
      <c r="AY187" s="3">
        <f t="shared" si="182"/>
        <v>13</v>
      </c>
      <c r="AZ187" s="4" t="str">
        <f t="shared" si="183"/>
        <v>0.1</v>
      </c>
      <c r="BA187" s="3" t="str">
        <f t="shared" si="184"/>
        <v>0.05-0.1-</v>
      </c>
      <c r="BB187" s="3">
        <f t="shared" si="185"/>
        <v>5</v>
      </c>
      <c r="BC187" s="3">
        <f t="shared" si="186"/>
        <v>9</v>
      </c>
      <c r="BD187" s="4" t="str">
        <f t="shared" si="187"/>
        <v>0.05</v>
      </c>
      <c r="BE187" s="3" t="str">
        <f t="shared" si="188"/>
        <v>0.1-</v>
      </c>
      <c r="BF187" s="3">
        <f t="shared" si="189"/>
        <v>4</v>
      </c>
      <c r="BG187" s="3">
        <f t="shared" si="190"/>
        <v>4</v>
      </c>
      <c r="BH187" s="4" t="str">
        <f t="shared" si="191"/>
        <v>0.1</v>
      </c>
      <c r="BI187" s="3" t="str">
        <f t="shared" si="192"/>
        <v>-</v>
      </c>
      <c r="BJ187" s="3">
        <f t="shared" si="193"/>
        <v>1</v>
      </c>
      <c r="BK187" s="3">
        <f t="shared" si="194"/>
        <v>1</v>
      </c>
      <c r="BL187" s="4" t="str">
        <f t="shared" si="195"/>
        <v/>
      </c>
      <c r="BM187" s="3" t="str">
        <f t="shared" si="196"/>
        <v>-</v>
      </c>
      <c r="BN187" s="3">
        <f t="shared" si="197"/>
        <v>1</v>
      </c>
      <c r="BO187" s="3">
        <f t="shared" si="198"/>
        <v>1</v>
      </c>
      <c r="BP187" s="4" t="str">
        <f t="shared" si="199"/>
        <v/>
      </c>
      <c r="BQ187" s="3" t="str">
        <f t="shared" si="200"/>
        <v>-</v>
      </c>
      <c r="BR187" s="3">
        <f t="shared" si="201"/>
        <v>1</v>
      </c>
      <c r="BS187" s="3">
        <f t="shared" si="202"/>
        <v>1</v>
      </c>
      <c r="BT187" s="4" t="str">
        <f t="shared" si="203"/>
        <v/>
      </c>
      <c r="BU187" s="3" t="str">
        <f t="shared" si="204"/>
        <v>-</v>
      </c>
      <c r="BV187" s="3">
        <f t="shared" si="205"/>
        <v>1</v>
      </c>
      <c r="BW187" s="3">
        <f t="shared" si="206"/>
        <v>1</v>
      </c>
      <c r="BX187" s="4" t="str">
        <f t="shared" si="207"/>
        <v/>
      </c>
      <c r="BY187" s="3" t="str">
        <f t="shared" si="208"/>
        <v>-</v>
      </c>
    </row>
    <row r="188" spans="1:77">
      <c r="A188" s="4" t="s">
        <v>905</v>
      </c>
      <c r="B188" s="4" t="s">
        <v>404</v>
      </c>
      <c r="C188" s="4">
        <v>2</v>
      </c>
      <c r="D188" s="4"/>
      <c r="E188" s="4" t="s">
        <v>903</v>
      </c>
      <c r="F188" s="4" t="s">
        <v>1035</v>
      </c>
      <c r="G188" s="4" t="s">
        <v>903</v>
      </c>
      <c r="H188" s="4" t="s">
        <v>1035</v>
      </c>
      <c r="I188" s="4" t="s">
        <v>973</v>
      </c>
      <c r="J188" s="4" t="s">
        <v>1047</v>
      </c>
      <c r="K188" s="4" t="s">
        <v>1040</v>
      </c>
      <c r="L188" s="4" t="s">
        <v>1040</v>
      </c>
      <c r="M188" s="4" t="s">
        <v>1040</v>
      </c>
      <c r="N188" s="4" t="s">
        <v>1040</v>
      </c>
      <c r="O188" s="4">
        <v>0.5</v>
      </c>
      <c r="P188" s="4">
        <v>25</v>
      </c>
      <c r="Q188" s="4">
        <v>0.54</v>
      </c>
      <c r="R188" s="16">
        <v>0</v>
      </c>
      <c r="S188" s="13"/>
      <c r="T188" s="3" t="str">
        <f t="shared" si="151"/>
        <v>s316-plastic-s316-</v>
      </c>
      <c r="U188" s="3">
        <f t="shared" si="152"/>
        <v>5</v>
      </c>
      <c r="V188" s="3">
        <f t="shared" si="160"/>
        <v>18</v>
      </c>
      <c r="W188" s="4" t="str">
        <f t="shared" si="209"/>
        <v>s316</v>
      </c>
      <c r="X188" s="3" t="str">
        <f t="shared" si="162"/>
        <v>plastic-s316-</v>
      </c>
      <c r="Y188" s="3">
        <f t="shared" si="153"/>
        <v>8</v>
      </c>
      <c r="Z188" s="3">
        <f t="shared" si="163"/>
        <v>13</v>
      </c>
      <c r="AA188" s="4" t="str">
        <f t="shared" si="210"/>
        <v>plastic</v>
      </c>
      <c r="AB188" s="3" t="str">
        <f t="shared" si="165"/>
        <v>s316-</v>
      </c>
      <c r="AC188" s="3">
        <f t="shared" si="154"/>
        <v>5</v>
      </c>
      <c r="AD188" s="3">
        <f t="shared" si="166"/>
        <v>5</v>
      </c>
      <c r="AE188" s="4" t="str">
        <f t="shared" si="211"/>
        <v>s316</v>
      </c>
      <c r="AF188" s="3" t="str">
        <f t="shared" si="168"/>
        <v>-</v>
      </c>
      <c r="AG188" s="3">
        <f t="shared" si="155"/>
        <v>1</v>
      </c>
      <c r="AH188" s="3">
        <f t="shared" si="169"/>
        <v>1</v>
      </c>
      <c r="AI188" s="4" t="str">
        <f t="shared" si="212"/>
        <v/>
      </c>
      <c r="AJ188" s="3" t="str">
        <f t="shared" si="171"/>
        <v>-</v>
      </c>
      <c r="AK188" s="3">
        <f t="shared" si="156"/>
        <v>1</v>
      </c>
      <c r="AL188" s="3">
        <f t="shared" si="172"/>
        <v>1</v>
      </c>
      <c r="AM188" s="4" t="str">
        <f t="shared" si="213"/>
        <v/>
      </c>
      <c r="AN188" s="3" t="str">
        <f t="shared" si="174"/>
        <v>-</v>
      </c>
      <c r="AO188" s="3">
        <f t="shared" si="157"/>
        <v>1</v>
      </c>
      <c r="AP188" s="3">
        <f t="shared" si="175"/>
        <v>1</v>
      </c>
      <c r="AQ188" s="4" t="str">
        <f t="shared" si="214"/>
        <v/>
      </c>
      <c r="AR188" s="3" t="str">
        <f t="shared" si="177"/>
        <v>-</v>
      </c>
      <c r="AS188" s="3">
        <f t="shared" si="158"/>
        <v>1</v>
      </c>
      <c r="AT188" s="3">
        <f t="shared" si="178"/>
        <v>1</v>
      </c>
      <c r="AU188" s="4" t="str">
        <f t="shared" si="215"/>
        <v/>
      </c>
      <c r="AV188" s="3" t="str">
        <f t="shared" si="180"/>
        <v>-</v>
      </c>
      <c r="AW188" s="3" t="str">
        <f t="shared" si="159"/>
        <v>0.1-0.05-0.1-</v>
      </c>
      <c r="AX188" s="3">
        <f t="shared" si="181"/>
        <v>4</v>
      </c>
      <c r="AY188" s="3">
        <f t="shared" si="182"/>
        <v>13</v>
      </c>
      <c r="AZ188" s="4" t="str">
        <f t="shared" si="183"/>
        <v>0.1</v>
      </c>
      <c r="BA188" s="3" t="str">
        <f t="shared" si="184"/>
        <v>0.05-0.1-</v>
      </c>
      <c r="BB188" s="3">
        <f t="shared" si="185"/>
        <v>5</v>
      </c>
      <c r="BC188" s="3">
        <f t="shared" si="186"/>
        <v>9</v>
      </c>
      <c r="BD188" s="4" t="str">
        <f t="shared" si="187"/>
        <v>0.05</v>
      </c>
      <c r="BE188" s="3" t="str">
        <f t="shared" si="188"/>
        <v>0.1-</v>
      </c>
      <c r="BF188" s="3">
        <f t="shared" si="189"/>
        <v>4</v>
      </c>
      <c r="BG188" s="3">
        <f t="shared" si="190"/>
        <v>4</v>
      </c>
      <c r="BH188" s="4" t="str">
        <f t="shared" si="191"/>
        <v>0.1</v>
      </c>
      <c r="BI188" s="3" t="str">
        <f t="shared" si="192"/>
        <v>-</v>
      </c>
      <c r="BJ188" s="3">
        <f t="shared" si="193"/>
        <v>1</v>
      </c>
      <c r="BK188" s="3">
        <f t="shared" si="194"/>
        <v>1</v>
      </c>
      <c r="BL188" s="4" t="str">
        <f t="shared" si="195"/>
        <v/>
      </c>
      <c r="BM188" s="3" t="str">
        <f t="shared" si="196"/>
        <v>-</v>
      </c>
      <c r="BN188" s="3">
        <f t="shared" si="197"/>
        <v>1</v>
      </c>
      <c r="BO188" s="3">
        <f t="shared" si="198"/>
        <v>1</v>
      </c>
      <c r="BP188" s="4" t="str">
        <f t="shared" si="199"/>
        <v/>
      </c>
      <c r="BQ188" s="3" t="str">
        <f t="shared" si="200"/>
        <v>-</v>
      </c>
      <c r="BR188" s="3">
        <f t="shared" si="201"/>
        <v>1</v>
      </c>
      <c r="BS188" s="3">
        <f t="shared" si="202"/>
        <v>1</v>
      </c>
      <c r="BT188" s="4" t="str">
        <f t="shared" si="203"/>
        <v/>
      </c>
      <c r="BU188" s="3" t="str">
        <f t="shared" si="204"/>
        <v>-</v>
      </c>
      <c r="BV188" s="3">
        <f t="shared" si="205"/>
        <v>1</v>
      </c>
      <c r="BW188" s="3">
        <f t="shared" si="206"/>
        <v>1</v>
      </c>
      <c r="BX188" s="4" t="str">
        <f t="shared" si="207"/>
        <v/>
      </c>
      <c r="BY188" s="3" t="str">
        <f t="shared" si="208"/>
        <v>-</v>
      </c>
    </row>
    <row r="189" spans="1:77">
      <c r="A189" s="3" t="s">
        <v>905</v>
      </c>
      <c r="B189" s="3" t="s">
        <v>404</v>
      </c>
      <c r="C189" s="3">
        <v>2</v>
      </c>
      <c r="D189" s="3"/>
      <c r="E189" s="3" t="s">
        <v>903</v>
      </c>
      <c r="F189" s="3" t="s">
        <v>1035</v>
      </c>
      <c r="G189" s="3" t="s">
        <v>903</v>
      </c>
      <c r="H189" s="3" t="s">
        <v>1035</v>
      </c>
      <c r="I189" s="3" t="s">
        <v>973</v>
      </c>
      <c r="J189" s="3" t="s">
        <v>1047</v>
      </c>
      <c r="K189" s="3" t="s">
        <v>1040</v>
      </c>
      <c r="L189" s="3" t="s">
        <v>1040</v>
      </c>
      <c r="M189" s="3" t="s">
        <v>1040</v>
      </c>
      <c r="N189" s="3" t="s">
        <v>1040</v>
      </c>
      <c r="O189" s="3">
        <v>0.5</v>
      </c>
      <c r="P189" s="3">
        <v>25</v>
      </c>
      <c r="Q189" s="3">
        <v>0.54</v>
      </c>
      <c r="R189" s="16">
        <v>0</v>
      </c>
      <c r="S189" s="12"/>
      <c r="T189" s="3" t="str">
        <f t="shared" si="151"/>
        <v>s316-plastic-s316-</v>
      </c>
      <c r="U189" s="3">
        <f t="shared" si="152"/>
        <v>5</v>
      </c>
      <c r="V189" s="3">
        <f t="shared" si="160"/>
        <v>18</v>
      </c>
      <c r="W189" s="4" t="str">
        <f t="shared" si="209"/>
        <v>s316</v>
      </c>
      <c r="X189" s="3" t="str">
        <f t="shared" si="162"/>
        <v>plastic-s316-</v>
      </c>
      <c r="Y189" s="3">
        <f t="shared" si="153"/>
        <v>8</v>
      </c>
      <c r="Z189" s="3">
        <f t="shared" si="163"/>
        <v>13</v>
      </c>
      <c r="AA189" s="4" t="str">
        <f t="shared" si="210"/>
        <v>plastic</v>
      </c>
      <c r="AB189" s="3" t="str">
        <f t="shared" si="165"/>
        <v>s316-</v>
      </c>
      <c r="AC189" s="3">
        <f t="shared" si="154"/>
        <v>5</v>
      </c>
      <c r="AD189" s="3">
        <f t="shared" si="166"/>
        <v>5</v>
      </c>
      <c r="AE189" s="4" t="str">
        <f t="shared" si="211"/>
        <v>s316</v>
      </c>
      <c r="AF189" s="3" t="str">
        <f t="shared" si="168"/>
        <v>-</v>
      </c>
      <c r="AG189" s="3">
        <f t="shared" si="155"/>
        <v>1</v>
      </c>
      <c r="AH189" s="3">
        <f t="shared" si="169"/>
        <v>1</v>
      </c>
      <c r="AI189" s="4" t="str">
        <f t="shared" si="212"/>
        <v/>
      </c>
      <c r="AJ189" s="3" t="str">
        <f t="shared" si="171"/>
        <v>-</v>
      </c>
      <c r="AK189" s="3">
        <f t="shared" si="156"/>
        <v>1</v>
      </c>
      <c r="AL189" s="3">
        <f t="shared" si="172"/>
        <v>1</v>
      </c>
      <c r="AM189" s="4" t="str">
        <f t="shared" si="213"/>
        <v/>
      </c>
      <c r="AN189" s="3" t="str">
        <f t="shared" si="174"/>
        <v>-</v>
      </c>
      <c r="AO189" s="3">
        <f t="shared" si="157"/>
        <v>1</v>
      </c>
      <c r="AP189" s="3">
        <f t="shared" si="175"/>
        <v>1</v>
      </c>
      <c r="AQ189" s="4" t="str">
        <f t="shared" si="214"/>
        <v/>
      </c>
      <c r="AR189" s="3" t="str">
        <f t="shared" si="177"/>
        <v>-</v>
      </c>
      <c r="AS189" s="3">
        <f t="shared" si="158"/>
        <v>1</v>
      </c>
      <c r="AT189" s="3">
        <f t="shared" si="178"/>
        <v>1</v>
      </c>
      <c r="AU189" s="4" t="str">
        <f t="shared" si="215"/>
        <v/>
      </c>
      <c r="AV189" s="3" t="str">
        <f t="shared" si="180"/>
        <v>-</v>
      </c>
      <c r="AW189" s="3" t="str">
        <f t="shared" si="159"/>
        <v>0.1-0.05-0.1-</v>
      </c>
      <c r="AX189" s="3">
        <f t="shared" si="181"/>
        <v>4</v>
      </c>
      <c r="AY189" s="3">
        <f t="shared" si="182"/>
        <v>13</v>
      </c>
      <c r="AZ189" s="4" t="str">
        <f t="shared" si="183"/>
        <v>0.1</v>
      </c>
      <c r="BA189" s="3" t="str">
        <f t="shared" si="184"/>
        <v>0.05-0.1-</v>
      </c>
      <c r="BB189" s="3">
        <f t="shared" si="185"/>
        <v>5</v>
      </c>
      <c r="BC189" s="3">
        <f t="shared" si="186"/>
        <v>9</v>
      </c>
      <c r="BD189" s="4" t="str">
        <f t="shared" si="187"/>
        <v>0.05</v>
      </c>
      <c r="BE189" s="3" t="str">
        <f t="shared" si="188"/>
        <v>0.1-</v>
      </c>
      <c r="BF189" s="3">
        <f t="shared" si="189"/>
        <v>4</v>
      </c>
      <c r="BG189" s="3">
        <f t="shared" si="190"/>
        <v>4</v>
      </c>
      <c r="BH189" s="4" t="str">
        <f t="shared" si="191"/>
        <v>0.1</v>
      </c>
      <c r="BI189" s="3" t="str">
        <f t="shared" si="192"/>
        <v>-</v>
      </c>
      <c r="BJ189" s="3">
        <f t="shared" si="193"/>
        <v>1</v>
      </c>
      <c r="BK189" s="3">
        <f t="shared" si="194"/>
        <v>1</v>
      </c>
      <c r="BL189" s="4" t="str">
        <f t="shared" si="195"/>
        <v/>
      </c>
      <c r="BM189" s="3" t="str">
        <f t="shared" si="196"/>
        <v>-</v>
      </c>
      <c r="BN189" s="3">
        <f t="shared" si="197"/>
        <v>1</v>
      </c>
      <c r="BO189" s="3">
        <f t="shared" si="198"/>
        <v>1</v>
      </c>
      <c r="BP189" s="4" t="str">
        <f t="shared" si="199"/>
        <v/>
      </c>
      <c r="BQ189" s="3" t="str">
        <f t="shared" si="200"/>
        <v>-</v>
      </c>
      <c r="BR189" s="3">
        <f t="shared" si="201"/>
        <v>1</v>
      </c>
      <c r="BS189" s="3">
        <f t="shared" si="202"/>
        <v>1</v>
      </c>
      <c r="BT189" s="4" t="str">
        <f t="shared" si="203"/>
        <v/>
      </c>
      <c r="BU189" s="3" t="str">
        <f t="shared" si="204"/>
        <v>-</v>
      </c>
      <c r="BV189" s="3">
        <f t="shared" si="205"/>
        <v>1</v>
      </c>
      <c r="BW189" s="3">
        <f t="shared" si="206"/>
        <v>1</v>
      </c>
      <c r="BX189" s="4" t="str">
        <f t="shared" si="207"/>
        <v/>
      </c>
      <c r="BY189" s="3" t="str">
        <f t="shared" si="208"/>
        <v>-</v>
      </c>
    </row>
    <row r="190" spans="1:77">
      <c r="A190" s="4" t="s">
        <v>905</v>
      </c>
      <c r="B190" s="4" t="s">
        <v>404</v>
      </c>
      <c r="C190" s="4">
        <v>2</v>
      </c>
      <c r="D190" s="4"/>
      <c r="E190" s="4" t="s">
        <v>903</v>
      </c>
      <c r="F190" s="4" t="s">
        <v>1035</v>
      </c>
      <c r="G190" s="4" t="s">
        <v>903</v>
      </c>
      <c r="H190" s="4" t="s">
        <v>1035</v>
      </c>
      <c r="I190" s="4" t="s">
        <v>973</v>
      </c>
      <c r="J190" s="4" t="s">
        <v>1047</v>
      </c>
      <c r="K190" s="4" t="s">
        <v>1040</v>
      </c>
      <c r="L190" s="4" t="s">
        <v>1040</v>
      </c>
      <c r="M190" s="4" t="s">
        <v>1040</v>
      </c>
      <c r="N190" s="4" t="s">
        <v>1040</v>
      </c>
      <c r="O190" s="4">
        <v>0.5</v>
      </c>
      <c r="P190" s="4">
        <v>25</v>
      </c>
      <c r="Q190" s="4">
        <v>0.52</v>
      </c>
      <c r="R190" s="16">
        <v>0</v>
      </c>
      <c r="S190" s="13"/>
      <c r="T190" s="3" t="str">
        <f t="shared" si="151"/>
        <v>s316-plastic-s316-</v>
      </c>
      <c r="U190" s="3">
        <f t="shared" si="152"/>
        <v>5</v>
      </c>
      <c r="V190" s="3">
        <f t="shared" si="160"/>
        <v>18</v>
      </c>
      <c r="W190" s="4" t="str">
        <f t="shared" si="209"/>
        <v>s316</v>
      </c>
      <c r="X190" s="3" t="str">
        <f t="shared" si="162"/>
        <v>plastic-s316-</v>
      </c>
      <c r="Y190" s="3">
        <f t="shared" si="153"/>
        <v>8</v>
      </c>
      <c r="Z190" s="3">
        <f t="shared" si="163"/>
        <v>13</v>
      </c>
      <c r="AA190" s="4" t="str">
        <f t="shared" si="210"/>
        <v>plastic</v>
      </c>
      <c r="AB190" s="3" t="str">
        <f t="shared" si="165"/>
        <v>s316-</v>
      </c>
      <c r="AC190" s="3">
        <f t="shared" si="154"/>
        <v>5</v>
      </c>
      <c r="AD190" s="3">
        <f t="shared" si="166"/>
        <v>5</v>
      </c>
      <c r="AE190" s="4" t="str">
        <f t="shared" si="211"/>
        <v>s316</v>
      </c>
      <c r="AF190" s="3" t="str">
        <f t="shared" si="168"/>
        <v>-</v>
      </c>
      <c r="AG190" s="3">
        <f t="shared" si="155"/>
        <v>1</v>
      </c>
      <c r="AH190" s="3">
        <f t="shared" si="169"/>
        <v>1</v>
      </c>
      <c r="AI190" s="4" t="str">
        <f t="shared" si="212"/>
        <v/>
      </c>
      <c r="AJ190" s="3" t="str">
        <f t="shared" si="171"/>
        <v>-</v>
      </c>
      <c r="AK190" s="3">
        <f t="shared" si="156"/>
        <v>1</v>
      </c>
      <c r="AL190" s="3">
        <f t="shared" si="172"/>
        <v>1</v>
      </c>
      <c r="AM190" s="4" t="str">
        <f t="shared" si="213"/>
        <v/>
      </c>
      <c r="AN190" s="3" t="str">
        <f t="shared" si="174"/>
        <v>-</v>
      </c>
      <c r="AO190" s="3">
        <f t="shared" si="157"/>
        <v>1</v>
      </c>
      <c r="AP190" s="3">
        <f t="shared" si="175"/>
        <v>1</v>
      </c>
      <c r="AQ190" s="4" t="str">
        <f t="shared" si="214"/>
        <v/>
      </c>
      <c r="AR190" s="3" t="str">
        <f t="shared" si="177"/>
        <v>-</v>
      </c>
      <c r="AS190" s="3">
        <f t="shared" si="158"/>
        <v>1</v>
      </c>
      <c r="AT190" s="3">
        <f t="shared" si="178"/>
        <v>1</v>
      </c>
      <c r="AU190" s="4" t="str">
        <f t="shared" si="215"/>
        <v/>
      </c>
      <c r="AV190" s="3" t="str">
        <f t="shared" si="180"/>
        <v>-</v>
      </c>
      <c r="AW190" s="3" t="str">
        <f t="shared" si="159"/>
        <v>0.1-0.05-0.1-</v>
      </c>
      <c r="AX190" s="3">
        <f t="shared" si="181"/>
        <v>4</v>
      </c>
      <c r="AY190" s="3">
        <f t="shared" si="182"/>
        <v>13</v>
      </c>
      <c r="AZ190" s="4" t="str">
        <f t="shared" si="183"/>
        <v>0.1</v>
      </c>
      <c r="BA190" s="3" t="str">
        <f t="shared" si="184"/>
        <v>0.05-0.1-</v>
      </c>
      <c r="BB190" s="3">
        <f t="shared" si="185"/>
        <v>5</v>
      </c>
      <c r="BC190" s="3">
        <f t="shared" si="186"/>
        <v>9</v>
      </c>
      <c r="BD190" s="4" t="str">
        <f t="shared" si="187"/>
        <v>0.05</v>
      </c>
      <c r="BE190" s="3" t="str">
        <f t="shared" si="188"/>
        <v>0.1-</v>
      </c>
      <c r="BF190" s="3">
        <f t="shared" si="189"/>
        <v>4</v>
      </c>
      <c r="BG190" s="3">
        <f t="shared" si="190"/>
        <v>4</v>
      </c>
      <c r="BH190" s="4" t="str">
        <f t="shared" si="191"/>
        <v>0.1</v>
      </c>
      <c r="BI190" s="3" t="str">
        <f t="shared" si="192"/>
        <v>-</v>
      </c>
      <c r="BJ190" s="3">
        <f t="shared" si="193"/>
        <v>1</v>
      </c>
      <c r="BK190" s="3">
        <f t="shared" si="194"/>
        <v>1</v>
      </c>
      <c r="BL190" s="4" t="str">
        <f t="shared" si="195"/>
        <v/>
      </c>
      <c r="BM190" s="3" t="str">
        <f t="shared" si="196"/>
        <v>-</v>
      </c>
      <c r="BN190" s="3">
        <f t="shared" si="197"/>
        <v>1</v>
      </c>
      <c r="BO190" s="3">
        <f t="shared" si="198"/>
        <v>1</v>
      </c>
      <c r="BP190" s="4" t="str">
        <f t="shared" si="199"/>
        <v/>
      </c>
      <c r="BQ190" s="3" t="str">
        <f t="shared" si="200"/>
        <v>-</v>
      </c>
      <c r="BR190" s="3">
        <f t="shared" si="201"/>
        <v>1</v>
      </c>
      <c r="BS190" s="3">
        <f t="shared" si="202"/>
        <v>1</v>
      </c>
      <c r="BT190" s="4" t="str">
        <f t="shared" si="203"/>
        <v/>
      </c>
      <c r="BU190" s="3" t="str">
        <f t="shared" si="204"/>
        <v>-</v>
      </c>
      <c r="BV190" s="3">
        <f t="shared" si="205"/>
        <v>1</v>
      </c>
      <c r="BW190" s="3">
        <f t="shared" si="206"/>
        <v>1</v>
      </c>
      <c r="BX190" s="4" t="str">
        <f t="shared" si="207"/>
        <v/>
      </c>
      <c r="BY190" s="3" t="str">
        <f t="shared" si="208"/>
        <v>-</v>
      </c>
    </row>
    <row r="191" spans="1:77">
      <c r="A191" s="3" t="s">
        <v>905</v>
      </c>
      <c r="B191" s="3" t="s">
        <v>404</v>
      </c>
      <c r="C191" s="3">
        <v>2</v>
      </c>
      <c r="D191" s="3"/>
      <c r="E191" s="3" t="s">
        <v>903</v>
      </c>
      <c r="F191" s="3" t="s">
        <v>1035</v>
      </c>
      <c r="G191" s="3" t="s">
        <v>903</v>
      </c>
      <c r="H191" s="3" t="s">
        <v>1035</v>
      </c>
      <c r="I191" s="3" t="s">
        <v>973</v>
      </c>
      <c r="J191" s="3" t="s">
        <v>1047</v>
      </c>
      <c r="K191" s="3" t="s">
        <v>1040</v>
      </c>
      <c r="L191" s="3" t="s">
        <v>1040</v>
      </c>
      <c r="M191" s="3" t="s">
        <v>1040</v>
      </c>
      <c r="N191" s="3" t="s">
        <v>1040</v>
      </c>
      <c r="O191" s="3">
        <v>0.5</v>
      </c>
      <c r="P191" s="3">
        <v>25</v>
      </c>
      <c r="Q191" s="3">
        <v>0.55000000000000004</v>
      </c>
      <c r="R191" s="16">
        <v>0</v>
      </c>
      <c r="S191" s="12"/>
      <c r="T191" s="3" t="str">
        <f t="shared" si="151"/>
        <v>s316-plastic-s316-</v>
      </c>
      <c r="U191" s="3">
        <f t="shared" si="152"/>
        <v>5</v>
      </c>
      <c r="V191" s="3">
        <f t="shared" si="160"/>
        <v>18</v>
      </c>
      <c r="W191" s="4" t="str">
        <f t="shared" si="209"/>
        <v>s316</v>
      </c>
      <c r="X191" s="3" t="str">
        <f t="shared" si="162"/>
        <v>plastic-s316-</v>
      </c>
      <c r="Y191" s="3">
        <f t="shared" si="153"/>
        <v>8</v>
      </c>
      <c r="Z191" s="3">
        <f t="shared" si="163"/>
        <v>13</v>
      </c>
      <c r="AA191" s="4" t="str">
        <f t="shared" si="210"/>
        <v>plastic</v>
      </c>
      <c r="AB191" s="3" t="str">
        <f t="shared" si="165"/>
        <v>s316-</v>
      </c>
      <c r="AC191" s="3">
        <f t="shared" si="154"/>
        <v>5</v>
      </c>
      <c r="AD191" s="3">
        <f t="shared" si="166"/>
        <v>5</v>
      </c>
      <c r="AE191" s="4" t="str">
        <f t="shared" si="211"/>
        <v>s316</v>
      </c>
      <c r="AF191" s="3" t="str">
        <f t="shared" si="168"/>
        <v>-</v>
      </c>
      <c r="AG191" s="3">
        <f t="shared" si="155"/>
        <v>1</v>
      </c>
      <c r="AH191" s="3">
        <f t="shared" si="169"/>
        <v>1</v>
      </c>
      <c r="AI191" s="4" t="str">
        <f t="shared" si="212"/>
        <v/>
      </c>
      <c r="AJ191" s="3" t="str">
        <f t="shared" si="171"/>
        <v>-</v>
      </c>
      <c r="AK191" s="3">
        <f t="shared" si="156"/>
        <v>1</v>
      </c>
      <c r="AL191" s="3">
        <f t="shared" si="172"/>
        <v>1</v>
      </c>
      <c r="AM191" s="4" t="str">
        <f t="shared" si="213"/>
        <v/>
      </c>
      <c r="AN191" s="3" t="str">
        <f t="shared" si="174"/>
        <v>-</v>
      </c>
      <c r="AO191" s="3">
        <f t="shared" si="157"/>
        <v>1</v>
      </c>
      <c r="AP191" s="3">
        <f t="shared" si="175"/>
        <v>1</v>
      </c>
      <c r="AQ191" s="4" t="str">
        <f t="shared" si="214"/>
        <v/>
      </c>
      <c r="AR191" s="3" t="str">
        <f t="shared" si="177"/>
        <v>-</v>
      </c>
      <c r="AS191" s="3">
        <f t="shared" si="158"/>
        <v>1</v>
      </c>
      <c r="AT191" s="3">
        <f t="shared" si="178"/>
        <v>1</v>
      </c>
      <c r="AU191" s="4" t="str">
        <f t="shared" si="215"/>
        <v/>
      </c>
      <c r="AV191" s="3" t="str">
        <f t="shared" si="180"/>
        <v>-</v>
      </c>
      <c r="AW191" s="3" t="str">
        <f t="shared" si="159"/>
        <v>0.1-0.05-0.1-</v>
      </c>
      <c r="AX191" s="3">
        <f t="shared" si="181"/>
        <v>4</v>
      </c>
      <c r="AY191" s="3">
        <f t="shared" si="182"/>
        <v>13</v>
      </c>
      <c r="AZ191" s="4" t="str">
        <f t="shared" si="183"/>
        <v>0.1</v>
      </c>
      <c r="BA191" s="3" t="str">
        <f t="shared" si="184"/>
        <v>0.05-0.1-</v>
      </c>
      <c r="BB191" s="3">
        <f t="shared" si="185"/>
        <v>5</v>
      </c>
      <c r="BC191" s="3">
        <f t="shared" si="186"/>
        <v>9</v>
      </c>
      <c r="BD191" s="4" t="str">
        <f t="shared" si="187"/>
        <v>0.05</v>
      </c>
      <c r="BE191" s="3" t="str">
        <f t="shared" si="188"/>
        <v>0.1-</v>
      </c>
      <c r="BF191" s="3">
        <f t="shared" si="189"/>
        <v>4</v>
      </c>
      <c r="BG191" s="3">
        <f t="shared" si="190"/>
        <v>4</v>
      </c>
      <c r="BH191" s="4" t="str">
        <f t="shared" si="191"/>
        <v>0.1</v>
      </c>
      <c r="BI191" s="3" t="str">
        <f t="shared" si="192"/>
        <v>-</v>
      </c>
      <c r="BJ191" s="3">
        <f t="shared" si="193"/>
        <v>1</v>
      </c>
      <c r="BK191" s="3">
        <f t="shared" si="194"/>
        <v>1</v>
      </c>
      <c r="BL191" s="4" t="str">
        <f t="shared" si="195"/>
        <v/>
      </c>
      <c r="BM191" s="3" t="str">
        <f t="shared" si="196"/>
        <v>-</v>
      </c>
      <c r="BN191" s="3">
        <f t="shared" si="197"/>
        <v>1</v>
      </c>
      <c r="BO191" s="3">
        <f t="shared" si="198"/>
        <v>1</v>
      </c>
      <c r="BP191" s="4" t="str">
        <f t="shared" si="199"/>
        <v/>
      </c>
      <c r="BQ191" s="3" t="str">
        <f t="shared" si="200"/>
        <v>-</v>
      </c>
      <c r="BR191" s="3">
        <f t="shared" si="201"/>
        <v>1</v>
      </c>
      <c r="BS191" s="3">
        <f t="shared" si="202"/>
        <v>1</v>
      </c>
      <c r="BT191" s="4" t="str">
        <f t="shared" si="203"/>
        <v/>
      </c>
      <c r="BU191" s="3" t="str">
        <f t="shared" si="204"/>
        <v>-</v>
      </c>
      <c r="BV191" s="3">
        <f t="shared" si="205"/>
        <v>1</v>
      </c>
      <c r="BW191" s="3">
        <f t="shared" si="206"/>
        <v>1</v>
      </c>
      <c r="BX191" s="4" t="str">
        <f t="shared" si="207"/>
        <v/>
      </c>
      <c r="BY191" s="3" t="str">
        <f t="shared" si="208"/>
        <v>-</v>
      </c>
    </row>
    <row r="192" spans="1:77">
      <c r="A192" s="4" t="s">
        <v>905</v>
      </c>
      <c r="B192" s="4" t="s">
        <v>404</v>
      </c>
      <c r="C192" s="4">
        <v>2</v>
      </c>
      <c r="D192" s="4"/>
      <c r="E192" s="4" t="s">
        <v>903</v>
      </c>
      <c r="F192" s="4" t="s">
        <v>1035</v>
      </c>
      <c r="G192" s="4" t="s">
        <v>903</v>
      </c>
      <c r="H192" s="4" t="s">
        <v>1035</v>
      </c>
      <c r="I192" s="4" t="s">
        <v>973</v>
      </c>
      <c r="J192" s="4" t="s">
        <v>1047</v>
      </c>
      <c r="K192" s="4" t="s">
        <v>1040</v>
      </c>
      <c r="L192" s="4" t="s">
        <v>1040</v>
      </c>
      <c r="M192" s="4" t="s">
        <v>1040</v>
      </c>
      <c r="N192" s="4" t="s">
        <v>1040</v>
      </c>
      <c r="O192" s="4">
        <v>0.5</v>
      </c>
      <c r="P192" s="4">
        <v>25</v>
      </c>
      <c r="Q192" s="4">
        <v>0.15</v>
      </c>
      <c r="R192" s="16">
        <v>0</v>
      </c>
      <c r="S192" s="13"/>
      <c r="T192" s="3" t="str">
        <f t="shared" si="151"/>
        <v>s316-plastic-s316-</v>
      </c>
      <c r="U192" s="3">
        <f t="shared" si="152"/>
        <v>5</v>
      </c>
      <c r="V192" s="3">
        <f t="shared" si="160"/>
        <v>18</v>
      </c>
      <c r="W192" s="4" t="str">
        <f t="shared" si="209"/>
        <v>s316</v>
      </c>
      <c r="X192" s="3" t="str">
        <f t="shared" si="162"/>
        <v>plastic-s316-</v>
      </c>
      <c r="Y192" s="3">
        <f t="shared" si="153"/>
        <v>8</v>
      </c>
      <c r="Z192" s="3">
        <f t="shared" si="163"/>
        <v>13</v>
      </c>
      <c r="AA192" s="4" t="str">
        <f t="shared" si="210"/>
        <v>plastic</v>
      </c>
      <c r="AB192" s="3" t="str">
        <f t="shared" si="165"/>
        <v>s316-</v>
      </c>
      <c r="AC192" s="3">
        <f t="shared" si="154"/>
        <v>5</v>
      </c>
      <c r="AD192" s="3">
        <f t="shared" si="166"/>
        <v>5</v>
      </c>
      <c r="AE192" s="4" t="str">
        <f t="shared" si="211"/>
        <v>s316</v>
      </c>
      <c r="AF192" s="3" t="str">
        <f t="shared" si="168"/>
        <v>-</v>
      </c>
      <c r="AG192" s="3">
        <f t="shared" si="155"/>
        <v>1</v>
      </c>
      <c r="AH192" s="3">
        <f t="shared" si="169"/>
        <v>1</v>
      </c>
      <c r="AI192" s="4" t="str">
        <f t="shared" si="212"/>
        <v/>
      </c>
      <c r="AJ192" s="3" t="str">
        <f t="shared" si="171"/>
        <v>-</v>
      </c>
      <c r="AK192" s="3">
        <f t="shared" si="156"/>
        <v>1</v>
      </c>
      <c r="AL192" s="3">
        <f t="shared" si="172"/>
        <v>1</v>
      </c>
      <c r="AM192" s="4" t="str">
        <f t="shared" si="213"/>
        <v/>
      </c>
      <c r="AN192" s="3" t="str">
        <f t="shared" si="174"/>
        <v>-</v>
      </c>
      <c r="AO192" s="3">
        <f t="shared" si="157"/>
        <v>1</v>
      </c>
      <c r="AP192" s="3">
        <f t="shared" si="175"/>
        <v>1</v>
      </c>
      <c r="AQ192" s="4" t="str">
        <f t="shared" si="214"/>
        <v/>
      </c>
      <c r="AR192" s="3" t="str">
        <f t="shared" si="177"/>
        <v>-</v>
      </c>
      <c r="AS192" s="3">
        <f t="shared" si="158"/>
        <v>1</v>
      </c>
      <c r="AT192" s="3">
        <f t="shared" si="178"/>
        <v>1</v>
      </c>
      <c r="AU192" s="4" t="str">
        <f t="shared" si="215"/>
        <v/>
      </c>
      <c r="AV192" s="3" t="str">
        <f t="shared" si="180"/>
        <v>-</v>
      </c>
      <c r="AW192" s="3" t="str">
        <f t="shared" si="159"/>
        <v>0.1-0.05-0.1-</v>
      </c>
      <c r="AX192" s="3">
        <f t="shared" si="181"/>
        <v>4</v>
      </c>
      <c r="AY192" s="3">
        <f t="shared" si="182"/>
        <v>13</v>
      </c>
      <c r="AZ192" s="4" t="str">
        <f t="shared" si="183"/>
        <v>0.1</v>
      </c>
      <c r="BA192" s="3" t="str">
        <f t="shared" si="184"/>
        <v>0.05-0.1-</v>
      </c>
      <c r="BB192" s="3">
        <f t="shared" si="185"/>
        <v>5</v>
      </c>
      <c r="BC192" s="3">
        <f t="shared" si="186"/>
        <v>9</v>
      </c>
      <c r="BD192" s="4" t="str">
        <f t="shared" si="187"/>
        <v>0.05</v>
      </c>
      <c r="BE192" s="3" t="str">
        <f t="shared" si="188"/>
        <v>0.1-</v>
      </c>
      <c r="BF192" s="3">
        <f t="shared" si="189"/>
        <v>4</v>
      </c>
      <c r="BG192" s="3">
        <f t="shared" si="190"/>
        <v>4</v>
      </c>
      <c r="BH192" s="4" t="str">
        <f t="shared" si="191"/>
        <v>0.1</v>
      </c>
      <c r="BI192" s="3" t="str">
        <f t="shared" si="192"/>
        <v>-</v>
      </c>
      <c r="BJ192" s="3">
        <f t="shared" si="193"/>
        <v>1</v>
      </c>
      <c r="BK192" s="3">
        <f t="shared" si="194"/>
        <v>1</v>
      </c>
      <c r="BL192" s="4" t="str">
        <f t="shared" si="195"/>
        <v/>
      </c>
      <c r="BM192" s="3" t="str">
        <f t="shared" si="196"/>
        <v>-</v>
      </c>
      <c r="BN192" s="3">
        <f t="shared" si="197"/>
        <v>1</v>
      </c>
      <c r="BO192" s="3">
        <f t="shared" si="198"/>
        <v>1</v>
      </c>
      <c r="BP192" s="4" t="str">
        <f t="shared" si="199"/>
        <v/>
      </c>
      <c r="BQ192" s="3" t="str">
        <f t="shared" si="200"/>
        <v>-</v>
      </c>
      <c r="BR192" s="3">
        <f t="shared" si="201"/>
        <v>1</v>
      </c>
      <c r="BS192" s="3">
        <f t="shared" si="202"/>
        <v>1</v>
      </c>
      <c r="BT192" s="4" t="str">
        <f t="shared" si="203"/>
        <v/>
      </c>
      <c r="BU192" s="3" t="str">
        <f t="shared" si="204"/>
        <v>-</v>
      </c>
      <c r="BV192" s="3">
        <f t="shared" si="205"/>
        <v>1</v>
      </c>
      <c r="BW192" s="3">
        <f t="shared" si="206"/>
        <v>1</v>
      </c>
      <c r="BX192" s="4" t="str">
        <f t="shared" si="207"/>
        <v/>
      </c>
      <c r="BY192" s="3" t="str">
        <f t="shared" si="208"/>
        <v>-</v>
      </c>
    </row>
    <row r="193" spans="1:77">
      <c r="A193" s="3" t="s">
        <v>905</v>
      </c>
      <c r="B193" s="3" t="s">
        <v>404</v>
      </c>
      <c r="C193" s="3">
        <v>2</v>
      </c>
      <c r="D193" s="3"/>
      <c r="E193" s="3" t="s">
        <v>903</v>
      </c>
      <c r="F193" s="3" t="s">
        <v>1035</v>
      </c>
      <c r="G193" s="3" t="s">
        <v>903</v>
      </c>
      <c r="H193" s="3" t="s">
        <v>1035</v>
      </c>
      <c r="I193" s="3" t="s">
        <v>973</v>
      </c>
      <c r="J193" s="3" t="s">
        <v>1047</v>
      </c>
      <c r="K193" s="3" t="s">
        <v>1040</v>
      </c>
      <c r="L193" s="3" t="s">
        <v>1040</v>
      </c>
      <c r="M193" s="3" t="s">
        <v>1040</v>
      </c>
      <c r="N193" s="3" t="s">
        <v>1040</v>
      </c>
      <c r="O193" s="3">
        <v>0.5</v>
      </c>
      <c r="P193" s="3">
        <v>25</v>
      </c>
      <c r="Q193" s="3">
        <v>0.47</v>
      </c>
      <c r="R193" s="16">
        <v>0</v>
      </c>
      <c r="S193" s="12"/>
      <c r="T193" s="3" t="str">
        <f t="shared" si="151"/>
        <v>s316-plastic-s316-</v>
      </c>
      <c r="U193" s="3">
        <f t="shared" si="152"/>
        <v>5</v>
      </c>
      <c r="V193" s="3">
        <f t="shared" si="160"/>
        <v>18</v>
      </c>
      <c r="W193" s="4" t="str">
        <f t="shared" si="209"/>
        <v>s316</v>
      </c>
      <c r="X193" s="3" t="str">
        <f t="shared" si="162"/>
        <v>plastic-s316-</v>
      </c>
      <c r="Y193" s="3">
        <f t="shared" si="153"/>
        <v>8</v>
      </c>
      <c r="Z193" s="3">
        <f t="shared" si="163"/>
        <v>13</v>
      </c>
      <c r="AA193" s="4" t="str">
        <f t="shared" si="210"/>
        <v>plastic</v>
      </c>
      <c r="AB193" s="3" t="str">
        <f t="shared" si="165"/>
        <v>s316-</v>
      </c>
      <c r="AC193" s="3">
        <f t="shared" si="154"/>
        <v>5</v>
      </c>
      <c r="AD193" s="3">
        <f t="shared" si="166"/>
        <v>5</v>
      </c>
      <c r="AE193" s="4" t="str">
        <f t="shared" si="211"/>
        <v>s316</v>
      </c>
      <c r="AF193" s="3" t="str">
        <f t="shared" si="168"/>
        <v>-</v>
      </c>
      <c r="AG193" s="3">
        <f t="shared" si="155"/>
        <v>1</v>
      </c>
      <c r="AH193" s="3">
        <f t="shared" si="169"/>
        <v>1</v>
      </c>
      <c r="AI193" s="4" t="str">
        <f t="shared" si="212"/>
        <v/>
      </c>
      <c r="AJ193" s="3" t="str">
        <f t="shared" si="171"/>
        <v>-</v>
      </c>
      <c r="AK193" s="3">
        <f t="shared" si="156"/>
        <v>1</v>
      </c>
      <c r="AL193" s="3">
        <f t="shared" si="172"/>
        <v>1</v>
      </c>
      <c r="AM193" s="4" t="str">
        <f t="shared" si="213"/>
        <v/>
      </c>
      <c r="AN193" s="3" t="str">
        <f t="shared" si="174"/>
        <v>-</v>
      </c>
      <c r="AO193" s="3">
        <f t="shared" si="157"/>
        <v>1</v>
      </c>
      <c r="AP193" s="3">
        <f t="shared" si="175"/>
        <v>1</v>
      </c>
      <c r="AQ193" s="4" t="str">
        <f t="shared" si="214"/>
        <v/>
      </c>
      <c r="AR193" s="3" t="str">
        <f t="shared" si="177"/>
        <v>-</v>
      </c>
      <c r="AS193" s="3">
        <f t="shared" si="158"/>
        <v>1</v>
      </c>
      <c r="AT193" s="3">
        <f t="shared" si="178"/>
        <v>1</v>
      </c>
      <c r="AU193" s="4" t="str">
        <f t="shared" si="215"/>
        <v/>
      </c>
      <c r="AV193" s="3" t="str">
        <f t="shared" si="180"/>
        <v>-</v>
      </c>
      <c r="AW193" s="3" t="str">
        <f t="shared" si="159"/>
        <v>0.1-0.05-0.1-</v>
      </c>
      <c r="AX193" s="3">
        <f t="shared" si="181"/>
        <v>4</v>
      </c>
      <c r="AY193" s="3">
        <f t="shared" si="182"/>
        <v>13</v>
      </c>
      <c r="AZ193" s="4" t="str">
        <f t="shared" si="183"/>
        <v>0.1</v>
      </c>
      <c r="BA193" s="3" t="str">
        <f t="shared" si="184"/>
        <v>0.05-0.1-</v>
      </c>
      <c r="BB193" s="3">
        <f t="shared" si="185"/>
        <v>5</v>
      </c>
      <c r="BC193" s="3">
        <f t="shared" si="186"/>
        <v>9</v>
      </c>
      <c r="BD193" s="4" t="str">
        <f t="shared" si="187"/>
        <v>0.05</v>
      </c>
      <c r="BE193" s="3" t="str">
        <f t="shared" si="188"/>
        <v>0.1-</v>
      </c>
      <c r="BF193" s="3">
        <f t="shared" si="189"/>
        <v>4</v>
      </c>
      <c r="BG193" s="3">
        <f t="shared" si="190"/>
        <v>4</v>
      </c>
      <c r="BH193" s="4" t="str">
        <f t="shared" si="191"/>
        <v>0.1</v>
      </c>
      <c r="BI193" s="3" t="str">
        <f t="shared" si="192"/>
        <v>-</v>
      </c>
      <c r="BJ193" s="3">
        <f t="shared" si="193"/>
        <v>1</v>
      </c>
      <c r="BK193" s="3">
        <f t="shared" si="194"/>
        <v>1</v>
      </c>
      <c r="BL193" s="4" t="str">
        <f t="shared" si="195"/>
        <v/>
      </c>
      <c r="BM193" s="3" t="str">
        <f t="shared" si="196"/>
        <v>-</v>
      </c>
      <c r="BN193" s="3">
        <f t="shared" si="197"/>
        <v>1</v>
      </c>
      <c r="BO193" s="3">
        <f t="shared" si="198"/>
        <v>1</v>
      </c>
      <c r="BP193" s="4" t="str">
        <f t="shared" si="199"/>
        <v/>
      </c>
      <c r="BQ193" s="3" t="str">
        <f t="shared" si="200"/>
        <v>-</v>
      </c>
      <c r="BR193" s="3">
        <f t="shared" si="201"/>
        <v>1</v>
      </c>
      <c r="BS193" s="3">
        <f t="shared" si="202"/>
        <v>1</v>
      </c>
      <c r="BT193" s="4" t="str">
        <f t="shared" si="203"/>
        <v/>
      </c>
      <c r="BU193" s="3" t="str">
        <f t="shared" si="204"/>
        <v>-</v>
      </c>
      <c r="BV193" s="3">
        <f t="shared" si="205"/>
        <v>1</v>
      </c>
      <c r="BW193" s="3">
        <f t="shared" si="206"/>
        <v>1</v>
      </c>
      <c r="BX193" s="4" t="str">
        <f t="shared" si="207"/>
        <v/>
      </c>
      <c r="BY193" s="3" t="str">
        <f t="shared" si="208"/>
        <v>-</v>
      </c>
    </row>
    <row r="194" spans="1:77">
      <c r="A194" s="4" t="s">
        <v>905</v>
      </c>
      <c r="B194" s="4" t="s">
        <v>404</v>
      </c>
      <c r="C194" s="4">
        <v>2</v>
      </c>
      <c r="D194" s="4"/>
      <c r="E194" s="4" t="s">
        <v>903</v>
      </c>
      <c r="F194" s="4" t="s">
        <v>1035</v>
      </c>
      <c r="G194" s="4" t="s">
        <v>903</v>
      </c>
      <c r="H194" s="4" t="s">
        <v>1035</v>
      </c>
      <c r="I194" s="4" t="s">
        <v>973</v>
      </c>
      <c r="J194" s="4" t="s">
        <v>1047</v>
      </c>
      <c r="K194" s="4" t="s">
        <v>1040</v>
      </c>
      <c r="L194" s="4" t="s">
        <v>1040</v>
      </c>
      <c r="M194" s="4" t="s">
        <v>1040</v>
      </c>
      <c r="N194" s="4" t="s">
        <v>1040</v>
      </c>
      <c r="O194" s="4">
        <v>0.5</v>
      </c>
      <c r="P194" s="4">
        <v>25</v>
      </c>
      <c r="Q194" s="4">
        <v>0.48</v>
      </c>
      <c r="R194" s="16">
        <v>0</v>
      </c>
      <c r="S194" s="13"/>
      <c r="T194" s="3" t="str">
        <f t="shared" ref="T194:T211" si="216">_xlfn.CONCAT(A194,"-")</f>
        <v>s316-plastic-s316-</v>
      </c>
      <c r="U194" s="3">
        <f t="shared" ref="U194:U211" si="217">FIND("-",T194,1)</f>
        <v>5</v>
      </c>
      <c r="V194" s="3">
        <f t="shared" si="160"/>
        <v>18</v>
      </c>
      <c r="W194" s="4" t="str">
        <f t="shared" si="209"/>
        <v>s316</v>
      </c>
      <c r="X194" s="3" t="str">
        <f t="shared" si="162"/>
        <v>plastic-s316-</v>
      </c>
      <c r="Y194" s="3">
        <f t="shared" ref="Y194:Y211" si="218">FIND("-",X194,1)</f>
        <v>8</v>
      </c>
      <c r="Z194" s="3">
        <f t="shared" si="163"/>
        <v>13</v>
      </c>
      <c r="AA194" s="4" t="str">
        <f t="shared" si="210"/>
        <v>plastic</v>
      </c>
      <c r="AB194" s="3" t="str">
        <f t="shared" si="165"/>
        <v>s316-</v>
      </c>
      <c r="AC194" s="3">
        <f t="shared" ref="AC194:AC211" si="219">FIND("-",AB194,1)</f>
        <v>5</v>
      </c>
      <c r="AD194" s="3">
        <f t="shared" si="166"/>
        <v>5</v>
      </c>
      <c r="AE194" s="4" t="str">
        <f t="shared" si="211"/>
        <v>s316</v>
      </c>
      <c r="AF194" s="3" t="str">
        <f t="shared" si="168"/>
        <v>-</v>
      </c>
      <c r="AG194" s="3">
        <f t="shared" ref="AG194:AG211" si="220">FIND("-",AF194,1)</f>
        <v>1</v>
      </c>
      <c r="AH194" s="3">
        <f t="shared" si="169"/>
        <v>1</v>
      </c>
      <c r="AI194" s="4" t="str">
        <f t="shared" si="212"/>
        <v/>
      </c>
      <c r="AJ194" s="3" t="str">
        <f t="shared" si="171"/>
        <v>-</v>
      </c>
      <c r="AK194" s="3">
        <f t="shared" ref="AK194:AK211" si="221">FIND("-",AJ194,1)</f>
        <v>1</v>
      </c>
      <c r="AL194" s="3">
        <f t="shared" si="172"/>
        <v>1</v>
      </c>
      <c r="AM194" s="4" t="str">
        <f t="shared" si="213"/>
        <v/>
      </c>
      <c r="AN194" s="3" t="str">
        <f t="shared" si="174"/>
        <v>-</v>
      </c>
      <c r="AO194" s="3">
        <f t="shared" ref="AO194:AO211" si="222">FIND("-",AN194,1)</f>
        <v>1</v>
      </c>
      <c r="AP194" s="3">
        <f t="shared" si="175"/>
        <v>1</v>
      </c>
      <c r="AQ194" s="4" t="str">
        <f t="shared" si="214"/>
        <v/>
      </c>
      <c r="AR194" s="3" t="str">
        <f t="shared" si="177"/>
        <v>-</v>
      </c>
      <c r="AS194" s="3">
        <f t="shared" ref="AS194:AS211" si="223">FIND("-",AR194,1)</f>
        <v>1</v>
      </c>
      <c r="AT194" s="3">
        <f t="shared" si="178"/>
        <v>1</v>
      </c>
      <c r="AU194" s="4" t="str">
        <f t="shared" si="215"/>
        <v/>
      </c>
      <c r="AV194" s="3" t="str">
        <f t="shared" si="180"/>
        <v>-</v>
      </c>
      <c r="AW194" s="3" t="str">
        <f t="shared" ref="AW194:AW209" si="224">_xlfn.CONCAT(B194,"-")</f>
        <v>0.1-0.05-0.1-</v>
      </c>
      <c r="AX194" s="3">
        <f t="shared" si="181"/>
        <v>4</v>
      </c>
      <c r="AY194" s="3">
        <f t="shared" si="182"/>
        <v>13</v>
      </c>
      <c r="AZ194" s="4" t="str">
        <f t="shared" si="183"/>
        <v>0.1</v>
      </c>
      <c r="BA194" s="3" t="str">
        <f t="shared" si="184"/>
        <v>0.05-0.1-</v>
      </c>
      <c r="BB194" s="3">
        <f t="shared" si="185"/>
        <v>5</v>
      </c>
      <c r="BC194" s="3">
        <f t="shared" si="186"/>
        <v>9</v>
      </c>
      <c r="BD194" s="4" t="str">
        <f t="shared" si="187"/>
        <v>0.05</v>
      </c>
      <c r="BE194" s="3" t="str">
        <f t="shared" si="188"/>
        <v>0.1-</v>
      </c>
      <c r="BF194" s="3">
        <f t="shared" si="189"/>
        <v>4</v>
      </c>
      <c r="BG194" s="3">
        <f t="shared" si="190"/>
        <v>4</v>
      </c>
      <c r="BH194" s="4" t="str">
        <f t="shared" si="191"/>
        <v>0.1</v>
      </c>
      <c r="BI194" s="3" t="str">
        <f t="shared" si="192"/>
        <v>-</v>
      </c>
      <c r="BJ194" s="3">
        <f t="shared" si="193"/>
        <v>1</v>
      </c>
      <c r="BK194" s="3">
        <f t="shared" si="194"/>
        <v>1</v>
      </c>
      <c r="BL194" s="4" t="str">
        <f t="shared" si="195"/>
        <v/>
      </c>
      <c r="BM194" s="3" t="str">
        <f t="shared" si="196"/>
        <v>-</v>
      </c>
      <c r="BN194" s="3">
        <f t="shared" si="197"/>
        <v>1</v>
      </c>
      <c r="BO194" s="3">
        <f t="shared" si="198"/>
        <v>1</v>
      </c>
      <c r="BP194" s="4" t="str">
        <f t="shared" si="199"/>
        <v/>
      </c>
      <c r="BQ194" s="3" t="str">
        <f t="shared" si="200"/>
        <v>-</v>
      </c>
      <c r="BR194" s="3">
        <f t="shared" si="201"/>
        <v>1</v>
      </c>
      <c r="BS194" s="3">
        <f t="shared" si="202"/>
        <v>1</v>
      </c>
      <c r="BT194" s="4" t="str">
        <f t="shared" si="203"/>
        <v/>
      </c>
      <c r="BU194" s="3" t="str">
        <f t="shared" si="204"/>
        <v>-</v>
      </c>
      <c r="BV194" s="3">
        <f t="shared" si="205"/>
        <v>1</v>
      </c>
      <c r="BW194" s="3">
        <f t="shared" si="206"/>
        <v>1</v>
      </c>
      <c r="BX194" s="4" t="str">
        <f t="shared" si="207"/>
        <v/>
      </c>
      <c r="BY194" s="3" t="str">
        <f t="shared" si="208"/>
        <v>-</v>
      </c>
    </row>
    <row r="195" spans="1:77">
      <c r="A195" s="3" t="s">
        <v>905</v>
      </c>
      <c r="B195" s="3" t="s">
        <v>404</v>
      </c>
      <c r="C195" s="3">
        <v>2</v>
      </c>
      <c r="D195" s="3"/>
      <c r="E195" s="3" t="s">
        <v>903</v>
      </c>
      <c r="F195" s="3" t="s">
        <v>1035</v>
      </c>
      <c r="G195" s="3" t="s">
        <v>903</v>
      </c>
      <c r="H195" s="3" t="s">
        <v>1035</v>
      </c>
      <c r="I195" s="3" t="s">
        <v>973</v>
      </c>
      <c r="J195" s="3" t="s">
        <v>1047</v>
      </c>
      <c r="K195" s="3" t="s">
        <v>1040</v>
      </c>
      <c r="L195" s="3" t="s">
        <v>1040</v>
      </c>
      <c r="M195" s="3" t="s">
        <v>1040</v>
      </c>
      <c r="N195" s="3" t="s">
        <v>1040</v>
      </c>
      <c r="O195" s="3">
        <v>0.5</v>
      </c>
      <c r="P195" s="3">
        <v>25</v>
      </c>
      <c r="Q195" s="3">
        <v>0.51</v>
      </c>
      <c r="R195" s="16">
        <v>0</v>
      </c>
      <c r="S195" s="12"/>
      <c r="T195" s="3" t="str">
        <f t="shared" si="216"/>
        <v>s316-plastic-s316-</v>
      </c>
      <c r="U195" s="3">
        <f t="shared" si="217"/>
        <v>5</v>
      </c>
      <c r="V195" s="3">
        <f t="shared" ref="V195:V211" si="225">LEN(T195)</f>
        <v>18</v>
      </c>
      <c r="W195" s="4" t="str">
        <f t="shared" si="209"/>
        <v>s316</v>
      </c>
      <c r="X195" s="3" t="str">
        <f t="shared" ref="X195:X211" si="226">IF(V195&gt;U195,RIGHT(T195,V195-U195),"-")</f>
        <v>plastic-s316-</v>
      </c>
      <c r="Y195" s="3">
        <f t="shared" si="218"/>
        <v>8</v>
      </c>
      <c r="Z195" s="3">
        <f t="shared" ref="Z195:Z211" si="227">LEN(X195)</f>
        <v>13</v>
      </c>
      <c r="AA195" s="4" t="str">
        <f t="shared" si="210"/>
        <v>plastic</v>
      </c>
      <c r="AB195" s="3" t="str">
        <f t="shared" ref="AB195:AB211" si="228">IF(Z195&gt;Y195,RIGHT(X195,Z195-Y195),"-")</f>
        <v>s316-</v>
      </c>
      <c r="AC195" s="3">
        <f t="shared" si="219"/>
        <v>5</v>
      </c>
      <c r="AD195" s="3">
        <f t="shared" ref="AD195:AD211" si="229">LEN(AB195)</f>
        <v>5</v>
      </c>
      <c r="AE195" s="4" t="str">
        <f t="shared" si="211"/>
        <v>s316</v>
      </c>
      <c r="AF195" s="3" t="str">
        <f t="shared" ref="AF195:AF211" si="230">IF(AD195&gt;AC195,RIGHT(AB195,AD195-AC195),"-")</f>
        <v>-</v>
      </c>
      <c r="AG195" s="3">
        <f t="shared" si="220"/>
        <v>1</v>
      </c>
      <c r="AH195" s="3">
        <f t="shared" ref="AH195:AH211" si="231">LEN(AF195)</f>
        <v>1</v>
      </c>
      <c r="AI195" s="4" t="str">
        <f t="shared" si="212"/>
        <v/>
      </c>
      <c r="AJ195" s="3" t="str">
        <f t="shared" ref="AJ195:AJ211" si="232">IF(AH195&gt;AG195,RIGHT(AF195,AH195-AG195),"-")</f>
        <v>-</v>
      </c>
      <c r="AK195" s="3">
        <f t="shared" si="221"/>
        <v>1</v>
      </c>
      <c r="AL195" s="3">
        <f t="shared" ref="AL195:AL211" si="233">LEN(AJ195)</f>
        <v>1</v>
      </c>
      <c r="AM195" s="4" t="str">
        <f t="shared" si="213"/>
        <v/>
      </c>
      <c r="AN195" s="3" t="str">
        <f t="shared" ref="AN195:AN211" si="234">IF(AL195&gt;AK195,RIGHT(AJ195,AL195-AK195),"-")</f>
        <v>-</v>
      </c>
      <c r="AO195" s="3">
        <f t="shared" si="222"/>
        <v>1</v>
      </c>
      <c r="AP195" s="3">
        <f t="shared" ref="AP195:AP211" si="235">LEN(AN195)</f>
        <v>1</v>
      </c>
      <c r="AQ195" s="4" t="str">
        <f t="shared" si="214"/>
        <v/>
      </c>
      <c r="AR195" s="3" t="str">
        <f t="shared" ref="AR195:AR211" si="236">IF(AP195&gt;AO195,RIGHT(AN195,AP195-AO195),"-")</f>
        <v>-</v>
      </c>
      <c r="AS195" s="3">
        <f t="shared" si="223"/>
        <v>1</v>
      </c>
      <c r="AT195" s="3">
        <f t="shared" ref="AT195:AT211" si="237">LEN(AR195)</f>
        <v>1</v>
      </c>
      <c r="AU195" s="4" t="str">
        <f t="shared" si="215"/>
        <v/>
      </c>
      <c r="AV195" s="3" t="str">
        <f t="shared" ref="AV195:AV211" si="238">IF(AT195&gt;AS195,RIGHT(AR195,AT195-AS195),"-")</f>
        <v>-</v>
      </c>
      <c r="AW195" s="3" t="str">
        <f t="shared" si="224"/>
        <v>0.1-0.05-0.1-</v>
      </c>
      <c r="AX195" s="3">
        <f t="shared" ref="AX195:AX209" si="239">FIND("-",AW195,1)</f>
        <v>4</v>
      </c>
      <c r="AY195" s="3">
        <f t="shared" ref="AY195:AY209" si="240">LEN(AW195)</f>
        <v>13</v>
      </c>
      <c r="AZ195" s="4" t="str">
        <f t="shared" ref="AZ195:AZ209" si="241">LEFT(AW195,AX195-1)</f>
        <v>0.1</v>
      </c>
      <c r="BA195" s="3" t="str">
        <f t="shared" ref="BA195:BA209" si="242">IF(AY195&gt;AX195,RIGHT(AW195,AY195-AX195),"-")</f>
        <v>0.05-0.1-</v>
      </c>
      <c r="BB195" s="3">
        <f t="shared" ref="BB195:BB209" si="243">FIND("-",BA195,1)</f>
        <v>5</v>
      </c>
      <c r="BC195" s="3">
        <f t="shared" ref="BC195:BC209" si="244">LEN(BA195)</f>
        <v>9</v>
      </c>
      <c r="BD195" s="4" t="str">
        <f t="shared" ref="BD195:BD209" si="245">LEFT(BA195,BB195-1)</f>
        <v>0.05</v>
      </c>
      <c r="BE195" s="3" t="str">
        <f t="shared" ref="BE195:BE209" si="246">IF(BC195&gt;BB195,RIGHT(BA195,BC195-BB195),"-")</f>
        <v>0.1-</v>
      </c>
      <c r="BF195" s="3">
        <f t="shared" ref="BF195:BF209" si="247">FIND("-",BE195,1)</f>
        <v>4</v>
      </c>
      <c r="BG195" s="3">
        <f t="shared" ref="BG195:BG209" si="248">LEN(BE195)</f>
        <v>4</v>
      </c>
      <c r="BH195" s="4" t="str">
        <f t="shared" ref="BH195:BH209" si="249">LEFT(BE195,BF195-1)</f>
        <v>0.1</v>
      </c>
      <c r="BI195" s="3" t="str">
        <f t="shared" ref="BI195:BI209" si="250">IF(BG195&gt;BF195,RIGHT(BE195,BG195-BF195),"-")</f>
        <v>-</v>
      </c>
      <c r="BJ195" s="3">
        <f t="shared" ref="BJ195:BJ209" si="251">FIND("-",BI195,1)</f>
        <v>1</v>
      </c>
      <c r="BK195" s="3">
        <f t="shared" ref="BK195:BK209" si="252">LEN(BI195)</f>
        <v>1</v>
      </c>
      <c r="BL195" s="4" t="str">
        <f t="shared" ref="BL195:BL209" si="253">LEFT(BI195,BJ195-1)</f>
        <v/>
      </c>
      <c r="BM195" s="3" t="str">
        <f t="shared" ref="BM195:BM209" si="254">IF(BK195&gt;BJ195,RIGHT(BI195,BK195-BJ195),"-")</f>
        <v>-</v>
      </c>
      <c r="BN195" s="3">
        <f t="shared" ref="BN195:BN209" si="255">FIND("-",BM195,1)</f>
        <v>1</v>
      </c>
      <c r="BO195" s="3">
        <f t="shared" ref="BO195:BO209" si="256">LEN(BM195)</f>
        <v>1</v>
      </c>
      <c r="BP195" s="4" t="str">
        <f t="shared" ref="BP195:BP209" si="257">LEFT(BM195,BN195-1)</f>
        <v/>
      </c>
      <c r="BQ195" s="3" t="str">
        <f t="shared" ref="BQ195:BQ209" si="258">IF(BO195&gt;BN195,RIGHT(BM195,BO195-BN195),"-")</f>
        <v>-</v>
      </c>
      <c r="BR195" s="3">
        <f t="shared" ref="BR195:BR209" si="259">FIND("-",BQ195,1)</f>
        <v>1</v>
      </c>
      <c r="BS195" s="3">
        <f t="shared" ref="BS195:BS209" si="260">LEN(BQ195)</f>
        <v>1</v>
      </c>
      <c r="BT195" s="4" t="str">
        <f t="shared" ref="BT195:BT209" si="261">LEFT(BQ195,BR195-1)</f>
        <v/>
      </c>
      <c r="BU195" s="3" t="str">
        <f t="shared" ref="BU195:BU209" si="262">IF(BS195&gt;BR195,RIGHT(BQ195,BS195-BR195),"-")</f>
        <v>-</v>
      </c>
      <c r="BV195" s="3">
        <f t="shared" ref="BV195:BV209" si="263">FIND("-",BU195,1)</f>
        <v>1</v>
      </c>
      <c r="BW195" s="3">
        <f t="shared" ref="BW195:BW209" si="264">LEN(BU195)</f>
        <v>1</v>
      </c>
      <c r="BX195" s="4" t="str">
        <f t="shared" ref="BX195:BX209" si="265">LEFT(BU195,BV195-1)</f>
        <v/>
      </c>
      <c r="BY195" s="3" t="str">
        <f t="shared" ref="BY195:BY209" si="266">IF(BW195&gt;BV195,RIGHT(BU195,BW195-BV195),"-")</f>
        <v>-</v>
      </c>
    </row>
    <row r="196" spans="1:77">
      <c r="A196" s="4" t="s">
        <v>905</v>
      </c>
      <c r="B196" s="4" t="s">
        <v>404</v>
      </c>
      <c r="C196" s="4">
        <v>2</v>
      </c>
      <c r="D196" s="4"/>
      <c r="E196" s="4" t="s">
        <v>903</v>
      </c>
      <c r="F196" s="4" t="s">
        <v>1035</v>
      </c>
      <c r="G196" s="4" t="s">
        <v>903</v>
      </c>
      <c r="H196" s="4" t="s">
        <v>1035</v>
      </c>
      <c r="I196" s="4" t="s">
        <v>973</v>
      </c>
      <c r="J196" s="4" t="s">
        <v>1047</v>
      </c>
      <c r="K196" s="4" t="s">
        <v>1040</v>
      </c>
      <c r="L196" s="4" t="s">
        <v>1040</v>
      </c>
      <c r="M196" s="4" t="s">
        <v>1040</v>
      </c>
      <c r="N196" s="4" t="s">
        <v>1040</v>
      </c>
      <c r="O196" s="4">
        <v>0.5</v>
      </c>
      <c r="P196" s="4">
        <v>25</v>
      </c>
      <c r="Q196" s="4">
        <v>0.67</v>
      </c>
      <c r="R196" s="16">
        <v>0</v>
      </c>
      <c r="S196" s="13"/>
      <c r="T196" s="3" t="str">
        <f t="shared" si="216"/>
        <v>s316-plastic-s316-</v>
      </c>
      <c r="U196" s="3">
        <f t="shared" si="217"/>
        <v>5</v>
      </c>
      <c r="V196" s="3">
        <f t="shared" si="225"/>
        <v>18</v>
      </c>
      <c r="W196" s="4" t="str">
        <f t="shared" si="209"/>
        <v>s316</v>
      </c>
      <c r="X196" s="3" t="str">
        <f t="shared" si="226"/>
        <v>plastic-s316-</v>
      </c>
      <c r="Y196" s="3">
        <f t="shared" si="218"/>
        <v>8</v>
      </c>
      <c r="Z196" s="3">
        <f t="shared" si="227"/>
        <v>13</v>
      </c>
      <c r="AA196" s="4" t="str">
        <f t="shared" si="210"/>
        <v>plastic</v>
      </c>
      <c r="AB196" s="3" t="str">
        <f t="shared" si="228"/>
        <v>s316-</v>
      </c>
      <c r="AC196" s="3">
        <f t="shared" si="219"/>
        <v>5</v>
      </c>
      <c r="AD196" s="3">
        <f t="shared" si="229"/>
        <v>5</v>
      </c>
      <c r="AE196" s="4" t="str">
        <f t="shared" si="211"/>
        <v>s316</v>
      </c>
      <c r="AF196" s="3" t="str">
        <f t="shared" si="230"/>
        <v>-</v>
      </c>
      <c r="AG196" s="3">
        <f t="shared" si="220"/>
        <v>1</v>
      </c>
      <c r="AH196" s="3">
        <f t="shared" si="231"/>
        <v>1</v>
      </c>
      <c r="AI196" s="4" t="str">
        <f t="shared" si="212"/>
        <v/>
      </c>
      <c r="AJ196" s="3" t="str">
        <f t="shared" si="232"/>
        <v>-</v>
      </c>
      <c r="AK196" s="3">
        <f t="shared" si="221"/>
        <v>1</v>
      </c>
      <c r="AL196" s="3">
        <f t="shared" si="233"/>
        <v>1</v>
      </c>
      <c r="AM196" s="4" t="str">
        <f t="shared" si="213"/>
        <v/>
      </c>
      <c r="AN196" s="3" t="str">
        <f t="shared" si="234"/>
        <v>-</v>
      </c>
      <c r="AO196" s="3">
        <f t="shared" si="222"/>
        <v>1</v>
      </c>
      <c r="AP196" s="3">
        <f t="shared" si="235"/>
        <v>1</v>
      </c>
      <c r="AQ196" s="4" t="str">
        <f t="shared" si="214"/>
        <v/>
      </c>
      <c r="AR196" s="3" t="str">
        <f t="shared" si="236"/>
        <v>-</v>
      </c>
      <c r="AS196" s="3">
        <f t="shared" si="223"/>
        <v>1</v>
      </c>
      <c r="AT196" s="3">
        <f t="shared" si="237"/>
        <v>1</v>
      </c>
      <c r="AU196" s="4" t="str">
        <f t="shared" si="215"/>
        <v/>
      </c>
      <c r="AV196" s="3" t="str">
        <f t="shared" si="238"/>
        <v>-</v>
      </c>
      <c r="AW196" s="3" t="str">
        <f t="shared" si="224"/>
        <v>0.1-0.05-0.1-</v>
      </c>
      <c r="AX196" s="3">
        <f t="shared" si="239"/>
        <v>4</v>
      </c>
      <c r="AY196" s="3">
        <f t="shared" si="240"/>
        <v>13</v>
      </c>
      <c r="AZ196" s="4" t="str">
        <f t="shared" si="241"/>
        <v>0.1</v>
      </c>
      <c r="BA196" s="3" t="str">
        <f t="shared" si="242"/>
        <v>0.05-0.1-</v>
      </c>
      <c r="BB196" s="3">
        <f t="shared" si="243"/>
        <v>5</v>
      </c>
      <c r="BC196" s="3">
        <f t="shared" si="244"/>
        <v>9</v>
      </c>
      <c r="BD196" s="4" t="str">
        <f t="shared" si="245"/>
        <v>0.05</v>
      </c>
      <c r="BE196" s="3" t="str">
        <f t="shared" si="246"/>
        <v>0.1-</v>
      </c>
      <c r="BF196" s="3">
        <f t="shared" si="247"/>
        <v>4</v>
      </c>
      <c r="BG196" s="3">
        <f t="shared" si="248"/>
        <v>4</v>
      </c>
      <c r="BH196" s="4" t="str">
        <f t="shared" si="249"/>
        <v>0.1</v>
      </c>
      <c r="BI196" s="3" t="str">
        <f t="shared" si="250"/>
        <v>-</v>
      </c>
      <c r="BJ196" s="3">
        <f t="shared" si="251"/>
        <v>1</v>
      </c>
      <c r="BK196" s="3">
        <f t="shared" si="252"/>
        <v>1</v>
      </c>
      <c r="BL196" s="4" t="str">
        <f t="shared" si="253"/>
        <v/>
      </c>
      <c r="BM196" s="3" t="str">
        <f t="shared" si="254"/>
        <v>-</v>
      </c>
      <c r="BN196" s="3">
        <f t="shared" si="255"/>
        <v>1</v>
      </c>
      <c r="BO196" s="3">
        <f t="shared" si="256"/>
        <v>1</v>
      </c>
      <c r="BP196" s="4" t="str">
        <f t="shared" si="257"/>
        <v/>
      </c>
      <c r="BQ196" s="3" t="str">
        <f t="shared" si="258"/>
        <v>-</v>
      </c>
      <c r="BR196" s="3">
        <f t="shared" si="259"/>
        <v>1</v>
      </c>
      <c r="BS196" s="3">
        <f t="shared" si="260"/>
        <v>1</v>
      </c>
      <c r="BT196" s="4" t="str">
        <f t="shared" si="261"/>
        <v/>
      </c>
      <c r="BU196" s="3" t="str">
        <f t="shared" si="262"/>
        <v>-</v>
      </c>
      <c r="BV196" s="3">
        <f t="shared" si="263"/>
        <v>1</v>
      </c>
      <c r="BW196" s="3">
        <f t="shared" si="264"/>
        <v>1</v>
      </c>
      <c r="BX196" s="4" t="str">
        <f t="shared" si="265"/>
        <v/>
      </c>
      <c r="BY196" s="3" t="str">
        <f t="shared" si="266"/>
        <v>-</v>
      </c>
    </row>
    <row r="197" spans="1:77">
      <c r="A197" s="3" t="s">
        <v>958</v>
      </c>
      <c r="B197" s="3" t="s">
        <v>405</v>
      </c>
      <c r="C197" s="3">
        <v>6</v>
      </c>
      <c r="D197" s="3"/>
      <c r="E197" s="3" t="s">
        <v>903</v>
      </c>
      <c r="F197" s="3" t="s">
        <v>1027</v>
      </c>
      <c r="G197" s="3" t="s">
        <v>903</v>
      </c>
      <c r="H197" s="3" t="s">
        <v>1027</v>
      </c>
      <c r="I197" s="3" t="s">
        <v>479</v>
      </c>
      <c r="J197" s="3" t="s">
        <v>1053</v>
      </c>
      <c r="K197" s="3" t="s">
        <v>1040</v>
      </c>
      <c r="L197" s="3" t="s">
        <v>1040</v>
      </c>
      <c r="M197" s="3" t="s">
        <v>1040</v>
      </c>
      <c r="N197" s="3" t="s">
        <v>1040</v>
      </c>
      <c r="O197" s="3">
        <v>7.5</v>
      </c>
      <c r="P197" s="3">
        <v>77</v>
      </c>
      <c r="Q197" s="3">
        <v>9.6199999999999992</v>
      </c>
      <c r="R197" s="16">
        <v>0</v>
      </c>
      <c r="S197" s="12"/>
      <c r="T197" s="3" t="str">
        <f t="shared" si="216"/>
        <v>s316-tef-s316-</v>
      </c>
      <c r="U197" s="3">
        <f t="shared" si="217"/>
        <v>5</v>
      </c>
      <c r="V197" s="3">
        <f t="shared" si="225"/>
        <v>14</v>
      </c>
      <c r="W197" s="4" t="str">
        <f t="shared" si="209"/>
        <v>s316</v>
      </c>
      <c r="X197" s="3" t="str">
        <f t="shared" si="226"/>
        <v>tef-s316-</v>
      </c>
      <c r="Y197" s="3">
        <f t="shared" si="218"/>
        <v>4</v>
      </c>
      <c r="Z197" s="3">
        <f t="shared" si="227"/>
        <v>9</v>
      </c>
      <c r="AA197" s="4" t="str">
        <f t="shared" si="210"/>
        <v>tef</v>
      </c>
      <c r="AB197" s="3" t="str">
        <f t="shared" si="228"/>
        <v>s316-</v>
      </c>
      <c r="AC197" s="3">
        <f t="shared" si="219"/>
        <v>5</v>
      </c>
      <c r="AD197" s="3">
        <f t="shared" si="229"/>
        <v>5</v>
      </c>
      <c r="AE197" s="4" t="str">
        <f t="shared" si="211"/>
        <v>s316</v>
      </c>
      <c r="AF197" s="3" t="str">
        <f t="shared" si="230"/>
        <v>-</v>
      </c>
      <c r="AG197" s="3">
        <f t="shared" si="220"/>
        <v>1</v>
      </c>
      <c r="AH197" s="3">
        <f t="shared" si="231"/>
        <v>1</v>
      </c>
      <c r="AI197" s="4" t="str">
        <f t="shared" si="212"/>
        <v/>
      </c>
      <c r="AJ197" s="3" t="str">
        <f t="shared" si="232"/>
        <v>-</v>
      </c>
      <c r="AK197" s="3">
        <f t="shared" si="221"/>
        <v>1</v>
      </c>
      <c r="AL197" s="3">
        <f t="shared" si="233"/>
        <v>1</v>
      </c>
      <c r="AM197" s="4" t="str">
        <f t="shared" si="213"/>
        <v/>
      </c>
      <c r="AN197" s="3" t="str">
        <f t="shared" si="234"/>
        <v>-</v>
      </c>
      <c r="AO197" s="3">
        <f t="shared" si="222"/>
        <v>1</v>
      </c>
      <c r="AP197" s="3">
        <f t="shared" si="235"/>
        <v>1</v>
      </c>
      <c r="AQ197" s="4" t="str">
        <f t="shared" si="214"/>
        <v/>
      </c>
      <c r="AR197" s="3" t="str">
        <f t="shared" si="236"/>
        <v>-</v>
      </c>
      <c r="AS197" s="3">
        <f t="shared" si="223"/>
        <v>1</v>
      </c>
      <c r="AT197" s="3">
        <f t="shared" si="237"/>
        <v>1</v>
      </c>
      <c r="AU197" s="4" t="str">
        <f t="shared" si="215"/>
        <v/>
      </c>
      <c r="AV197" s="3" t="str">
        <f t="shared" si="238"/>
        <v>-</v>
      </c>
      <c r="AW197" s="3" t="str">
        <f t="shared" si="224"/>
        <v>0.5-0.2-0.5-</v>
      </c>
      <c r="AX197" s="3">
        <f t="shared" si="239"/>
        <v>4</v>
      </c>
      <c r="AY197" s="3">
        <f t="shared" si="240"/>
        <v>12</v>
      </c>
      <c r="AZ197" s="4" t="str">
        <f t="shared" si="241"/>
        <v>0.5</v>
      </c>
      <c r="BA197" s="3" t="str">
        <f t="shared" si="242"/>
        <v>0.2-0.5-</v>
      </c>
      <c r="BB197" s="3">
        <f t="shared" si="243"/>
        <v>4</v>
      </c>
      <c r="BC197" s="3">
        <f t="shared" si="244"/>
        <v>8</v>
      </c>
      <c r="BD197" s="4" t="str">
        <f t="shared" si="245"/>
        <v>0.2</v>
      </c>
      <c r="BE197" s="3" t="str">
        <f t="shared" si="246"/>
        <v>0.5-</v>
      </c>
      <c r="BF197" s="3">
        <f t="shared" si="247"/>
        <v>4</v>
      </c>
      <c r="BG197" s="3">
        <f t="shared" si="248"/>
        <v>4</v>
      </c>
      <c r="BH197" s="4" t="str">
        <f t="shared" si="249"/>
        <v>0.5</v>
      </c>
      <c r="BI197" s="3" t="str">
        <f t="shared" si="250"/>
        <v>-</v>
      </c>
      <c r="BJ197" s="3">
        <f t="shared" si="251"/>
        <v>1</v>
      </c>
      <c r="BK197" s="3">
        <f t="shared" si="252"/>
        <v>1</v>
      </c>
      <c r="BL197" s="4" t="str">
        <f t="shared" si="253"/>
        <v/>
      </c>
      <c r="BM197" s="3" t="str">
        <f t="shared" si="254"/>
        <v>-</v>
      </c>
      <c r="BN197" s="3">
        <f t="shared" si="255"/>
        <v>1</v>
      </c>
      <c r="BO197" s="3">
        <f t="shared" si="256"/>
        <v>1</v>
      </c>
      <c r="BP197" s="4" t="str">
        <f t="shared" si="257"/>
        <v/>
      </c>
      <c r="BQ197" s="3" t="str">
        <f t="shared" si="258"/>
        <v>-</v>
      </c>
      <c r="BR197" s="3">
        <f t="shared" si="259"/>
        <v>1</v>
      </c>
      <c r="BS197" s="3">
        <f t="shared" si="260"/>
        <v>1</v>
      </c>
      <c r="BT197" s="4" t="str">
        <f t="shared" si="261"/>
        <v/>
      </c>
      <c r="BU197" s="3" t="str">
        <f t="shared" si="262"/>
        <v>-</v>
      </c>
      <c r="BV197" s="3">
        <f t="shared" si="263"/>
        <v>1</v>
      </c>
      <c r="BW197" s="3">
        <f t="shared" si="264"/>
        <v>1</v>
      </c>
      <c r="BX197" s="4" t="str">
        <f t="shared" si="265"/>
        <v/>
      </c>
      <c r="BY197" s="3" t="str">
        <f t="shared" si="266"/>
        <v>-</v>
      </c>
    </row>
    <row r="198" spans="1:77">
      <c r="A198" s="4" t="s">
        <v>958</v>
      </c>
      <c r="B198" s="4" t="s">
        <v>405</v>
      </c>
      <c r="C198" s="4">
        <v>6</v>
      </c>
      <c r="D198" s="4"/>
      <c r="E198" s="4" t="s">
        <v>903</v>
      </c>
      <c r="F198" s="4" t="s">
        <v>1027</v>
      </c>
      <c r="G198" s="4" t="s">
        <v>903</v>
      </c>
      <c r="H198" s="4" t="s">
        <v>1027</v>
      </c>
      <c r="I198" s="4" t="s">
        <v>479</v>
      </c>
      <c r="J198" s="4" t="s">
        <v>1053</v>
      </c>
      <c r="K198" s="4" t="s">
        <v>1040</v>
      </c>
      <c r="L198" s="4" t="s">
        <v>1040</v>
      </c>
      <c r="M198" s="4" t="s">
        <v>1040</v>
      </c>
      <c r="N198" s="4" t="s">
        <v>1040</v>
      </c>
      <c r="O198" s="4">
        <v>7.5</v>
      </c>
      <c r="P198" s="4">
        <v>77</v>
      </c>
      <c r="Q198" s="4">
        <v>9.65</v>
      </c>
      <c r="R198" s="16">
        <v>0</v>
      </c>
      <c r="S198" s="13"/>
      <c r="T198" s="3" t="str">
        <f t="shared" si="216"/>
        <v>s316-tef-s316-</v>
      </c>
      <c r="U198" s="3">
        <f t="shared" si="217"/>
        <v>5</v>
      </c>
      <c r="V198" s="3">
        <f t="shared" si="225"/>
        <v>14</v>
      </c>
      <c r="W198" s="4" t="str">
        <f t="shared" si="209"/>
        <v>s316</v>
      </c>
      <c r="X198" s="3" t="str">
        <f t="shared" si="226"/>
        <v>tef-s316-</v>
      </c>
      <c r="Y198" s="3">
        <f t="shared" si="218"/>
        <v>4</v>
      </c>
      <c r="Z198" s="3">
        <f t="shared" si="227"/>
        <v>9</v>
      </c>
      <c r="AA198" s="4" t="str">
        <f t="shared" si="210"/>
        <v>tef</v>
      </c>
      <c r="AB198" s="3" t="str">
        <f t="shared" si="228"/>
        <v>s316-</v>
      </c>
      <c r="AC198" s="3">
        <f t="shared" si="219"/>
        <v>5</v>
      </c>
      <c r="AD198" s="3">
        <f t="shared" si="229"/>
        <v>5</v>
      </c>
      <c r="AE198" s="4" t="str">
        <f t="shared" si="211"/>
        <v>s316</v>
      </c>
      <c r="AF198" s="3" t="str">
        <f t="shared" si="230"/>
        <v>-</v>
      </c>
      <c r="AG198" s="3">
        <f t="shared" si="220"/>
        <v>1</v>
      </c>
      <c r="AH198" s="3">
        <f t="shared" si="231"/>
        <v>1</v>
      </c>
      <c r="AI198" s="4" t="str">
        <f t="shared" si="212"/>
        <v/>
      </c>
      <c r="AJ198" s="3" t="str">
        <f t="shared" si="232"/>
        <v>-</v>
      </c>
      <c r="AK198" s="3">
        <f t="shared" si="221"/>
        <v>1</v>
      </c>
      <c r="AL198" s="3">
        <f t="shared" si="233"/>
        <v>1</v>
      </c>
      <c r="AM198" s="4" t="str">
        <f t="shared" si="213"/>
        <v/>
      </c>
      <c r="AN198" s="3" t="str">
        <f t="shared" si="234"/>
        <v>-</v>
      </c>
      <c r="AO198" s="3">
        <f t="shared" si="222"/>
        <v>1</v>
      </c>
      <c r="AP198" s="3">
        <f t="shared" si="235"/>
        <v>1</v>
      </c>
      <c r="AQ198" s="4" t="str">
        <f t="shared" si="214"/>
        <v/>
      </c>
      <c r="AR198" s="3" t="str">
        <f t="shared" si="236"/>
        <v>-</v>
      </c>
      <c r="AS198" s="3">
        <f t="shared" si="223"/>
        <v>1</v>
      </c>
      <c r="AT198" s="3">
        <f t="shared" si="237"/>
        <v>1</v>
      </c>
      <c r="AU198" s="4" t="str">
        <f t="shared" si="215"/>
        <v/>
      </c>
      <c r="AV198" s="3" t="str">
        <f t="shared" si="238"/>
        <v>-</v>
      </c>
      <c r="AW198" s="3" t="str">
        <f t="shared" si="224"/>
        <v>0.5-0.2-0.5-</v>
      </c>
      <c r="AX198" s="3">
        <f t="shared" si="239"/>
        <v>4</v>
      </c>
      <c r="AY198" s="3">
        <f t="shared" si="240"/>
        <v>12</v>
      </c>
      <c r="AZ198" s="4" t="str">
        <f t="shared" si="241"/>
        <v>0.5</v>
      </c>
      <c r="BA198" s="3" t="str">
        <f t="shared" si="242"/>
        <v>0.2-0.5-</v>
      </c>
      <c r="BB198" s="3">
        <f t="shared" si="243"/>
        <v>4</v>
      </c>
      <c r="BC198" s="3">
        <f t="shared" si="244"/>
        <v>8</v>
      </c>
      <c r="BD198" s="4" t="str">
        <f t="shared" si="245"/>
        <v>0.2</v>
      </c>
      <c r="BE198" s="3" t="str">
        <f t="shared" si="246"/>
        <v>0.5-</v>
      </c>
      <c r="BF198" s="3">
        <f t="shared" si="247"/>
        <v>4</v>
      </c>
      <c r="BG198" s="3">
        <f t="shared" si="248"/>
        <v>4</v>
      </c>
      <c r="BH198" s="4" t="str">
        <f t="shared" si="249"/>
        <v>0.5</v>
      </c>
      <c r="BI198" s="3" t="str">
        <f t="shared" si="250"/>
        <v>-</v>
      </c>
      <c r="BJ198" s="3">
        <f t="shared" si="251"/>
        <v>1</v>
      </c>
      <c r="BK198" s="3">
        <f t="shared" si="252"/>
        <v>1</v>
      </c>
      <c r="BL198" s="4" t="str">
        <f t="shared" si="253"/>
        <v/>
      </c>
      <c r="BM198" s="3" t="str">
        <f t="shared" si="254"/>
        <v>-</v>
      </c>
      <c r="BN198" s="3">
        <f t="shared" si="255"/>
        <v>1</v>
      </c>
      <c r="BO198" s="3">
        <f t="shared" si="256"/>
        <v>1</v>
      </c>
      <c r="BP198" s="4" t="str">
        <f t="shared" si="257"/>
        <v/>
      </c>
      <c r="BQ198" s="3" t="str">
        <f t="shared" si="258"/>
        <v>-</v>
      </c>
      <c r="BR198" s="3">
        <f t="shared" si="259"/>
        <v>1</v>
      </c>
      <c r="BS198" s="3">
        <f t="shared" si="260"/>
        <v>1</v>
      </c>
      <c r="BT198" s="4" t="str">
        <f t="shared" si="261"/>
        <v/>
      </c>
      <c r="BU198" s="3" t="str">
        <f t="shared" si="262"/>
        <v>-</v>
      </c>
      <c r="BV198" s="3">
        <f t="shared" si="263"/>
        <v>1</v>
      </c>
      <c r="BW198" s="3">
        <f t="shared" si="264"/>
        <v>1</v>
      </c>
      <c r="BX198" s="4" t="str">
        <f t="shared" si="265"/>
        <v/>
      </c>
      <c r="BY198" s="3" t="str">
        <f t="shared" si="266"/>
        <v>-</v>
      </c>
    </row>
    <row r="199" spans="1:77">
      <c r="A199" s="3" t="s">
        <v>958</v>
      </c>
      <c r="B199" s="3" t="s">
        <v>405</v>
      </c>
      <c r="C199" s="3">
        <v>6</v>
      </c>
      <c r="D199" s="3"/>
      <c r="E199" s="3" t="s">
        <v>903</v>
      </c>
      <c r="F199" s="3" t="s">
        <v>1027</v>
      </c>
      <c r="G199" s="3" t="s">
        <v>903</v>
      </c>
      <c r="H199" s="3" t="s">
        <v>1027</v>
      </c>
      <c r="I199" s="3" t="s">
        <v>479</v>
      </c>
      <c r="J199" s="3" t="s">
        <v>1053</v>
      </c>
      <c r="K199" s="3" t="s">
        <v>1040</v>
      </c>
      <c r="L199" s="3" t="s">
        <v>1040</v>
      </c>
      <c r="M199" s="3" t="s">
        <v>1040</v>
      </c>
      <c r="N199" s="3" t="s">
        <v>1040</v>
      </c>
      <c r="O199" s="3">
        <v>7.5</v>
      </c>
      <c r="P199" s="3">
        <v>77</v>
      </c>
      <c r="Q199" s="3">
        <v>7.92</v>
      </c>
      <c r="R199" s="16">
        <v>0</v>
      </c>
      <c r="S199" s="12"/>
      <c r="T199" s="3" t="str">
        <f t="shared" si="216"/>
        <v>s316-tef-s316-</v>
      </c>
      <c r="U199" s="3">
        <f t="shared" si="217"/>
        <v>5</v>
      </c>
      <c r="V199" s="3">
        <f t="shared" si="225"/>
        <v>14</v>
      </c>
      <c r="W199" s="4" t="str">
        <f t="shared" si="209"/>
        <v>s316</v>
      </c>
      <c r="X199" s="3" t="str">
        <f t="shared" si="226"/>
        <v>tef-s316-</v>
      </c>
      <c r="Y199" s="3">
        <f t="shared" si="218"/>
        <v>4</v>
      </c>
      <c r="Z199" s="3">
        <f t="shared" si="227"/>
        <v>9</v>
      </c>
      <c r="AA199" s="4" t="str">
        <f t="shared" si="210"/>
        <v>tef</v>
      </c>
      <c r="AB199" s="3" t="str">
        <f t="shared" si="228"/>
        <v>s316-</v>
      </c>
      <c r="AC199" s="3">
        <f t="shared" si="219"/>
        <v>5</v>
      </c>
      <c r="AD199" s="3">
        <f t="shared" si="229"/>
        <v>5</v>
      </c>
      <c r="AE199" s="4" t="str">
        <f t="shared" si="211"/>
        <v>s316</v>
      </c>
      <c r="AF199" s="3" t="str">
        <f t="shared" si="230"/>
        <v>-</v>
      </c>
      <c r="AG199" s="3">
        <f t="shared" si="220"/>
        <v>1</v>
      </c>
      <c r="AH199" s="3">
        <f t="shared" si="231"/>
        <v>1</v>
      </c>
      <c r="AI199" s="4" t="str">
        <f t="shared" si="212"/>
        <v/>
      </c>
      <c r="AJ199" s="3" t="str">
        <f t="shared" si="232"/>
        <v>-</v>
      </c>
      <c r="AK199" s="3">
        <f t="shared" si="221"/>
        <v>1</v>
      </c>
      <c r="AL199" s="3">
        <f t="shared" si="233"/>
        <v>1</v>
      </c>
      <c r="AM199" s="4" t="str">
        <f t="shared" si="213"/>
        <v/>
      </c>
      <c r="AN199" s="3" t="str">
        <f t="shared" si="234"/>
        <v>-</v>
      </c>
      <c r="AO199" s="3">
        <f t="shared" si="222"/>
        <v>1</v>
      </c>
      <c r="AP199" s="3">
        <f t="shared" si="235"/>
        <v>1</v>
      </c>
      <c r="AQ199" s="4" t="str">
        <f t="shared" si="214"/>
        <v/>
      </c>
      <c r="AR199" s="3" t="str">
        <f t="shared" si="236"/>
        <v>-</v>
      </c>
      <c r="AS199" s="3">
        <f t="shared" si="223"/>
        <v>1</v>
      </c>
      <c r="AT199" s="3">
        <f t="shared" si="237"/>
        <v>1</v>
      </c>
      <c r="AU199" s="4" t="str">
        <f t="shared" si="215"/>
        <v/>
      </c>
      <c r="AV199" s="3" t="str">
        <f t="shared" si="238"/>
        <v>-</v>
      </c>
      <c r="AW199" s="3" t="str">
        <f t="shared" si="224"/>
        <v>0.5-0.2-0.5-</v>
      </c>
      <c r="AX199" s="3">
        <f t="shared" si="239"/>
        <v>4</v>
      </c>
      <c r="AY199" s="3">
        <f t="shared" si="240"/>
        <v>12</v>
      </c>
      <c r="AZ199" s="4" t="str">
        <f t="shared" si="241"/>
        <v>0.5</v>
      </c>
      <c r="BA199" s="3" t="str">
        <f t="shared" si="242"/>
        <v>0.2-0.5-</v>
      </c>
      <c r="BB199" s="3">
        <f t="shared" si="243"/>
        <v>4</v>
      </c>
      <c r="BC199" s="3">
        <f t="shared" si="244"/>
        <v>8</v>
      </c>
      <c r="BD199" s="4" t="str">
        <f t="shared" si="245"/>
        <v>0.2</v>
      </c>
      <c r="BE199" s="3" t="str">
        <f t="shared" si="246"/>
        <v>0.5-</v>
      </c>
      <c r="BF199" s="3">
        <f t="shared" si="247"/>
        <v>4</v>
      </c>
      <c r="BG199" s="3">
        <f t="shared" si="248"/>
        <v>4</v>
      </c>
      <c r="BH199" s="4" t="str">
        <f t="shared" si="249"/>
        <v>0.5</v>
      </c>
      <c r="BI199" s="3" t="str">
        <f t="shared" si="250"/>
        <v>-</v>
      </c>
      <c r="BJ199" s="3">
        <f t="shared" si="251"/>
        <v>1</v>
      </c>
      <c r="BK199" s="3">
        <f t="shared" si="252"/>
        <v>1</v>
      </c>
      <c r="BL199" s="4" t="str">
        <f t="shared" si="253"/>
        <v/>
      </c>
      <c r="BM199" s="3" t="str">
        <f t="shared" si="254"/>
        <v>-</v>
      </c>
      <c r="BN199" s="3">
        <f t="shared" si="255"/>
        <v>1</v>
      </c>
      <c r="BO199" s="3">
        <f t="shared" si="256"/>
        <v>1</v>
      </c>
      <c r="BP199" s="4" t="str">
        <f t="shared" si="257"/>
        <v/>
      </c>
      <c r="BQ199" s="3" t="str">
        <f t="shared" si="258"/>
        <v>-</v>
      </c>
      <c r="BR199" s="3">
        <f t="shared" si="259"/>
        <v>1</v>
      </c>
      <c r="BS199" s="3">
        <f t="shared" si="260"/>
        <v>1</v>
      </c>
      <c r="BT199" s="4" t="str">
        <f t="shared" si="261"/>
        <v/>
      </c>
      <c r="BU199" s="3" t="str">
        <f t="shared" si="262"/>
        <v>-</v>
      </c>
      <c r="BV199" s="3">
        <f t="shared" si="263"/>
        <v>1</v>
      </c>
      <c r="BW199" s="3">
        <f t="shared" si="264"/>
        <v>1</v>
      </c>
      <c r="BX199" s="4" t="str">
        <f t="shared" si="265"/>
        <v/>
      </c>
      <c r="BY199" s="3" t="str">
        <f t="shared" si="266"/>
        <v>-</v>
      </c>
    </row>
    <row r="200" spans="1:77">
      <c r="A200" s="4" t="s">
        <v>958</v>
      </c>
      <c r="B200" s="4" t="s">
        <v>405</v>
      </c>
      <c r="C200" s="4">
        <v>6</v>
      </c>
      <c r="D200" s="4"/>
      <c r="E200" s="4" t="s">
        <v>903</v>
      </c>
      <c r="F200" s="4" t="s">
        <v>1027</v>
      </c>
      <c r="G200" s="4" t="s">
        <v>903</v>
      </c>
      <c r="H200" s="4" t="s">
        <v>1027</v>
      </c>
      <c r="I200" s="4" t="s">
        <v>479</v>
      </c>
      <c r="J200" s="4" t="s">
        <v>1053</v>
      </c>
      <c r="K200" s="4" t="s">
        <v>1040</v>
      </c>
      <c r="L200" s="4" t="s">
        <v>1040</v>
      </c>
      <c r="M200" s="4" t="s">
        <v>1040</v>
      </c>
      <c r="N200" s="4" t="s">
        <v>1040</v>
      </c>
      <c r="O200" s="4">
        <v>7.5</v>
      </c>
      <c r="P200" s="4">
        <v>77</v>
      </c>
      <c r="Q200" s="4">
        <v>7.83</v>
      </c>
      <c r="R200" s="16">
        <v>0</v>
      </c>
      <c r="S200" s="13"/>
      <c r="T200" s="3" t="str">
        <f t="shared" si="216"/>
        <v>s316-tef-s316-</v>
      </c>
      <c r="U200" s="3">
        <f t="shared" si="217"/>
        <v>5</v>
      </c>
      <c r="V200" s="3">
        <f t="shared" si="225"/>
        <v>14</v>
      </c>
      <c r="W200" s="4" t="str">
        <f t="shared" si="209"/>
        <v>s316</v>
      </c>
      <c r="X200" s="3" t="str">
        <f t="shared" si="226"/>
        <v>tef-s316-</v>
      </c>
      <c r="Y200" s="3">
        <f t="shared" si="218"/>
        <v>4</v>
      </c>
      <c r="Z200" s="3">
        <f t="shared" si="227"/>
        <v>9</v>
      </c>
      <c r="AA200" s="4" t="str">
        <f t="shared" si="210"/>
        <v>tef</v>
      </c>
      <c r="AB200" s="3" t="str">
        <f t="shared" si="228"/>
        <v>s316-</v>
      </c>
      <c r="AC200" s="3">
        <f t="shared" si="219"/>
        <v>5</v>
      </c>
      <c r="AD200" s="3">
        <f t="shared" si="229"/>
        <v>5</v>
      </c>
      <c r="AE200" s="4" t="str">
        <f t="shared" si="211"/>
        <v>s316</v>
      </c>
      <c r="AF200" s="3" t="str">
        <f t="shared" si="230"/>
        <v>-</v>
      </c>
      <c r="AG200" s="3">
        <f t="shared" si="220"/>
        <v>1</v>
      </c>
      <c r="AH200" s="3">
        <f t="shared" si="231"/>
        <v>1</v>
      </c>
      <c r="AI200" s="4" t="str">
        <f t="shared" si="212"/>
        <v/>
      </c>
      <c r="AJ200" s="3" t="str">
        <f t="shared" si="232"/>
        <v>-</v>
      </c>
      <c r="AK200" s="3">
        <f t="shared" si="221"/>
        <v>1</v>
      </c>
      <c r="AL200" s="3">
        <f t="shared" si="233"/>
        <v>1</v>
      </c>
      <c r="AM200" s="4" t="str">
        <f t="shared" si="213"/>
        <v/>
      </c>
      <c r="AN200" s="3" t="str">
        <f t="shared" si="234"/>
        <v>-</v>
      </c>
      <c r="AO200" s="3">
        <f t="shared" si="222"/>
        <v>1</v>
      </c>
      <c r="AP200" s="3">
        <f t="shared" si="235"/>
        <v>1</v>
      </c>
      <c r="AQ200" s="4" t="str">
        <f t="shared" si="214"/>
        <v/>
      </c>
      <c r="AR200" s="3" t="str">
        <f t="shared" si="236"/>
        <v>-</v>
      </c>
      <c r="AS200" s="3">
        <f t="shared" si="223"/>
        <v>1</v>
      </c>
      <c r="AT200" s="3">
        <f t="shared" si="237"/>
        <v>1</v>
      </c>
      <c r="AU200" s="4" t="str">
        <f t="shared" si="215"/>
        <v/>
      </c>
      <c r="AV200" s="3" t="str">
        <f t="shared" si="238"/>
        <v>-</v>
      </c>
      <c r="AW200" s="3" t="str">
        <f t="shared" si="224"/>
        <v>0.5-0.2-0.5-</v>
      </c>
      <c r="AX200" s="3">
        <f t="shared" si="239"/>
        <v>4</v>
      </c>
      <c r="AY200" s="3">
        <f t="shared" si="240"/>
        <v>12</v>
      </c>
      <c r="AZ200" s="4" t="str">
        <f t="shared" si="241"/>
        <v>0.5</v>
      </c>
      <c r="BA200" s="3" t="str">
        <f t="shared" si="242"/>
        <v>0.2-0.5-</v>
      </c>
      <c r="BB200" s="3">
        <f t="shared" si="243"/>
        <v>4</v>
      </c>
      <c r="BC200" s="3">
        <f t="shared" si="244"/>
        <v>8</v>
      </c>
      <c r="BD200" s="4" t="str">
        <f t="shared" si="245"/>
        <v>0.2</v>
      </c>
      <c r="BE200" s="3" t="str">
        <f t="shared" si="246"/>
        <v>0.5-</v>
      </c>
      <c r="BF200" s="3">
        <f t="shared" si="247"/>
        <v>4</v>
      </c>
      <c r="BG200" s="3">
        <f t="shared" si="248"/>
        <v>4</v>
      </c>
      <c r="BH200" s="4" t="str">
        <f t="shared" si="249"/>
        <v>0.5</v>
      </c>
      <c r="BI200" s="3" t="str">
        <f t="shared" si="250"/>
        <v>-</v>
      </c>
      <c r="BJ200" s="3">
        <f t="shared" si="251"/>
        <v>1</v>
      </c>
      <c r="BK200" s="3">
        <f t="shared" si="252"/>
        <v>1</v>
      </c>
      <c r="BL200" s="4" t="str">
        <f t="shared" si="253"/>
        <v/>
      </c>
      <c r="BM200" s="3" t="str">
        <f t="shared" si="254"/>
        <v>-</v>
      </c>
      <c r="BN200" s="3">
        <f t="shared" si="255"/>
        <v>1</v>
      </c>
      <c r="BO200" s="3">
        <f t="shared" si="256"/>
        <v>1</v>
      </c>
      <c r="BP200" s="4" t="str">
        <f t="shared" si="257"/>
        <v/>
      </c>
      <c r="BQ200" s="3" t="str">
        <f t="shared" si="258"/>
        <v>-</v>
      </c>
      <c r="BR200" s="3">
        <f t="shared" si="259"/>
        <v>1</v>
      </c>
      <c r="BS200" s="3">
        <f t="shared" si="260"/>
        <v>1</v>
      </c>
      <c r="BT200" s="4" t="str">
        <f t="shared" si="261"/>
        <v/>
      </c>
      <c r="BU200" s="3" t="str">
        <f t="shared" si="262"/>
        <v>-</v>
      </c>
      <c r="BV200" s="3">
        <f t="shared" si="263"/>
        <v>1</v>
      </c>
      <c r="BW200" s="3">
        <f t="shared" si="264"/>
        <v>1</v>
      </c>
      <c r="BX200" s="4" t="str">
        <f t="shared" si="265"/>
        <v/>
      </c>
      <c r="BY200" s="3" t="str">
        <f t="shared" si="266"/>
        <v>-</v>
      </c>
    </row>
    <row r="201" spans="1:77">
      <c r="A201" s="3" t="s">
        <v>958</v>
      </c>
      <c r="B201" s="3" t="s">
        <v>405</v>
      </c>
      <c r="C201" s="3">
        <v>6</v>
      </c>
      <c r="D201" s="3"/>
      <c r="E201" s="3" t="s">
        <v>903</v>
      </c>
      <c r="F201" s="3" t="s">
        <v>1027</v>
      </c>
      <c r="G201" s="3" t="s">
        <v>903</v>
      </c>
      <c r="H201" s="3" t="s">
        <v>1027</v>
      </c>
      <c r="I201" s="3" t="s">
        <v>479</v>
      </c>
      <c r="J201" s="3" t="s">
        <v>1053</v>
      </c>
      <c r="K201" s="3" t="s">
        <v>1040</v>
      </c>
      <c r="L201" s="3" t="s">
        <v>1040</v>
      </c>
      <c r="M201" s="3" t="s">
        <v>1040</v>
      </c>
      <c r="N201" s="3" t="s">
        <v>1040</v>
      </c>
      <c r="O201" s="3">
        <v>7.5</v>
      </c>
      <c r="P201" s="3">
        <v>77</v>
      </c>
      <c r="Q201" s="3">
        <v>5.36</v>
      </c>
      <c r="R201" s="16">
        <v>0</v>
      </c>
      <c r="S201" s="12"/>
      <c r="T201" s="3" t="str">
        <f t="shared" si="216"/>
        <v>s316-tef-s316-</v>
      </c>
      <c r="U201" s="3">
        <f t="shared" si="217"/>
        <v>5</v>
      </c>
      <c r="V201" s="3">
        <f t="shared" si="225"/>
        <v>14</v>
      </c>
      <c r="W201" s="4" t="str">
        <f t="shared" si="209"/>
        <v>s316</v>
      </c>
      <c r="X201" s="3" t="str">
        <f t="shared" si="226"/>
        <v>tef-s316-</v>
      </c>
      <c r="Y201" s="3">
        <f t="shared" si="218"/>
        <v>4</v>
      </c>
      <c r="Z201" s="3">
        <f t="shared" si="227"/>
        <v>9</v>
      </c>
      <c r="AA201" s="4" t="str">
        <f t="shared" si="210"/>
        <v>tef</v>
      </c>
      <c r="AB201" s="3" t="str">
        <f t="shared" si="228"/>
        <v>s316-</v>
      </c>
      <c r="AC201" s="3">
        <f t="shared" si="219"/>
        <v>5</v>
      </c>
      <c r="AD201" s="3">
        <f t="shared" si="229"/>
        <v>5</v>
      </c>
      <c r="AE201" s="4" t="str">
        <f t="shared" si="211"/>
        <v>s316</v>
      </c>
      <c r="AF201" s="3" t="str">
        <f t="shared" si="230"/>
        <v>-</v>
      </c>
      <c r="AG201" s="3">
        <f t="shared" si="220"/>
        <v>1</v>
      </c>
      <c r="AH201" s="3">
        <f t="shared" si="231"/>
        <v>1</v>
      </c>
      <c r="AI201" s="4" t="str">
        <f t="shared" si="212"/>
        <v/>
      </c>
      <c r="AJ201" s="3" t="str">
        <f t="shared" si="232"/>
        <v>-</v>
      </c>
      <c r="AK201" s="3">
        <f t="shared" si="221"/>
        <v>1</v>
      </c>
      <c r="AL201" s="3">
        <f t="shared" si="233"/>
        <v>1</v>
      </c>
      <c r="AM201" s="4" t="str">
        <f t="shared" si="213"/>
        <v/>
      </c>
      <c r="AN201" s="3" t="str">
        <f t="shared" si="234"/>
        <v>-</v>
      </c>
      <c r="AO201" s="3">
        <f t="shared" si="222"/>
        <v>1</v>
      </c>
      <c r="AP201" s="3">
        <f t="shared" si="235"/>
        <v>1</v>
      </c>
      <c r="AQ201" s="4" t="str">
        <f t="shared" si="214"/>
        <v/>
      </c>
      <c r="AR201" s="3" t="str">
        <f t="shared" si="236"/>
        <v>-</v>
      </c>
      <c r="AS201" s="3">
        <f t="shared" si="223"/>
        <v>1</v>
      </c>
      <c r="AT201" s="3">
        <f t="shared" si="237"/>
        <v>1</v>
      </c>
      <c r="AU201" s="4" t="str">
        <f t="shared" si="215"/>
        <v/>
      </c>
      <c r="AV201" s="3" t="str">
        <f t="shared" si="238"/>
        <v>-</v>
      </c>
      <c r="AW201" s="3" t="str">
        <f t="shared" si="224"/>
        <v>0.5-0.2-0.5-</v>
      </c>
      <c r="AX201" s="3">
        <f t="shared" si="239"/>
        <v>4</v>
      </c>
      <c r="AY201" s="3">
        <f t="shared" si="240"/>
        <v>12</v>
      </c>
      <c r="AZ201" s="4" t="str">
        <f t="shared" si="241"/>
        <v>0.5</v>
      </c>
      <c r="BA201" s="3" t="str">
        <f t="shared" si="242"/>
        <v>0.2-0.5-</v>
      </c>
      <c r="BB201" s="3">
        <f t="shared" si="243"/>
        <v>4</v>
      </c>
      <c r="BC201" s="3">
        <f t="shared" si="244"/>
        <v>8</v>
      </c>
      <c r="BD201" s="4" t="str">
        <f t="shared" si="245"/>
        <v>0.2</v>
      </c>
      <c r="BE201" s="3" t="str">
        <f t="shared" si="246"/>
        <v>0.5-</v>
      </c>
      <c r="BF201" s="3">
        <f t="shared" si="247"/>
        <v>4</v>
      </c>
      <c r="BG201" s="3">
        <f t="shared" si="248"/>
        <v>4</v>
      </c>
      <c r="BH201" s="4" t="str">
        <f t="shared" si="249"/>
        <v>0.5</v>
      </c>
      <c r="BI201" s="3" t="str">
        <f t="shared" si="250"/>
        <v>-</v>
      </c>
      <c r="BJ201" s="3">
        <f t="shared" si="251"/>
        <v>1</v>
      </c>
      <c r="BK201" s="3">
        <f t="shared" si="252"/>
        <v>1</v>
      </c>
      <c r="BL201" s="4" t="str">
        <f t="shared" si="253"/>
        <v/>
      </c>
      <c r="BM201" s="3" t="str">
        <f t="shared" si="254"/>
        <v>-</v>
      </c>
      <c r="BN201" s="3">
        <f t="shared" si="255"/>
        <v>1</v>
      </c>
      <c r="BO201" s="3">
        <f t="shared" si="256"/>
        <v>1</v>
      </c>
      <c r="BP201" s="4" t="str">
        <f t="shared" si="257"/>
        <v/>
      </c>
      <c r="BQ201" s="3" t="str">
        <f t="shared" si="258"/>
        <v>-</v>
      </c>
      <c r="BR201" s="3">
        <f t="shared" si="259"/>
        <v>1</v>
      </c>
      <c r="BS201" s="3">
        <f t="shared" si="260"/>
        <v>1</v>
      </c>
      <c r="BT201" s="4" t="str">
        <f t="shared" si="261"/>
        <v/>
      </c>
      <c r="BU201" s="3" t="str">
        <f t="shared" si="262"/>
        <v>-</v>
      </c>
      <c r="BV201" s="3">
        <f t="shared" si="263"/>
        <v>1</v>
      </c>
      <c r="BW201" s="3">
        <f t="shared" si="264"/>
        <v>1</v>
      </c>
      <c r="BX201" s="4" t="str">
        <f t="shared" si="265"/>
        <v/>
      </c>
      <c r="BY201" s="3" t="str">
        <f t="shared" si="266"/>
        <v>-</v>
      </c>
    </row>
    <row r="202" spans="1:77">
      <c r="A202" s="4" t="s">
        <v>958</v>
      </c>
      <c r="B202" s="4" t="s">
        <v>405</v>
      </c>
      <c r="C202" s="4">
        <v>6</v>
      </c>
      <c r="D202" s="4"/>
      <c r="E202" s="4" t="s">
        <v>903</v>
      </c>
      <c r="F202" s="4" t="s">
        <v>1027</v>
      </c>
      <c r="G202" s="4" t="s">
        <v>903</v>
      </c>
      <c r="H202" s="4" t="s">
        <v>1027</v>
      </c>
      <c r="I202" s="4" t="s">
        <v>479</v>
      </c>
      <c r="J202" s="4" t="s">
        <v>1053</v>
      </c>
      <c r="K202" s="4" t="s">
        <v>1040</v>
      </c>
      <c r="L202" s="4" t="s">
        <v>1040</v>
      </c>
      <c r="M202" s="4" t="s">
        <v>1040</v>
      </c>
      <c r="N202" s="4" t="s">
        <v>1040</v>
      </c>
      <c r="O202" s="4">
        <v>7.5</v>
      </c>
      <c r="P202" s="4">
        <v>77</v>
      </c>
      <c r="Q202" s="4">
        <v>5.41</v>
      </c>
      <c r="R202" s="16">
        <v>0</v>
      </c>
      <c r="S202" s="13"/>
      <c r="T202" s="3" t="str">
        <f t="shared" si="216"/>
        <v>s316-tef-s316-</v>
      </c>
      <c r="U202" s="3">
        <f t="shared" si="217"/>
        <v>5</v>
      </c>
      <c r="V202" s="3">
        <f t="shared" si="225"/>
        <v>14</v>
      </c>
      <c r="W202" s="4" t="str">
        <f t="shared" si="209"/>
        <v>s316</v>
      </c>
      <c r="X202" s="3" t="str">
        <f t="shared" si="226"/>
        <v>tef-s316-</v>
      </c>
      <c r="Y202" s="3">
        <f t="shared" si="218"/>
        <v>4</v>
      </c>
      <c r="Z202" s="3">
        <f t="shared" si="227"/>
        <v>9</v>
      </c>
      <c r="AA202" s="4" t="str">
        <f t="shared" si="210"/>
        <v>tef</v>
      </c>
      <c r="AB202" s="3" t="str">
        <f t="shared" si="228"/>
        <v>s316-</v>
      </c>
      <c r="AC202" s="3">
        <f t="shared" si="219"/>
        <v>5</v>
      </c>
      <c r="AD202" s="3">
        <f t="shared" si="229"/>
        <v>5</v>
      </c>
      <c r="AE202" s="4" t="str">
        <f t="shared" si="211"/>
        <v>s316</v>
      </c>
      <c r="AF202" s="3" t="str">
        <f t="shared" si="230"/>
        <v>-</v>
      </c>
      <c r="AG202" s="3">
        <f t="shared" si="220"/>
        <v>1</v>
      </c>
      <c r="AH202" s="3">
        <f t="shared" si="231"/>
        <v>1</v>
      </c>
      <c r="AI202" s="4" t="str">
        <f t="shared" si="212"/>
        <v/>
      </c>
      <c r="AJ202" s="3" t="str">
        <f t="shared" si="232"/>
        <v>-</v>
      </c>
      <c r="AK202" s="3">
        <f t="shared" si="221"/>
        <v>1</v>
      </c>
      <c r="AL202" s="3">
        <f t="shared" si="233"/>
        <v>1</v>
      </c>
      <c r="AM202" s="4" t="str">
        <f t="shared" si="213"/>
        <v/>
      </c>
      <c r="AN202" s="3" t="str">
        <f t="shared" si="234"/>
        <v>-</v>
      </c>
      <c r="AO202" s="3">
        <f t="shared" si="222"/>
        <v>1</v>
      </c>
      <c r="AP202" s="3">
        <f t="shared" si="235"/>
        <v>1</v>
      </c>
      <c r="AQ202" s="4" t="str">
        <f t="shared" si="214"/>
        <v/>
      </c>
      <c r="AR202" s="3" t="str">
        <f t="shared" si="236"/>
        <v>-</v>
      </c>
      <c r="AS202" s="3">
        <f t="shared" si="223"/>
        <v>1</v>
      </c>
      <c r="AT202" s="3">
        <f t="shared" si="237"/>
        <v>1</v>
      </c>
      <c r="AU202" s="4" t="str">
        <f t="shared" si="215"/>
        <v/>
      </c>
      <c r="AV202" s="3" t="str">
        <f t="shared" si="238"/>
        <v>-</v>
      </c>
      <c r="AW202" s="3" t="str">
        <f t="shared" si="224"/>
        <v>0.5-0.2-0.5-</v>
      </c>
      <c r="AX202" s="3">
        <f t="shared" si="239"/>
        <v>4</v>
      </c>
      <c r="AY202" s="3">
        <f t="shared" si="240"/>
        <v>12</v>
      </c>
      <c r="AZ202" s="4" t="str">
        <f t="shared" si="241"/>
        <v>0.5</v>
      </c>
      <c r="BA202" s="3" t="str">
        <f t="shared" si="242"/>
        <v>0.2-0.5-</v>
      </c>
      <c r="BB202" s="3">
        <f t="shared" si="243"/>
        <v>4</v>
      </c>
      <c r="BC202" s="3">
        <f t="shared" si="244"/>
        <v>8</v>
      </c>
      <c r="BD202" s="4" t="str">
        <f t="shared" si="245"/>
        <v>0.2</v>
      </c>
      <c r="BE202" s="3" t="str">
        <f t="shared" si="246"/>
        <v>0.5-</v>
      </c>
      <c r="BF202" s="3">
        <f t="shared" si="247"/>
        <v>4</v>
      </c>
      <c r="BG202" s="3">
        <f t="shared" si="248"/>
        <v>4</v>
      </c>
      <c r="BH202" s="4" t="str">
        <f t="shared" si="249"/>
        <v>0.5</v>
      </c>
      <c r="BI202" s="3" t="str">
        <f t="shared" si="250"/>
        <v>-</v>
      </c>
      <c r="BJ202" s="3">
        <f t="shared" si="251"/>
        <v>1</v>
      </c>
      <c r="BK202" s="3">
        <f t="shared" si="252"/>
        <v>1</v>
      </c>
      <c r="BL202" s="4" t="str">
        <f t="shared" si="253"/>
        <v/>
      </c>
      <c r="BM202" s="3" t="str">
        <f t="shared" si="254"/>
        <v>-</v>
      </c>
      <c r="BN202" s="3">
        <f t="shared" si="255"/>
        <v>1</v>
      </c>
      <c r="BO202" s="3">
        <f t="shared" si="256"/>
        <v>1</v>
      </c>
      <c r="BP202" s="4" t="str">
        <f t="shared" si="257"/>
        <v/>
      </c>
      <c r="BQ202" s="3" t="str">
        <f t="shared" si="258"/>
        <v>-</v>
      </c>
      <c r="BR202" s="3">
        <f t="shared" si="259"/>
        <v>1</v>
      </c>
      <c r="BS202" s="3">
        <f t="shared" si="260"/>
        <v>1</v>
      </c>
      <c r="BT202" s="4" t="str">
        <f t="shared" si="261"/>
        <v/>
      </c>
      <c r="BU202" s="3" t="str">
        <f t="shared" si="262"/>
        <v>-</v>
      </c>
      <c r="BV202" s="3">
        <f t="shared" si="263"/>
        <v>1</v>
      </c>
      <c r="BW202" s="3">
        <f t="shared" si="264"/>
        <v>1</v>
      </c>
      <c r="BX202" s="4" t="str">
        <f t="shared" si="265"/>
        <v/>
      </c>
      <c r="BY202" s="3" t="str">
        <f t="shared" si="266"/>
        <v>-</v>
      </c>
    </row>
    <row r="203" spans="1:77">
      <c r="A203" s="3" t="s">
        <v>958</v>
      </c>
      <c r="B203" s="3" t="s">
        <v>405</v>
      </c>
      <c r="C203" s="3">
        <v>6</v>
      </c>
      <c r="D203" s="3"/>
      <c r="E203" s="3" t="s">
        <v>903</v>
      </c>
      <c r="F203" s="3" t="s">
        <v>1027</v>
      </c>
      <c r="G203" s="3" t="s">
        <v>903</v>
      </c>
      <c r="H203" s="3" t="s">
        <v>1027</v>
      </c>
      <c r="I203" s="3" t="s">
        <v>479</v>
      </c>
      <c r="J203" s="3" t="s">
        <v>1053</v>
      </c>
      <c r="K203" s="3" t="s">
        <v>1040</v>
      </c>
      <c r="L203" s="3" t="s">
        <v>1040</v>
      </c>
      <c r="M203" s="3" t="s">
        <v>1040</v>
      </c>
      <c r="N203" s="3" t="s">
        <v>1040</v>
      </c>
      <c r="O203" s="3">
        <v>7.5</v>
      </c>
      <c r="P203" s="3">
        <v>77</v>
      </c>
      <c r="Q203" s="3">
        <v>5.48</v>
      </c>
      <c r="R203" s="16">
        <v>0</v>
      </c>
      <c r="S203" s="12"/>
      <c r="T203" s="3" t="str">
        <f t="shared" si="216"/>
        <v>s316-tef-s316-</v>
      </c>
      <c r="U203" s="3">
        <f t="shared" si="217"/>
        <v>5</v>
      </c>
      <c r="V203" s="3">
        <f t="shared" si="225"/>
        <v>14</v>
      </c>
      <c r="W203" s="4" t="str">
        <f t="shared" si="209"/>
        <v>s316</v>
      </c>
      <c r="X203" s="3" t="str">
        <f t="shared" si="226"/>
        <v>tef-s316-</v>
      </c>
      <c r="Y203" s="3">
        <f t="shared" si="218"/>
        <v>4</v>
      </c>
      <c r="Z203" s="3">
        <f t="shared" si="227"/>
        <v>9</v>
      </c>
      <c r="AA203" s="4" t="str">
        <f t="shared" si="210"/>
        <v>tef</v>
      </c>
      <c r="AB203" s="3" t="str">
        <f t="shared" si="228"/>
        <v>s316-</v>
      </c>
      <c r="AC203" s="3">
        <f t="shared" si="219"/>
        <v>5</v>
      </c>
      <c r="AD203" s="3">
        <f t="shared" si="229"/>
        <v>5</v>
      </c>
      <c r="AE203" s="4" t="str">
        <f t="shared" si="211"/>
        <v>s316</v>
      </c>
      <c r="AF203" s="3" t="str">
        <f t="shared" si="230"/>
        <v>-</v>
      </c>
      <c r="AG203" s="3">
        <f t="shared" si="220"/>
        <v>1</v>
      </c>
      <c r="AH203" s="3">
        <f t="shared" si="231"/>
        <v>1</v>
      </c>
      <c r="AI203" s="4" t="str">
        <f t="shared" si="212"/>
        <v/>
      </c>
      <c r="AJ203" s="3" t="str">
        <f t="shared" si="232"/>
        <v>-</v>
      </c>
      <c r="AK203" s="3">
        <f t="shared" si="221"/>
        <v>1</v>
      </c>
      <c r="AL203" s="3">
        <f t="shared" si="233"/>
        <v>1</v>
      </c>
      <c r="AM203" s="4" t="str">
        <f t="shared" si="213"/>
        <v/>
      </c>
      <c r="AN203" s="3" t="str">
        <f t="shared" si="234"/>
        <v>-</v>
      </c>
      <c r="AO203" s="3">
        <f t="shared" si="222"/>
        <v>1</v>
      </c>
      <c r="AP203" s="3">
        <f t="shared" si="235"/>
        <v>1</v>
      </c>
      <c r="AQ203" s="4" t="str">
        <f t="shared" si="214"/>
        <v/>
      </c>
      <c r="AR203" s="3" t="str">
        <f t="shared" si="236"/>
        <v>-</v>
      </c>
      <c r="AS203" s="3">
        <f t="shared" si="223"/>
        <v>1</v>
      </c>
      <c r="AT203" s="3">
        <f t="shared" si="237"/>
        <v>1</v>
      </c>
      <c r="AU203" s="4" t="str">
        <f t="shared" si="215"/>
        <v/>
      </c>
      <c r="AV203" s="3" t="str">
        <f t="shared" si="238"/>
        <v>-</v>
      </c>
      <c r="AW203" s="3" t="str">
        <f t="shared" si="224"/>
        <v>0.5-0.2-0.5-</v>
      </c>
      <c r="AX203" s="3">
        <f t="shared" si="239"/>
        <v>4</v>
      </c>
      <c r="AY203" s="3">
        <f t="shared" si="240"/>
        <v>12</v>
      </c>
      <c r="AZ203" s="4" t="str">
        <f t="shared" si="241"/>
        <v>0.5</v>
      </c>
      <c r="BA203" s="3" t="str">
        <f t="shared" si="242"/>
        <v>0.2-0.5-</v>
      </c>
      <c r="BB203" s="3">
        <f t="shared" si="243"/>
        <v>4</v>
      </c>
      <c r="BC203" s="3">
        <f t="shared" si="244"/>
        <v>8</v>
      </c>
      <c r="BD203" s="4" t="str">
        <f t="shared" si="245"/>
        <v>0.2</v>
      </c>
      <c r="BE203" s="3" t="str">
        <f t="shared" si="246"/>
        <v>0.5-</v>
      </c>
      <c r="BF203" s="3">
        <f t="shared" si="247"/>
        <v>4</v>
      </c>
      <c r="BG203" s="3">
        <f t="shared" si="248"/>
        <v>4</v>
      </c>
      <c r="BH203" s="4" t="str">
        <f t="shared" si="249"/>
        <v>0.5</v>
      </c>
      <c r="BI203" s="3" t="str">
        <f t="shared" si="250"/>
        <v>-</v>
      </c>
      <c r="BJ203" s="3">
        <f t="shared" si="251"/>
        <v>1</v>
      </c>
      <c r="BK203" s="3">
        <f t="shared" si="252"/>
        <v>1</v>
      </c>
      <c r="BL203" s="4" t="str">
        <f t="shared" si="253"/>
        <v/>
      </c>
      <c r="BM203" s="3" t="str">
        <f t="shared" si="254"/>
        <v>-</v>
      </c>
      <c r="BN203" s="3">
        <f t="shared" si="255"/>
        <v>1</v>
      </c>
      <c r="BO203" s="3">
        <f t="shared" si="256"/>
        <v>1</v>
      </c>
      <c r="BP203" s="4" t="str">
        <f t="shared" si="257"/>
        <v/>
      </c>
      <c r="BQ203" s="3" t="str">
        <f t="shared" si="258"/>
        <v>-</v>
      </c>
      <c r="BR203" s="3">
        <f t="shared" si="259"/>
        <v>1</v>
      </c>
      <c r="BS203" s="3">
        <f t="shared" si="260"/>
        <v>1</v>
      </c>
      <c r="BT203" s="4" t="str">
        <f t="shared" si="261"/>
        <v/>
      </c>
      <c r="BU203" s="3" t="str">
        <f t="shared" si="262"/>
        <v>-</v>
      </c>
      <c r="BV203" s="3">
        <f t="shared" si="263"/>
        <v>1</v>
      </c>
      <c r="BW203" s="3">
        <f t="shared" si="264"/>
        <v>1</v>
      </c>
      <c r="BX203" s="4" t="str">
        <f t="shared" si="265"/>
        <v/>
      </c>
      <c r="BY203" s="3" t="str">
        <f t="shared" si="266"/>
        <v>-</v>
      </c>
    </row>
    <row r="204" spans="1:77">
      <c r="A204" s="4" t="s">
        <v>958</v>
      </c>
      <c r="B204" s="4" t="s">
        <v>405</v>
      </c>
      <c r="C204" s="4">
        <v>6</v>
      </c>
      <c r="D204" s="4"/>
      <c r="E204" s="4" t="s">
        <v>903</v>
      </c>
      <c r="F204" s="4" t="s">
        <v>1027</v>
      </c>
      <c r="G204" s="4" t="s">
        <v>903</v>
      </c>
      <c r="H204" s="4" t="s">
        <v>1027</v>
      </c>
      <c r="I204" s="4" t="s">
        <v>479</v>
      </c>
      <c r="J204" s="4" t="s">
        <v>1053</v>
      </c>
      <c r="K204" s="4" t="s">
        <v>1040</v>
      </c>
      <c r="L204" s="4" t="s">
        <v>1040</v>
      </c>
      <c r="M204" s="4" t="s">
        <v>1040</v>
      </c>
      <c r="N204" s="4" t="s">
        <v>1040</v>
      </c>
      <c r="O204" s="4">
        <v>7.5</v>
      </c>
      <c r="P204" s="4">
        <v>77</v>
      </c>
      <c r="Q204" s="4">
        <v>5.56</v>
      </c>
      <c r="R204" s="16">
        <v>0</v>
      </c>
      <c r="S204" s="13"/>
      <c r="T204" s="3" t="str">
        <f t="shared" si="216"/>
        <v>s316-tef-s316-</v>
      </c>
      <c r="U204" s="3">
        <f t="shared" si="217"/>
        <v>5</v>
      </c>
      <c r="V204" s="3">
        <f t="shared" si="225"/>
        <v>14</v>
      </c>
      <c r="W204" s="4" t="str">
        <f t="shared" si="209"/>
        <v>s316</v>
      </c>
      <c r="X204" s="3" t="str">
        <f t="shared" si="226"/>
        <v>tef-s316-</v>
      </c>
      <c r="Y204" s="3">
        <f t="shared" si="218"/>
        <v>4</v>
      </c>
      <c r="Z204" s="3">
        <f t="shared" si="227"/>
        <v>9</v>
      </c>
      <c r="AA204" s="4" t="str">
        <f t="shared" si="210"/>
        <v>tef</v>
      </c>
      <c r="AB204" s="3" t="str">
        <f t="shared" si="228"/>
        <v>s316-</v>
      </c>
      <c r="AC204" s="3">
        <f t="shared" si="219"/>
        <v>5</v>
      </c>
      <c r="AD204" s="3">
        <f t="shared" si="229"/>
        <v>5</v>
      </c>
      <c r="AE204" s="4" t="str">
        <f t="shared" si="211"/>
        <v>s316</v>
      </c>
      <c r="AF204" s="3" t="str">
        <f t="shared" si="230"/>
        <v>-</v>
      </c>
      <c r="AG204" s="3">
        <f t="shared" si="220"/>
        <v>1</v>
      </c>
      <c r="AH204" s="3">
        <f t="shared" si="231"/>
        <v>1</v>
      </c>
      <c r="AI204" s="4" t="str">
        <f t="shared" si="212"/>
        <v/>
      </c>
      <c r="AJ204" s="3" t="str">
        <f t="shared" si="232"/>
        <v>-</v>
      </c>
      <c r="AK204" s="3">
        <f t="shared" si="221"/>
        <v>1</v>
      </c>
      <c r="AL204" s="3">
        <f t="shared" si="233"/>
        <v>1</v>
      </c>
      <c r="AM204" s="4" t="str">
        <f t="shared" si="213"/>
        <v/>
      </c>
      <c r="AN204" s="3" t="str">
        <f t="shared" si="234"/>
        <v>-</v>
      </c>
      <c r="AO204" s="3">
        <f t="shared" si="222"/>
        <v>1</v>
      </c>
      <c r="AP204" s="3">
        <f t="shared" si="235"/>
        <v>1</v>
      </c>
      <c r="AQ204" s="4" t="str">
        <f t="shared" si="214"/>
        <v/>
      </c>
      <c r="AR204" s="3" t="str">
        <f t="shared" si="236"/>
        <v>-</v>
      </c>
      <c r="AS204" s="3">
        <f t="shared" si="223"/>
        <v>1</v>
      </c>
      <c r="AT204" s="3">
        <f t="shared" si="237"/>
        <v>1</v>
      </c>
      <c r="AU204" s="4" t="str">
        <f t="shared" si="215"/>
        <v/>
      </c>
      <c r="AV204" s="3" t="str">
        <f t="shared" si="238"/>
        <v>-</v>
      </c>
      <c r="AW204" s="3" t="str">
        <f t="shared" si="224"/>
        <v>0.5-0.2-0.5-</v>
      </c>
      <c r="AX204" s="3">
        <f t="shared" si="239"/>
        <v>4</v>
      </c>
      <c r="AY204" s="3">
        <f t="shared" si="240"/>
        <v>12</v>
      </c>
      <c r="AZ204" s="4" t="str">
        <f t="shared" si="241"/>
        <v>0.5</v>
      </c>
      <c r="BA204" s="3" t="str">
        <f t="shared" si="242"/>
        <v>0.2-0.5-</v>
      </c>
      <c r="BB204" s="3">
        <f t="shared" si="243"/>
        <v>4</v>
      </c>
      <c r="BC204" s="3">
        <f t="shared" si="244"/>
        <v>8</v>
      </c>
      <c r="BD204" s="4" t="str">
        <f t="shared" si="245"/>
        <v>0.2</v>
      </c>
      <c r="BE204" s="3" t="str">
        <f t="shared" si="246"/>
        <v>0.5-</v>
      </c>
      <c r="BF204" s="3">
        <f t="shared" si="247"/>
        <v>4</v>
      </c>
      <c r="BG204" s="3">
        <f t="shared" si="248"/>
        <v>4</v>
      </c>
      <c r="BH204" s="4" t="str">
        <f t="shared" si="249"/>
        <v>0.5</v>
      </c>
      <c r="BI204" s="3" t="str">
        <f t="shared" si="250"/>
        <v>-</v>
      </c>
      <c r="BJ204" s="3">
        <f t="shared" si="251"/>
        <v>1</v>
      </c>
      <c r="BK204" s="3">
        <f t="shared" si="252"/>
        <v>1</v>
      </c>
      <c r="BL204" s="4" t="str">
        <f t="shared" si="253"/>
        <v/>
      </c>
      <c r="BM204" s="3" t="str">
        <f t="shared" si="254"/>
        <v>-</v>
      </c>
      <c r="BN204" s="3">
        <f t="shared" si="255"/>
        <v>1</v>
      </c>
      <c r="BO204" s="3">
        <f t="shared" si="256"/>
        <v>1</v>
      </c>
      <c r="BP204" s="4" t="str">
        <f t="shared" si="257"/>
        <v/>
      </c>
      <c r="BQ204" s="3" t="str">
        <f t="shared" si="258"/>
        <v>-</v>
      </c>
      <c r="BR204" s="3">
        <f t="shared" si="259"/>
        <v>1</v>
      </c>
      <c r="BS204" s="3">
        <f t="shared" si="260"/>
        <v>1</v>
      </c>
      <c r="BT204" s="4" t="str">
        <f t="shared" si="261"/>
        <v/>
      </c>
      <c r="BU204" s="3" t="str">
        <f t="shared" si="262"/>
        <v>-</v>
      </c>
      <c r="BV204" s="3">
        <f t="shared" si="263"/>
        <v>1</v>
      </c>
      <c r="BW204" s="3">
        <f t="shared" si="264"/>
        <v>1</v>
      </c>
      <c r="BX204" s="4" t="str">
        <f t="shared" si="265"/>
        <v/>
      </c>
      <c r="BY204" s="3" t="str">
        <f t="shared" si="266"/>
        <v>-</v>
      </c>
    </row>
    <row r="205" spans="1:77">
      <c r="A205" s="3" t="s">
        <v>958</v>
      </c>
      <c r="B205" s="3" t="s">
        <v>405</v>
      </c>
      <c r="C205" s="3">
        <v>6</v>
      </c>
      <c r="D205" s="3"/>
      <c r="E205" s="3" t="s">
        <v>903</v>
      </c>
      <c r="F205" s="3" t="s">
        <v>1027</v>
      </c>
      <c r="G205" s="3" t="s">
        <v>903</v>
      </c>
      <c r="H205" s="3" t="s">
        <v>1027</v>
      </c>
      <c r="I205" s="3" t="s">
        <v>479</v>
      </c>
      <c r="J205" s="3" t="s">
        <v>1053</v>
      </c>
      <c r="K205" s="3" t="s">
        <v>1040</v>
      </c>
      <c r="L205" s="3" t="s">
        <v>1040</v>
      </c>
      <c r="M205" s="3" t="s">
        <v>1040</v>
      </c>
      <c r="N205" s="3" t="s">
        <v>1040</v>
      </c>
      <c r="O205" s="3">
        <v>7.5</v>
      </c>
      <c r="P205" s="3">
        <v>77</v>
      </c>
      <c r="Q205" s="3">
        <v>5.75</v>
      </c>
      <c r="R205" s="16">
        <v>0</v>
      </c>
      <c r="S205" s="12"/>
      <c r="T205" s="3" t="str">
        <f t="shared" si="216"/>
        <v>s316-tef-s316-</v>
      </c>
      <c r="U205" s="3">
        <f t="shared" si="217"/>
        <v>5</v>
      </c>
      <c r="V205" s="3">
        <f t="shared" si="225"/>
        <v>14</v>
      </c>
      <c r="W205" s="4" t="str">
        <f t="shared" si="209"/>
        <v>s316</v>
      </c>
      <c r="X205" s="3" t="str">
        <f t="shared" si="226"/>
        <v>tef-s316-</v>
      </c>
      <c r="Y205" s="3">
        <f t="shared" si="218"/>
        <v>4</v>
      </c>
      <c r="Z205" s="3">
        <f t="shared" si="227"/>
        <v>9</v>
      </c>
      <c r="AA205" s="4" t="str">
        <f t="shared" si="210"/>
        <v>tef</v>
      </c>
      <c r="AB205" s="3" t="str">
        <f t="shared" si="228"/>
        <v>s316-</v>
      </c>
      <c r="AC205" s="3">
        <f t="shared" si="219"/>
        <v>5</v>
      </c>
      <c r="AD205" s="3">
        <f t="shared" si="229"/>
        <v>5</v>
      </c>
      <c r="AE205" s="4" t="str">
        <f t="shared" si="211"/>
        <v>s316</v>
      </c>
      <c r="AF205" s="3" t="str">
        <f t="shared" si="230"/>
        <v>-</v>
      </c>
      <c r="AG205" s="3">
        <f t="shared" si="220"/>
        <v>1</v>
      </c>
      <c r="AH205" s="3">
        <f t="shared" si="231"/>
        <v>1</v>
      </c>
      <c r="AI205" s="4" t="str">
        <f t="shared" si="212"/>
        <v/>
      </c>
      <c r="AJ205" s="3" t="str">
        <f t="shared" si="232"/>
        <v>-</v>
      </c>
      <c r="AK205" s="3">
        <f t="shared" si="221"/>
        <v>1</v>
      </c>
      <c r="AL205" s="3">
        <f t="shared" si="233"/>
        <v>1</v>
      </c>
      <c r="AM205" s="4" t="str">
        <f t="shared" si="213"/>
        <v/>
      </c>
      <c r="AN205" s="3" t="str">
        <f t="shared" si="234"/>
        <v>-</v>
      </c>
      <c r="AO205" s="3">
        <f t="shared" si="222"/>
        <v>1</v>
      </c>
      <c r="AP205" s="3">
        <f t="shared" si="235"/>
        <v>1</v>
      </c>
      <c r="AQ205" s="4" t="str">
        <f t="shared" si="214"/>
        <v/>
      </c>
      <c r="AR205" s="3" t="str">
        <f t="shared" si="236"/>
        <v>-</v>
      </c>
      <c r="AS205" s="3">
        <f t="shared" si="223"/>
        <v>1</v>
      </c>
      <c r="AT205" s="3">
        <f t="shared" si="237"/>
        <v>1</v>
      </c>
      <c r="AU205" s="4" t="str">
        <f t="shared" si="215"/>
        <v/>
      </c>
      <c r="AV205" s="3" t="str">
        <f t="shared" si="238"/>
        <v>-</v>
      </c>
      <c r="AW205" s="3" t="str">
        <f t="shared" si="224"/>
        <v>0.5-0.2-0.5-</v>
      </c>
      <c r="AX205" s="3">
        <f t="shared" si="239"/>
        <v>4</v>
      </c>
      <c r="AY205" s="3">
        <f t="shared" si="240"/>
        <v>12</v>
      </c>
      <c r="AZ205" s="4" t="str">
        <f t="shared" si="241"/>
        <v>0.5</v>
      </c>
      <c r="BA205" s="3" t="str">
        <f t="shared" si="242"/>
        <v>0.2-0.5-</v>
      </c>
      <c r="BB205" s="3">
        <f t="shared" si="243"/>
        <v>4</v>
      </c>
      <c r="BC205" s="3">
        <f t="shared" si="244"/>
        <v>8</v>
      </c>
      <c r="BD205" s="4" t="str">
        <f t="shared" si="245"/>
        <v>0.2</v>
      </c>
      <c r="BE205" s="3" t="str">
        <f t="shared" si="246"/>
        <v>0.5-</v>
      </c>
      <c r="BF205" s="3">
        <f t="shared" si="247"/>
        <v>4</v>
      </c>
      <c r="BG205" s="3">
        <f t="shared" si="248"/>
        <v>4</v>
      </c>
      <c r="BH205" s="4" t="str">
        <f t="shared" si="249"/>
        <v>0.5</v>
      </c>
      <c r="BI205" s="3" t="str">
        <f t="shared" si="250"/>
        <v>-</v>
      </c>
      <c r="BJ205" s="3">
        <f t="shared" si="251"/>
        <v>1</v>
      </c>
      <c r="BK205" s="3">
        <f t="shared" si="252"/>
        <v>1</v>
      </c>
      <c r="BL205" s="4" t="str">
        <f t="shared" si="253"/>
        <v/>
      </c>
      <c r="BM205" s="3" t="str">
        <f t="shared" si="254"/>
        <v>-</v>
      </c>
      <c r="BN205" s="3">
        <f t="shared" si="255"/>
        <v>1</v>
      </c>
      <c r="BO205" s="3">
        <f t="shared" si="256"/>
        <v>1</v>
      </c>
      <c r="BP205" s="4" t="str">
        <f t="shared" si="257"/>
        <v/>
      </c>
      <c r="BQ205" s="3" t="str">
        <f t="shared" si="258"/>
        <v>-</v>
      </c>
      <c r="BR205" s="3">
        <f t="shared" si="259"/>
        <v>1</v>
      </c>
      <c r="BS205" s="3">
        <f t="shared" si="260"/>
        <v>1</v>
      </c>
      <c r="BT205" s="4" t="str">
        <f t="shared" si="261"/>
        <v/>
      </c>
      <c r="BU205" s="3" t="str">
        <f t="shared" si="262"/>
        <v>-</v>
      </c>
      <c r="BV205" s="3">
        <f t="shared" si="263"/>
        <v>1</v>
      </c>
      <c r="BW205" s="3">
        <f t="shared" si="264"/>
        <v>1</v>
      </c>
      <c r="BX205" s="4" t="str">
        <f t="shared" si="265"/>
        <v/>
      </c>
      <c r="BY205" s="3" t="str">
        <f t="shared" si="266"/>
        <v>-</v>
      </c>
    </row>
    <row r="206" spans="1:77">
      <c r="A206" s="4" t="s">
        <v>958</v>
      </c>
      <c r="B206" s="4" t="s">
        <v>405</v>
      </c>
      <c r="C206" s="4">
        <v>6</v>
      </c>
      <c r="D206" s="4"/>
      <c r="E206" s="4" t="s">
        <v>903</v>
      </c>
      <c r="F206" s="4" t="s">
        <v>1027</v>
      </c>
      <c r="G206" s="4" t="s">
        <v>903</v>
      </c>
      <c r="H206" s="4" t="s">
        <v>1027</v>
      </c>
      <c r="I206" s="4" t="s">
        <v>479</v>
      </c>
      <c r="J206" s="4" t="s">
        <v>1053</v>
      </c>
      <c r="K206" s="4" t="s">
        <v>1040</v>
      </c>
      <c r="L206" s="4" t="s">
        <v>1040</v>
      </c>
      <c r="M206" s="4" t="s">
        <v>1040</v>
      </c>
      <c r="N206" s="4" t="s">
        <v>1040</v>
      </c>
      <c r="O206" s="4">
        <v>7.5</v>
      </c>
      <c r="P206" s="4">
        <v>77</v>
      </c>
      <c r="Q206" s="4">
        <v>6.05</v>
      </c>
      <c r="R206" s="16">
        <v>0</v>
      </c>
      <c r="S206" s="13"/>
      <c r="T206" s="3" t="str">
        <f t="shared" si="216"/>
        <v>s316-tef-s316-</v>
      </c>
      <c r="U206" s="3">
        <f t="shared" si="217"/>
        <v>5</v>
      </c>
      <c r="V206" s="3">
        <f t="shared" si="225"/>
        <v>14</v>
      </c>
      <c r="W206" s="4" t="str">
        <f t="shared" si="209"/>
        <v>s316</v>
      </c>
      <c r="X206" s="3" t="str">
        <f t="shared" si="226"/>
        <v>tef-s316-</v>
      </c>
      <c r="Y206" s="3">
        <f t="shared" si="218"/>
        <v>4</v>
      </c>
      <c r="Z206" s="3">
        <f t="shared" si="227"/>
        <v>9</v>
      </c>
      <c r="AA206" s="4" t="str">
        <f t="shared" si="210"/>
        <v>tef</v>
      </c>
      <c r="AB206" s="3" t="str">
        <f t="shared" si="228"/>
        <v>s316-</v>
      </c>
      <c r="AC206" s="3">
        <f t="shared" si="219"/>
        <v>5</v>
      </c>
      <c r="AD206" s="3">
        <f t="shared" si="229"/>
        <v>5</v>
      </c>
      <c r="AE206" s="4" t="str">
        <f t="shared" si="211"/>
        <v>s316</v>
      </c>
      <c r="AF206" s="3" t="str">
        <f t="shared" si="230"/>
        <v>-</v>
      </c>
      <c r="AG206" s="3">
        <f t="shared" si="220"/>
        <v>1</v>
      </c>
      <c r="AH206" s="3">
        <f t="shared" si="231"/>
        <v>1</v>
      </c>
      <c r="AI206" s="4" t="str">
        <f t="shared" si="212"/>
        <v/>
      </c>
      <c r="AJ206" s="3" t="str">
        <f t="shared" si="232"/>
        <v>-</v>
      </c>
      <c r="AK206" s="3">
        <f t="shared" si="221"/>
        <v>1</v>
      </c>
      <c r="AL206" s="3">
        <f t="shared" si="233"/>
        <v>1</v>
      </c>
      <c r="AM206" s="4" t="str">
        <f t="shared" si="213"/>
        <v/>
      </c>
      <c r="AN206" s="3" t="str">
        <f t="shared" si="234"/>
        <v>-</v>
      </c>
      <c r="AO206" s="3">
        <f t="shared" si="222"/>
        <v>1</v>
      </c>
      <c r="AP206" s="3">
        <f t="shared" si="235"/>
        <v>1</v>
      </c>
      <c r="AQ206" s="4" t="str">
        <f t="shared" si="214"/>
        <v/>
      </c>
      <c r="AR206" s="3" t="str">
        <f t="shared" si="236"/>
        <v>-</v>
      </c>
      <c r="AS206" s="3">
        <f t="shared" si="223"/>
        <v>1</v>
      </c>
      <c r="AT206" s="3">
        <f t="shared" si="237"/>
        <v>1</v>
      </c>
      <c r="AU206" s="4" t="str">
        <f t="shared" si="215"/>
        <v/>
      </c>
      <c r="AV206" s="3" t="str">
        <f t="shared" si="238"/>
        <v>-</v>
      </c>
      <c r="AW206" s="3" t="str">
        <f t="shared" si="224"/>
        <v>0.5-0.2-0.5-</v>
      </c>
      <c r="AX206" s="3">
        <f t="shared" si="239"/>
        <v>4</v>
      </c>
      <c r="AY206" s="3">
        <f t="shared" si="240"/>
        <v>12</v>
      </c>
      <c r="AZ206" s="4" t="str">
        <f t="shared" si="241"/>
        <v>0.5</v>
      </c>
      <c r="BA206" s="3" t="str">
        <f t="shared" si="242"/>
        <v>0.2-0.5-</v>
      </c>
      <c r="BB206" s="3">
        <f t="shared" si="243"/>
        <v>4</v>
      </c>
      <c r="BC206" s="3">
        <f t="shared" si="244"/>
        <v>8</v>
      </c>
      <c r="BD206" s="4" t="str">
        <f t="shared" si="245"/>
        <v>0.2</v>
      </c>
      <c r="BE206" s="3" t="str">
        <f t="shared" si="246"/>
        <v>0.5-</v>
      </c>
      <c r="BF206" s="3">
        <f t="shared" si="247"/>
        <v>4</v>
      </c>
      <c r="BG206" s="3">
        <f t="shared" si="248"/>
        <v>4</v>
      </c>
      <c r="BH206" s="4" t="str">
        <f t="shared" si="249"/>
        <v>0.5</v>
      </c>
      <c r="BI206" s="3" t="str">
        <f t="shared" si="250"/>
        <v>-</v>
      </c>
      <c r="BJ206" s="3">
        <f t="shared" si="251"/>
        <v>1</v>
      </c>
      <c r="BK206" s="3">
        <f t="shared" si="252"/>
        <v>1</v>
      </c>
      <c r="BL206" s="4" t="str">
        <f t="shared" si="253"/>
        <v/>
      </c>
      <c r="BM206" s="3" t="str">
        <f t="shared" si="254"/>
        <v>-</v>
      </c>
      <c r="BN206" s="3">
        <f t="shared" si="255"/>
        <v>1</v>
      </c>
      <c r="BO206" s="3">
        <f t="shared" si="256"/>
        <v>1</v>
      </c>
      <c r="BP206" s="4" t="str">
        <f t="shared" si="257"/>
        <v/>
      </c>
      <c r="BQ206" s="3" t="str">
        <f t="shared" si="258"/>
        <v>-</v>
      </c>
      <c r="BR206" s="3">
        <f t="shared" si="259"/>
        <v>1</v>
      </c>
      <c r="BS206" s="3">
        <f t="shared" si="260"/>
        <v>1</v>
      </c>
      <c r="BT206" s="4" t="str">
        <f t="shared" si="261"/>
        <v/>
      </c>
      <c r="BU206" s="3" t="str">
        <f t="shared" si="262"/>
        <v>-</v>
      </c>
      <c r="BV206" s="3">
        <f t="shared" si="263"/>
        <v>1</v>
      </c>
      <c r="BW206" s="3">
        <f t="shared" si="264"/>
        <v>1</v>
      </c>
      <c r="BX206" s="4" t="str">
        <f t="shared" si="265"/>
        <v/>
      </c>
      <c r="BY206" s="3" t="str">
        <f t="shared" si="266"/>
        <v>-</v>
      </c>
    </row>
    <row r="207" spans="1:77">
      <c r="A207" s="3" t="s">
        <v>958</v>
      </c>
      <c r="B207" s="3" t="s">
        <v>405</v>
      </c>
      <c r="C207" s="3">
        <v>6</v>
      </c>
      <c r="D207" s="3"/>
      <c r="E207" s="3" t="s">
        <v>903</v>
      </c>
      <c r="F207" s="3" t="s">
        <v>1027</v>
      </c>
      <c r="G207" s="3" t="s">
        <v>903</v>
      </c>
      <c r="H207" s="3" t="s">
        <v>1027</v>
      </c>
      <c r="I207" s="3" t="s">
        <v>479</v>
      </c>
      <c r="J207" s="3" t="s">
        <v>1053</v>
      </c>
      <c r="K207" s="3" t="s">
        <v>1040</v>
      </c>
      <c r="L207" s="3" t="s">
        <v>1040</v>
      </c>
      <c r="M207" s="3" t="s">
        <v>1040</v>
      </c>
      <c r="N207" s="3" t="s">
        <v>1040</v>
      </c>
      <c r="O207" s="3">
        <v>7.5</v>
      </c>
      <c r="P207" s="3">
        <v>77</v>
      </c>
      <c r="Q207" s="3">
        <v>4.83</v>
      </c>
      <c r="R207" s="16">
        <v>0</v>
      </c>
      <c r="S207" s="12"/>
      <c r="T207" s="3" t="str">
        <f t="shared" si="216"/>
        <v>s316-tef-s316-</v>
      </c>
      <c r="U207" s="3">
        <f t="shared" si="217"/>
        <v>5</v>
      </c>
      <c r="V207" s="3">
        <f t="shared" si="225"/>
        <v>14</v>
      </c>
      <c r="W207" s="4" t="str">
        <f t="shared" si="209"/>
        <v>s316</v>
      </c>
      <c r="X207" s="3" t="str">
        <f t="shared" si="226"/>
        <v>tef-s316-</v>
      </c>
      <c r="Y207" s="3">
        <f t="shared" si="218"/>
        <v>4</v>
      </c>
      <c r="Z207" s="3">
        <f t="shared" si="227"/>
        <v>9</v>
      </c>
      <c r="AA207" s="4" t="str">
        <f t="shared" si="210"/>
        <v>tef</v>
      </c>
      <c r="AB207" s="3" t="str">
        <f t="shared" si="228"/>
        <v>s316-</v>
      </c>
      <c r="AC207" s="3">
        <f t="shared" si="219"/>
        <v>5</v>
      </c>
      <c r="AD207" s="3">
        <f t="shared" si="229"/>
        <v>5</v>
      </c>
      <c r="AE207" s="4" t="str">
        <f t="shared" si="211"/>
        <v>s316</v>
      </c>
      <c r="AF207" s="3" t="str">
        <f t="shared" si="230"/>
        <v>-</v>
      </c>
      <c r="AG207" s="3">
        <f t="shared" si="220"/>
        <v>1</v>
      </c>
      <c r="AH207" s="3">
        <f t="shared" si="231"/>
        <v>1</v>
      </c>
      <c r="AI207" s="4" t="str">
        <f t="shared" si="212"/>
        <v/>
      </c>
      <c r="AJ207" s="3" t="str">
        <f t="shared" si="232"/>
        <v>-</v>
      </c>
      <c r="AK207" s="3">
        <f t="shared" si="221"/>
        <v>1</v>
      </c>
      <c r="AL207" s="3">
        <f t="shared" si="233"/>
        <v>1</v>
      </c>
      <c r="AM207" s="4" t="str">
        <f t="shared" si="213"/>
        <v/>
      </c>
      <c r="AN207" s="3" t="str">
        <f t="shared" si="234"/>
        <v>-</v>
      </c>
      <c r="AO207" s="3">
        <f t="shared" si="222"/>
        <v>1</v>
      </c>
      <c r="AP207" s="3">
        <f t="shared" si="235"/>
        <v>1</v>
      </c>
      <c r="AQ207" s="4" t="str">
        <f t="shared" si="214"/>
        <v/>
      </c>
      <c r="AR207" s="3" t="str">
        <f t="shared" si="236"/>
        <v>-</v>
      </c>
      <c r="AS207" s="3">
        <f t="shared" si="223"/>
        <v>1</v>
      </c>
      <c r="AT207" s="3">
        <f t="shared" si="237"/>
        <v>1</v>
      </c>
      <c r="AU207" s="4" t="str">
        <f t="shared" si="215"/>
        <v/>
      </c>
      <c r="AV207" s="3" t="str">
        <f t="shared" si="238"/>
        <v>-</v>
      </c>
      <c r="AW207" s="3" t="str">
        <f t="shared" si="224"/>
        <v>0.5-0.2-0.5-</v>
      </c>
      <c r="AX207" s="3">
        <f t="shared" si="239"/>
        <v>4</v>
      </c>
      <c r="AY207" s="3">
        <f t="shared" si="240"/>
        <v>12</v>
      </c>
      <c r="AZ207" s="4" t="str">
        <f t="shared" si="241"/>
        <v>0.5</v>
      </c>
      <c r="BA207" s="3" t="str">
        <f t="shared" si="242"/>
        <v>0.2-0.5-</v>
      </c>
      <c r="BB207" s="3">
        <f t="shared" si="243"/>
        <v>4</v>
      </c>
      <c r="BC207" s="3">
        <f t="shared" si="244"/>
        <v>8</v>
      </c>
      <c r="BD207" s="4" t="str">
        <f t="shared" si="245"/>
        <v>0.2</v>
      </c>
      <c r="BE207" s="3" t="str">
        <f t="shared" si="246"/>
        <v>0.5-</v>
      </c>
      <c r="BF207" s="3">
        <f t="shared" si="247"/>
        <v>4</v>
      </c>
      <c r="BG207" s="3">
        <f t="shared" si="248"/>
        <v>4</v>
      </c>
      <c r="BH207" s="4" t="str">
        <f t="shared" si="249"/>
        <v>0.5</v>
      </c>
      <c r="BI207" s="3" t="str">
        <f t="shared" si="250"/>
        <v>-</v>
      </c>
      <c r="BJ207" s="3">
        <f t="shared" si="251"/>
        <v>1</v>
      </c>
      <c r="BK207" s="3">
        <f t="shared" si="252"/>
        <v>1</v>
      </c>
      <c r="BL207" s="4" t="str">
        <f t="shared" si="253"/>
        <v/>
      </c>
      <c r="BM207" s="3" t="str">
        <f t="shared" si="254"/>
        <v>-</v>
      </c>
      <c r="BN207" s="3">
        <f t="shared" si="255"/>
        <v>1</v>
      </c>
      <c r="BO207" s="3">
        <f t="shared" si="256"/>
        <v>1</v>
      </c>
      <c r="BP207" s="4" t="str">
        <f t="shared" si="257"/>
        <v/>
      </c>
      <c r="BQ207" s="3" t="str">
        <f t="shared" si="258"/>
        <v>-</v>
      </c>
      <c r="BR207" s="3">
        <f t="shared" si="259"/>
        <v>1</v>
      </c>
      <c r="BS207" s="3">
        <f t="shared" si="260"/>
        <v>1</v>
      </c>
      <c r="BT207" s="4" t="str">
        <f t="shared" si="261"/>
        <v/>
      </c>
      <c r="BU207" s="3" t="str">
        <f t="shared" si="262"/>
        <v>-</v>
      </c>
      <c r="BV207" s="3">
        <f t="shared" si="263"/>
        <v>1</v>
      </c>
      <c r="BW207" s="3">
        <f t="shared" si="264"/>
        <v>1</v>
      </c>
      <c r="BX207" s="4" t="str">
        <f t="shared" si="265"/>
        <v/>
      </c>
      <c r="BY207" s="3" t="str">
        <f t="shared" si="266"/>
        <v>-</v>
      </c>
    </row>
    <row r="208" spans="1:77">
      <c r="A208" s="4" t="s">
        <v>958</v>
      </c>
      <c r="B208" s="4" t="s">
        <v>405</v>
      </c>
      <c r="C208" s="4">
        <v>6</v>
      </c>
      <c r="D208" s="4"/>
      <c r="E208" s="4" t="s">
        <v>903</v>
      </c>
      <c r="F208" s="4" t="s">
        <v>1027</v>
      </c>
      <c r="G208" s="4" t="s">
        <v>903</v>
      </c>
      <c r="H208" s="4" t="s">
        <v>1027</v>
      </c>
      <c r="I208" s="4" t="s">
        <v>479</v>
      </c>
      <c r="J208" s="4" t="s">
        <v>1053</v>
      </c>
      <c r="K208" s="4" t="s">
        <v>1040</v>
      </c>
      <c r="L208" s="4" t="s">
        <v>1040</v>
      </c>
      <c r="M208" s="4" t="s">
        <v>1040</v>
      </c>
      <c r="N208" s="4" t="s">
        <v>1040</v>
      </c>
      <c r="O208" s="4">
        <v>7.5</v>
      </c>
      <c r="P208" s="4">
        <v>77</v>
      </c>
      <c r="Q208" s="4">
        <v>4.63</v>
      </c>
      <c r="R208" s="16">
        <v>0</v>
      </c>
      <c r="S208" s="13"/>
      <c r="T208" s="3" t="str">
        <f t="shared" si="216"/>
        <v>s316-tef-s316-</v>
      </c>
      <c r="U208" s="3">
        <f t="shared" si="217"/>
        <v>5</v>
      </c>
      <c r="V208" s="3">
        <f t="shared" si="225"/>
        <v>14</v>
      </c>
      <c r="W208" s="4" t="str">
        <f t="shared" si="209"/>
        <v>s316</v>
      </c>
      <c r="X208" s="3" t="str">
        <f t="shared" si="226"/>
        <v>tef-s316-</v>
      </c>
      <c r="Y208" s="3">
        <f t="shared" si="218"/>
        <v>4</v>
      </c>
      <c r="Z208" s="3">
        <f t="shared" si="227"/>
        <v>9</v>
      </c>
      <c r="AA208" s="4" t="str">
        <f t="shared" si="210"/>
        <v>tef</v>
      </c>
      <c r="AB208" s="3" t="str">
        <f t="shared" si="228"/>
        <v>s316-</v>
      </c>
      <c r="AC208" s="3">
        <f t="shared" si="219"/>
        <v>5</v>
      </c>
      <c r="AD208" s="3">
        <f t="shared" si="229"/>
        <v>5</v>
      </c>
      <c r="AE208" s="4" t="str">
        <f t="shared" si="211"/>
        <v>s316</v>
      </c>
      <c r="AF208" s="3" t="str">
        <f t="shared" si="230"/>
        <v>-</v>
      </c>
      <c r="AG208" s="3">
        <f t="shared" si="220"/>
        <v>1</v>
      </c>
      <c r="AH208" s="3">
        <f t="shared" si="231"/>
        <v>1</v>
      </c>
      <c r="AI208" s="4" t="str">
        <f t="shared" si="212"/>
        <v/>
      </c>
      <c r="AJ208" s="3" t="str">
        <f t="shared" si="232"/>
        <v>-</v>
      </c>
      <c r="AK208" s="3">
        <f t="shared" si="221"/>
        <v>1</v>
      </c>
      <c r="AL208" s="3">
        <f t="shared" si="233"/>
        <v>1</v>
      </c>
      <c r="AM208" s="4" t="str">
        <f t="shared" si="213"/>
        <v/>
      </c>
      <c r="AN208" s="3" t="str">
        <f t="shared" si="234"/>
        <v>-</v>
      </c>
      <c r="AO208" s="3">
        <f t="shared" si="222"/>
        <v>1</v>
      </c>
      <c r="AP208" s="3">
        <f t="shared" si="235"/>
        <v>1</v>
      </c>
      <c r="AQ208" s="4" t="str">
        <f t="shared" si="214"/>
        <v/>
      </c>
      <c r="AR208" s="3" t="str">
        <f t="shared" si="236"/>
        <v>-</v>
      </c>
      <c r="AS208" s="3">
        <f t="shared" si="223"/>
        <v>1</v>
      </c>
      <c r="AT208" s="3">
        <f t="shared" si="237"/>
        <v>1</v>
      </c>
      <c r="AU208" s="4" t="str">
        <f t="shared" si="215"/>
        <v/>
      </c>
      <c r="AV208" s="3" t="str">
        <f t="shared" si="238"/>
        <v>-</v>
      </c>
      <c r="AW208" s="3" t="str">
        <f t="shared" si="224"/>
        <v>0.5-0.2-0.5-</v>
      </c>
      <c r="AX208" s="3">
        <f t="shared" si="239"/>
        <v>4</v>
      </c>
      <c r="AY208" s="3">
        <f t="shared" si="240"/>
        <v>12</v>
      </c>
      <c r="AZ208" s="4" t="str">
        <f t="shared" si="241"/>
        <v>0.5</v>
      </c>
      <c r="BA208" s="3" t="str">
        <f t="shared" si="242"/>
        <v>0.2-0.5-</v>
      </c>
      <c r="BB208" s="3">
        <f t="shared" si="243"/>
        <v>4</v>
      </c>
      <c r="BC208" s="3">
        <f t="shared" si="244"/>
        <v>8</v>
      </c>
      <c r="BD208" s="4" t="str">
        <f t="shared" si="245"/>
        <v>0.2</v>
      </c>
      <c r="BE208" s="3" t="str">
        <f t="shared" si="246"/>
        <v>0.5-</v>
      </c>
      <c r="BF208" s="3">
        <f t="shared" si="247"/>
        <v>4</v>
      </c>
      <c r="BG208" s="3">
        <f t="shared" si="248"/>
        <v>4</v>
      </c>
      <c r="BH208" s="4" t="str">
        <f t="shared" si="249"/>
        <v>0.5</v>
      </c>
      <c r="BI208" s="3" t="str">
        <f t="shared" si="250"/>
        <v>-</v>
      </c>
      <c r="BJ208" s="3">
        <f t="shared" si="251"/>
        <v>1</v>
      </c>
      <c r="BK208" s="3">
        <f t="shared" si="252"/>
        <v>1</v>
      </c>
      <c r="BL208" s="4" t="str">
        <f t="shared" si="253"/>
        <v/>
      </c>
      <c r="BM208" s="3" t="str">
        <f t="shared" si="254"/>
        <v>-</v>
      </c>
      <c r="BN208" s="3">
        <f t="shared" si="255"/>
        <v>1</v>
      </c>
      <c r="BO208" s="3">
        <f t="shared" si="256"/>
        <v>1</v>
      </c>
      <c r="BP208" s="4" t="str">
        <f t="shared" si="257"/>
        <v/>
      </c>
      <c r="BQ208" s="3" t="str">
        <f t="shared" si="258"/>
        <v>-</v>
      </c>
      <c r="BR208" s="3">
        <f t="shared" si="259"/>
        <v>1</v>
      </c>
      <c r="BS208" s="3">
        <f t="shared" si="260"/>
        <v>1</v>
      </c>
      <c r="BT208" s="4" t="str">
        <f t="shared" si="261"/>
        <v/>
      </c>
      <c r="BU208" s="3" t="str">
        <f t="shared" si="262"/>
        <v>-</v>
      </c>
      <c r="BV208" s="3">
        <f t="shared" si="263"/>
        <v>1</v>
      </c>
      <c r="BW208" s="3">
        <f t="shared" si="264"/>
        <v>1</v>
      </c>
      <c r="BX208" s="4" t="str">
        <f t="shared" si="265"/>
        <v/>
      </c>
      <c r="BY208" s="3" t="str">
        <f t="shared" si="266"/>
        <v>-</v>
      </c>
    </row>
    <row r="209" spans="1:77">
      <c r="A209" s="3" t="s">
        <v>958</v>
      </c>
      <c r="B209" s="3" t="s">
        <v>405</v>
      </c>
      <c r="C209" s="3">
        <v>6</v>
      </c>
      <c r="D209" s="3"/>
      <c r="E209" s="3" t="s">
        <v>903</v>
      </c>
      <c r="F209" s="3" t="s">
        <v>1027</v>
      </c>
      <c r="G209" s="3" t="s">
        <v>903</v>
      </c>
      <c r="H209" s="3" t="s">
        <v>1027</v>
      </c>
      <c r="I209" s="3" t="s">
        <v>479</v>
      </c>
      <c r="J209" s="3" t="s">
        <v>1053</v>
      </c>
      <c r="K209" s="3" t="s">
        <v>1040</v>
      </c>
      <c r="L209" s="3" t="s">
        <v>1040</v>
      </c>
      <c r="M209" s="3" t="s">
        <v>1040</v>
      </c>
      <c r="N209" s="3" t="s">
        <v>1040</v>
      </c>
      <c r="O209" s="3">
        <v>7.5</v>
      </c>
      <c r="P209" s="3">
        <v>77</v>
      </c>
      <c r="Q209" s="3">
        <v>5.24</v>
      </c>
      <c r="R209" s="16">
        <v>0</v>
      </c>
      <c r="S209" s="12"/>
      <c r="T209" s="3" t="str">
        <f t="shared" si="216"/>
        <v>s316-tef-s316-</v>
      </c>
      <c r="U209" s="3">
        <f t="shared" si="217"/>
        <v>5</v>
      </c>
      <c r="V209" s="3">
        <f t="shared" si="225"/>
        <v>14</v>
      </c>
      <c r="W209" s="4" t="str">
        <f t="shared" ref="W209:W211" si="267">LEFT(T209,U209-1)</f>
        <v>s316</v>
      </c>
      <c r="X209" s="3" t="str">
        <f t="shared" si="226"/>
        <v>tef-s316-</v>
      </c>
      <c r="Y209" s="3">
        <f t="shared" si="218"/>
        <v>4</v>
      </c>
      <c r="Z209" s="3">
        <f t="shared" si="227"/>
        <v>9</v>
      </c>
      <c r="AA209" s="4" t="str">
        <f t="shared" ref="AA209:AA211" si="268">LEFT(X209,Y209-1)</f>
        <v>tef</v>
      </c>
      <c r="AB209" s="3" t="str">
        <f t="shared" si="228"/>
        <v>s316-</v>
      </c>
      <c r="AC209" s="3">
        <f t="shared" si="219"/>
        <v>5</v>
      </c>
      <c r="AD209" s="3">
        <f t="shared" si="229"/>
        <v>5</v>
      </c>
      <c r="AE209" s="4" t="str">
        <f t="shared" ref="AE209:AE211" si="269">LEFT(AB209,AC209-1)</f>
        <v>s316</v>
      </c>
      <c r="AF209" s="3" t="str">
        <f t="shared" si="230"/>
        <v>-</v>
      </c>
      <c r="AG209" s="3">
        <f t="shared" si="220"/>
        <v>1</v>
      </c>
      <c r="AH209" s="3">
        <f t="shared" si="231"/>
        <v>1</v>
      </c>
      <c r="AI209" s="4" t="str">
        <f t="shared" ref="AI209:AI211" si="270">LEFT(AF209,AG209-1)</f>
        <v/>
      </c>
      <c r="AJ209" s="3" t="str">
        <f t="shared" si="232"/>
        <v>-</v>
      </c>
      <c r="AK209" s="3">
        <f t="shared" si="221"/>
        <v>1</v>
      </c>
      <c r="AL209" s="3">
        <f t="shared" si="233"/>
        <v>1</v>
      </c>
      <c r="AM209" s="4" t="str">
        <f t="shared" ref="AM209:AM211" si="271">LEFT(AJ209,AK209-1)</f>
        <v/>
      </c>
      <c r="AN209" s="3" t="str">
        <f t="shared" si="234"/>
        <v>-</v>
      </c>
      <c r="AO209" s="3">
        <f t="shared" si="222"/>
        <v>1</v>
      </c>
      <c r="AP209" s="3">
        <f t="shared" si="235"/>
        <v>1</v>
      </c>
      <c r="AQ209" s="4" t="str">
        <f t="shared" ref="AQ209:AQ211" si="272">LEFT(AN209,AO209-1)</f>
        <v/>
      </c>
      <c r="AR209" s="3" t="str">
        <f t="shared" si="236"/>
        <v>-</v>
      </c>
      <c r="AS209" s="3">
        <f t="shared" si="223"/>
        <v>1</v>
      </c>
      <c r="AT209" s="3">
        <f t="shared" si="237"/>
        <v>1</v>
      </c>
      <c r="AU209" s="4" t="str">
        <f t="shared" ref="AU209:AU211" si="273">LEFT(AR209,AS209-1)</f>
        <v/>
      </c>
      <c r="AV209" s="3" t="str">
        <f t="shared" si="238"/>
        <v>-</v>
      </c>
      <c r="AW209" s="3" t="str">
        <f t="shared" si="224"/>
        <v>0.5-0.2-0.5-</v>
      </c>
      <c r="AX209" s="3">
        <f t="shared" si="239"/>
        <v>4</v>
      </c>
      <c r="AY209" s="3">
        <f t="shared" si="240"/>
        <v>12</v>
      </c>
      <c r="AZ209" s="4" t="str">
        <f t="shared" si="241"/>
        <v>0.5</v>
      </c>
      <c r="BA209" s="3" t="str">
        <f t="shared" si="242"/>
        <v>0.2-0.5-</v>
      </c>
      <c r="BB209" s="3">
        <f t="shared" si="243"/>
        <v>4</v>
      </c>
      <c r="BC209" s="3">
        <f t="shared" si="244"/>
        <v>8</v>
      </c>
      <c r="BD209" s="4" t="str">
        <f t="shared" si="245"/>
        <v>0.2</v>
      </c>
      <c r="BE209" s="3" t="str">
        <f t="shared" si="246"/>
        <v>0.5-</v>
      </c>
      <c r="BF209" s="3">
        <f t="shared" si="247"/>
        <v>4</v>
      </c>
      <c r="BG209" s="3">
        <f t="shared" si="248"/>
        <v>4</v>
      </c>
      <c r="BH209" s="4" t="str">
        <f t="shared" si="249"/>
        <v>0.5</v>
      </c>
      <c r="BI209" s="3" t="str">
        <f t="shared" si="250"/>
        <v>-</v>
      </c>
      <c r="BJ209" s="3">
        <f t="shared" si="251"/>
        <v>1</v>
      </c>
      <c r="BK209" s="3">
        <f t="shared" si="252"/>
        <v>1</v>
      </c>
      <c r="BL209" s="4" t="str">
        <f t="shared" si="253"/>
        <v/>
      </c>
      <c r="BM209" s="3" t="str">
        <f t="shared" si="254"/>
        <v>-</v>
      </c>
      <c r="BN209" s="3">
        <f t="shared" si="255"/>
        <v>1</v>
      </c>
      <c r="BO209" s="3">
        <f t="shared" si="256"/>
        <v>1</v>
      </c>
      <c r="BP209" s="4" t="str">
        <f t="shared" si="257"/>
        <v/>
      </c>
      <c r="BQ209" s="3" t="str">
        <f t="shared" si="258"/>
        <v>-</v>
      </c>
      <c r="BR209" s="3">
        <f t="shared" si="259"/>
        <v>1</v>
      </c>
      <c r="BS209" s="3">
        <f t="shared" si="260"/>
        <v>1</v>
      </c>
      <c r="BT209" s="4" t="str">
        <f t="shared" si="261"/>
        <v/>
      </c>
      <c r="BU209" s="3" t="str">
        <f t="shared" si="262"/>
        <v>-</v>
      </c>
      <c r="BV209" s="3">
        <f t="shared" si="263"/>
        <v>1</v>
      </c>
      <c r="BW209" s="3">
        <f t="shared" si="264"/>
        <v>1</v>
      </c>
      <c r="BX209" s="4" t="str">
        <f t="shared" si="265"/>
        <v/>
      </c>
      <c r="BY209" s="3" t="str">
        <f t="shared" si="266"/>
        <v>-</v>
      </c>
    </row>
    <row r="210" spans="1:77">
      <c r="A210" s="4" t="s">
        <v>958</v>
      </c>
      <c r="B210" s="4" t="s">
        <v>405</v>
      </c>
      <c r="C210" s="4">
        <v>6</v>
      </c>
      <c r="D210" s="4"/>
      <c r="E210" s="4" t="s">
        <v>903</v>
      </c>
      <c r="F210" s="4" t="s">
        <v>1027</v>
      </c>
      <c r="G210" s="4" t="s">
        <v>903</v>
      </c>
      <c r="H210" s="4" t="s">
        <v>1027</v>
      </c>
      <c r="I210" s="4" t="s">
        <v>479</v>
      </c>
      <c r="J210" s="4" t="s">
        <v>1053</v>
      </c>
      <c r="K210" s="4" t="s">
        <v>1040</v>
      </c>
      <c r="L210" s="4"/>
      <c r="M210" s="4" t="s">
        <v>1040</v>
      </c>
      <c r="N210" s="4"/>
      <c r="O210" s="4">
        <v>7.5</v>
      </c>
      <c r="P210" s="4">
        <v>77</v>
      </c>
      <c r="Q210" s="4">
        <v>5.26</v>
      </c>
      <c r="R210" s="16">
        <v>0</v>
      </c>
      <c r="S210" s="13"/>
      <c r="T210" s="3" t="str">
        <f t="shared" si="216"/>
        <v>s316-tef-s316-</v>
      </c>
      <c r="U210" s="3">
        <f t="shared" si="217"/>
        <v>5</v>
      </c>
      <c r="V210" s="3">
        <f t="shared" si="225"/>
        <v>14</v>
      </c>
      <c r="W210" s="4" t="str">
        <f t="shared" si="267"/>
        <v>s316</v>
      </c>
      <c r="X210" s="3" t="str">
        <f t="shared" si="226"/>
        <v>tef-s316-</v>
      </c>
      <c r="Y210" s="3">
        <f t="shared" si="218"/>
        <v>4</v>
      </c>
      <c r="Z210" s="3">
        <f t="shared" si="227"/>
        <v>9</v>
      </c>
      <c r="AA210" s="4" t="str">
        <f t="shared" si="268"/>
        <v>tef</v>
      </c>
      <c r="AB210" s="3" t="str">
        <f t="shared" si="228"/>
        <v>s316-</v>
      </c>
      <c r="AC210" s="3">
        <f t="shared" si="219"/>
        <v>5</v>
      </c>
      <c r="AD210" s="3">
        <f t="shared" si="229"/>
        <v>5</v>
      </c>
      <c r="AE210" s="4" t="str">
        <f t="shared" si="269"/>
        <v>s316</v>
      </c>
      <c r="AF210" s="3" t="str">
        <f t="shared" si="230"/>
        <v>-</v>
      </c>
      <c r="AG210" s="3">
        <f t="shared" si="220"/>
        <v>1</v>
      </c>
      <c r="AH210" s="3">
        <f t="shared" si="231"/>
        <v>1</v>
      </c>
      <c r="AI210" s="4" t="str">
        <f t="shared" si="270"/>
        <v/>
      </c>
      <c r="AJ210" s="3" t="str">
        <f t="shared" si="232"/>
        <v>-</v>
      </c>
      <c r="AK210" s="3">
        <f t="shared" si="221"/>
        <v>1</v>
      </c>
      <c r="AL210" s="3">
        <f t="shared" si="233"/>
        <v>1</v>
      </c>
      <c r="AM210" s="4" t="str">
        <f t="shared" si="271"/>
        <v/>
      </c>
      <c r="AN210" s="3" t="str">
        <f t="shared" si="234"/>
        <v>-</v>
      </c>
      <c r="AO210" s="3">
        <f t="shared" si="222"/>
        <v>1</v>
      </c>
      <c r="AP210" s="3">
        <f t="shared" si="235"/>
        <v>1</v>
      </c>
      <c r="AQ210" s="4" t="str">
        <f t="shared" si="272"/>
        <v/>
      </c>
      <c r="AR210" s="3" t="str">
        <f t="shared" si="236"/>
        <v>-</v>
      </c>
      <c r="AS210" s="3">
        <f t="shared" si="223"/>
        <v>1</v>
      </c>
      <c r="AT210" s="3">
        <f t="shared" si="237"/>
        <v>1</v>
      </c>
      <c r="AU210" s="4" t="str">
        <f t="shared" si="273"/>
        <v/>
      </c>
      <c r="AV210" s="3" t="str">
        <f t="shared" si="238"/>
        <v>-</v>
      </c>
    </row>
    <row r="211" spans="1:77">
      <c r="E211" t="s">
        <v>1040</v>
      </c>
      <c r="G211" t="s">
        <v>1040</v>
      </c>
      <c r="I211" t="s">
        <v>1040</v>
      </c>
      <c r="K211" t="s">
        <v>1040</v>
      </c>
      <c r="M211" t="s">
        <v>1040</v>
      </c>
      <c r="T211" s="3" t="str">
        <f t="shared" si="216"/>
        <v>-</v>
      </c>
      <c r="U211" s="3">
        <f t="shared" si="217"/>
        <v>1</v>
      </c>
      <c r="V211" s="3">
        <f t="shared" si="225"/>
        <v>1</v>
      </c>
      <c r="W211" s="4" t="str">
        <f t="shared" si="267"/>
        <v/>
      </c>
      <c r="X211" s="3" t="str">
        <f t="shared" si="226"/>
        <v>-</v>
      </c>
      <c r="Y211" s="3">
        <f t="shared" si="218"/>
        <v>1</v>
      </c>
      <c r="Z211" s="3">
        <f t="shared" si="227"/>
        <v>1</v>
      </c>
      <c r="AA211" s="4" t="str">
        <f t="shared" si="268"/>
        <v/>
      </c>
      <c r="AB211" s="3" t="str">
        <f t="shared" si="228"/>
        <v>-</v>
      </c>
      <c r="AC211" s="3">
        <f t="shared" si="219"/>
        <v>1</v>
      </c>
      <c r="AD211" s="3">
        <f t="shared" si="229"/>
        <v>1</v>
      </c>
      <c r="AE211" s="4" t="str">
        <f t="shared" si="269"/>
        <v/>
      </c>
      <c r="AF211" s="3" t="str">
        <f t="shared" si="230"/>
        <v>-</v>
      </c>
      <c r="AG211" s="3">
        <f t="shared" si="220"/>
        <v>1</v>
      </c>
      <c r="AH211" s="3">
        <f t="shared" si="231"/>
        <v>1</v>
      </c>
      <c r="AI211" s="4" t="str">
        <f t="shared" si="270"/>
        <v/>
      </c>
      <c r="AJ211" s="3" t="str">
        <f t="shared" si="232"/>
        <v>-</v>
      </c>
      <c r="AK211" s="3">
        <f t="shared" si="221"/>
        <v>1</v>
      </c>
      <c r="AL211" s="3">
        <f t="shared" si="233"/>
        <v>1</v>
      </c>
      <c r="AM211" s="4" t="str">
        <f t="shared" si="271"/>
        <v/>
      </c>
      <c r="AN211" s="3" t="str">
        <f t="shared" si="234"/>
        <v>-</v>
      </c>
      <c r="AO211" s="3">
        <f t="shared" si="222"/>
        <v>1</v>
      </c>
      <c r="AP211" s="3">
        <f t="shared" si="235"/>
        <v>1</v>
      </c>
      <c r="AQ211" s="4" t="str">
        <f t="shared" si="272"/>
        <v/>
      </c>
      <c r="AR211" s="3" t="str">
        <f t="shared" si="236"/>
        <v>-</v>
      </c>
      <c r="AS211" s="3">
        <f t="shared" si="223"/>
        <v>1</v>
      </c>
      <c r="AT211" s="3">
        <f t="shared" si="237"/>
        <v>1</v>
      </c>
      <c r="AU211" s="4" t="str">
        <f t="shared" si="273"/>
        <v/>
      </c>
      <c r="AV211" s="3" t="str">
        <f t="shared" si="238"/>
        <v>-</v>
      </c>
    </row>
  </sheetData>
  <pageMargins left="0.7" right="0.7" top="0.75" bottom="0.75" header="0.3" footer="0.3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144BB-F6A7-4A28-A653-C1E3F78219BF}">
  <dimension ref="A1:R277"/>
  <sheetViews>
    <sheetView topLeftCell="A285" workbookViewId="0">
      <selection activeCell="L231" sqref="L1:M1048576"/>
    </sheetView>
  </sheetViews>
  <sheetFormatPr defaultRowHeight="18"/>
  <sheetData>
    <row r="1" spans="1:18">
      <c r="A1" t="s">
        <v>0</v>
      </c>
      <c r="B1" t="s">
        <v>1013</v>
      </c>
      <c r="C1" t="s">
        <v>1018</v>
      </c>
      <c r="D1" t="s">
        <v>1014</v>
      </c>
      <c r="E1" t="s">
        <v>1019</v>
      </c>
      <c r="F1" t="s">
        <v>1015</v>
      </c>
      <c r="G1" t="s">
        <v>1020</v>
      </c>
      <c r="H1" t="s">
        <v>1016</v>
      </c>
      <c r="I1" t="s">
        <v>1021</v>
      </c>
      <c r="J1" t="s">
        <v>1017</v>
      </c>
      <c r="K1" t="s">
        <v>1022</v>
      </c>
      <c r="L1" t="s">
        <v>4</v>
      </c>
      <c r="M1" t="s">
        <v>5</v>
      </c>
      <c r="N1" t="s">
        <v>6</v>
      </c>
      <c r="O1" t="s">
        <v>842</v>
      </c>
      <c r="P1" t="s">
        <v>840</v>
      </c>
      <c r="Q1" t="s">
        <v>841</v>
      </c>
    </row>
    <row r="2" spans="1:18">
      <c r="A2">
        <v>3</v>
      </c>
      <c r="B2" t="s">
        <v>1057</v>
      </c>
      <c r="C2" t="s">
        <v>1024</v>
      </c>
      <c r="D2" t="s">
        <v>437</v>
      </c>
      <c r="E2" t="s">
        <v>1054</v>
      </c>
      <c r="F2" t="s">
        <v>479</v>
      </c>
      <c r="G2" t="s">
        <v>1034</v>
      </c>
      <c r="K2" t="s">
        <v>1040</v>
      </c>
      <c r="L2">
        <v>8.0299999999999994</v>
      </c>
      <c r="M2">
        <v>20</v>
      </c>
      <c r="N2">
        <v>9.8000000000000007</v>
      </c>
      <c r="O2">
        <v>0</v>
      </c>
      <c r="P2">
        <v>15.93</v>
      </c>
      <c r="Q2" t="s">
        <v>168</v>
      </c>
      <c r="R2" t="s">
        <v>1262</v>
      </c>
    </row>
    <row r="3" spans="1:18">
      <c r="A3">
        <v>3</v>
      </c>
      <c r="B3" t="s">
        <v>1057</v>
      </c>
      <c r="C3" t="s">
        <v>1047</v>
      </c>
      <c r="D3" t="s">
        <v>437</v>
      </c>
      <c r="E3" t="s">
        <v>1054</v>
      </c>
      <c r="F3" t="s">
        <v>479</v>
      </c>
      <c r="G3" t="s">
        <v>1024</v>
      </c>
      <c r="K3" t="s">
        <v>1040</v>
      </c>
      <c r="L3">
        <v>8.0299999999999994</v>
      </c>
      <c r="M3">
        <v>20</v>
      </c>
      <c r="N3">
        <v>8.4499999999999993</v>
      </c>
      <c r="O3">
        <v>0</v>
      </c>
      <c r="P3">
        <v>15.93</v>
      </c>
      <c r="Q3" t="s">
        <v>170</v>
      </c>
      <c r="R3" t="s">
        <v>1262</v>
      </c>
    </row>
    <row r="4" spans="1:18">
      <c r="A4">
        <v>3</v>
      </c>
      <c r="B4" t="s">
        <v>1057</v>
      </c>
      <c r="C4" t="s">
        <v>1047</v>
      </c>
      <c r="D4" t="s">
        <v>437</v>
      </c>
      <c r="E4" t="s">
        <v>1054</v>
      </c>
      <c r="F4" t="s">
        <v>479</v>
      </c>
      <c r="G4" t="s">
        <v>1053</v>
      </c>
      <c r="K4" t="s">
        <v>1040</v>
      </c>
      <c r="L4">
        <v>8.0299999999999994</v>
      </c>
      <c r="M4">
        <v>20</v>
      </c>
      <c r="N4">
        <v>7.65</v>
      </c>
      <c r="O4">
        <v>0</v>
      </c>
      <c r="P4">
        <v>15.93</v>
      </c>
      <c r="Q4" t="s">
        <v>171</v>
      </c>
      <c r="R4" t="s">
        <v>1262</v>
      </c>
    </row>
    <row r="5" spans="1:18">
      <c r="A5">
        <v>3</v>
      </c>
      <c r="B5" t="s">
        <v>1057</v>
      </c>
      <c r="C5" t="s">
        <v>1047</v>
      </c>
      <c r="D5" t="s">
        <v>437</v>
      </c>
      <c r="E5" t="s">
        <v>1054</v>
      </c>
      <c r="F5" t="s">
        <v>479</v>
      </c>
      <c r="G5" t="s">
        <v>1034</v>
      </c>
      <c r="K5" t="s">
        <v>1040</v>
      </c>
      <c r="L5">
        <v>8.0299999999999994</v>
      </c>
      <c r="M5">
        <v>20</v>
      </c>
      <c r="N5">
        <v>7.3</v>
      </c>
      <c r="O5">
        <v>0</v>
      </c>
      <c r="P5">
        <v>15.93</v>
      </c>
      <c r="Q5" t="s">
        <v>173</v>
      </c>
      <c r="R5" t="s">
        <v>1262</v>
      </c>
    </row>
    <row r="6" spans="1:18">
      <c r="A6">
        <v>4</v>
      </c>
      <c r="B6" t="s">
        <v>1042</v>
      </c>
      <c r="C6" t="s">
        <v>1029</v>
      </c>
      <c r="D6" t="s">
        <v>1051</v>
      </c>
      <c r="E6" t="s">
        <v>1047</v>
      </c>
      <c r="F6" t="s">
        <v>479</v>
      </c>
      <c r="G6" t="s">
        <v>1034</v>
      </c>
      <c r="K6" t="s">
        <v>1040</v>
      </c>
      <c r="L6">
        <v>27.7</v>
      </c>
      <c r="M6">
        <v>325</v>
      </c>
      <c r="N6">
        <v>31</v>
      </c>
      <c r="O6">
        <v>0</v>
      </c>
      <c r="P6">
        <v>19.989999999999998</v>
      </c>
      <c r="Q6" t="s">
        <v>175</v>
      </c>
      <c r="R6" t="s">
        <v>1263</v>
      </c>
    </row>
    <row r="7" spans="1:18">
      <c r="A7">
        <v>4</v>
      </c>
      <c r="B7" t="s">
        <v>1042</v>
      </c>
      <c r="C7" t="s">
        <v>1029</v>
      </c>
      <c r="D7" t="s">
        <v>1051</v>
      </c>
      <c r="E7" t="s">
        <v>1047</v>
      </c>
      <c r="F7" t="s">
        <v>479</v>
      </c>
      <c r="G7" t="s">
        <v>1047</v>
      </c>
      <c r="K7" t="s">
        <v>1040</v>
      </c>
      <c r="L7">
        <v>29.1</v>
      </c>
      <c r="M7">
        <v>20</v>
      </c>
      <c r="N7">
        <v>31.76</v>
      </c>
      <c r="O7">
        <v>0</v>
      </c>
      <c r="P7">
        <v>19.989999999999998</v>
      </c>
      <c r="Q7" t="s">
        <v>176</v>
      </c>
      <c r="R7" t="s">
        <v>1263</v>
      </c>
    </row>
    <row r="8" spans="1:18">
      <c r="A8">
        <v>4</v>
      </c>
      <c r="B8" t="s">
        <v>1042</v>
      </c>
      <c r="C8" t="s">
        <v>1029</v>
      </c>
      <c r="D8" t="s">
        <v>1051</v>
      </c>
      <c r="E8" t="s">
        <v>1047</v>
      </c>
      <c r="F8" t="s">
        <v>479</v>
      </c>
      <c r="G8" t="s">
        <v>1053</v>
      </c>
      <c r="K8" t="s">
        <v>1040</v>
      </c>
      <c r="L8">
        <v>27.7</v>
      </c>
      <c r="M8">
        <v>325</v>
      </c>
      <c r="N8">
        <v>30.41</v>
      </c>
      <c r="O8">
        <v>0</v>
      </c>
      <c r="P8">
        <v>19.989999999999998</v>
      </c>
      <c r="Q8" t="s">
        <v>177</v>
      </c>
      <c r="R8" t="s">
        <v>1263</v>
      </c>
    </row>
    <row r="9" spans="1:18">
      <c r="A9">
        <v>4</v>
      </c>
      <c r="B9" t="s">
        <v>1042</v>
      </c>
      <c r="C9" t="s">
        <v>1029</v>
      </c>
      <c r="D9" t="s">
        <v>1051</v>
      </c>
      <c r="E9" t="s">
        <v>1047</v>
      </c>
      <c r="F9" t="s">
        <v>479</v>
      </c>
      <c r="G9" t="s">
        <v>1053</v>
      </c>
      <c r="K9" t="s">
        <v>1040</v>
      </c>
      <c r="L9">
        <v>29.1</v>
      </c>
      <c r="M9">
        <v>20</v>
      </c>
      <c r="N9">
        <v>29.98</v>
      </c>
      <c r="O9">
        <v>0</v>
      </c>
      <c r="P9">
        <v>19.989999999999998</v>
      </c>
      <c r="Q9" t="s">
        <v>178</v>
      </c>
      <c r="R9" t="s">
        <v>1263</v>
      </c>
    </row>
    <row r="10" spans="1:18">
      <c r="A10">
        <v>3</v>
      </c>
      <c r="B10" t="s">
        <v>1051</v>
      </c>
      <c r="C10" t="s">
        <v>1053</v>
      </c>
      <c r="D10" t="s">
        <v>1051</v>
      </c>
      <c r="E10" t="s">
        <v>1035</v>
      </c>
      <c r="F10" t="s">
        <v>479</v>
      </c>
      <c r="G10" t="s">
        <v>1034</v>
      </c>
      <c r="H10" t="s">
        <v>1040</v>
      </c>
      <c r="I10" t="s">
        <v>1040</v>
      </c>
      <c r="J10" t="s">
        <v>1040</v>
      </c>
      <c r="K10" t="s">
        <v>1040</v>
      </c>
      <c r="L10">
        <v>4.5999999999999996</v>
      </c>
      <c r="M10">
        <v>60</v>
      </c>
      <c r="N10">
        <v>4.5</v>
      </c>
      <c r="O10">
        <v>0</v>
      </c>
      <c r="P10">
        <v>16.600000000000001</v>
      </c>
      <c r="Q10" t="s">
        <v>180</v>
      </c>
      <c r="R10" t="s">
        <v>1264</v>
      </c>
    </row>
    <row r="11" spans="1:18">
      <c r="A11">
        <v>3</v>
      </c>
      <c r="B11" t="s">
        <v>1051</v>
      </c>
      <c r="C11" t="s">
        <v>1053</v>
      </c>
      <c r="D11" t="s">
        <v>1051</v>
      </c>
      <c r="E11" t="s">
        <v>1035</v>
      </c>
      <c r="F11" t="s">
        <v>479</v>
      </c>
      <c r="G11" t="s">
        <v>1024</v>
      </c>
      <c r="H11" t="s">
        <v>1040</v>
      </c>
      <c r="I11" t="s">
        <v>1040</v>
      </c>
      <c r="J11" t="s">
        <v>1040</v>
      </c>
      <c r="K11" t="s">
        <v>1040</v>
      </c>
      <c r="L11">
        <v>4.5999999999999996</v>
      </c>
      <c r="M11">
        <v>60</v>
      </c>
      <c r="N11">
        <v>2.81</v>
      </c>
      <c r="O11">
        <v>0</v>
      </c>
      <c r="P11">
        <v>16.600000000000001</v>
      </c>
      <c r="Q11" t="s">
        <v>182</v>
      </c>
      <c r="R11" t="s">
        <v>1264</v>
      </c>
    </row>
    <row r="12" spans="1:18">
      <c r="A12">
        <v>3</v>
      </c>
      <c r="B12" t="s">
        <v>1051</v>
      </c>
      <c r="C12" t="s">
        <v>1053</v>
      </c>
      <c r="D12" t="s">
        <v>1051</v>
      </c>
      <c r="E12" t="s">
        <v>1035</v>
      </c>
      <c r="F12" t="s">
        <v>479</v>
      </c>
      <c r="G12" t="s">
        <v>1053</v>
      </c>
      <c r="H12" t="s">
        <v>1040</v>
      </c>
      <c r="I12" t="s">
        <v>1040</v>
      </c>
      <c r="J12" t="s">
        <v>1040</v>
      </c>
      <c r="K12" t="s">
        <v>1040</v>
      </c>
      <c r="L12">
        <v>4.5999999999999996</v>
      </c>
      <c r="M12">
        <v>60</v>
      </c>
      <c r="N12">
        <v>4.53</v>
      </c>
      <c r="O12">
        <v>0</v>
      </c>
      <c r="P12">
        <v>16.600000000000001</v>
      </c>
      <c r="Q12" t="s">
        <v>182</v>
      </c>
      <c r="R12" t="s">
        <v>1264</v>
      </c>
    </row>
    <row r="13" spans="1:18">
      <c r="A13">
        <v>3</v>
      </c>
      <c r="B13" t="s">
        <v>1051</v>
      </c>
      <c r="C13" t="s">
        <v>1034</v>
      </c>
      <c r="D13" t="s">
        <v>1051</v>
      </c>
      <c r="E13" t="s">
        <v>1035</v>
      </c>
      <c r="F13" t="s">
        <v>479</v>
      </c>
      <c r="G13" t="s">
        <v>1034</v>
      </c>
      <c r="H13" t="s">
        <v>1040</v>
      </c>
      <c r="I13" t="s">
        <v>1040</v>
      </c>
      <c r="J13" t="s">
        <v>1040</v>
      </c>
      <c r="K13" t="s">
        <v>1040</v>
      </c>
      <c r="L13">
        <v>4.5999999999999996</v>
      </c>
      <c r="M13">
        <v>60</v>
      </c>
      <c r="N13">
        <v>29.98</v>
      </c>
      <c r="O13">
        <v>0</v>
      </c>
      <c r="P13">
        <v>16.600000000000001</v>
      </c>
      <c r="Q13" t="s">
        <v>180</v>
      </c>
      <c r="R13" t="s">
        <v>1264</v>
      </c>
    </row>
    <row r="14" spans="1:18">
      <c r="A14">
        <v>3</v>
      </c>
      <c r="B14" t="s">
        <v>1051</v>
      </c>
      <c r="C14" t="s">
        <v>1034</v>
      </c>
      <c r="D14" t="s">
        <v>1051</v>
      </c>
      <c r="E14" t="s">
        <v>1035</v>
      </c>
      <c r="F14" t="s">
        <v>479</v>
      </c>
      <c r="G14" t="s">
        <v>1034</v>
      </c>
      <c r="H14" t="s">
        <v>1040</v>
      </c>
      <c r="I14" t="s">
        <v>1040</v>
      </c>
      <c r="J14" t="s">
        <v>1040</v>
      </c>
      <c r="K14" t="s">
        <v>1040</v>
      </c>
      <c r="L14">
        <v>4.5999999999999996</v>
      </c>
      <c r="M14">
        <v>60</v>
      </c>
      <c r="N14">
        <v>4.6500000000000004</v>
      </c>
      <c r="O14">
        <v>0</v>
      </c>
      <c r="P14">
        <v>16.600000000000001</v>
      </c>
      <c r="Q14" t="s">
        <v>180</v>
      </c>
      <c r="R14" t="s">
        <v>1264</v>
      </c>
    </row>
    <row r="15" spans="1:18">
      <c r="A15">
        <v>1</v>
      </c>
      <c r="B15" t="s">
        <v>1058</v>
      </c>
      <c r="C15" t="s">
        <v>1047</v>
      </c>
      <c r="D15" t="s">
        <v>1058</v>
      </c>
      <c r="E15" t="s">
        <v>1035</v>
      </c>
      <c r="F15" t="s">
        <v>479</v>
      </c>
      <c r="G15" t="s">
        <v>1047</v>
      </c>
      <c r="H15" t="s">
        <v>1040</v>
      </c>
      <c r="I15" t="s">
        <v>1040</v>
      </c>
      <c r="J15" t="s">
        <v>1040</v>
      </c>
      <c r="K15" t="s">
        <v>1040</v>
      </c>
      <c r="L15">
        <v>5</v>
      </c>
      <c r="M15">
        <v>30</v>
      </c>
      <c r="N15">
        <v>6.02</v>
      </c>
      <c r="O15">
        <v>0</v>
      </c>
      <c r="P15">
        <v>7.05</v>
      </c>
      <c r="Q15" t="s">
        <v>100</v>
      </c>
      <c r="R15" t="s">
        <v>1265</v>
      </c>
    </row>
    <row r="16" spans="1:18">
      <c r="A16">
        <v>4</v>
      </c>
      <c r="B16" t="s">
        <v>1042</v>
      </c>
      <c r="C16" t="s">
        <v>1056</v>
      </c>
      <c r="D16" t="s">
        <v>1051</v>
      </c>
      <c r="E16" t="s">
        <v>1035</v>
      </c>
      <c r="F16" t="s">
        <v>479</v>
      </c>
      <c r="G16" t="s">
        <v>1034</v>
      </c>
      <c r="H16" t="s">
        <v>1040</v>
      </c>
      <c r="I16" t="s">
        <v>1040</v>
      </c>
      <c r="J16" t="s">
        <v>1040</v>
      </c>
      <c r="K16" t="s">
        <v>1040</v>
      </c>
      <c r="L16">
        <v>115</v>
      </c>
      <c r="M16">
        <v>100</v>
      </c>
      <c r="N16">
        <v>116.7</v>
      </c>
      <c r="O16">
        <v>0</v>
      </c>
      <c r="P16">
        <v>19.96</v>
      </c>
      <c r="Q16" t="s">
        <v>100</v>
      </c>
      <c r="R16" t="s">
        <v>1263</v>
      </c>
    </row>
    <row r="17" spans="1:18">
      <c r="A17">
        <v>4</v>
      </c>
      <c r="B17" t="s">
        <v>1042</v>
      </c>
      <c r="C17" t="s">
        <v>1056</v>
      </c>
      <c r="D17" t="s">
        <v>1051</v>
      </c>
      <c r="E17" t="s">
        <v>1035</v>
      </c>
      <c r="F17" t="s">
        <v>479</v>
      </c>
      <c r="G17" t="s">
        <v>1047</v>
      </c>
      <c r="H17" t="s">
        <v>1040</v>
      </c>
      <c r="I17" t="s">
        <v>1040</v>
      </c>
      <c r="J17" t="s">
        <v>1040</v>
      </c>
      <c r="K17" t="s">
        <v>1040</v>
      </c>
      <c r="L17">
        <v>115</v>
      </c>
      <c r="M17">
        <v>100</v>
      </c>
      <c r="N17">
        <v>119.1</v>
      </c>
      <c r="O17">
        <v>0</v>
      </c>
      <c r="P17">
        <v>19.96</v>
      </c>
      <c r="Q17" t="s">
        <v>100</v>
      </c>
      <c r="R17" t="s">
        <v>1263</v>
      </c>
    </row>
    <row r="18" spans="1:18">
      <c r="A18">
        <v>4</v>
      </c>
      <c r="B18" t="s">
        <v>1042</v>
      </c>
      <c r="C18" t="s">
        <v>1056</v>
      </c>
      <c r="D18" t="s">
        <v>1051</v>
      </c>
      <c r="E18" t="s">
        <v>1035</v>
      </c>
      <c r="F18" t="s">
        <v>479</v>
      </c>
      <c r="G18" t="s">
        <v>1034</v>
      </c>
      <c r="H18" t="s">
        <v>1040</v>
      </c>
      <c r="I18" t="s">
        <v>1040</v>
      </c>
      <c r="J18" t="s">
        <v>1040</v>
      </c>
      <c r="K18" t="s">
        <v>1040</v>
      </c>
      <c r="L18">
        <v>75</v>
      </c>
      <c r="M18">
        <v>100</v>
      </c>
      <c r="N18">
        <v>78.099999999999994</v>
      </c>
      <c r="O18">
        <v>0</v>
      </c>
      <c r="P18">
        <v>19.940000000000001</v>
      </c>
      <c r="Q18" t="s">
        <v>100</v>
      </c>
      <c r="R18" t="s">
        <v>1263</v>
      </c>
    </row>
    <row r="19" spans="1:18">
      <c r="A19">
        <v>4</v>
      </c>
      <c r="B19" t="s">
        <v>1042</v>
      </c>
      <c r="C19" t="s">
        <v>1056</v>
      </c>
      <c r="D19" t="s">
        <v>1051</v>
      </c>
      <c r="E19" t="s">
        <v>1035</v>
      </c>
      <c r="F19" t="s">
        <v>479</v>
      </c>
      <c r="G19" t="s">
        <v>1047</v>
      </c>
      <c r="H19" t="s">
        <v>1040</v>
      </c>
      <c r="I19" t="s">
        <v>1040</v>
      </c>
      <c r="J19" t="s">
        <v>1040</v>
      </c>
      <c r="K19" t="s">
        <v>1040</v>
      </c>
      <c r="L19">
        <v>75</v>
      </c>
      <c r="M19">
        <v>100</v>
      </c>
      <c r="N19">
        <v>77.8</v>
      </c>
      <c r="O19">
        <v>0</v>
      </c>
      <c r="P19">
        <v>19.940000000000001</v>
      </c>
      <c r="Q19" t="s">
        <v>100</v>
      </c>
      <c r="R19" t="s">
        <v>1263</v>
      </c>
    </row>
    <row r="20" spans="1:18">
      <c r="A20">
        <v>1</v>
      </c>
      <c r="B20" t="s">
        <v>1051</v>
      </c>
      <c r="C20" t="s">
        <v>1035</v>
      </c>
      <c r="D20" t="s">
        <v>1051</v>
      </c>
      <c r="E20" t="s">
        <v>1035</v>
      </c>
      <c r="F20" t="s">
        <v>479</v>
      </c>
      <c r="G20" t="s">
        <v>1047</v>
      </c>
      <c r="H20" t="s">
        <v>1040</v>
      </c>
      <c r="I20" t="s">
        <v>1040</v>
      </c>
      <c r="J20" t="s">
        <v>1040</v>
      </c>
      <c r="K20" t="s">
        <v>1040</v>
      </c>
      <c r="L20">
        <v>5</v>
      </c>
      <c r="M20">
        <v>165</v>
      </c>
      <c r="N20">
        <v>5.63</v>
      </c>
      <c r="O20">
        <v>0</v>
      </c>
      <c r="P20">
        <v>5.94</v>
      </c>
      <c r="Q20" t="s">
        <v>187</v>
      </c>
      <c r="R20" t="s">
        <v>1264</v>
      </c>
    </row>
    <row r="21" spans="1:18">
      <c r="A21">
        <v>1</v>
      </c>
      <c r="B21" t="s">
        <v>1051</v>
      </c>
      <c r="C21" t="s">
        <v>1035</v>
      </c>
      <c r="D21" t="s">
        <v>1051</v>
      </c>
      <c r="E21" t="s">
        <v>1035</v>
      </c>
      <c r="F21" t="s">
        <v>479</v>
      </c>
      <c r="G21" t="s">
        <v>1047</v>
      </c>
      <c r="H21" t="s">
        <v>1040</v>
      </c>
      <c r="I21" t="s">
        <v>1040</v>
      </c>
      <c r="J21" t="s">
        <v>1040</v>
      </c>
      <c r="K21" t="s">
        <v>1040</v>
      </c>
      <c r="L21">
        <v>5</v>
      </c>
      <c r="M21">
        <v>165</v>
      </c>
      <c r="N21">
        <v>5.37</v>
      </c>
      <c r="O21">
        <v>0</v>
      </c>
      <c r="P21">
        <v>5.94</v>
      </c>
      <c r="Q21" t="s">
        <v>187</v>
      </c>
      <c r="R21" t="s">
        <v>1264</v>
      </c>
    </row>
    <row r="22" spans="1:18">
      <c r="A22">
        <v>1</v>
      </c>
      <c r="B22" t="s">
        <v>1051</v>
      </c>
      <c r="C22" t="s">
        <v>1035</v>
      </c>
      <c r="D22" t="s">
        <v>1051</v>
      </c>
      <c r="E22" t="s">
        <v>1035</v>
      </c>
      <c r="F22" t="s">
        <v>479</v>
      </c>
      <c r="G22" t="s">
        <v>1047</v>
      </c>
      <c r="H22" t="s">
        <v>1040</v>
      </c>
      <c r="I22" t="s">
        <v>1040</v>
      </c>
      <c r="J22" t="s">
        <v>1040</v>
      </c>
      <c r="K22" t="s">
        <v>1040</v>
      </c>
      <c r="L22">
        <v>2.5</v>
      </c>
      <c r="M22">
        <v>165</v>
      </c>
      <c r="N22">
        <v>2.69</v>
      </c>
      <c r="O22">
        <v>0</v>
      </c>
      <c r="P22">
        <v>8</v>
      </c>
      <c r="Q22" t="s">
        <v>188</v>
      </c>
      <c r="R22" t="s">
        <v>1264</v>
      </c>
    </row>
    <row r="23" spans="1:18">
      <c r="A23">
        <v>1</v>
      </c>
      <c r="B23" t="s">
        <v>1051</v>
      </c>
      <c r="C23" t="s">
        <v>1035</v>
      </c>
      <c r="D23" t="s">
        <v>1051</v>
      </c>
      <c r="E23" t="s">
        <v>1035</v>
      </c>
      <c r="F23" t="s">
        <v>479</v>
      </c>
      <c r="G23" t="s">
        <v>1047</v>
      </c>
      <c r="H23" t="s">
        <v>1040</v>
      </c>
      <c r="I23" t="s">
        <v>1040</v>
      </c>
      <c r="J23" t="s">
        <v>1040</v>
      </c>
      <c r="K23" t="s">
        <v>1040</v>
      </c>
      <c r="L23">
        <v>2.5</v>
      </c>
      <c r="M23">
        <v>165</v>
      </c>
      <c r="N23">
        <v>2.64</v>
      </c>
      <c r="O23">
        <v>0</v>
      </c>
      <c r="P23">
        <v>8</v>
      </c>
      <c r="Q23" t="s">
        <v>188</v>
      </c>
      <c r="R23" t="s">
        <v>1264</v>
      </c>
    </row>
    <row r="24" spans="1:18">
      <c r="A24">
        <v>1</v>
      </c>
      <c r="B24" t="s">
        <v>1051</v>
      </c>
      <c r="C24" t="s">
        <v>1035</v>
      </c>
      <c r="D24" t="s">
        <v>1051</v>
      </c>
      <c r="E24" t="s">
        <v>1035</v>
      </c>
      <c r="F24" t="s">
        <v>479</v>
      </c>
      <c r="G24" t="s">
        <v>1047</v>
      </c>
      <c r="H24" t="s">
        <v>1040</v>
      </c>
      <c r="I24" t="s">
        <v>1040</v>
      </c>
      <c r="J24" t="s">
        <v>1040</v>
      </c>
      <c r="K24" t="s">
        <v>1040</v>
      </c>
      <c r="L24">
        <v>2.5</v>
      </c>
      <c r="M24">
        <v>165</v>
      </c>
      <c r="N24">
        <v>2.27</v>
      </c>
      <c r="O24">
        <v>0</v>
      </c>
      <c r="P24">
        <v>8</v>
      </c>
      <c r="Q24" t="s">
        <v>189</v>
      </c>
      <c r="R24" t="s">
        <v>1264</v>
      </c>
    </row>
    <row r="25" spans="1:18">
      <c r="A25">
        <v>1</v>
      </c>
      <c r="B25" t="s">
        <v>1051</v>
      </c>
      <c r="C25" t="s">
        <v>1035</v>
      </c>
      <c r="D25" t="s">
        <v>1051</v>
      </c>
      <c r="E25" t="s">
        <v>1035</v>
      </c>
      <c r="F25" t="s">
        <v>479</v>
      </c>
      <c r="G25" t="s">
        <v>1047</v>
      </c>
      <c r="H25" t="s">
        <v>1040</v>
      </c>
      <c r="I25" t="s">
        <v>1040</v>
      </c>
      <c r="J25" t="s">
        <v>1040</v>
      </c>
      <c r="K25" t="s">
        <v>1040</v>
      </c>
      <c r="L25">
        <v>2.5</v>
      </c>
      <c r="M25">
        <v>165</v>
      </c>
      <c r="N25">
        <v>2.2200000000000002</v>
      </c>
      <c r="O25">
        <v>0</v>
      </c>
      <c r="P25">
        <v>8</v>
      </c>
      <c r="Q25" t="s">
        <v>189</v>
      </c>
      <c r="R25" t="s">
        <v>1264</v>
      </c>
    </row>
    <row r="26" spans="1:18">
      <c r="A26">
        <v>1</v>
      </c>
      <c r="B26" t="s">
        <v>1051</v>
      </c>
      <c r="C26" t="s">
        <v>1035</v>
      </c>
      <c r="D26" t="s">
        <v>1051</v>
      </c>
      <c r="E26" t="s">
        <v>1035</v>
      </c>
      <c r="F26" t="s">
        <v>479</v>
      </c>
      <c r="G26" t="s">
        <v>1047</v>
      </c>
      <c r="H26" t="s">
        <v>1040</v>
      </c>
      <c r="I26" t="s">
        <v>1040</v>
      </c>
      <c r="J26" t="s">
        <v>1040</v>
      </c>
      <c r="K26" t="s">
        <v>1040</v>
      </c>
      <c r="L26">
        <v>7</v>
      </c>
      <c r="M26">
        <v>38</v>
      </c>
      <c r="N26">
        <v>7.39</v>
      </c>
      <c r="O26">
        <v>0</v>
      </c>
      <c r="P26">
        <v>5.67</v>
      </c>
      <c r="Q26" t="s">
        <v>187</v>
      </c>
      <c r="R26" t="s">
        <v>1264</v>
      </c>
    </row>
    <row r="27" spans="1:18">
      <c r="A27">
        <v>1</v>
      </c>
      <c r="B27" t="s">
        <v>1051</v>
      </c>
      <c r="C27" t="s">
        <v>1035</v>
      </c>
      <c r="D27" t="s">
        <v>1051</v>
      </c>
      <c r="E27" t="s">
        <v>1035</v>
      </c>
      <c r="F27" t="s">
        <v>479</v>
      </c>
      <c r="G27" t="s">
        <v>1047</v>
      </c>
      <c r="H27" t="s">
        <v>1040</v>
      </c>
      <c r="I27" t="s">
        <v>1040</v>
      </c>
      <c r="J27" t="s">
        <v>1040</v>
      </c>
      <c r="K27" t="s">
        <v>1040</v>
      </c>
      <c r="L27">
        <v>7</v>
      </c>
      <c r="M27">
        <v>38</v>
      </c>
      <c r="N27">
        <v>7.76</v>
      </c>
      <c r="O27">
        <v>0</v>
      </c>
      <c r="P27">
        <v>5.67</v>
      </c>
      <c r="Q27" t="s">
        <v>187</v>
      </c>
      <c r="R27" t="s">
        <v>1264</v>
      </c>
    </row>
    <row r="28" spans="1:18">
      <c r="A28">
        <v>1</v>
      </c>
      <c r="B28" t="s">
        <v>1051</v>
      </c>
      <c r="C28" t="s">
        <v>1035</v>
      </c>
      <c r="D28" t="s">
        <v>1051</v>
      </c>
      <c r="E28" t="s">
        <v>1035</v>
      </c>
      <c r="F28" t="s">
        <v>479</v>
      </c>
      <c r="G28" t="s">
        <v>1047</v>
      </c>
      <c r="H28" t="s">
        <v>1040</v>
      </c>
      <c r="I28" t="s">
        <v>1040</v>
      </c>
      <c r="J28" t="s">
        <v>1040</v>
      </c>
      <c r="K28" t="s">
        <v>1040</v>
      </c>
      <c r="L28">
        <v>7</v>
      </c>
      <c r="M28">
        <v>38</v>
      </c>
      <c r="N28">
        <v>6.53</v>
      </c>
      <c r="O28">
        <v>0</v>
      </c>
      <c r="P28">
        <v>5.67</v>
      </c>
      <c r="Q28" t="s">
        <v>190</v>
      </c>
      <c r="R28" t="s">
        <v>1264</v>
      </c>
    </row>
    <row r="29" spans="1:18">
      <c r="A29">
        <v>1</v>
      </c>
      <c r="B29" t="s">
        <v>1051</v>
      </c>
      <c r="C29" t="s">
        <v>1035</v>
      </c>
      <c r="D29" t="s">
        <v>1051</v>
      </c>
      <c r="E29" t="s">
        <v>1035</v>
      </c>
      <c r="F29" t="s">
        <v>479</v>
      </c>
      <c r="G29" t="s">
        <v>1047</v>
      </c>
      <c r="H29" t="s">
        <v>1040</v>
      </c>
      <c r="I29" t="s">
        <v>1040</v>
      </c>
      <c r="J29" t="s">
        <v>1040</v>
      </c>
      <c r="K29" t="s">
        <v>1040</v>
      </c>
      <c r="L29">
        <v>5</v>
      </c>
      <c r="M29">
        <v>20</v>
      </c>
      <c r="N29">
        <v>4.32</v>
      </c>
      <c r="O29">
        <v>0</v>
      </c>
      <c r="P29">
        <v>5.98</v>
      </c>
      <c r="Q29" t="s">
        <v>191</v>
      </c>
      <c r="R29" t="s">
        <v>1264</v>
      </c>
    </row>
    <row r="30" spans="1:18">
      <c r="A30">
        <v>1</v>
      </c>
      <c r="B30" t="s">
        <v>1051</v>
      </c>
      <c r="C30" t="s">
        <v>1035</v>
      </c>
      <c r="D30" t="s">
        <v>1051</v>
      </c>
      <c r="E30" t="s">
        <v>1035</v>
      </c>
      <c r="F30" t="s">
        <v>479</v>
      </c>
      <c r="G30" t="s">
        <v>1047</v>
      </c>
      <c r="H30" t="s">
        <v>1040</v>
      </c>
      <c r="I30" t="s">
        <v>1040</v>
      </c>
      <c r="J30" t="s">
        <v>1040</v>
      </c>
      <c r="K30" t="s">
        <v>1040</v>
      </c>
      <c r="L30">
        <v>5</v>
      </c>
      <c r="M30">
        <v>20</v>
      </c>
      <c r="N30">
        <v>4.21</v>
      </c>
      <c r="O30">
        <v>0</v>
      </c>
      <c r="P30">
        <v>5.98</v>
      </c>
      <c r="Q30" t="s">
        <v>191</v>
      </c>
      <c r="R30" t="s">
        <v>1264</v>
      </c>
    </row>
    <row r="31" spans="1:18">
      <c r="A31">
        <v>3</v>
      </c>
      <c r="B31" t="s">
        <v>1051</v>
      </c>
      <c r="C31" t="s">
        <v>1035</v>
      </c>
      <c r="D31" t="s">
        <v>1051</v>
      </c>
      <c r="E31" t="s">
        <v>1035</v>
      </c>
      <c r="F31" t="s">
        <v>479</v>
      </c>
      <c r="G31" t="s">
        <v>1035</v>
      </c>
      <c r="H31" t="s">
        <v>1040</v>
      </c>
      <c r="I31" t="s">
        <v>1040</v>
      </c>
      <c r="J31" t="s">
        <v>1040</v>
      </c>
      <c r="K31" t="s">
        <v>1040</v>
      </c>
      <c r="L31">
        <v>1</v>
      </c>
      <c r="M31">
        <v>148</v>
      </c>
      <c r="N31">
        <v>1.01</v>
      </c>
      <c r="O31">
        <v>0</v>
      </c>
      <c r="P31">
        <v>14.53</v>
      </c>
      <c r="Q31" t="s">
        <v>193</v>
      </c>
      <c r="R31" t="s">
        <v>1264</v>
      </c>
    </row>
    <row r="32" spans="1:18">
      <c r="A32">
        <v>3</v>
      </c>
      <c r="B32" t="s">
        <v>1051</v>
      </c>
      <c r="C32" t="s">
        <v>1035</v>
      </c>
      <c r="D32" t="s">
        <v>1051</v>
      </c>
      <c r="E32" t="s">
        <v>1035</v>
      </c>
      <c r="F32" t="s">
        <v>479</v>
      </c>
      <c r="G32" t="s">
        <v>1035</v>
      </c>
      <c r="H32" t="s">
        <v>1040</v>
      </c>
      <c r="I32" t="s">
        <v>1040</v>
      </c>
      <c r="J32" t="s">
        <v>1040</v>
      </c>
      <c r="K32" t="s">
        <v>1040</v>
      </c>
      <c r="L32">
        <v>1</v>
      </c>
      <c r="M32">
        <v>148</v>
      </c>
      <c r="N32">
        <v>1.1000000000000001</v>
      </c>
      <c r="O32">
        <v>0</v>
      </c>
      <c r="P32">
        <v>14.53</v>
      </c>
      <c r="Q32" t="s">
        <v>193</v>
      </c>
      <c r="R32" t="s">
        <v>1264</v>
      </c>
    </row>
    <row r="33" spans="1:18">
      <c r="A33">
        <v>3</v>
      </c>
      <c r="B33" t="s">
        <v>1051</v>
      </c>
      <c r="C33" t="s">
        <v>1035</v>
      </c>
      <c r="D33" t="s">
        <v>1051</v>
      </c>
      <c r="E33" t="s">
        <v>1035</v>
      </c>
      <c r="F33" t="s">
        <v>479</v>
      </c>
      <c r="G33" t="s">
        <v>1035</v>
      </c>
      <c r="H33" t="s">
        <v>1040</v>
      </c>
      <c r="I33" t="s">
        <v>1040</v>
      </c>
      <c r="J33" t="s">
        <v>1040</v>
      </c>
      <c r="K33" t="s">
        <v>1040</v>
      </c>
      <c r="L33">
        <v>1</v>
      </c>
      <c r="M33">
        <v>148</v>
      </c>
      <c r="N33">
        <v>0.8</v>
      </c>
      <c r="O33">
        <v>0</v>
      </c>
      <c r="P33">
        <v>14.53</v>
      </c>
      <c r="Q33" t="s">
        <v>194</v>
      </c>
      <c r="R33" t="s">
        <v>1264</v>
      </c>
    </row>
    <row r="34" spans="1:18">
      <c r="A34">
        <v>3</v>
      </c>
      <c r="B34" t="s">
        <v>1051</v>
      </c>
      <c r="C34" t="s">
        <v>1035</v>
      </c>
      <c r="D34" t="s">
        <v>1051</v>
      </c>
      <c r="E34" t="s">
        <v>1035</v>
      </c>
      <c r="F34" t="s">
        <v>479</v>
      </c>
      <c r="G34" t="s">
        <v>1035</v>
      </c>
      <c r="H34" t="s">
        <v>1040</v>
      </c>
      <c r="I34" t="s">
        <v>1040</v>
      </c>
      <c r="J34" t="s">
        <v>1040</v>
      </c>
      <c r="K34" t="s">
        <v>1040</v>
      </c>
      <c r="L34">
        <v>1</v>
      </c>
      <c r="M34">
        <v>148</v>
      </c>
      <c r="N34">
        <v>0.98499999999999999</v>
      </c>
      <c r="O34">
        <v>0</v>
      </c>
      <c r="P34">
        <v>14.53</v>
      </c>
      <c r="Q34" t="s">
        <v>195</v>
      </c>
      <c r="R34" t="s">
        <v>1264</v>
      </c>
    </row>
    <row r="35" spans="1:18">
      <c r="A35">
        <v>1</v>
      </c>
      <c r="B35" t="s">
        <v>1051</v>
      </c>
      <c r="C35" t="s">
        <v>1047</v>
      </c>
      <c r="D35" t="s">
        <v>1051</v>
      </c>
      <c r="E35" t="s">
        <v>1047</v>
      </c>
      <c r="F35" t="s">
        <v>1051</v>
      </c>
      <c r="G35" t="s">
        <v>1047</v>
      </c>
      <c r="H35" t="s">
        <v>479</v>
      </c>
      <c r="I35" t="s">
        <v>1035</v>
      </c>
      <c r="J35" t="s">
        <v>1040</v>
      </c>
      <c r="K35" t="s">
        <v>1040</v>
      </c>
      <c r="L35">
        <v>5</v>
      </c>
      <c r="M35">
        <v>22</v>
      </c>
      <c r="N35">
        <v>5.31</v>
      </c>
      <c r="O35">
        <v>0</v>
      </c>
      <c r="P35">
        <v>6.24</v>
      </c>
      <c r="Q35" t="s">
        <v>196</v>
      </c>
      <c r="R35" t="s">
        <v>1266</v>
      </c>
    </row>
    <row r="36" spans="1:18">
      <c r="A36">
        <v>1</v>
      </c>
      <c r="B36" t="s">
        <v>1051</v>
      </c>
      <c r="C36" t="s">
        <v>1047</v>
      </c>
      <c r="D36" t="s">
        <v>1051</v>
      </c>
      <c r="E36" t="s">
        <v>1047</v>
      </c>
      <c r="F36" t="s">
        <v>1051</v>
      </c>
      <c r="G36" t="s">
        <v>1047</v>
      </c>
      <c r="H36" t="s">
        <v>479</v>
      </c>
      <c r="I36" t="s">
        <v>1035</v>
      </c>
      <c r="J36" t="s">
        <v>1040</v>
      </c>
      <c r="K36" t="s">
        <v>1040</v>
      </c>
      <c r="L36">
        <v>5</v>
      </c>
      <c r="M36">
        <v>22</v>
      </c>
      <c r="N36">
        <v>5.33</v>
      </c>
      <c r="O36">
        <v>0</v>
      </c>
      <c r="P36">
        <v>6.24</v>
      </c>
      <c r="Q36" t="s">
        <v>196</v>
      </c>
      <c r="R36" t="s">
        <v>1266</v>
      </c>
    </row>
    <row r="37" spans="1:18">
      <c r="A37">
        <v>1</v>
      </c>
      <c r="B37" t="s">
        <v>1051</v>
      </c>
      <c r="C37" t="s">
        <v>1047</v>
      </c>
      <c r="D37" t="s">
        <v>1051</v>
      </c>
      <c r="E37" t="s">
        <v>1053</v>
      </c>
      <c r="F37" t="s">
        <v>1051</v>
      </c>
      <c r="G37" t="s">
        <v>1047</v>
      </c>
      <c r="H37" t="s">
        <v>479</v>
      </c>
      <c r="I37" t="s">
        <v>1035</v>
      </c>
      <c r="J37" t="s">
        <v>1040</v>
      </c>
      <c r="K37" t="s">
        <v>1040</v>
      </c>
      <c r="L37">
        <v>5</v>
      </c>
      <c r="M37">
        <v>22</v>
      </c>
      <c r="N37">
        <v>5.8</v>
      </c>
      <c r="O37">
        <v>0</v>
      </c>
      <c r="P37">
        <v>6.24</v>
      </c>
      <c r="Q37" t="s">
        <v>196</v>
      </c>
      <c r="R37" t="s">
        <v>1266</v>
      </c>
    </row>
    <row r="38" spans="1:18">
      <c r="A38">
        <v>1</v>
      </c>
      <c r="B38" t="s">
        <v>1051</v>
      </c>
      <c r="C38" t="s">
        <v>1047</v>
      </c>
      <c r="D38" t="s">
        <v>1051</v>
      </c>
      <c r="E38" t="s">
        <v>1047</v>
      </c>
      <c r="F38" t="s">
        <v>1051</v>
      </c>
      <c r="G38" t="s">
        <v>1047</v>
      </c>
      <c r="H38" t="s">
        <v>479</v>
      </c>
      <c r="I38" t="s">
        <v>1035</v>
      </c>
      <c r="J38" t="s">
        <v>1040</v>
      </c>
      <c r="K38" t="s">
        <v>1040</v>
      </c>
      <c r="L38">
        <v>5</v>
      </c>
      <c r="M38">
        <v>22</v>
      </c>
      <c r="N38">
        <v>5.4</v>
      </c>
      <c r="O38">
        <v>0</v>
      </c>
      <c r="P38">
        <v>6.24</v>
      </c>
      <c r="Q38" t="s">
        <v>198</v>
      </c>
      <c r="R38" t="s">
        <v>1266</v>
      </c>
    </row>
    <row r="39" spans="1:18">
      <c r="A39">
        <v>1</v>
      </c>
      <c r="B39" t="s">
        <v>1051</v>
      </c>
      <c r="C39" t="s">
        <v>1035</v>
      </c>
      <c r="D39" t="s">
        <v>1051</v>
      </c>
      <c r="E39" t="s">
        <v>1035</v>
      </c>
      <c r="F39" t="s">
        <v>479</v>
      </c>
      <c r="G39" t="s">
        <v>1035</v>
      </c>
      <c r="H39" t="s">
        <v>1040</v>
      </c>
      <c r="I39" t="s">
        <v>1040</v>
      </c>
      <c r="J39" t="s">
        <v>1040</v>
      </c>
      <c r="K39" t="s">
        <v>1040</v>
      </c>
      <c r="L39">
        <v>10</v>
      </c>
      <c r="M39">
        <v>181</v>
      </c>
      <c r="N39">
        <v>10.63</v>
      </c>
      <c r="O39">
        <v>0</v>
      </c>
      <c r="P39">
        <v>6.08</v>
      </c>
      <c r="Q39" t="s">
        <v>199</v>
      </c>
      <c r="R39" t="s">
        <v>1264</v>
      </c>
    </row>
    <row r="40" spans="1:18">
      <c r="A40">
        <v>1</v>
      </c>
      <c r="B40" t="s">
        <v>1051</v>
      </c>
      <c r="C40" t="s">
        <v>1035</v>
      </c>
      <c r="D40" t="s">
        <v>1051</v>
      </c>
      <c r="E40" t="s">
        <v>1035</v>
      </c>
      <c r="F40" t="s">
        <v>479</v>
      </c>
      <c r="G40" t="s">
        <v>1035</v>
      </c>
      <c r="H40" t="s">
        <v>1040</v>
      </c>
      <c r="I40" t="s">
        <v>1040</v>
      </c>
      <c r="J40" t="s">
        <v>1040</v>
      </c>
      <c r="K40" t="s">
        <v>1040</v>
      </c>
      <c r="L40">
        <v>10</v>
      </c>
      <c r="M40">
        <v>181</v>
      </c>
      <c r="N40">
        <v>9.42</v>
      </c>
      <c r="O40">
        <v>0</v>
      </c>
      <c r="P40">
        <v>6.08</v>
      </c>
      <c r="Q40" t="s">
        <v>200</v>
      </c>
      <c r="R40" t="s">
        <v>1264</v>
      </c>
    </row>
    <row r="41" spans="1:18">
      <c r="A41">
        <v>1</v>
      </c>
      <c r="B41" t="s">
        <v>1051</v>
      </c>
      <c r="C41" t="s">
        <v>1035</v>
      </c>
      <c r="D41" t="s">
        <v>1051</v>
      </c>
      <c r="E41" t="s">
        <v>1035</v>
      </c>
      <c r="F41" t="s">
        <v>479</v>
      </c>
      <c r="G41" t="s">
        <v>1035</v>
      </c>
      <c r="H41" t="s">
        <v>1040</v>
      </c>
      <c r="I41" t="s">
        <v>1040</v>
      </c>
      <c r="J41" t="s">
        <v>1040</v>
      </c>
      <c r="K41" t="s">
        <v>1040</v>
      </c>
      <c r="L41">
        <v>10</v>
      </c>
      <c r="M41">
        <v>181</v>
      </c>
      <c r="N41">
        <v>8.86</v>
      </c>
      <c r="O41">
        <v>0</v>
      </c>
      <c r="P41">
        <v>6.08</v>
      </c>
      <c r="Q41" t="s">
        <v>199</v>
      </c>
      <c r="R41" t="s">
        <v>1264</v>
      </c>
    </row>
    <row r="42" spans="1:18">
      <c r="A42">
        <v>1</v>
      </c>
      <c r="B42" t="s">
        <v>1051</v>
      </c>
      <c r="C42" t="s">
        <v>1035</v>
      </c>
      <c r="D42" t="s">
        <v>1051</v>
      </c>
      <c r="E42" t="s">
        <v>1035</v>
      </c>
      <c r="F42" t="s">
        <v>479</v>
      </c>
      <c r="G42" t="s">
        <v>1035</v>
      </c>
      <c r="H42" t="s">
        <v>1040</v>
      </c>
      <c r="I42" t="s">
        <v>1040</v>
      </c>
      <c r="J42" t="s">
        <v>1040</v>
      </c>
      <c r="K42" t="s">
        <v>1040</v>
      </c>
      <c r="L42">
        <v>10</v>
      </c>
      <c r="M42">
        <v>181</v>
      </c>
      <c r="N42">
        <v>9.3000000000000007</v>
      </c>
      <c r="O42">
        <v>0</v>
      </c>
      <c r="P42">
        <v>6.08</v>
      </c>
      <c r="Q42" t="s">
        <v>199</v>
      </c>
      <c r="R42" t="s">
        <v>1264</v>
      </c>
    </row>
    <row r="43" spans="1:18">
      <c r="A43">
        <v>1</v>
      </c>
      <c r="B43" t="s">
        <v>1051</v>
      </c>
      <c r="C43" t="s">
        <v>1035</v>
      </c>
      <c r="D43" t="s">
        <v>1051</v>
      </c>
      <c r="E43" t="s">
        <v>1035</v>
      </c>
      <c r="F43" t="s">
        <v>479</v>
      </c>
      <c r="G43" t="s">
        <v>1035</v>
      </c>
      <c r="H43" t="s">
        <v>1040</v>
      </c>
      <c r="I43" t="s">
        <v>1040</v>
      </c>
      <c r="J43" t="s">
        <v>1040</v>
      </c>
      <c r="K43" t="s">
        <v>1040</v>
      </c>
      <c r="L43">
        <v>10</v>
      </c>
      <c r="M43">
        <v>181</v>
      </c>
      <c r="N43">
        <v>11.7</v>
      </c>
      <c r="O43">
        <v>0</v>
      </c>
      <c r="P43">
        <v>6.08</v>
      </c>
      <c r="Q43" t="s">
        <v>199</v>
      </c>
      <c r="R43" t="s">
        <v>1264</v>
      </c>
    </row>
    <row r="44" spans="1:18">
      <c r="A44">
        <v>1</v>
      </c>
      <c r="B44" t="s">
        <v>1051</v>
      </c>
      <c r="C44" t="s">
        <v>1035</v>
      </c>
      <c r="D44" t="s">
        <v>1051</v>
      </c>
      <c r="E44" t="s">
        <v>1035</v>
      </c>
      <c r="F44" t="s">
        <v>479</v>
      </c>
      <c r="G44" t="s">
        <v>1035</v>
      </c>
      <c r="H44" t="s">
        <v>1040</v>
      </c>
      <c r="I44" t="s">
        <v>1040</v>
      </c>
      <c r="J44" t="s">
        <v>1040</v>
      </c>
      <c r="K44" t="s">
        <v>1040</v>
      </c>
      <c r="L44">
        <v>10</v>
      </c>
      <c r="M44">
        <v>181</v>
      </c>
      <c r="N44">
        <v>6.13</v>
      </c>
      <c r="O44">
        <v>0</v>
      </c>
      <c r="P44">
        <v>6.08</v>
      </c>
      <c r="Q44" t="s">
        <v>201</v>
      </c>
      <c r="R44" t="s">
        <v>1264</v>
      </c>
    </row>
    <row r="45" spans="1:18">
      <c r="A45">
        <v>1.5</v>
      </c>
      <c r="B45" t="s">
        <v>1051</v>
      </c>
      <c r="C45" t="s">
        <v>1035</v>
      </c>
      <c r="D45" t="s">
        <v>1051</v>
      </c>
      <c r="E45" t="s">
        <v>1035</v>
      </c>
      <c r="F45" t="s">
        <v>479</v>
      </c>
      <c r="G45" t="s">
        <v>1053</v>
      </c>
      <c r="H45" t="s">
        <v>1040</v>
      </c>
      <c r="I45" t="s">
        <v>1040</v>
      </c>
      <c r="J45" t="s">
        <v>1040</v>
      </c>
      <c r="K45" t="s">
        <v>1040</v>
      </c>
      <c r="L45">
        <v>10</v>
      </c>
      <c r="M45">
        <v>180</v>
      </c>
      <c r="N45">
        <v>8.8000000000000007</v>
      </c>
      <c r="O45">
        <v>0</v>
      </c>
      <c r="P45">
        <v>8.6199999999999992</v>
      </c>
      <c r="Q45" t="s">
        <v>203</v>
      </c>
      <c r="R45" t="s">
        <v>1264</v>
      </c>
    </row>
    <row r="46" spans="1:18">
      <c r="A46">
        <v>1.5</v>
      </c>
      <c r="B46" t="s">
        <v>1051</v>
      </c>
      <c r="C46" t="s">
        <v>1035</v>
      </c>
      <c r="D46" t="s">
        <v>1051</v>
      </c>
      <c r="E46" t="s">
        <v>1035</v>
      </c>
      <c r="F46" t="s">
        <v>1051</v>
      </c>
      <c r="G46" t="s">
        <v>1035</v>
      </c>
      <c r="H46" t="s">
        <v>479</v>
      </c>
      <c r="I46" t="s">
        <v>1035</v>
      </c>
      <c r="J46" t="s">
        <v>1040</v>
      </c>
      <c r="K46" t="s">
        <v>1040</v>
      </c>
      <c r="L46">
        <v>10</v>
      </c>
      <c r="M46">
        <v>180</v>
      </c>
      <c r="N46">
        <v>9.06</v>
      </c>
      <c r="O46">
        <v>0</v>
      </c>
      <c r="P46">
        <v>8.6199999999999992</v>
      </c>
      <c r="Q46" t="s">
        <v>205</v>
      </c>
      <c r="R46" t="s">
        <v>1264</v>
      </c>
    </row>
    <row r="47" spans="1:18">
      <c r="A47">
        <v>1.5</v>
      </c>
      <c r="B47" t="s">
        <v>1051</v>
      </c>
      <c r="C47" t="s">
        <v>1035</v>
      </c>
      <c r="D47" t="s">
        <v>1051</v>
      </c>
      <c r="E47" t="s">
        <v>1035</v>
      </c>
      <c r="F47" t="s">
        <v>1051</v>
      </c>
      <c r="G47" t="s">
        <v>1035</v>
      </c>
      <c r="H47" t="s">
        <v>479</v>
      </c>
      <c r="I47" t="s">
        <v>1035</v>
      </c>
      <c r="J47" t="s">
        <v>1040</v>
      </c>
      <c r="K47" t="s">
        <v>1040</v>
      </c>
      <c r="L47">
        <v>10</v>
      </c>
      <c r="M47">
        <v>180</v>
      </c>
      <c r="N47">
        <v>10.08</v>
      </c>
      <c r="O47">
        <v>0</v>
      </c>
      <c r="P47">
        <v>8.6199999999999992</v>
      </c>
      <c r="Q47" t="s">
        <v>205</v>
      </c>
      <c r="R47" t="s">
        <v>1264</v>
      </c>
    </row>
    <row r="48" spans="1:18">
      <c r="A48">
        <v>1.5</v>
      </c>
      <c r="B48" t="s">
        <v>1051</v>
      </c>
      <c r="C48" t="s">
        <v>1053</v>
      </c>
      <c r="D48" t="s">
        <v>1051</v>
      </c>
      <c r="E48" t="s">
        <v>1035</v>
      </c>
      <c r="F48" t="s">
        <v>1051</v>
      </c>
      <c r="G48" t="s">
        <v>1035</v>
      </c>
      <c r="H48" t="s">
        <v>479</v>
      </c>
      <c r="I48" t="s">
        <v>1035</v>
      </c>
      <c r="J48" t="s">
        <v>1040</v>
      </c>
      <c r="K48" t="s">
        <v>1040</v>
      </c>
      <c r="L48">
        <v>10</v>
      </c>
      <c r="M48">
        <v>180</v>
      </c>
      <c r="N48">
        <v>18.86</v>
      </c>
      <c r="O48">
        <v>0</v>
      </c>
      <c r="P48">
        <v>8.6199999999999992</v>
      </c>
      <c r="Q48" t="s">
        <v>203</v>
      </c>
      <c r="R48" t="s">
        <v>1264</v>
      </c>
    </row>
    <row r="49" spans="1:18">
      <c r="A49">
        <v>1.5</v>
      </c>
      <c r="B49" t="s">
        <v>1051</v>
      </c>
      <c r="C49" t="s">
        <v>1035</v>
      </c>
      <c r="D49" t="s">
        <v>1051</v>
      </c>
      <c r="E49" t="s">
        <v>1035</v>
      </c>
      <c r="F49" t="s">
        <v>1051</v>
      </c>
      <c r="G49" t="s">
        <v>1035</v>
      </c>
      <c r="H49" t="s">
        <v>479</v>
      </c>
      <c r="I49" t="s">
        <v>1035</v>
      </c>
      <c r="J49" t="s">
        <v>1040</v>
      </c>
      <c r="K49" t="s">
        <v>1040</v>
      </c>
      <c r="L49">
        <v>10</v>
      </c>
      <c r="M49">
        <v>180</v>
      </c>
      <c r="N49">
        <v>9.15</v>
      </c>
      <c r="O49">
        <v>0</v>
      </c>
      <c r="P49">
        <v>8.6199999999999992</v>
      </c>
      <c r="Q49" t="s">
        <v>203</v>
      </c>
      <c r="R49" t="s">
        <v>1264</v>
      </c>
    </row>
    <row r="50" spans="1:18">
      <c r="A50">
        <v>3</v>
      </c>
      <c r="B50" t="s">
        <v>1051</v>
      </c>
      <c r="C50" t="s">
        <v>1034</v>
      </c>
      <c r="D50" t="s">
        <v>1051</v>
      </c>
      <c r="E50" t="s">
        <v>1035</v>
      </c>
      <c r="F50" t="s">
        <v>479</v>
      </c>
      <c r="G50" t="s">
        <v>1034</v>
      </c>
      <c r="H50" t="s">
        <v>1040</v>
      </c>
      <c r="I50" t="s">
        <v>1040</v>
      </c>
      <c r="J50" t="s">
        <v>1040</v>
      </c>
      <c r="K50" t="s">
        <v>1040</v>
      </c>
      <c r="L50">
        <v>3.3</v>
      </c>
      <c r="M50">
        <v>130</v>
      </c>
      <c r="N50">
        <v>2.96</v>
      </c>
      <c r="O50">
        <v>0</v>
      </c>
      <c r="P50">
        <v>14.85</v>
      </c>
      <c r="Q50" t="s">
        <v>194</v>
      </c>
      <c r="R50" t="s">
        <v>1264</v>
      </c>
    </row>
    <row r="51" spans="1:18">
      <c r="A51">
        <v>3</v>
      </c>
      <c r="B51" t="s">
        <v>1051</v>
      </c>
      <c r="C51" t="s">
        <v>1034</v>
      </c>
      <c r="D51" t="s">
        <v>1051</v>
      </c>
      <c r="E51" t="s">
        <v>1035</v>
      </c>
      <c r="F51" t="s">
        <v>479</v>
      </c>
      <c r="G51" t="s">
        <v>1034</v>
      </c>
      <c r="H51" t="s">
        <v>1040</v>
      </c>
      <c r="I51" t="s">
        <v>1040</v>
      </c>
      <c r="J51" t="s">
        <v>1040</v>
      </c>
      <c r="K51" t="s">
        <v>1040</v>
      </c>
      <c r="L51">
        <v>3.3</v>
      </c>
      <c r="M51">
        <v>130</v>
      </c>
      <c r="N51">
        <v>2.86</v>
      </c>
      <c r="O51">
        <v>0</v>
      </c>
      <c r="P51">
        <v>14.85</v>
      </c>
      <c r="Q51" t="s">
        <v>207</v>
      </c>
      <c r="R51" t="s">
        <v>1264</v>
      </c>
    </row>
    <row r="52" spans="1:18">
      <c r="A52">
        <v>3</v>
      </c>
      <c r="B52" t="s">
        <v>1051</v>
      </c>
      <c r="C52" t="s">
        <v>1034</v>
      </c>
      <c r="D52" t="s">
        <v>1051</v>
      </c>
      <c r="E52" t="s">
        <v>1035</v>
      </c>
      <c r="F52" t="s">
        <v>479</v>
      </c>
      <c r="G52" t="s">
        <v>1034</v>
      </c>
      <c r="H52" t="s">
        <v>1040</v>
      </c>
      <c r="I52" t="s">
        <v>1040</v>
      </c>
      <c r="J52" t="s">
        <v>1040</v>
      </c>
      <c r="K52" t="s">
        <v>1040</v>
      </c>
      <c r="L52">
        <v>3.3</v>
      </c>
      <c r="M52">
        <v>130</v>
      </c>
      <c r="N52">
        <v>3.57</v>
      </c>
      <c r="O52">
        <v>0</v>
      </c>
      <c r="P52">
        <v>14.85</v>
      </c>
      <c r="Q52" t="s">
        <v>195</v>
      </c>
      <c r="R52" t="s">
        <v>1264</v>
      </c>
    </row>
    <row r="53" spans="1:18">
      <c r="A53">
        <v>3</v>
      </c>
      <c r="B53" t="s">
        <v>1051</v>
      </c>
      <c r="C53" t="s">
        <v>1034</v>
      </c>
      <c r="D53" t="s">
        <v>1051</v>
      </c>
      <c r="E53" t="s">
        <v>1035</v>
      </c>
      <c r="F53" t="s">
        <v>479</v>
      </c>
      <c r="G53" t="s">
        <v>1034</v>
      </c>
      <c r="H53" t="s">
        <v>1040</v>
      </c>
      <c r="I53" t="s">
        <v>1040</v>
      </c>
      <c r="J53" t="s">
        <v>1040</v>
      </c>
      <c r="K53" t="s">
        <v>1040</v>
      </c>
      <c r="L53">
        <v>3.3</v>
      </c>
      <c r="M53">
        <v>130</v>
      </c>
      <c r="N53">
        <v>3.9</v>
      </c>
      <c r="O53">
        <v>0</v>
      </c>
      <c r="P53">
        <v>14.85</v>
      </c>
      <c r="Q53" t="s">
        <v>195</v>
      </c>
      <c r="R53" t="s">
        <v>1264</v>
      </c>
    </row>
    <row r="54" spans="1:18">
      <c r="A54">
        <v>3</v>
      </c>
      <c r="B54" t="s">
        <v>1051</v>
      </c>
      <c r="C54" t="s">
        <v>1034</v>
      </c>
      <c r="D54" t="s">
        <v>1051</v>
      </c>
      <c r="E54" t="s">
        <v>1035</v>
      </c>
      <c r="F54" t="s">
        <v>479</v>
      </c>
      <c r="G54" t="s">
        <v>1034</v>
      </c>
      <c r="H54" t="s">
        <v>1040</v>
      </c>
      <c r="I54" t="s">
        <v>1040</v>
      </c>
      <c r="J54" t="s">
        <v>1040</v>
      </c>
      <c r="K54" t="s">
        <v>1040</v>
      </c>
      <c r="L54">
        <v>3.3</v>
      </c>
      <c r="M54">
        <v>130</v>
      </c>
      <c r="N54">
        <v>3.15</v>
      </c>
      <c r="O54">
        <v>0</v>
      </c>
      <c r="P54">
        <v>14.85</v>
      </c>
      <c r="Q54" t="s">
        <v>208</v>
      </c>
      <c r="R54" t="s">
        <v>1264</v>
      </c>
    </row>
    <row r="55" spans="1:18">
      <c r="A55">
        <v>4</v>
      </c>
      <c r="B55" t="s">
        <v>1051</v>
      </c>
      <c r="C55" t="s">
        <v>1034</v>
      </c>
      <c r="D55" t="s">
        <v>1051</v>
      </c>
      <c r="E55" t="s">
        <v>1035</v>
      </c>
      <c r="F55" t="s">
        <v>479</v>
      </c>
      <c r="G55" t="s">
        <v>1034</v>
      </c>
      <c r="H55" t="s">
        <v>1040</v>
      </c>
      <c r="I55" t="s">
        <v>1040</v>
      </c>
      <c r="J55" t="s">
        <v>1040</v>
      </c>
      <c r="K55" t="s">
        <v>1040</v>
      </c>
      <c r="L55">
        <v>3.3</v>
      </c>
      <c r="M55">
        <v>131</v>
      </c>
      <c r="N55">
        <v>2.6</v>
      </c>
      <c r="O55">
        <v>0</v>
      </c>
      <c r="P55">
        <v>19.91</v>
      </c>
      <c r="Q55" t="s">
        <v>209</v>
      </c>
      <c r="R55" t="s">
        <v>1264</v>
      </c>
    </row>
    <row r="56" spans="1:18">
      <c r="A56">
        <v>4</v>
      </c>
      <c r="B56" t="s">
        <v>1051</v>
      </c>
      <c r="C56" t="s">
        <v>1034</v>
      </c>
      <c r="D56" t="s">
        <v>1051</v>
      </c>
      <c r="E56" t="s">
        <v>1035</v>
      </c>
      <c r="F56" t="s">
        <v>479</v>
      </c>
      <c r="G56" t="s">
        <v>1053</v>
      </c>
      <c r="H56" t="s">
        <v>1040</v>
      </c>
      <c r="I56" t="s">
        <v>1040</v>
      </c>
      <c r="J56" t="s">
        <v>1040</v>
      </c>
      <c r="K56" t="s">
        <v>1040</v>
      </c>
      <c r="L56">
        <v>3.3</v>
      </c>
      <c r="M56">
        <v>131</v>
      </c>
      <c r="N56">
        <v>3.08</v>
      </c>
      <c r="O56">
        <v>0</v>
      </c>
      <c r="P56">
        <v>19.91</v>
      </c>
      <c r="Q56" t="s">
        <v>211</v>
      </c>
      <c r="R56" t="s">
        <v>1264</v>
      </c>
    </row>
    <row r="57" spans="1:18">
      <c r="A57">
        <v>4</v>
      </c>
      <c r="B57" t="s">
        <v>1051</v>
      </c>
      <c r="C57" t="s">
        <v>1034</v>
      </c>
      <c r="D57" t="s">
        <v>1051</v>
      </c>
      <c r="E57" t="s">
        <v>1035</v>
      </c>
      <c r="F57" t="s">
        <v>479</v>
      </c>
      <c r="G57" t="s">
        <v>1034</v>
      </c>
      <c r="H57" t="s">
        <v>1040</v>
      </c>
      <c r="I57" t="s">
        <v>1040</v>
      </c>
      <c r="J57" t="s">
        <v>1040</v>
      </c>
      <c r="K57" t="s">
        <v>1040</v>
      </c>
      <c r="L57">
        <v>3.3</v>
      </c>
      <c r="M57">
        <v>131</v>
      </c>
      <c r="N57">
        <v>3.28</v>
      </c>
      <c r="O57">
        <v>0</v>
      </c>
      <c r="P57">
        <v>19.91</v>
      </c>
      <c r="Q57" t="s">
        <v>212</v>
      </c>
      <c r="R57" t="s">
        <v>1264</v>
      </c>
    </row>
    <row r="58" spans="1:18">
      <c r="A58">
        <v>4</v>
      </c>
      <c r="B58" t="s">
        <v>1051</v>
      </c>
      <c r="C58" t="s">
        <v>1034</v>
      </c>
      <c r="D58" t="s">
        <v>1051</v>
      </c>
      <c r="E58" t="s">
        <v>1035</v>
      </c>
      <c r="F58" t="s">
        <v>479</v>
      </c>
      <c r="G58" t="s">
        <v>1034</v>
      </c>
      <c r="H58" t="s">
        <v>1040</v>
      </c>
      <c r="I58" t="s">
        <v>1040</v>
      </c>
      <c r="J58" t="s">
        <v>1040</v>
      </c>
      <c r="K58" t="s">
        <v>1040</v>
      </c>
      <c r="L58">
        <v>3.3</v>
      </c>
      <c r="M58">
        <v>131</v>
      </c>
      <c r="N58">
        <v>3.56</v>
      </c>
      <c r="O58">
        <v>0</v>
      </c>
      <c r="P58">
        <v>19.91</v>
      </c>
      <c r="Q58" t="s">
        <v>212</v>
      </c>
      <c r="R58" t="s">
        <v>1264</v>
      </c>
    </row>
    <row r="59" spans="1:18">
      <c r="A59">
        <v>4</v>
      </c>
      <c r="B59" t="s">
        <v>1051</v>
      </c>
      <c r="C59" t="s">
        <v>1034</v>
      </c>
      <c r="D59" t="s">
        <v>1051</v>
      </c>
      <c r="E59" t="s">
        <v>1035</v>
      </c>
      <c r="F59" t="s">
        <v>479</v>
      </c>
      <c r="G59" t="s">
        <v>1034</v>
      </c>
      <c r="H59" t="s">
        <v>1040</v>
      </c>
      <c r="I59" t="s">
        <v>1040</v>
      </c>
      <c r="J59" t="s">
        <v>1040</v>
      </c>
      <c r="K59" t="s">
        <v>1040</v>
      </c>
      <c r="L59">
        <v>3.3</v>
      </c>
      <c r="M59">
        <v>131</v>
      </c>
      <c r="N59">
        <v>3.65</v>
      </c>
      <c r="O59">
        <v>0</v>
      </c>
      <c r="P59">
        <v>19.91</v>
      </c>
      <c r="Q59" t="s">
        <v>212</v>
      </c>
      <c r="R59" t="s">
        <v>1264</v>
      </c>
    </row>
    <row r="60" spans="1:18">
      <c r="A60">
        <v>4</v>
      </c>
      <c r="B60" t="s">
        <v>1051</v>
      </c>
      <c r="C60" t="s">
        <v>1034</v>
      </c>
      <c r="D60" t="s">
        <v>1051</v>
      </c>
      <c r="E60" t="s">
        <v>1035</v>
      </c>
      <c r="F60" t="s">
        <v>479</v>
      </c>
      <c r="G60" t="s">
        <v>1034</v>
      </c>
      <c r="H60" t="s">
        <v>1040</v>
      </c>
      <c r="I60" t="s">
        <v>1040</v>
      </c>
      <c r="J60" t="s">
        <v>1040</v>
      </c>
      <c r="K60" t="s">
        <v>1040</v>
      </c>
      <c r="L60">
        <v>3.3</v>
      </c>
      <c r="M60">
        <v>131</v>
      </c>
      <c r="N60">
        <v>3.28</v>
      </c>
      <c r="O60">
        <v>0</v>
      </c>
      <c r="P60">
        <v>19.91</v>
      </c>
      <c r="Q60" t="s">
        <v>212</v>
      </c>
      <c r="R60" t="s">
        <v>1264</v>
      </c>
    </row>
    <row r="61" spans="1:18">
      <c r="A61">
        <v>16</v>
      </c>
      <c r="B61" t="s">
        <v>1051</v>
      </c>
      <c r="C61" t="s">
        <v>1024</v>
      </c>
      <c r="D61" t="s">
        <v>1051</v>
      </c>
      <c r="E61" t="s">
        <v>1035</v>
      </c>
      <c r="F61" t="s">
        <v>476</v>
      </c>
      <c r="G61" t="s">
        <v>1024</v>
      </c>
      <c r="H61" t="s">
        <v>1040</v>
      </c>
      <c r="I61" t="s">
        <v>1040</v>
      </c>
      <c r="J61" t="s">
        <v>1040</v>
      </c>
      <c r="K61" t="s">
        <v>1040</v>
      </c>
      <c r="L61">
        <v>0.5</v>
      </c>
      <c r="M61">
        <v>22</v>
      </c>
      <c r="N61">
        <v>0.51</v>
      </c>
      <c r="O61">
        <v>0</v>
      </c>
      <c r="P61">
        <v>66.3</v>
      </c>
      <c r="Q61" t="s">
        <v>214</v>
      </c>
      <c r="R61" t="s">
        <v>1267</v>
      </c>
    </row>
    <row r="62" spans="1:18">
      <c r="A62">
        <v>16</v>
      </c>
      <c r="B62" t="s">
        <v>1051</v>
      </c>
      <c r="C62" t="s">
        <v>1024</v>
      </c>
      <c r="D62" t="s">
        <v>1051</v>
      </c>
      <c r="E62" t="s">
        <v>1035</v>
      </c>
      <c r="F62" t="s">
        <v>476</v>
      </c>
      <c r="G62" t="s">
        <v>1024</v>
      </c>
      <c r="H62" t="s">
        <v>1040</v>
      </c>
      <c r="I62" t="s">
        <v>1040</v>
      </c>
      <c r="J62" t="s">
        <v>1040</v>
      </c>
      <c r="K62" t="s">
        <v>1040</v>
      </c>
      <c r="L62">
        <v>0.5</v>
      </c>
      <c r="M62">
        <v>22</v>
      </c>
      <c r="N62">
        <v>0.57499999999999996</v>
      </c>
      <c r="O62">
        <v>0</v>
      </c>
      <c r="P62">
        <v>66.3</v>
      </c>
      <c r="Q62" t="s">
        <v>215</v>
      </c>
      <c r="R62" t="s">
        <v>1267</v>
      </c>
    </row>
    <row r="63" spans="1:18">
      <c r="A63">
        <v>4</v>
      </c>
      <c r="B63" t="s">
        <v>1042</v>
      </c>
      <c r="C63" t="s">
        <v>1029</v>
      </c>
      <c r="D63" t="s">
        <v>1259</v>
      </c>
      <c r="E63" t="s">
        <v>1056</v>
      </c>
      <c r="F63" t="s">
        <v>477</v>
      </c>
      <c r="G63" t="s">
        <v>1027</v>
      </c>
      <c r="H63" t="s">
        <v>1040</v>
      </c>
      <c r="I63" t="s">
        <v>1040</v>
      </c>
      <c r="J63" t="s">
        <v>1040</v>
      </c>
      <c r="K63" t="s">
        <v>1040</v>
      </c>
      <c r="L63">
        <v>17.2</v>
      </c>
      <c r="M63">
        <v>65.599999999999994</v>
      </c>
      <c r="N63">
        <v>15</v>
      </c>
      <c r="O63">
        <v>0</v>
      </c>
      <c r="Q63" t="s">
        <v>217</v>
      </c>
      <c r="R63" t="s">
        <v>1268</v>
      </c>
    </row>
    <row r="64" spans="1:18">
      <c r="A64">
        <v>4</v>
      </c>
      <c r="B64" t="s">
        <v>1042</v>
      </c>
      <c r="C64" t="s">
        <v>1029</v>
      </c>
      <c r="D64" t="s">
        <v>1259</v>
      </c>
      <c r="E64" t="s">
        <v>1056</v>
      </c>
      <c r="F64" t="s">
        <v>477</v>
      </c>
      <c r="G64" t="s">
        <v>1027</v>
      </c>
      <c r="H64" t="s">
        <v>1040</v>
      </c>
      <c r="I64" t="s">
        <v>1040</v>
      </c>
      <c r="J64" t="s">
        <v>1040</v>
      </c>
      <c r="K64" t="s">
        <v>1040</v>
      </c>
      <c r="L64">
        <v>17.2</v>
      </c>
      <c r="M64">
        <v>65.599999999999994</v>
      </c>
      <c r="N64">
        <v>18.13</v>
      </c>
      <c r="O64">
        <v>0</v>
      </c>
      <c r="Q64" t="s">
        <v>218</v>
      </c>
      <c r="R64" t="s">
        <v>1268</v>
      </c>
    </row>
    <row r="65" spans="1:18">
      <c r="A65">
        <v>6</v>
      </c>
      <c r="B65" t="s">
        <v>1051</v>
      </c>
      <c r="C65" t="s">
        <v>1026</v>
      </c>
      <c r="D65" t="s">
        <v>1051</v>
      </c>
      <c r="E65" t="s">
        <v>1053</v>
      </c>
      <c r="F65" t="s">
        <v>1051</v>
      </c>
      <c r="G65" t="s">
        <v>1035</v>
      </c>
      <c r="H65" t="s">
        <v>477</v>
      </c>
      <c r="I65" t="s">
        <v>1027</v>
      </c>
      <c r="J65" t="s">
        <v>1040</v>
      </c>
      <c r="K65" t="s">
        <v>1040</v>
      </c>
      <c r="L65">
        <v>2.35</v>
      </c>
      <c r="M65">
        <v>50</v>
      </c>
      <c r="N65">
        <v>2.4900000000000002</v>
      </c>
      <c r="O65">
        <v>0</v>
      </c>
      <c r="Q65" t="s">
        <v>220</v>
      </c>
      <c r="R65" t="s">
        <v>1269</v>
      </c>
    </row>
    <row r="66" spans="1:18">
      <c r="A66">
        <v>6</v>
      </c>
      <c r="B66" t="s">
        <v>1051</v>
      </c>
      <c r="C66" t="s">
        <v>1026</v>
      </c>
      <c r="D66" t="s">
        <v>1051</v>
      </c>
      <c r="E66" t="s">
        <v>1053</v>
      </c>
      <c r="F66" t="s">
        <v>1051</v>
      </c>
      <c r="G66" t="s">
        <v>1035</v>
      </c>
      <c r="H66" t="s">
        <v>477</v>
      </c>
      <c r="I66" t="s">
        <v>1027</v>
      </c>
      <c r="J66" t="s">
        <v>1040</v>
      </c>
      <c r="K66" t="s">
        <v>1040</v>
      </c>
      <c r="L66">
        <v>2.35</v>
      </c>
      <c r="M66">
        <v>50</v>
      </c>
      <c r="N66">
        <v>2.02</v>
      </c>
      <c r="O66">
        <v>0</v>
      </c>
      <c r="Q66" t="s">
        <v>100</v>
      </c>
      <c r="R66" t="s">
        <v>1269</v>
      </c>
    </row>
    <row r="67" spans="1:18">
      <c r="A67">
        <v>6</v>
      </c>
      <c r="B67" t="s">
        <v>1051</v>
      </c>
      <c r="C67" t="s">
        <v>1026</v>
      </c>
      <c r="D67" t="s">
        <v>1051</v>
      </c>
      <c r="E67" t="s">
        <v>1053</v>
      </c>
      <c r="F67" t="s">
        <v>1051</v>
      </c>
      <c r="G67" t="s">
        <v>1035</v>
      </c>
      <c r="H67" t="s">
        <v>477</v>
      </c>
      <c r="I67" t="s">
        <v>1027</v>
      </c>
      <c r="J67" t="s">
        <v>1040</v>
      </c>
      <c r="K67" t="s">
        <v>1040</v>
      </c>
      <c r="L67">
        <v>2.35</v>
      </c>
      <c r="M67">
        <v>50</v>
      </c>
      <c r="N67">
        <v>1.97</v>
      </c>
      <c r="O67">
        <v>0</v>
      </c>
      <c r="Q67" t="s">
        <v>100</v>
      </c>
      <c r="R67" t="s">
        <v>1269</v>
      </c>
    </row>
    <row r="68" spans="1:18">
      <c r="A68">
        <v>6</v>
      </c>
      <c r="B68" t="s">
        <v>1051</v>
      </c>
      <c r="C68" t="s">
        <v>1026</v>
      </c>
      <c r="D68" t="s">
        <v>1051</v>
      </c>
      <c r="E68" t="s">
        <v>1053</v>
      </c>
      <c r="F68" t="s">
        <v>1051</v>
      </c>
      <c r="G68" t="s">
        <v>1035</v>
      </c>
      <c r="H68" t="s">
        <v>477</v>
      </c>
      <c r="I68" t="s">
        <v>1027</v>
      </c>
      <c r="J68" t="s">
        <v>1040</v>
      </c>
      <c r="K68" t="s">
        <v>1040</v>
      </c>
      <c r="L68">
        <v>2.35</v>
      </c>
      <c r="M68">
        <v>50</v>
      </c>
      <c r="N68">
        <v>2.66</v>
      </c>
      <c r="O68">
        <v>0</v>
      </c>
      <c r="Q68" t="s">
        <v>221</v>
      </c>
      <c r="R68" t="s">
        <v>1269</v>
      </c>
    </row>
    <row r="69" spans="1:18">
      <c r="A69">
        <v>4</v>
      </c>
      <c r="B69" t="s">
        <v>1051</v>
      </c>
      <c r="C69" t="s">
        <v>1029</v>
      </c>
      <c r="D69" t="s">
        <v>1051</v>
      </c>
      <c r="E69" t="s">
        <v>1026</v>
      </c>
      <c r="F69" t="s">
        <v>477</v>
      </c>
      <c r="G69" t="s">
        <v>1027</v>
      </c>
      <c r="H69" t="s">
        <v>1040</v>
      </c>
      <c r="I69" t="s">
        <v>1040</v>
      </c>
      <c r="J69" t="s">
        <v>1040</v>
      </c>
      <c r="K69" t="s">
        <v>1040</v>
      </c>
      <c r="L69">
        <v>8.4</v>
      </c>
      <c r="M69">
        <v>80</v>
      </c>
      <c r="N69">
        <v>7.91</v>
      </c>
      <c r="O69">
        <v>0</v>
      </c>
      <c r="Q69" t="s">
        <v>223</v>
      </c>
      <c r="R69" t="s">
        <v>1270</v>
      </c>
    </row>
    <row r="70" spans="1:18">
      <c r="A70">
        <v>4</v>
      </c>
      <c r="B70" t="s">
        <v>1051</v>
      </c>
      <c r="C70" t="s">
        <v>1029</v>
      </c>
      <c r="D70" t="s">
        <v>1051</v>
      </c>
      <c r="E70" t="s">
        <v>1026</v>
      </c>
      <c r="F70" t="s">
        <v>477</v>
      </c>
      <c r="G70" t="s">
        <v>1027</v>
      </c>
      <c r="H70" t="s">
        <v>1040</v>
      </c>
      <c r="I70" t="s">
        <v>1040</v>
      </c>
      <c r="J70" t="s">
        <v>1040</v>
      </c>
      <c r="K70" t="s">
        <v>1040</v>
      </c>
      <c r="L70">
        <v>8.4</v>
      </c>
      <c r="M70">
        <v>80</v>
      </c>
      <c r="N70">
        <v>8.3800000000000008</v>
      </c>
      <c r="O70">
        <v>0</v>
      </c>
      <c r="Q70" t="s">
        <v>223</v>
      </c>
      <c r="R70" t="s">
        <v>1270</v>
      </c>
    </row>
    <row r="71" spans="1:18">
      <c r="A71">
        <v>4</v>
      </c>
      <c r="B71" t="s">
        <v>1051</v>
      </c>
      <c r="C71" t="s">
        <v>1029</v>
      </c>
      <c r="D71" t="s">
        <v>1051</v>
      </c>
      <c r="E71" t="s">
        <v>1026</v>
      </c>
      <c r="F71" t="s">
        <v>477</v>
      </c>
      <c r="G71" t="s">
        <v>1027</v>
      </c>
      <c r="H71" t="s">
        <v>1040</v>
      </c>
      <c r="I71" t="s">
        <v>1040</v>
      </c>
      <c r="J71" t="s">
        <v>1040</v>
      </c>
      <c r="K71" t="s">
        <v>1040</v>
      </c>
      <c r="L71">
        <v>8.4</v>
      </c>
      <c r="M71">
        <v>80</v>
      </c>
      <c r="N71">
        <v>8.0500000000000007</v>
      </c>
      <c r="O71">
        <v>0</v>
      </c>
      <c r="Q71" t="s">
        <v>223</v>
      </c>
      <c r="R71" t="s">
        <v>1270</v>
      </c>
    </row>
    <row r="72" spans="1:18">
      <c r="A72">
        <v>2</v>
      </c>
      <c r="B72" t="s">
        <v>903</v>
      </c>
      <c r="C72" t="s">
        <v>1035</v>
      </c>
      <c r="D72" t="s">
        <v>1042</v>
      </c>
      <c r="E72" t="s">
        <v>1064</v>
      </c>
      <c r="F72" t="s">
        <v>476</v>
      </c>
      <c r="G72" t="s">
        <v>1035</v>
      </c>
      <c r="H72" t="s">
        <v>1040</v>
      </c>
      <c r="I72" t="s">
        <v>1040</v>
      </c>
      <c r="J72" t="s">
        <v>1040</v>
      </c>
      <c r="K72" t="s">
        <v>1040</v>
      </c>
      <c r="L72">
        <v>3.25</v>
      </c>
      <c r="M72">
        <v>75</v>
      </c>
      <c r="N72">
        <v>3.75</v>
      </c>
      <c r="O72">
        <v>0</v>
      </c>
      <c r="Q72" t="s">
        <v>225</v>
      </c>
      <c r="R72" t="s">
        <v>1271</v>
      </c>
    </row>
    <row r="73" spans="1:18">
      <c r="A73">
        <v>2</v>
      </c>
      <c r="B73" t="s">
        <v>903</v>
      </c>
      <c r="C73" t="s">
        <v>1035</v>
      </c>
      <c r="D73" t="s">
        <v>1042</v>
      </c>
      <c r="E73" t="s">
        <v>1064</v>
      </c>
      <c r="F73" t="s">
        <v>476</v>
      </c>
      <c r="G73" t="s">
        <v>1035</v>
      </c>
      <c r="H73" t="s">
        <v>1040</v>
      </c>
      <c r="I73" t="s">
        <v>1040</v>
      </c>
      <c r="J73" t="s">
        <v>1040</v>
      </c>
      <c r="K73" t="s">
        <v>1040</v>
      </c>
      <c r="L73">
        <v>3.25</v>
      </c>
      <c r="M73">
        <v>75</v>
      </c>
      <c r="N73">
        <v>3.25</v>
      </c>
      <c r="O73">
        <v>0</v>
      </c>
      <c r="Q73" t="s">
        <v>226</v>
      </c>
      <c r="R73" t="s">
        <v>1271</v>
      </c>
    </row>
    <row r="74" spans="1:18">
      <c r="A74">
        <v>12</v>
      </c>
      <c r="B74" t="s">
        <v>903</v>
      </c>
      <c r="C74" t="s">
        <v>1028</v>
      </c>
      <c r="D74" t="s">
        <v>1042</v>
      </c>
      <c r="E74" t="s">
        <v>1056</v>
      </c>
      <c r="F74" t="s">
        <v>477</v>
      </c>
      <c r="G74" t="s">
        <v>1027</v>
      </c>
      <c r="H74" t="s">
        <v>1040</v>
      </c>
      <c r="I74" t="s">
        <v>1040</v>
      </c>
      <c r="J74" t="s">
        <v>1040</v>
      </c>
      <c r="K74" t="s">
        <v>1040</v>
      </c>
      <c r="L74">
        <v>16.170000000000002</v>
      </c>
      <c r="M74">
        <v>81.67</v>
      </c>
      <c r="N74">
        <v>9.59</v>
      </c>
      <c r="O74">
        <v>0</v>
      </c>
      <c r="Q74" t="s">
        <v>228</v>
      </c>
      <c r="R74" t="s">
        <v>1272</v>
      </c>
    </row>
    <row r="75" spans="1:18">
      <c r="A75">
        <v>12</v>
      </c>
      <c r="B75" t="s">
        <v>903</v>
      </c>
      <c r="C75" t="s">
        <v>1028</v>
      </c>
      <c r="D75" t="s">
        <v>1042</v>
      </c>
      <c r="E75" t="s">
        <v>1056</v>
      </c>
      <c r="F75" t="s">
        <v>477</v>
      </c>
      <c r="G75" t="s">
        <v>1027</v>
      </c>
      <c r="H75" t="s">
        <v>1040</v>
      </c>
      <c r="I75" t="s">
        <v>1040</v>
      </c>
      <c r="J75" t="s">
        <v>1040</v>
      </c>
      <c r="K75" t="s">
        <v>1040</v>
      </c>
      <c r="L75">
        <v>16.170000000000002</v>
      </c>
      <c r="M75">
        <v>81.67</v>
      </c>
      <c r="N75">
        <v>13.6</v>
      </c>
      <c r="O75">
        <v>0</v>
      </c>
      <c r="Q75" t="s">
        <v>229</v>
      </c>
      <c r="R75" t="s">
        <v>1272</v>
      </c>
    </row>
    <row r="76" spans="1:18">
      <c r="A76">
        <v>12</v>
      </c>
      <c r="B76" t="s">
        <v>903</v>
      </c>
      <c r="C76" t="s">
        <v>1028</v>
      </c>
      <c r="D76" t="s">
        <v>1042</v>
      </c>
      <c r="E76" t="s">
        <v>1056</v>
      </c>
      <c r="F76" t="s">
        <v>477</v>
      </c>
      <c r="G76" t="s">
        <v>1027</v>
      </c>
      <c r="H76" t="s">
        <v>1040</v>
      </c>
      <c r="I76" t="s">
        <v>1040</v>
      </c>
      <c r="J76" t="s">
        <v>1040</v>
      </c>
      <c r="K76" t="s">
        <v>1040</v>
      </c>
      <c r="L76">
        <v>16.170000000000002</v>
      </c>
      <c r="M76">
        <v>81.67</v>
      </c>
      <c r="N76">
        <v>15.3</v>
      </c>
      <c r="O76">
        <v>0</v>
      </c>
      <c r="P76">
        <v>48.83</v>
      </c>
      <c r="Q76" t="s">
        <v>230</v>
      </c>
      <c r="R76" t="s">
        <v>1272</v>
      </c>
    </row>
    <row r="77" spans="1:18">
      <c r="A77">
        <v>1</v>
      </c>
      <c r="B77" t="s">
        <v>903</v>
      </c>
      <c r="C77" t="s">
        <v>1035</v>
      </c>
      <c r="D77" t="s">
        <v>903</v>
      </c>
      <c r="E77" t="s">
        <v>1029</v>
      </c>
      <c r="F77" t="s">
        <v>476</v>
      </c>
      <c r="G77" t="s">
        <v>1060</v>
      </c>
      <c r="H77" t="s">
        <v>1040</v>
      </c>
      <c r="I77" t="s">
        <v>1040</v>
      </c>
      <c r="J77" t="s">
        <v>1040</v>
      </c>
      <c r="K77" t="s">
        <v>1040</v>
      </c>
      <c r="L77">
        <v>5</v>
      </c>
      <c r="M77">
        <v>30</v>
      </c>
      <c r="N77">
        <v>5.15</v>
      </c>
      <c r="O77">
        <v>0</v>
      </c>
      <c r="Q77" t="s">
        <v>232</v>
      </c>
      <c r="R77" t="s">
        <v>1273</v>
      </c>
    </row>
    <row r="78" spans="1:18">
      <c r="A78">
        <v>1</v>
      </c>
      <c r="B78" t="s">
        <v>903</v>
      </c>
      <c r="C78" t="s">
        <v>1035</v>
      </c>
      <c r="D78" t="s">
        <v>903</v>
      </c>
      <c r="E78" t="s">
        <v>1029</v>
      </c>
      <c r="F78" t="s">
        <v>476</v>
      </c>
      <c r="G78" t="s">
        <v>1035</v>
      </c>
      <c r="H78" t="s">
        <v>1040</v>
      </c>
      <c r="I78" t="s">
        <v>1040</v>
      </c>
      <c r="J78" t="s">
        <v>1040</v>
      </c>
      <c r="K78" t="s">
        <v>1040</v>
      </c>
      <c r="L78">
        <v>5</v>
      </c>
      <c r="M78">
        <v>30</v>
      </c>
      <c r="N78">
        <v>5.43</v>
      </c>
      <c r="O78">
        <v>0</v>
      </c>
      <c r="Q78" t="s">
        <v>232</v>
      </c>
      <c r="R78" t="s">
        <v>1273</v>
      </c>
    </row>
    <row r="79" spans="1:18">
      <c r="A79">
        <v>1</v>
      </c>
      <c r="B79" t="s">
        <v>903</v>
      </c>
      <c r="C79" t="s">
        <v>1035</v>
      </c>
      <c r="D79" t="s">
        <v>903</v>
      </c>
      <c r="E79" t="s">
        <v>1029</v>
      </c>
      <c r="F79" t="s">
        <v>476</v>
      </c>
      <c r="G79" t="s">
        <v>1035</v>
      </c>
      <c r="H79" t="s">
        <v>1040</v>
      </c>
      <c r="I79" t="s">
        <v>1040</v>
      </c>
      <c r="J79" t="s">
        <v>1040</v>
      </c>
      <c r="K79" t="s">
        <v>1040</v>
      </c>
      <c r="L79">
        <v>5</v>
      </c>
      <c r="M79">
        <v>30</v>
      </c>
      <c r="N79">
        <v>5.59</v>
      </c>
      <c r="O79">
        <v>0</v>
      </c>
      <c r="Q79" t="s">
        <v>232</v>
      </c>
      <c r="R79" t="s">
        <v>1273</v>
      </c>
    </row>
    <row r="80" spans="1:18">
      <c r="A80">
        <v>1</v>
      </c>
      <c r="B80" t="s">
        <v>903</v>
      </c>
      <c r="C80" t="s">
        <v>1047</v>
      </c>
      <c r="D80" t="s">
        <v>903</v>
      </c>
      <c r="E80" t="s">
        <v>1047</v>
      </c>
      <c r="F80" t="s">
        <v>476</v>
      </c>
      <c r="G80" t="s">
        <v>1035</v>
      </c>
      <c r="H80" t="s">
        <v>1040</v>
      </c>
      <c r="I80" t="s">
        <v>1040</v>
      </c>
      <c r="J80" t="s">
        <v>1040</v>
      </c>
      <c r="K80" t="s">
        <v>1040</v>
      </c>
      <c r="L80">
        <v>5</v>
      </c>
      <c r="M80">
        <v>30</v>
      </c>
      <c r="N80">
        <v>4.87</v>
      </c>
      <c r="O80">
        <v>0</v>
      </c>
      <c r="Q80" t="s">
        <v>232</v>
      </c>
      <c r="R80" t="s">
        <v>1273</v>
      </c>
    </row>
    <row r="81" spans="1:18">
      <c r="A81">
        <v>1</v>
      </c>
      <c r="B81" t="s">
        <v>903</v>
      </c>
      <c r="C81" t="s">
        <v>1047</v>
      </c>
      <c r="D81" t="s">
        <v>903</v>
      </c>
      <c r="E81" t="s">
        <v>1047</v>
      </c>
      <c r="F81" t="s">
        <v>476</v>
      </c>
      <c r="G81" t="s">
        <v>1035</v>
      </c>
      <c r="H81" t="s">
        <v>1040</v>
      </c>
      <c r="I81" t="s">
        <v>1040</v>
      </c>
      <c r="J81" t="s">
        <v>1040</v>
      </c>
      <c r="K81" t="s">
        <v>1040</v>
      </c>
      <c r="L81">
        <v>5</v>
      </c>
      <c r="M81">
        <v>30</v>
      </c>
      <c r="N81">
        <v>6.47</v>
      </c>
      <c r="O81">
        <v>0</v>
      </c>
      <c r="Q81" t="s">
        <v>235</v>
      </c>
      <c r="R81" t="s">
        <v>1273</v>
      </c>
    </row>
    <row r="82" spans="1:18">
      <c r="A82">
        <v>1</v>
      </c>
      <c r="B82" t="s">
        <v>903</v>
      </c>
      <c r="C82" t="s">
        <v>1047</v>
      </c>
      <c r="D82" t="s">
        <v>903</v>
      </c>
      <c r="E82" t="s">
        <v>1047</v>
      </c>
      <c r="F82" t="s">
        <v>476</v>
      </c>
      <c r="G82" t="s">
        <v>1035</v>
      </c>
      <c r="H82" t="s">
        <v>1040</v>
      </c>
      <c r="I82" t="s">
        <v>1040</v>
      </c>
      <c r="J82" t="s">
        <v>1040</v>
      </c>
      <c r="K82" t="s">
        <v>1040</v>
      </c>
      <c r="L82">
        <v>5</v>
      </c>
      <c r="M82">
        <v>30</v>
      </c>
      <c r="N82">
        <v>5.35</v>
      </c>
      <c r="O82">
        <v>0</v>
      </c>
      <c r="Q82" t="s">
        <v>232</v>
      </c>
      <c r="R82" t="s">
        <v>1273</v>
      </c>
    </row>
    <row r="83" spans="1:18">
      <c r="A83">
        <v>1.5</v>
      </c>
      <c r="B83" t="s">
        <v>903</v>
      </c>
      <c r="C83" t="s">
        <v>1035</v>
      </c>
      <c r="D83" t="s">
        <v>1051</v>
      </c>
      <c r="E83" t="s">
        <v>1035</v>
      </c>
      <c r="F83" t="s">
        <v>479</v>
      </c>
      <c r="G83" t="s">
        <v>1035</v>
      </c>
      <c r="H83" t="s">
        <v>1040</v>
      </c>
      <c r="I83" t="s">
        <v>1040</v>
      </c>
      <c r="J83" t="s">
        <v>1040</v>
      </c>
      <c r="K83" t="s">
        <v>1040</v>
      </c>
      <c r="L83">
        <v>2</v>
      </c>
      <c r="M83">
        <v>135</v>
      </c>
      <c r="N83">
        <v>1.35</v>
      </c>
      <c r="O83">
        <v>0</v>
      </c>
      <c r="P83">
        <v>10.220000000000001</v>
      </c>
      <c r="Q83" t="s">
        <v>236</v>
      </c>
      <c r="R83" t="s">
        <v>1274</v>
      </c>
    </row>
    <row r="84" spans="1:18">
      <c r="A84">
        <v>1.5</v>
      </c>
      <c r="B84" t="s">
        <v>903</v>
      </c>
      <c r="C84" t="s">
        <v>1035</v>
      </c>
      <c r="D84" t="s">
        <v>1051</v>
      </c>
      <c r="E84" t="s">
        <v>1035</v>
      </c>
      <c r="F84" t="s">
        <v>479</v>
      </c>
      <c r="G84" t="s">
        <v>1035</v>
      </c>
      <c r="H84" t="s">
        <v>1040</v>
      </c>
      <c r="I84" t="s">
        <v>1040</v>
      </c>
      <c r="J84" t="s">
        <v>1040</v>
      </c>
      <c r="K84" t="s">
        <v>1040</v>
      </c>
      <c r="L84">
        <v>2</v>
      </c>
      <c r="M84">
        <v>135</v>
      </c>
      <c r="N84">
        <v>1.39</v>
      </c>
      <c r="O84">
        <v>0</v>
      </c>
      <c r="P84">
        <v>10.220000000000001</v>
      </c>
      <c r="Q84" t="s">
        <v>236</v>
      </c>
      <c r="R84" t="s">
        <v>1274</v>
      </c>
    </row>
    <row r="85" spans="1:18">
      <c r="A85">
        <v>1.5</v>
      </c>
      <c r="B85" t="s">
        <v>903</v>
      </c>
      <c r="C85" t="s">
        <v>1035</v>
      </c>
      <c r="D85" t="s">
        <v>1051</v>
      </c>
      <c r="E85" t="s">
        <v>1035</v>
      </c>
      <c r="F85" t="s">
        <v>479</v>
      </c>
      <c r="G85" t="s">
        <v>1035</v>
      </c>
      <c r="H85" t="s">
        <v>1040</v>
      </c>
      <c r="I85" t="s">
        <v>1040</v>
      </c>
      <c r="J85" t="s">
        <v>1040</v>
      </c>
      <c r="K85" t="s">
        <v>1040</v>
      </c>
      <c r="L85">
        <v>2</v>
      </c>
      <c r="M85">
        <v>135</v>
      </c>
      <c r="N85">
        <v>2.09</v>
      </c>
      <c r="O85">
        <v>0</v>
      </c>
      <c r="P85">
        <v>10.220000000000001</v>
      </c>
      <c r="Q85" t="s">
        <v>237</v>
      </c>
      <c r="R85" t="s">
        <v>1274</v>
      </c>
    </row>
    <row r="86" spans="1:18">
      <c r="A86">
        <v>1.5</v>
      </c>
      <c r="B86" t="s">
        <v>903</v>
      </c>
      <c r="C86" t="s">
        <v>1035</v>
      </c>
      <c r="D86" t="s">
        <v>1051</v>
      </c>
      <c r="E86" t="s">
        <v>1035</v>
      </c>
      <c r="F86" t="s">
        <v>479</v>
      </c>
      <c r="G86" t="s">
        <v>1035</v>
      </c>
      <c r="H86" t="s">
        <v>1040</v>
      </c>
      <c r="I86" t="s">
        <v>1040</v>
      </c>
      <c r="J86" t="s">
        <v>1040</v>
      </c>
      <c r="K86" t="s">
        <v>1040</v>
      </c>
      <c r="L86">
        <v>2</v>
      </c>
      <c r="M86">
        <v>135</v>
      </c>
      <c r="N86">
        <v>2.04</v>
      </c>
      <c r="O86">
        <v>0</v>
      </c>
      <c r="P86">
        <v>10.220000000000001</v>
      </c>
      <c r="Q86" t="s">
        <v>238</v>
      </c>
      <c r="R86" t="s">
        <v>1274</v>
      </c>
    </row>
    <row r="87" spans="1:18">
      <c r="A87">
        <v>1.5</v>
      </c>
      <c r="B87" t="s">
        <v>903</v>
      </c>
      <c r="C87" t="s">
        <v>1035</v>
      </c>
      <c r="D87" t="s">
        <v>1051</v>
      </c>
      <c r="E87" t="s">
        <v>1035</v>
      </c>
      <c r="F87" t="s">
        <v>479</v>
      </c>
      <c r="G87" t="s">
        <v>1035</v>
      </c>
      <c r="H87" t="s">
        <v>1040</v>
      </c>
      <c r="I87" t="s">
        <v>1040</v>
      </c>
      <c r="J87" t="s">
        <v>1040</v>
      </c>
      <c r="K87" t="s">
        <v>1040</v>
      </c>
      <c r="L87">
        <v>2</v>
      </c>
      <c r="M87">
        <v>135</v>
      </c>
      <c r="N87">
        <v>1.99</v>
      </c>
      <c r="O87">
        <v>0</v>
      </c>
      <c r="P87">
        <v>10.220000000000001</v>
      </c>
      <c r="Q87" t="s">
        <v>239</v>
      </c>
      <c r="R87" t="s">
        <v>1274</v>
      </c>
    </row>
    <row r="88" spans="1:18">
      <c r="A88">
        <v>1.5</v>
      </c>
      <c r="B88" t="s">
        <v>903</v>
      </c>
      <c r="C88" t="s">
        <v>1035</v>
      </c>
      <c r="D88" t="s">
        <v>903</v>
      </c>
      <c r="E88" t="s">
        <v>1035</v>
      </c>
      <c r="F88" t="s">
        <v>479</v>
      </c>
      <c r="G88" t="s">
        <v>1034</v>
      </c>
      <c r="H88" t="s">
        <v>1040</v>
      </c>
      <c r="I88" t="s">
        <v>1040</v>
      </c>
      <c r="J88" t="s">
        <v>1040</v>
      </c>
      <c r="K88" t="s">
        <v>1040</v>
      </c>
      <c r="L88">
        <v>2</v>
      </c>
      <c r="M88">
        <v>135</v>
      </c>
      <c r="N88">
        <v>2.25</v>
      </c>
      <c r="O88">
        <v>0</v>
      </c>
      <c r="P88">
        <v>10.220000000000001</v>
      </c>
      <c r="Q88" t="s">
        <v>239</v>
      </c>
      <c r="R88" t="s">
        <v>1274</v>
      </c>
    </row>
    <row r="89" spans="1:18">
      <c r="A89">
        <v>2</v>
      </c>
      <c r="B89" t="s">
        <v>903</v>
      </c>
      <c r="C89" t="s">
        <v>1035</v>
      </c>
      <c r="D89" t="s">
        <v>903</v>
      </c>
      <c r="E89" t="s">
        <v>1035</v>
      </c>
      <c r="F89" t="s">
        <v>479</v>
      </c>
      <c r="G89" t="s">
        <v>1034</v>
      </c>
      <c r="H89" t="s">
        <v>1040</v>
      </c>
      <c r="I89" t="s">
        <v>1040</v>
      </c>
      <c r="J89" t="s">
        <v>1040</v>
      </c>
      <c r="K89" t="s">
        <v>1040</v>
      </c>
      <c r="L89">
        <v>3</v>
      </c>
      <c r="M89">
        <v>60.2</v>
      </c>
      <c r="N89">
        <v>3.2</v>
      </c>
      <c r="O89">
        <v>0</v>
      </c>
      <c r="P89" t="s">
        <v>100</v>
      </c>
      <c r="Q89" t="s">
        <v>241</v>
      </c>
      <c r="R89" t="s">
        <v>1274</v>
      </c>
    </row>
    <row r="90" spans="1:18">
      <c r="A90">
        <v>2</v>
      </c>
      <c r="B90" t="s">
        <v>903</v>
      </c>
      <c r="C90" t="s">
        <v>1035</v>
      </c>
      <c r="D90" t="s">
        <v>903</v>
      </c>
      <c r="E90" t="s">
        <v>1035</v>
      </c>
      <c r="F90" t="s">
        <v>479</v>
      </c>
      <c r="G90" t="s">
        <v>1034</v>
      </c>
      <c r="H90" t="s">
        <v>1040</v>
      </c>
      <c r="I90" t="s">
        <v>1040</v>
      </c>
      <c r="J90" t="s">
        <v>1040</v>
      </c>
      <c r="K90" t="s">
        <v>1040</v>
      </c>
      <c r="L90">
        <v>3</v>
      </c>
      <c r="M90">
        <v>60.2</v>
      </c>
      <c r="N90">
        <v>2.94</v>
      </c>
      <c r="O90">
        <v>0</v>
      </c>
      <c r="P90" t="s">
        <v>100</v>
      </c>
      <c r="Q90" t="s">
        <v>242</v>
      </c>
      <c r="R90" t="s">
        <v>1274</v>
      </c>
    </row>
    <row r="91" spans="1:18">
      <c r="A91">
        <v>3</v>
      </c>
      <c r="B91" t="s">
        <v>1051</v>
      </c>
      <c r="C91" t="s">
        <v>1027</v>
      </c>
      <c r="D91" t="s">
        <v>1051</v>
      </c>
      <c r="E91" t="s">
        <v>1035</v>
      </c>
      <c r="F91" t="s">
        <v>479</v>
      </c>
      <c r="G91" t="s">
        <v>1027</v>
      </c>
      <c r="H91" t="s">
        <v>1040</v>
      </c>
      <c r="I91" t="s">
        <v>1040</v>
      </c>
      <c r="J91" t="s">
        <v>1040</v>
      </c>
      <c r="K91" t="s">
        <v>1040</v>
      </c>
      <c r="L91">
        <v>3</v>
      </c>
      <c r="M91">
        <v>48</v>
      </c>
      <c r="N91">
        <v>2.57</v>
      </c>
      <c r="O91">
        <v>0</v>
      </c>
      <c r="P91">
        <v>11.49</v>
      </c>
      <c r="Q91" t="s">
        <v>243</v>
      </c>
      <c r="R91" t="s">
        <v>1264</v>
      </c>
    </row>
    <row r="92" spans="1:18">
      <c r="A92">
        <v>3</v>
      </c>
      <c r="B92" t="s">
        <v>1051</v>
      </c>
      <c r="C92" t="s">
        <v>1034</v>
      </c>
      <c r="D92" t="s">
        <v>1051</v>
      </c>
      <c r="E92" t="s">
        <v>1035</v>
      </c>
      <c r="F92" t="s">
        <v>479</v>
      </c>
      <c r="G92" t="s">
        <v>1027</v>
      </c>
      <c r="H92" t="s">
        <v>1040</v>
      </c>
      <c r="I92" t="s">
        <v>1040</v>
      </c>
      <c r="J92" t="s">
        <v>1040</v>
      </c>
      <c r="K92" t="s">
        <v>1040</v>
      </c>
      <c r="L92">
        <v>3</v>
      </c>
      <c r="M92">
        <v>48</v>
      </c>
      <c r="N92">
        <v>3.47</v>
      </c>
      <c r="O92">
        <v>0</v>
      </c>
      <c r="P92">
        <v>11.49</v>
      </c>
      <c r="Q92" t="s">
        <v>245</v>
      </c>
      <c r="R92" t="s">
        <v>1264</v>
      </c>
    </row>
    <row r="93" spans="1:18">
      <c r="A93">
        <v>0.5</v>
      </c>
      <c r="B93" t="s">
        <v>903</v>
      </c>
      <c r="C93" t="s">
        <v>1053</v>
      </c>
      <c r="D93" t="s">
        <v>903</v>
      </c>
      <c r="E93" t="s">
        <v>1047</v>
      </c>
      <c r="F93" t="s">
        <v>1051</v>
      </c>
      <c r="G93" t="s">
        <v>1035</v>
      </c>
      <c r="H93" t="s">
        <v>477</v>
      </c>
      <c r="I93" t="s">
        <v>1027</v>
      </c>
      <c r="J93" t="s">
        <v>1040</v>
      </c>
      <c r="K93" t="s">
        <v>1040</v>
      </c>
      <c r="L93">
        <v>248</v>
      </c>
      <c r="M93">
        <v>100</v>
      </c>
      <c r="N93">
        <v>249.4</v>
      </c>
      <c r="O93">
        <v>0</v>
      </c>
      <c r="Q93" t="s">
        <v>247</v>
      </c>
      <c r="R93" t="s">
        <v>1275</v>
      </c>
    </row>
    <row r="94" spans="1:18">
      <c r="A94">
        <v>0.5</v>
      </c>
      <c r="B94" t="s">
        <v>903</v>
      </c>
      <c r="C94" t="s">
        <v>1053</v>
      </c>
      <c r="D94" t="s">
        <v>903</v>
      </c>
      <c r="E94" t="s">
        <v>1047</v>
      </c>
      <c r="F94" t="s">
        <v>1051</v>
      </c>
      <c r="G94" t="s">
        <v>1035</v>
      </c>
      <c r="H94" t="s">
        <v>477</v>
      </c>
      <c r="I94" t="s">
        <v>1024</v>
      </c>
      <c r="J94" t="s">
        <v>1040</v>
      </c>
      <c r="K94" t="s">
        <v>1040</v>
      </c>
      <c r="L94">
        <v>248</v>
      </c>
      <c r="M94">
        <v>100</v>
      </c>
      <c r="N94">
        <v>245.7</v>
      </c>
      <c r="O94">
        <v>0</v>
      </c>
      <c r="Q94" t="s">
        <v>247</v>
      </c>
      <c r="R94" t="s">
        <v>1275</v>
      </c>
    </row>
    <row r="95" spans="1:18">
      <c r="A95">
        <v>4</v>
      </c>
      <c r="B95" t="s">
        <v>903</v>
      </c>
      <c r="C95" t="s">
        <v>1029</v>
      </c>
      <c r="D95" t="s">
        <v>903</v>
      </c>
      <c r="E95" t="s">
        <v>1024</v>
      </c>
      <c r="F95" t="s">
        <v>477</v>
      </c>
      <c r="G95" t="s">
        <v>1027</v>
      </c>
      <c r="H95" t="s">
        <v>1040</v>
      </c>
      <c r="I95" t="s">
        <v>1040</v>
      </c>
      <c r="J95" t="s">
        <v>1040</v>
      </c>
      <c r="K95" t="s">
        <v>1040</v>
      </c>
      <c r="L95">
        <v>10</v>
      </c>
      <c r="M95">
        <v>100</v>
      </c>
      <c r="N95">
        <v>16.8</v>
      </c>
      <c r="O95">
        <v>0</v>
      </c>
      <c r="P95">
        <v>19.559999999999999</v>
      </c>
      <c r="Q95" t="s">
        <v>249</v>
      </c>
      <c r="R95" t="s">
        <v>1276</v>
      </c>
    </row>
    <row r="96" spans="1:18">
      <c r="A96">
        <v>4</v>
      </c>
      <c r="B96" t="s">
        <v>903</v>
      </c>
      <c r="C96" t="s">
        <v>1029</v>
      </c>
      <c r="D96" t="s">
        <v>903</v>
      </c>
      <c r="E96" t="s">
        <v>1024</v>
      </c>
      <c r="F96" t="s">
        <v>477</v>
      </c>
      <c r="G96" t="s">
        <v>1024</v>
      </c>
      <c r="H96" t="s">
        <v>1040</v>
      </c>
      <c r="I96" t="s">
        <v>1040</v>
      </c>
      <c r="J96" t="s">
        <v>1040</v>
      </c>
      <c r="K96" t="s">
        <v>1040</v>
      </c>
      <c r="L96">
        <v>10</v>
      </c>
      <c r="M96">
        <v>100</v>
      </c>
      <c r="N96">
        <v>7.86</v>
      </c>
      <c r="O96">
        <v>0</v>
      </c>
      <c r="P96">
        <v>19.559999999999999</v>
      </c>
      <c r="Q96" t="s">
        <v>251</v>
      </c>
      <c r="R96" t="s">
        <v>1276</v>
      </c>
    </row>
    <row r="97" spans="1:18">
      <c r="A97">
        <v>4</v>
      </c>
      <c r="B97" t="s">
        <v>903</v>
      </c>
      <c r="C97" t="s">
        <v>1029</v>
      </c>
      <c r="D97" t="s">
        <v>903</v>
      </c>
      <c r="E97" t="s">
        <v>1024</v>
      </c>
      <c r="F97" t="s">
        <v>477</v>
      </c>
      <c r="G97" t="s">
        <v>1027</v>
      </c>
      <c r="H97" t="s">
        <v>1040</v>
      </c>
      <c r="I97" t="s">
        <v>1040</v>
      </c>
      <c r="J97" t="s">
        <v>1040</v>
      </c>
      <c r="K97" t="s">
        <v>1040</v>
      </c>
      <c r="L97">
        <v>10</v>
      </c>
      <c r="M97">
        <v>100</v>
      </c>
      <c r="N97">
        <v>9.8699999999999992</v>
      </c>
      <c r="O97">
        <v>0</v>
      </c>
      <c r="P97">
        <v>19.559999999999999</v>
      </c>
      <c r="Q97" t="s">
        <v>252</v>
      </c>
      <c r="R97" t="s">
        <v>1276</v>
      </c>
    </row>
    <row r="98" spans="1:18">
      <c r="A98">
        <v>4</v>
      </c>
      <c r="B98" t="s">
        <v>903</v>
      </c>
      <c r="C98" t="s">
        <v>1029</v>
      </c>
      <c r="D98" t="s">
        <v>903</v>
      </c>
      <c r="E98" t="s">
        <v>1024</v>
      </c>
      <c r="F98" t="s">
        <v>477</v>
      </c>
      <c r="G98" t="s">
        <v>1027</v>
      </c>
      <c r="H98" t="s">
        <v>1040</v>
      </c>
      <c r="I98" t="s">
        <v>1040</v>
      </c>
      <c r="J98" t="s">
        <v>1040</v>
      </c>
      <c r="K98" t="s">
        <v>1040</v>
      </c>
      <c r="L98">
        <v>10</v>
      </c>
      <c r="M98">
        <v>100</v>
      </c>
      <c r="N98">
        <v>10.45</v>
      </c>
      <c r="O98">
        <v>0</v>
      </c>
      <c r="P98">
        <v>19.559999999999999</v>
      </c>
      <c r="Q98" t="s">
        <v>252</v>
      </c>
      <c r="R98" t="s">
        <v>1276</v>
      </c>
    </row>
    <row r="99" spans="1:18">
      <c r="A99">
        <v>4</v>
      </c>
      <c r="B99" t="s">
        <v>903</v>
      </c>
      <c r="C99" t="s">
        <v>1029</v>
      </c>
      <c r="D99" t="s">
        <v>903</v>
      </c>
      <c r="E99" t="s">
        <v>1024</v>
      </c>
      <c r="F99" t="s">
        <v>477</v>
      </c>
      <c r="G99" t="s">
        <v>1027</v>
      </c>
      <c r="H99" t="s">
        <v>1040</v>
      </c>
      <c r="I99" t="s">
        <v>1040</v>
      </c>
      <c r="J99" t="s">
        <v>1040</v>
      </c>
      <c r="K99" t="s">
        <v>1040</v>
      </c>
      <c r="L99">
        <v>10</v>
      </c>
      <c r="M99">
        <v>100</v>
      </c>
      <c r="N99">
        <v>10.25</v>
      </c>
      <c r="O99">
        <v>0</v>
      </c>
      <c r="P99">
        <v>19.559999999999999</v>
      </c>
      <c r="Q99" t="s">
        <v>253</v>
      </c>
      <c r="R99" t="s">
        <v>1276</v>
      </c>
    </row>
    <row r="100" spans="1:18">
      <c r="A100">
        <v>12</v>
      </c>
      <c r="B100" t="s">
        <v>903</v>
      </c>
      <c r="C100" t="s">
        <v>1027</v>
      </c>
      <c r="D100" t="s">
        <v>1059</v>
      </c>
      <c r="E100" t="s">
        <v>1053</v>
      </c>
      <c r="F100" t="s">
        <v>1063</v>
      </c>
      <c r="G100" t="s">
        <v>1053</v>
      </c>
      <c r="H100" t="s">
        <v>903</v>
      </c>
      <c r="I100" t="s">
        <v>1027</v>
      </c>
      <c r="J100" t="s">
        <v>1040</v>
      </c>
      <c r="K100" t="s">
        <v>1040</v>
      </c>
      <c r="L100">
        <v>3.5</v>
      </c>
      <c r="M100">
        <v>250</v>
      </c>
      <c r="N100">
        <v>1.73</v>
      </c>
      <c r="O100">
        <v>0</v>
      </c>
      <c r="P100">
        <v>60.88</v>
      </c>
      <c r="Q100" t="s">
        <v>255</v>
      </c>
      <c r="R100" t="s">
        <v>1277</v>
      </c>
    </row>
    <row r="101" spans="1:18">
      <c r="A101">
        <v>12</v>
      </c>
      <c r="B101" t="s">
        <v>903</v>
      </c>
      <c r="C101" t="s">
        <v>1027</v>
      </c>
      <c r="D101" t="s">
        <v>1059</v>
      </c>
      <c r="E101" t="s">
        <v>1053</v>
      </c>
      <c r="F101" t="s">
        <v>1063</v>
      </c>
      <c r="G101" t="s">
        <v>1053</v>
      </c>
      <c r="H101" t="s">
        <v>903</v>
      </c>
      <c r="I101" t="s">
        <v>1027</v>
      </c>
      <c r="J101" t="s">
        <v>1040</v>
      </c>
      <c r="K101" t="s">
        <v>1040</v>
      </c>
      <c r="L101">
        <v>3.5</v>
      </c>
      <c r="M101">
        <v>250</v>
      </c>
      <c r="N101">
        <v>3.42</v>
      </c>
      <c r="O101">
        <v>0</v>
      </c>
      <c r="P101">
        <v>60.88</v>
      </c>
      <c r="Q101" t="s">
        <v>228</v>
      </c>
      <c r="R101" t="s">
        <v>1277</v>
      </c>
    </row>
    <row r="102" spans="1:18">
      <c r="A102">
        <v>1.5</v>
      </c>
      <c r="B102" t="s">
        <v>903</v>
      </c>
      <c r="C102" t="s">
        <v>1035</v>
      </c>
      <c r="D102" t="s">
        <v>1051</v>
      </c>
      <c r="E102" t="s">
        <v>1035</v>
      </c>
      <c r="F102" t="s">
        <v>477</v>
      </c>
      <c r="G102" t="s">
        <v>1035</v>
      </c>
      <c r="H102" t="s">
        <v>1040</v>
      </c>
      <c r="I102" t="s">
        <v>1040</v>
      </c>
      <c r="J102" t="s">
        <v>1040</v>
      </c>
      <c r="K102" t="s">
        <v>1040</v>
      </c>
      <c r="L102">
        <v>3.3</v>
      </c>
      <c r="M102">
        <v>149</v>
      </c>
      <c r="N102">
        <v>9.0399999999999991</v>
      </c>
      <c r="O102">
        <v>0</v>
      </c>
      <c r="P102">
        <v>5.99</v>
      </c>
      <c r="Q102" t="s">
        <v>256</v>
      </c>
      <c r="R102" t="s">
        <v>1276</v>
      </c>
    </row>
    <row r="103" spans="1:18">
      <c r="A103">
        <v>1.5</v>
      </c>
      <c r="B103" t="s">
        <v>903</v>
      </c>
      <c r="C103" t="s">
        <v>1035</v>
      </c>
      <c r="D103" t="s">
        <v>1051</v>
      </c>
      <c r="E103" t="s">
        <v>1035</v>
      </c>
      <c r="F103" t="s">
        <v>477</v>
      </c>
      <c r="G103" t="s">
        <v>1035</v>
      </c>
      <c r="H103" t="s">
        <v>1040</v>
      </c>
      <c r="I103" t="s">
        <v>1040</v>
      </c>
      <c r="J103" t="s">
        <v>1040</v>
      </c>
      <c r="K103" t="s">
        <v>1040</v>
      </c>
      <c r="L103">
        <v>3.3</v>
      </c>
      <c r="M103">
        <v>149</v>
      </c>
      <c r="N103">
        <v>2.4900000000000002</v>
      </c>
      <c r="O103">
        <v>0</v>
      </c>
      <c r="P103">
        <v>5.99</v>
      </c>
      <c r="Q103" t="s">
        <v>257</v>
      </c>
      <c r="R103" t="s">
        <v>1276</v>
      </c>
    </row>
    <row r="104" spans="1:18">
      <c r="A104">
        <v>1.5</v>
      </c>
      <c r="B104" t="s">
        <v>903</v>
      </c>
      <c r="C104" t="s">
        <v>1035</v>
      </c>
      <c r="D104" t="s">
        <v>1051</v>
      </c>
      <c r="E104" t="s">
        <v>1035</v>
      </c>
      <c r="F104" t="s">
        <v>477</v>
      </c>
      <c r="G104" t="s">
        <v>1035</v>
      </c>
      <c r="H104" t="s">
        <v>1040</v>
      </c>
      <c r="I104" t="s">
        <v>1040</v>
      </c>
      <c r="J104" t="s">
        <v>1040</v>
      </c>
      <c r="K104" t="s">
        <v>1040</v>
      </c>
      <c r="L104">
        <v>3.3</v>
      </c>
      <c r="M104">
        <v>149</v>
      </c>
      <c r="N104">
        <v>2.59</v>
      </c>
      <c r="O104">
        <v>0</v>
      </c>
      <c r="P104">
        <v>6.1</v>
      </c>
      <c r="Q104" t="s">
        <v>258</v>
      </c>
      <c r="R104" t="s">
        <v>1276</v>
      </c>
    </row>
    <row r="105" spans="1:18">
      <c r="A105">
        <v>1.5</v>
      </c>
      <c r="B105" t="s">
        <v>903</v>
      </c>
      <c r="C105" t="s">
        <v>1035</v>
      </c>
      <c r="D105" t="s">
        <v>1051</v>
      </c>
      <c r="E105" t="s">
        <v>1035</v>
      </c>
      <c r="F105" t="s">
        <v>477</v>
      </c>
      <c r="G105" t="s">
        <v>1035</v>
      </c>
      <c r="H105" t="s">
        <v>1040</v>
      </c>
      <c r="I105" t="s">
        <v>1040</v>
      </c>
      <c r="J105" t="s">
        <v>1040</v>
      </c>
      <c r="K105" t="s">
        <v>1040</v>
      </c>
      <c r="L105">
        <v>3.3</v>
      </c>
      <c r="M105">
        <v>149</v>
      </c>
      <c r="N105">
        <v>3.35</v>
      </c>
      <c r="O105">
        <v>0</v>
      </c>
      <c r="P105">
        <v>6.1</v>
      </c>
      <c r="Q105" t="s">
        <v>259</v>
      </c>
      <c r="R105" t="s">
        <v>1276</v>
      </c>
    </row>
    <row r="106" spans="1:18">
      <c r="A106">
        <v>1.5</v>
      </c>
      <c r="B106" t="s">
        <v>903</v>
      </c>
      <c r="C106" t="s">
        <v>1035</v>
      </c>
      <c r="D106" t="s">
        <v>1051</v>
      </c>
      <c r="E106" t="s">
        <v>1035</v>
      </c>
      <c r="F106" t="s">
        <v>477</v>
      </c>
      <c r="G106" t="s">
        <v>1035</v>
      </c>
      <c r="H106" t="s">
        <v>1040</v>
      </c>
      <c r="I106" t="s">
        <v>1040</v>
      </c>
      <c r="J106" t="s">
        <v>1040</v>
      </c>
      <c r="K106" t="s">
        <v>1040</v>
      </c>
      <c r="L106">
        <v>3.3</v>
      </c>
      <c r="M106">
        <v>149</v>
      </c>
      <c r="N106">
        <v>3.18</v>
      </c>
      <c r="O106">
        <v>0</v>
      </c>
      <c r="P106">
        <v>5.65</v>
      </c>
      <c r="Q106" t="s">
        <v>260</v>
      </c>
      <c r="R106" t="s">
        <v>1276</v>
      </c>
    </row>
    <row r="107" spans="1:18">
      <c r="A107">
        <v>1.5</v>
      </c>
      <c r="B107" t="s">
        <v>903</v>
      </c>
      <c r="C107" t="s">
        <v>1035</v>
      </c>
      <c r="D107" t="s">
        <v>903</v>
      </c>
      <c r="E107" t="s">
        <v>1035</v>
      </c>
      <c r="F107" t="s">
        <v>477</v>
      </c>
      <c r="G107" t="s">
        <v>1035</v>
      </c>
      <c r="H107" t="s">
        <v>1040</v>
      </c>
      <c r="I107" t="s">
        <v>1040</v>
      </c>
      <c r="J107" t="s">
        <v>1040</v>
      </c>
      <c r="K107" t="s">
        <v>1040</v>
      </c>
      <c r="L107">
        <v>3.3</v>
      </c>
      <c r="M107">
        <v>149</v>
      </c>
      <c r="N107">
        <v>3.5</v>
      </c>
      <c r="O107">
        <v>0</v>
      </c>
      <c r="P107">
        <v>10.11</v>
      </c>
      <c r="Q107" t="s">
        <v>261</v>
      </c>
      <c r="R107" t="s">
        <v>1276</v>
      </c>
    </row>
    <row r="108" spans="1:18">
      <c r="A108">
        <v>1.5</v>
      </c>
      <c r="B108" t="s">
        <v>903</v>
      </c>
      <c r="C108" t="s">
        <v>1035</v>
      </c>
      <c r="D108" t="s">
        <v>903</v>
      </c>
      <c r="E108" t="s">
        <v>1035</v>
      </c>
      <c r="F108" t="s">
        <v>477</v>
      </c>
      <c r="G108" t="s">
        <v>1035</v>
      </c>
      <c r="H108" t="s">
        <v>1040</v>
      </c>
      <c r="I108" t="s">
        <v>1040</v>
      </c>
      <c r="J108" t="s">
        <v>1040</v>
      </c>
      <c r="K108" t="s">
        <v>1040</v>
      </c>
      <c r="L108">
        <v>3.3</v>
      </c>
      <c r="M108">
        <v>149</v>
      </c>
      <c r="N108">
        <v>3.3</v>
      </c>
      <c r="O108">
        <v>0</v>
      </c>
      <c r="P108">
        <v>6.14</v>
      </c>
      <c r="Q108" t="s">
        <v>262</v>
      </c>
      <c r="R108" t="s">
        <v>1276</v>
      </c>
    </row>
    <row r="109" spans="1:18">
      <c r="A109">
        <v>1.5</v>
      </c>
      <c r="B109" t="s">
        <v>903</v>
      </c>
      <c r="C109" t="s">
        <v>1035</v>
      </c>
      <c r="D109" t="s">
        <v>903</v>
      </c>
      <c r="E109" t="s">
        <v>1035</v>
      </c>
      <c r="F109" t="s">
        <v>477</v>
      </c>
      <c r="G109" t="s">
        <v>1035</v>
      </c>
      <c r="H109" t="s">
        <v>1040</v>
      </c>
      <c r="I109" t="s">
        <v>1040</v>
      </c>
      <c r="J109" t="s">
        <v>1040</v>
      </c>
      <c r="K109" t="s">
        <v>1040</v>
      </c>
      <c r="L109">
        <v>3.3</v>
      </c>
      <c r="M109">
        <v>149</v>
      </c>
      <c r="N109">
        <v>3.65</v>
      </c>
      <c r="O109">
        <v>0</v>
      </c>
      <c r="P109">
        <v>6.14</v>
      </c>
      <c r="Q109" t="s">
        <v>263</v>
      </c>
      <c r="R109" t="s">
        <v>1276</v>
      </c>
    </row>
    <row r="110" spans="1:18">
      <c r="A110">
        <v>1.5</v>
      </c>
      <c r="B110" t="s">
        <v>903</v>
      </c>
      <c r="C110" t="s">
        <v>1035</v>
      </c>
      <c r="D110" t="s">
        <v>903</v>
      </c>
      <c r="E110" t="s">
        <v>1035</v>
      </c>
      <c r="F110" t="s">
        <v>477</v>
      </c>
      <c r="G110" t="s">
        <v>1035</v>
      </c>
      <c r="H110" t="s">
        <v>1040</v>
      </c>
      <c r="I110" t="s">
        <v>1040</v>
      </c>
      <c r="J110" t="s">
        <v>1040</v>
      </c>
      <c r="K110" t="s">
        <v>1040</v>
      </c>
      <c r="L110">
        <v>3.3</v>
      </c>
      <c r="M110">
        <v>149</v>
      </c>
      <c r="N110">
        <v>3.49</v>
      </c>
      <c r="O110">
        <v>0</v>
      </c>
      <c r="P110">
        <v>6.14</v>
      </c>
      <c r="Q110" t="s">
        <v>264</v>
      </c>
      <c r="R110" t="s">
        <v>1276</v>
      </c>
    </row>
    <row r="111" spans="1:18">
      <c r="A111">
        <v>1.5</v>
      </c>
      <c r="B111" t="s">
        <v>903</v>
      </c>
      <c r="C111" t="s">
        <v>1035</v>
      </c>
      <c r="D111" t="s">
        <v>903</v>
      </c>
      <c r="E111" t="s">
        <v>1035</v>
      </c>
      <c r="F111" t="s">
        <v>477</v>
      </c>
      <c r="G111" t="s">
        <v>1035</v>
      </c>
      <c r="H111" t="s">
        <v>1040</v>
      </c>
      <c r="I111" t="s">
        <v>1040</v>
      </c>
      <c r="J111" t="s">
        <v>1040</v>
      </c>
      <c r="K111" t="s">
        <v>1040</v>
      </c>
      <c r="L111">
        <v>3.3</v>
      </c>
      <c r="M111">
        <v>149</v>
      </c>
      <c r="N111">
        <v>3.71</v>
      </c>
      <c r="O111">
        <v>0</v>
      </c>
      <c r="P111">
        <v>6.14</v>
      </c>
      <c r="Q111" t="s">
        <v>265</v>
      </c>
      <c r="R111" t="s">
        <v>1276</v>
      </c>
    </row>
    <row r="112" spans="1:18">
      <c r="A112">
        <v>1.5</v>
      </c>
      <c r="B112" t="s">
        <v>903</v>
      </c>
      <c r="C112" t="s">
        <v>1053</v>
      </c>
      <c r="D112" t="s">
        <v>903</v>
      </c>
      <c r="E112" t="s">
        <v>1035</v>
      </c>
      <c r="F112" t="s">
        <v>477</v>
      </c>
      <c r="G112" t="s">
        <v>1053</v>
      </c>
      <c r="H112" t="s">
        <v>1040</v>
      </c>
      <c r="I112" t="s">
        <v>1040</v>
      </c>
      <c r="J112" t="s">
        <v>1040</v>
      </c>
      <c r="K112" t="s">
        <v>1040</v>
      </c>
      <c r="L112">
        <v>3.3</v>
      </c>
      <c r="M112">
        <v>149</v>
      </c>
      <c r="N112">
        <v>3.21</v>
      </c>
      <c r="O112">
        <v>0</v>
      </c>
      <c r="P112">
        <v>6.14</v>
      </c>
      <c r="Q112" t="s">
        <v>267</v>
      </c>
      <c r="R112" t="s">
        <v>1276</v>
      </c>
    </row>
    <row r="113" spans="1:18">
      <c r="A113">
        <v>1.5</v>
      </c>
      <c r="B113" t="s">
        <v>903</v>
      </c>
      <c r="C113" t="s">
        <v>1035</v>
      </c>
      <c r="D113" t="s">
        <v>903</v>
      </c>
      <c r="E113" t="s">
        <v>1035</v>
      </c>
      <c r="F113" t="s">
        <v>477</v>
      </c>
      <c r="G113" t="s">
        <v>1035</v>
      </c>
      <c r="H113" t="s">
        <v>1040</v>
      </c>
      <c r="I113" t="s">
        <v>1040</v>
      </c>
      <c r="J113" t="s">
        <v>1040</v>
      </c>
      <c r="K113" t="s">
        <v>1040</v>
      </c>
      <c r="L113">
        <v>3.3</v>
      </c>
      <c r="M113">
        <v>149</v>
      </c>
      <c r="N113">
        <v>2.75</v>
      </c>
      <c r="O113">
        <v>0</v>
      </c>
      <c r="P113">
        <v>6.14</v>
      </c>
      <c r="Q113" t="s">
        <v>268</v>
      </c>
      <c r="R113" t="s">
        <v>1276</v>
      </c>
    </row>
    <row r="114" spans="1:18">
      <c r="A114">
        <v>1.5</v>
      </c>
      <c r="B114" t="s">
        <v>903</v>
      </c>
      <c r="C114" t="s">
        <v>1035</v>
      </c>
      <c r="D114" t="s">
        <v>903</v>
      </c>
      <c r="E114" t="s">
        <v>1035</v>
      </c>
      <c r="F114" t="s">
        <v>477</v>
      </c>
      <c r="G114" t="s">
        <v>1035</v>
      </c>
      <c r="H114" t="s">
        <v>1040</v>
      </c>
      <c r="I114" t="s">
        <v>1040</v>
      </c>
      <c r="J114" t="s">
        <v>1040</v>
      </c>
      <c r="K114" t="s">
        <v>1040</v>
      </c>
      <c r="L114">
        <v>3.3</v>
      </c>
      <c r="M114">
        <v>149</v>
      </c>
      <c r="N114">
        <v>3.99</v>
      </c>
      <c r="O114">
        <v>0</v>
      </c>
      <c r="P114">
        <v>6.14</v>
      </c>
      <c r="Q114" t="s">
        <v>269</v>
      </c>
      <c r="R114" t="s">
        <v>1276</v>
      </c>
    </row>
    <row r="115" spans="1:18">
      <c r="A115">
        <v>1.5</v>
      </c>
      <c r="B115" t="s">
        <v>903</v>
      </c>
      <c r="C115" t="s">
        <v>1035</v>
      </c>
      <c r="D115" t="s">
        <v>903</v>
      </c>
      <c r="E115" t="s">
        <v>1035</v>
      </c>
      <c r="F115" t="s">
        <v>477</v>
      </c>
      <c r="G115" t="s">
        <v>1035</v>
      </c>
      <c r="H115" t="s">
        <v>1040</v>
      </c>
      <c r="I115" t="s">
        <v>1040</v>
      </c>
      <c r="J115" t="s">
        <v>1040</v>
      </c>
      <c r="K115" t="s">
        <v>1040</v>
      </c>
      <c r="L115">
        <v>3.3</v>
      </c>
      <c r="M115">
        <v>149</v>
      </c>
      <c r="N115">
        <v>2.7</v>
      </c>
      <c r="O115">
        <v>0</v>
      </c>
      <c r="P115">
        <v>6.14</v>
      </c>
      <c r="Q115" t="s">
        <v>270</v>
      </c>
      <c r="R115" t="s">
        <v>1276</v>
      </c>
    </row>
    <row r="116" spans="1:18">
      <c r="A116">
        <v>1.5</v>
      </c>
      <c r="B116" t="s">
        <v>903</v>
      </c>
      <c r="C116" t="s">
        <v>1035</v>
      </c>
      <c r="D116" t="s">
        <v>903</v>
      </c>
      <c r="E116" t="s">
        <v>1035</v>
      </c>
      <c r="F116" t="s">
        <v>477</v>
      </c>
      <c r="G116" t="s">
        <v>1035</v>
      </c>
      <c r="H116" t="s">
        <v>1040</v>
      </c>
      <c r="I116" t="s">
        <v>1040</v>
      </c>
      <c r="J116" t="s">
        <v>1040</v>
      </c>
      <c r="K116" t="s">
        <v>1040</v>
      </c>
      <c r="L116">
        <v>3.3</v>
      </c>
      <c r="M116">
        <v>149</v>
      </c>
      <c r="N116">
        <v>3.01</v>
      </c>
      <c r="O116">
        <v>0</v>
      </c>
      <c r="P116">
        <v>6.14</v>
      </c>
      <c r="Q116" t="s">
        <v>271</v>
      </c>
      <c r="R116" t="s">
        <v>1276</v>
      </c>
    </row>
    <row r="117" spans="1:18">
      <c r="A117">
        <v>1.5</v>
      </c>
      <c r="B117" t="s">
        <v>903</v>
      </c>
      <c r="C117" t="s">
        <v>1035</v>
      </c>
      <c r="D117" t="s">
        <v>903</v>
      </c>
      <c r="E117" t="s">
        <v>1035</v>
      </c>
      <c r="F117" t="s">
        <v>477</v>
      </c>
      <c r="G117" t="s">
        <v>1035</v>
      </c>
      <c r="H117" t="s">
        <v>1040</v>
      </c>
      <c r="I117" t="s">
        <v>1040</v>
      </c>
      <c r="J117" t="s">
        <v>1040</v>
      </c>
      <c r="K117" t="s">
        <v>1040</v>
      </c>
      <c r="L117">
        <v>3.3</v>
      </c>
      <c r="M117">
        <v>149</v>
      </c>
      <c r="N117">
        <v>3.65</v>
      </c>
      <c r="O117">
        <v>0</v>
      </c>
      <c r="P117">
        <v>6.14</v>
      </c>
      <c r="Q117" t="s">
        <v>272</v>
      </c>
      <c r="R117" t="s">
        <v>1276</v>
      </c>
    </row>
    <row r="118" spans="1:18">
      <c r="A118">
        <v>1.5</v>
      </c>
      <c r="B118" t="s">
        <v>903</v>
      </c>
      <c r="C118" t="s">
        <v>1035</v>
      </c>
      <c r="D118" t="s">
        <v>903</v>
      </c>
      <c r="E118" t="s">
        <v>1035</v>
      </c>
      <c r="F118" t="s">
        <v>477</v>
      </c>
      <c r="G118" t="s">
        <v>1035</v>
      </c>
      <c r="H118" t="s">
        <v>1040</v>
      </c>
      <c r="I118" t="s">
        <v>1040</v>
      </c>
      <c r="J118" t="s">
        <v>1040</v>
      </c>
      <c r="K118" t="s">
        <v>1040</v>
      </c>
      <c r="L118">
        <v>3.3</v>
      </c>
      <c r="M118">
        <v>149</v>
      </c>
      <c r="N118">
        <v>3.43</v>
      </c>
      <c r="O118">
        <v>0</v>
      </c>
      <c r="P118">
        <v>6.14</v>
      </c>
      <c r="Q118" t="s">
        <v>273</v>
      </c>
      <c r="R118" t="s">
        <v>1276</v>
      </c>
    </row>
    <row r="119" spans="1:18">
      <c r="A119">
        <v>1.5</v>
      </c>
      <c r="B119" t="s">
        <v>903</v>
      </c>
      <c r="C119" t="s">
        <v>1035</v>
      </c>
      <c r="D119" t="s">
        <v>903</v>
      </c>
      <c r="E119" t="s">
        <v>1035</v>
      </c>
      <c r="F119" t="s">
        <v>477</v>
      </c>
      <c r="G119" t="s">
        <v>1035</v>
      </c>
      <c r="H119" t="s">
        <v>1040</v>
      </c>
      <c r="I119" t="s">
        <v>1040</v>
      </c>
      <c r="J119" t="s">
        <v>1040</v>
      </c>
      <c r="K119" t="s">
        <v>1040</v>
      </c>
      <c r="L119">
        <v>3.3</v>
      </c>
      <c r="M119">
        <v>149</v>
      </c>
      <c r="N119">
        <v>5.3</v>
      </c>
      <c r="O119">
        <v>0</v>
      </c>
      <c r="P119">
        <v>6.14</v>
      </c>
      <c r="Q119" t="s">
        <v>273</v>
      </c>
      <c r="R119" t="s">
        <v>1276</v>
      </c>
    </row>
    <row r="120" spans="1:18">
      <c r="A120">
        <v>1.5</v>
      </c>
      <c r="B120" t="s">
        <v>903</v>
      </c>
      <c r="C120" t="s">
        <v>1035</v>
      </c>
      <c r="D120" t="s">
        <v>903</v>
      </c>
      <c r="E120" t="s">
        <v>1035</v>
      </c>
      <c r="F120" t="s">
        <v>477</v>
      </c>
      <c r="G120" t="s">
        <v>1035</v>
      </c>
      <c r="H120" t="s">
        <v>1040</v>
      </c>
      <c r="I120" t="s">
        <v>1040</v>
      </c>
      <c r="J120" t="s">
        <v>1040</v>
      </c>
      <c r="K120" t="s">
        <v>1040</v>
      </c>
      <c r="L120">
        <v>3.3</v>
      </c>
      <c r="M120">
        <v>149</v>
      </c>
      <c r="N120">
        <v>3.5</v>
      </c>
      <c r="O120">
        <v>0</v>
      </c>
      <c r="P120">
        <v>6.14</v>
      </c>
      <c r="Q120" t="s">
        <v>273</v>
      </c>
      <c r="R120" t="s">
        <v>1276</v>
      </c>
    </row>
    <row r="121" spans="1:18">
      <c r="A121">
        <v>1.5</v>
      </c>
      <c r="B121" t="s">
        <v>903</v>
      </c>
      <c r="C121" t="s">
        <v>1035</v>
      </c>
      <c r="D121" t="s">
        <v>903</v>
      </c>
      <c r="E121" t="s">
        <v>1035</v>
      </c>
      <c r="F121" t="s">
        <v>477</v>
      </c>
      <c r="G121" t="s">
        <v>1035</v>
      </c>
      <c r="H121" t="s">
        <v>1040</v>
      </c>
      <c r="I121" t="s">
        <v>1040</v>
      </c>
      <c r="J121" t="s">
        <v>1040</v>
      </c>
      <c r="K121" t="s">
        <v>1040</v>
      </c>
      <c r="L121">
        <v>3.3</v>
      </c>
      <c r="M121">
        <v>149</v>
      </c>
      <c r="N121">
        <v>3.13</v>
      </c>
      <c r="O121">
        <v>0</v>
      </c>
      <c r="P121">
        <v>6.14</v>
      </c>
      <c r="Q121" t="s">
        <v>273</v>
      </c>
      <c r="R121" t="s">
        <v>1276</v>
      </c>
    </row>
    <row r="122" spans="1:18">
      <c r="A122">
        <v>1.5</v>
      </c>
      <c r="B122" t="s">
        <v>903</v>
      </c>
      <c r="C122" t="s">
        <v>1035</v>
      </c>
      <c r="D122" t="s">
        <v>903</v>
      </c>
      <c r="E122" t="s">
        <v>1035</v>
      </c>
      <c r="F122" t="s">
        <v>477</v>
      </c>
      <c r="G122" t="s">
        <v>1035</v>
      </c>
      <c r="H122" t="s">
        <v>1040</v>
      </c>
      <c r="I122" t="s">
        <v>1040</v>
      </c>
      <c r="J122" t="s">
        <v>1040</v>
      </c>
      <c r="K122" t="s">
        <v>1040</v>
      </c>
      <c r="L122">
        <v>3.3</v>
      </c>
      <c r="M122">
        <v>149</v>
      </c>
      <c r="N122">
        <v>3.85</v>
      </c>
      <c r="O122">
        <v>0</v>
      </c>
      <c r="P122">
        <v>6.14</v>
      </c>
      <c r="Q122" t="s">
        <v>273</v>
      </c>
      <c r="R122" t="s">
        <v>1276</v>
      </c>
    </row>
    <row r="123" spans="1:18">
      <c r="A123">
        <v>1.5</v>
      </c>
      <c r="B123" t="s">
        <v>903</v>
      </c>
      <c r="C123" t="s">
        <v>1035</v>
      </c>
      <c r="D123" t="s">
        <v>903</v>
      </c>
      <c r="E123" t="s">
        <v>1035</v>
      </c>
      <c r="F123" t="s">
        <v>477</v>
      </c>
      <c r="G123" t="s">
        <v>1035</v>
      </c>
      <c r="H123" t="s">
        <v>1040</v>
      </c>
      <c r="I123" t="s">
        <v>1040</v>
      </c>
      <c r="J123" t="s">
        <v>1040</v>
      </c>
      <c r="K123" t="s">
        <v>1040</v>
      </c>
      <c r="L123">
        <v>3.3</v>
      </c>
      <c r="M123">
        <v>149</v>
      </c>
      <c r="N123">
        <v>3.1</v>
      </c>
      <c r="O123">
        <v>0</v>
      </c>
      <c r="P123">
        <v>6.14</v>
      </c>
      <c r="Q123" t="s">
        <v>274</v>
      </c>
      <c r="R123" t="s">
        <v>1276</v>
      </c>
    </row>
    <row r="124" spans="1:18">
      <c r="A124">
        <v>1.5</v>
      </c>
      <c r="B124" t="s">
        <v>903</v>
      </c>
      <c r="C124" t="s">
        <v>1035</v>
      </c>
      <c r="D124" t="s">
        <v>903</v>
      </c>
      <c r="E124" t="s">
        <v>1035</v>
      </c>
      <c r="F124" t="s">
        <v>477</v>
      </c>
      <c r="G124" t="s">
        <v>1035</v>
      </c>
      <c r="H124" t="s">
        <v>1040</v>
      </c>
      <c r="I124" t="s">
        <v>1040</v>
      </c>
      <c r="J124" t="s">
        <v>1040</v>
      </c>
      <c r="K124" t="s">
        <v>1040</v>
      </c>
      <c r="L124">
        <v>3.3</v>
      </c>
      <c r="M124">
        <v>149</v>
      </c>
      <c r="N124">
        <v>2.65</v>
      </c>
      <c r="O124">
        <v>0</v>
      </c>
      <c r="P124">
        <v>6.14</v>
      </c>
      <c r="Q124" t="s">
        <v>275</v>
      </c>
      <c r="R124" t="s">
        <v>1276</v>
      </c>
    </row>
    <row r="125" spans="1:18">
      <c r="A125">
        <v>1.5</v>
      </c>
      <c r="B125" t="s">
        <v>903</v>
      </c>
      <c r="C125" t="s">
        <v>1035</v>
      </c>
      <c r="D125" t="s">
        <v>903</v>
      </c>
      <c r="E125" t="s">
        <v>1035</v>
      </c>
      <c r="F125" t="s">
        <v>477</v>
      </c>
      <c r="G125" t="s">
        <v>1035</v>
      </c>
      <c r="H125" t="s">
        <v>1040</v>
      </c>
      <c r="I125" t="s">
        <v>1040</v>
      </c>
      <c r="J125" t="s">
        <v>1040</v>
      </c>
      <c r="K125" t="s">
        <v>1040</v>
      </c>
      <c r="L125">
        <v>3.3</v>
      </c>
      <c r="M125">
        <v>149</v>
      </c>
      <c r="N125">
        <v>3.7</v>
      </c>
      <c r="O125">
        <v>0</v>
      </c>
      <c r="P125">
        <v>6.14</v>
      </c>
      <c r="Q125" t="s">
        <v>274</v>
      </c>
      <c r="R125" t="s">
        <v>1276</v>
      </c>
    </row>
    <row r="126" spans="1:18">
      <c r="A126">
        <v>1.5</v>
      </c>
      <c r="B126" t="s">
        <v>903</v>
      </c>
      <c r="C126" t="s">
        <v>1035</v>
      </c>
      <c r="D126" t="s">
        <v>903</v>
      </c>
      <c r="E126" t="s">
        <v>1053</v>
      </c>
      <c r="F126" t="s">
        <v>477</v>
      </c>
      <c r="G126" t="s">
        <v>1035</v>
      </c>
      <c r="H126" t="s">
        <v>1040</v>
      </c>
      <c r="I126" t="s">
        <v>1040</v>
      </c>
      <c r="J126" t="s">
        <v>1040</v>
      </c>
      <c r="K126" t="s">
        <v>1040</v>
      </c>
      <c r="L126">
        <v>3.3</v>
      </c>
      <c r="M126">
        <v>149</v>
      </c>
      <c r="N126">
        <v>3.1</v>
      </c>
      <c r="O126">
        <v>0</v>
      </c>
      <c r="P126">
        <v>6.14</v>
      </c>
      <c r="Q126" t="s">
        <v>277</v>
      </c>
      <c r="R126" t="s">
        <v>1276</v>
      </c>
    </row>
    <row r="127" spans="1:18">
      <c r="A127">
        <v>1.5</v>
      </c>
      <c r="B127" t="s">
        <v>903</v>
      </c>
      <c r="C127" t="s">
        <v>1035</v>
      </c>
      <c r="D127" t="s">
        <v>903</v>
      </c>
      <c r="E127" t="s">
        <v>1053</v>
      </c>
      <c r="F127" t="s">
        <v>477</v>
      </c>
      <c r="G127" t="s">
        <v>1035</v>
      </c>
      <c r="H127" t="s">
        <v>1040</v>
      </c>
      <c r="I127" t="s">
        <v>1040</v>
      </c>
      <c r="J127" t="s">
        <v>1040</v>
      </c>
      <c r="K127" t="s">
        <v>1040</v>
      </c>
      <c r="L127">
        <v>3.3</v>
      </c>
      <c r="M127">
        <v>149</v>
      </c>
      <c r="N127">
        <v>3.03</v>
      </c>
      <c r="O127">
        <v>0</v>
      </c>
      <c r="P127">
        <v>6.14</v>
      </c>
      <c r="Q127" t="s">
        <v>277</v>
      </c>
      <c r="R127" t="s">
        <v>1276</v>
      </c>
    </row>
    <row r="128" spans="1:18">
      <c r="A128">
        <v>1.5</v>
      </c>
      <c r="B128" t="s">
        <v>903</v>
      </c>
      <c r="C128" t="s">
        <v>1024</v>
      </c>
      <c r="D128" t="s">
        <v>1042</v>
      </c>
      <c r="E128" t="s">
        <v>1056</v>
      </c>
      <c r="F128" t="s">
        <v>477</v>
      </c>
      <c r="G128" t="s">
        <v>1034</v>
      </c>
      <c r="H128" t="s">
        <v>1040</v>
      </c>
      <c r="I128" t="s">
        <v>1040</v>
      </c>
      <c r="J128" t="s">
        <v>1040</v>
      </c>
      <c r="K128" t="s">
        <v>1040</v>
      </c>
      <c r="L128">
        <v>204</v>
      </c>
      <c r="M128">
        <v>20</v>
      </c>
      <c r="N128">
        <v>24.46</v>
      </c>
      <c r="O128">
        <v>0</v>
      </c>
      <c r="P128">
        <v>7.05</v>
      </c>
      <c r="Q128" t="s">
        <v>100</v>
      </c>
      <c r="R128" t="s">
        <v>1272</v>
      </c>
    </row>
    <row r="129" spans="1:18">
      <c r="A129">
        <v>1.5</v>
      </c>
      <c r="B129" t="s">
        <v>903</v>
      </c>
      <c r="C129" t="s">
        <v>1024</v>
      </c>
      <c r="D129" t="s">
        <v>1042</v>
      </c>
      <c r="E129" t="s">
        <v>1056</v>
      </c>
      <c r="F129" t="s">
        <v>477</v>
      </c>
      <c r="G129" t="s">
        <v>1034</v>
      </c>
      <c r="H129" t="s">
        <v>1040</v>
      </c>
      <c r="I129" t="s">
        <v>1040</v>
      </c>
      <c r="J129" t="s">
        <v>1040</v>
      </c>
      <c r="K129" t="s">
        <v>1040</v>
      </c>
      <c r="L129">
        <v>204</v>
      </c>
      <c r="M129">
        <v>20</v>
      </c>
      <c r="N129">
        <v>17.79</v>
      </c>
      <c r="O129">
        <v>0</v>
      </c>
      <c r="P129">
        <v>7.05</v>
      </c>
      <c r="Q129" t="s">
        <v>279</v>
      </c>
      <c r="R129" t="s">
        <v>1272</v>
      </c>
    </row>
    <row r="130" spans="1:18">
      <c r="A130">
        <v>1.5</v>
      </c>
      <c r="B130" t="s">
        <v>903</v>
      </c>
      <c r="C130" t="s">
        <v>1024</v>
      </c>
      <c r="D130" t="s">
        <v>1042</v>
      </c>
      <c r="E130" t="s">
        <v>1056</v>
      </c>
      <c r="F130" t="s">
        <v>477</v>
      </c>
      <c r="G130" t="s">
        <v>1034</v>
      </c>
      <c r="H130" t="s">
        <v>1040</v>
      </c>
      <c r="I130" t="s">
        <v>1040</v>
      </c>
      <c r="J130" t="s">
        <v>1040</v>
      </c>
      <c r="K130" t="s">
        <v>1040</v>
      </c>
      <c r="L130">
        <v>204</v>
      </c>
      <c r="M130">
        <v>20</v>
      </c>
      <c r="N130">
        <v>19.059999999999999</v>
      </c>
      <c r="O130">
        <v>0</v>
      </c>
      <c r="P130">
        <v>7.05</v>
      </c>
      <c r="Q130" t="s">
        <v>280</v>
      </c>
      <c r="R130" t="s">
        <v>1272</v>
      </c>
    </row>
    <row r="131" spans="1:18">
      <c r="A131">
        <v>1.5</v>
      </c>
      <c r="B131" t="s">
        <v>903</v>
      </c>
      <c r="C131" t="s">
        <v>1024</v>
      </c>
      <c r="D131" t="s">
        <v>1042</v>
      </c>
      <c r="E131" t="s">
        <v>1056</v>
      </c>
      <c r="F131" t="s">
        <v>477</v>
      </c>
      <c r="G131" t="s">
        <v>1034</v>
      </c>
      <c r="H131" t="s">
        <v>1040</v>
      </c>
      <c r="I131" t="s">
        <v>1040</v>
      </c>
      <c r="J131" t="s">
        <v>1040</v>
      </c>
      <c r="K131" t="s">
        <v>1040</v>
      </c>
      <c r="L131">
        <v>204</v>
      </c>
      <c r="M131">
        <v>20</v>
      </c>
      <c r="N131">
        <v>19.86</v>
      </c>
      <c r="O131">
        <v>0</v>
      </c>
      <c r="P131">
        <v>7.05</v>
      </c>
      <c r="Q131" t="s">
        <v>280</v>
      </c>
      <c r="R131" t="s">
        <v>1272</v>
      </c>
    </row>
    <row r="132" spans="1:18">
      <c r="A132">
        <v>1.5</v>
      </c>
      <c r="B132" t="s">
        <v>903</v>
      </c>
      <c r="C132" t="s">
        <v>1024</v>
      </c>
      <c r="D132" t="s">
        <v>1042</v>
      </c>
      <c r="E132" t="s">
        <v>1056</v>
      </c>
      <c r="F132" t="s">
        <v>477</v>
      </c>
      <c r="G132" t="s">
        <v>1034</v>
      </c>
      <c r="H132" t="s">
        <v>1040</v>
      </c>
      <c r="I132" t="s">
        <v>1040</v>
      </c>
      <c r="J132" t="s">
        <v>1040</v>
      </c>
      <c r="K132" t="s">
        <v>1040</v>
      </c>
      <c r="L132">
        <v>204</v>
      </c>
      <c r="M132">
        <v>20</v>
      </c>
      <c r="N132">
        <v>19.02</v>
      </c>
      <c r="O132">
        <v>0</v>
      </c>
      <c r="P132">
        <v>7.05</v>
      </c>
      <c r="Q132" t="s">
        <v>281</v>
      </c>
      <c r="R132" t="s">
        <v>1272</v>
      </c>
    </row>
    <row r="133" spans="1:18">
      <c r="A133">
        <v>1.5</v>
      </c>
      <c r="B133" t="s">
        <v>903</v>
      </c>
      <c r="C133" t="s">
        <v>1024</v>
      </c>
      <c r="D133" t="s">
        <v>1042</v>
      </c>
      <c r="E133" t="s">
        <v>1056</v>
      </c>
      <c r="F133" t="s">
        <v>477</v>
      </c>
      <c r="G133" t="s">
        <v>1034</v>
      </c>
      <c r="H133" t="s">
        <v>1040</v>
      </c>
      <c r="I133" t="s">
        <v>1040</v>
      </c>
      <c r="J133" t="s">
        <v>1040</v>
      </c>
      <c r="K133" t="s">
        <v>1040</v>
      </c>
      <c r="L133">
        <v>204</v>
      </c>
      <c r="M133">
        <v>20</v>
      </c>
      <c r="N133">
        <v>21.78</v>
      </c>
      <c r="O133">
        <v>0</v>
      </c>
      <c r="P133">
        <v>7.05</v>
      </c>
      <c r="Q133" t="s">
        <v>282</v>
      </c>
      <c r="R133" t="s">
        <v>1272</v>
      </c>
    </row>
    <row r="134" spans="1:18">
      <c r="A134">
        <v>1.5</v>
      </c>
      <c r="B134" t="s">
        <v>903</v>
      </c>
      <c r="C134" t="s">
        <v>1024</v>
      </c>
      <c r="D134" t="s">
        <v>1042</v>
      </c>
      <c r="E134" t="s">
        <v>1056</v>
      </c>
      <c r="F134" t="s">
        <v>477</v>
      </c>
      <c r="G134" t="s">
        <v>1034</v>
      </c>
      <c r="H134" t="s">
        <v>1040</v>
      </c>
      <c r="I134" t="s">
        <v>1040</v>
      </c>
      <c r="J134" t="s">
        <v>1040</v>
      </c>
      <c r="K134" t="s">
        <v>1040</v>
      </c>
      <c r="L134">
        <v>204</v>
      </c>
      <c r="M134">
        <v>20</v>
      </c>
      <c r="N134">
        <v>19.11</v>
      </c>
      <c r="O134">
        <v>0</v>
      </c>
      <c r="P134">
        <v>7.05</v>
      </c>
      <c r="Q134" t="s">
        <v>282</v>
      </c>
      <c r="R134" t="s">
        <v>1272</v>
      </c>
    </row>
    <row r="135" spans="1:18">
      <c r="A135">
        <v>1.5</v>
      </c>
      <c r="B135" t="s">
        <v>903</v>
      </c>
      <c r="C135" t="s">
        <v>1024</v>
      </c>
      <c r="D135" t="s">
        <v>1042</v>
      </c>
      <c r="E135" t="s">
        <v>1056</v>
      </c>
      <c r="F135" t="s">
        <v>477</v>
      </c>
      <c r="G135" t="s">
        <v>1034</v>
      </c>
      <c r="H135" t="s">
        <v>1040</v>
      </c>
      <c r="I135" t="s">
        <v>1040</v>
      </c>
      <c r="J135" t="s">
        <v>1040</v>
      </c>
      <c r="K135" t="s">
        <v>1040</v>
      </c>
      <c r="L135">
        <v>204</v>
      </c>
      <c r="M135">
        <v>20</v>
      </c>
      <c r="N135">
        <v>19.57</v>
      </c>
      <c r="O135">
        <v>0</v>
      </c>
      <c r="P135">
        <v>7.05</v>
      </c>
      <c r="Q135" t="s">
        <v>282</v>
      </c>
      <c r="R135" t="s">
        <v>1272</v>
      </c>
    </row>
    <row r="136" spans="1:18">
      <c r="A136">
        <v>3</v>
      </c>
      <c r="B136" t="s">
        <v>903</v>
      </c>
      <c r="C136" t="s">
        <v>1027</v>
      </c>
      <c r="D136" t="s">
        <v>903</v>
      </c>
      <c r="E136" t="s">
        <v>1027</v>
      </c>
      <c r="F136" t="s">
        <v>476</v>
      </c>
      <c r="G136" t="s">
        <v>1061</v>
      </c>
      <c r="H136" t="s">
        <v>1040</v>
      </c>
      <c r="I136" t="s">
        <v>1040</v>
      </c>
      <c r="J136" t="s">
        <v>1040</v>
      </c>
      <c r="K136" t="s">
        <v>1040</v>
      </c>
      <c r="L136">
        <v>3.25</v>
      </c>
      <c r="M136">
        <v>48</v>
      </c>
      <c r="N136">
        <v>3.12</v>
      </c>
      <c r="O136">
        <v>0</v>
      </c>
      <c r="P136">
        <v>11.75</v>
      </c>
      <c r="Q136" t="s">
        <v>284</v>
      </c>
      <c r="R136" t="s">
        <v>1273</v>
      </c>
    </row>
    <row r="137" spans="1:18">
      <c r="A137">
        <v>3</v>
      </c>
      <c r="B137" t="s">
        <v>903</v>
      </c>
      <c r="C137" t="s">
        <v>1027</v>
      </c>
      <c r="D137" t="s">
        <v>903</v>
      </c>
      <c r="E137" t="s">
        <v>1027</v>
      </c>
      <c r="F137" t="s">
        <v>476</v>
      </c>
      <c r="G137" t="s">
        <v>1061</v>
      </c>
      <c r="H137" t="s">
        <v>1040</v>
      </c>
      <c r="I137" t="s">
        <v>1040</v>
      </c>
      <c r="J137" t="s">
        <v>1040</v>
      </c>
      <c r="K137" t="s">
        <v>1040</v>
      </c>
      <c r="L137">
        <v>3.25</v>
      </c>
      <c r="M137">
        <v>48</v>
      </c>
      <c r="N137">
        <v>2.97</v>
      </c>
      <c r="O137">
        <v>0</v>
      </c>
      <c r="P137">
        <v>11.75</v>
      </c>
      <c r="Q137" t="s">
        <v>285</v>
      </c>
      <c r="R137" t="s">
        <v>1273</v>
      </c>
    </row>
    <row r="138" spans="1:18">
      <c r="A138">
        <v>3</v>
      </c>
      <c r="B138" t="s">
        <v>903</v>
      </c>
      <c r="C138" t="s">
        <v>1027</v>
      </c>
      <c r="D138" t="s">
        <v>903</v>
      </c>
      <c r="E138" t="s">
        <v>1027</v>
      </c>
      <c r="F138" t="s">
        <v>476</v>
      </c>
      <c r="G138" t="s">
        <v>1061</v>
      </c>
      <c r="H138" t="s">
        <v>1040</v>
      </c>
      <c r="I138" t="s">
        <v>1040</v>
      </c>
      <c r="J138" t="s">
        <v>1040</v>
      </c>
      <c r="K138" t="s">
        <v>1040</v>
      </c>
      <c r="L138">
        <v>3.25</v>
      </c>
      <c r="M138">
        <v>48</v>
      </c>
      <c r="N138">
        <v>3.09</v>
      </c>
      <c r="O138">
        <v>0</v>
      </c>
      <c r="P138">
        <v>11.75</v>
      </c>
      <c r="Q138" t="s">
        <v>284</v>
      </c>
      <c r="R138" t="s">
        <v>1273</v>
      </c>
    </row>
    <row r="139" spans="1:18">
      <c r="A139">
        <v>3</v>
      </c>
      <c r="B139" t="s">
        <v>903</v>
      </c>
      <c r="C139" t="s">
        <v>1027</v>
      </c>
      <c r="D139" t="s">
        <v>903</v>
      </c>
      <c r="E139" t="s">
        <v>1027</v>
      </c>
      <c r="F139" t="s">
        <v>476</v>
      </c>
      <c r="G139" t="s">
        <v>1061</v>
      </c>
      <c r="H139" t="s">
        <v>1040</v>
      </c>
      <c r="I139" t="s">
        <v>1040</v>
      </c>
      <c r="J139" t="s">
        <v>1040</v>
      </c>
      <c r="K139" t="s">
        <v>1040</v>
      </c>
      <c r="L139">
        <v>3.25</v>
      </c>
      <c r="M139">
        <v>48</v>
      </c>
      <c r="N139">
        <v>3.17</v>
      </c>
      <c r="O139">
        <v>0</v>
      </c>
      <c r="P139">
        <v>11.75</v>
      </c>
      <c r="Q139" t="s">
        <v>286</v>
      </c>
      <c r="R139" t="s">
        <v>1273</v>
      </c>
    </row>
    <row r="140" spans="1:18">
      <c r="A140">
        <v>14</v>
      </c>
      <c r="B140" t="s">
        <v>903</v>
      </c>
      <c r="C140" t="s">
        <v>1028</v>
      </c>
      <c r="D140" t="s">
        <v>903</v>
      </c>
      <c r="E140" t="s">
        <v>1029</v>
      </c>
      <c r="F140" t="s">
        <v>477</v>
      </c>
      <c r="G140" t="s">
        <v>1027</v>
      </c>
      <c r="H140" t="s">
        <v>1040</v>
      </c>
      <c r="I140" t="s">
        <v>1040</v>
      </c>
      <c r="J140" t="s">
        <v>1040</v>
      </c>
      <c r="K140" t="s">
        <v>1040</v>
      </c>
      <c r="L140">
        <v>8.81</v>
      </c>
      <c r="M140">
        <v>180</v>
      </c>
      <c r="N140">
        <v>7.83</v>
      </c>
      <c r="O140">
        <v>0</v>
      </c>
      <c r="P140">
        <v>62.55</v>
      </c>
      <c r="Q140" t="s">
        <v>288</v>
      </c>
      <c r="R140" t="s">
        <v>1276</v>
      </c>
    </row>
    <row r="141" spans="1:18">
      <c r="A141">
        <v>6</v>
      </c>
      <c r="B141" t="s">
        <v>903</v>
      </c>
      <c r="C141" t="s">
        <v>1027</v>
      </c>
      <c r="D141" t="s">
        <v>903</v>
      </c>
      <c r="E141" t="s">
        <v>1034</v>
      </c>
      <c r="F141" t="s">
        <v>479</v>
      </c>
      <c r="G141" t="s">
        <v>1027</v>
      </c>
      <c r="H141" t="s">
        <v>1040</v>
      </c>
      <c r="I141" t="s">
        <v>1040</v>
      </c>
      <c r="J141" t="s">
        <v>1040</v>
      </c>
      <c r="K141" t="s">
        <v>1040</v>
      </c>
      <c r="L141">
        <v>5.49</v>
      </c>
      <c r="M141">
        <v>82</v>
      </c>
      <c r="N141">
        <v>5.61</v>
      </c>
      <c r="O141">
        <v>0</v>
      </c>
      <c r="P141">
        <v>15.76</v>
      </c>
      <c r="R141" t="s">
        <v>1274</v>
      </c>
    </row>
    <row r="142" spans="1:18">
      <c r="A142">
        <v>6</v>
      </c>
      <c r="B142" t="s">
        <v>903</v>
      </c>
      <c r="C142" t="s">
        <v>1027</v>
      </c>
      <c r="D142" t="s">
        <v>903</v>
      </c>
      <c r="E142" t="s">
        <v>1034</v>
      </c>
      <c r="F142" t="s">
        <v>479</v>
      </c>
      <c r="G142" t="s">
        <v>1027</v>
      </c>
      <c r="H142" t="s">
        <v>1040</v>
      </c>
      <c r="I142" t="s">
        <v>1040</v>
      </c>
      <c r="J142" t="s">
        <v>1040</v>
      </c>
      <c r="K142" t="s">
        <v>1040</v>
      </c>
      <c r="L142">
        <v>5.49</v>
      </c>
      <c r="M142">
        <v>82</v>
      </c>
      <c r="N142">
        <v>5.57</v>
      </c>
      <c r="O142">
        <v>0</v>
      </c>
      <c r="P142">
        <v>15.76</v>
      </c>
      <c r="R142" t="s">
        <v>1274</v>
      </c>
    </row>
    <row r="143" spans="1:18">
      <c r="A143">
        <v>6</v>
      </c>
      <c r="B143" t="s">
        <v>903</v>
      </c>
      <c r="C143" t="s">
        <v>1027</v>
      </c>
      <c r="D143" t="s">
        <v>903</v>
      </c>
      <c r="E143" t="s">
        <v>1034</v>
      </c>
      <c r="F143" t="s">
        <v>479</v>
      </c>
      <c r="G143" t="s">
        <v>1027</v>
      </c>
      <c r="H143" t="s">
        <v>1040</v>
      </c>
      <c r="I143" t="s">
        <v>1040</v>
      </c>
      <c r="J143" t="s">
        <v>1040</v>
      </c>
      <c r="K143" t="s">
        <v>1040</v>
      </c>
      <c r="L143">
        <v>5.49</v>
      </c>
      <c r="M143">
        <v>82</v>
      </c>
      <c r="N143">
        <v>5.13</v>
      </c>
      <c r="O143">
        <v>0</v>
      </c>
      <c r="P143">
        <v>15.76</v>
      </c>
      <c r="R143" t="s">
        <v>1274</v>
      </c>
    </row>
    <row r="144" spans="1:18">
      <c r="A144">
        <v>6</v>
      </c>
      <c r="B144" t="s">
        <v>903</v>
      </c>
      <c r="C144" t="s">
        <v>1027</v>
      </c>
      <c r="D144" t="s">
        <v>903</v>
      </c>
      <c r="E144" t="s">
        <v>1034</v>
      </c>
      <c r="F144" t="s">
        <v>479</v>
      </c>
      <c r="G144" t="s">
        <v>1027</v>
      </c>
      <c r="H144" t="s">
        <v>1040</v>
      </c>
      <c r="I144" t="s">
        <v>1040</v>
      </c>
      <c r="J144" t="s">
        <v>1040</v>
      </c>
      <c r="K144" t="s">
        <v>1040</v>
      </c>
      <c r="L144">
        <v>5.49</v>
      </c>
      <c r="M144">
        <v>82</v>
      </c>
      <c r="N144">
        <v>5.54</v>
      </c>
      <c r="O144">
        <v>0</v>
      </c>
      <c r="P144">
        <v>15.76</v>
      </c>
      <c r="R144" t="s">
        <v>1274</v>
      </c>
    </row>
    <row r="145" spans="1:18">
      <c r="A145">
        <v>6</v>
      </c>
      <c r="B145" t="s">
        <v>903</v>
      </c>
      <c r="C145" t="s">
        <v>1027</v>
      </c>
      <c r="D145" t="s">
        <v>903</v>
      </c>
      <c r="E145" t="s">
        <v>1034</v>
      </c>
      <c r="F145" t="s">
        <v>479</v>
      </c>
      <c r="G145" t="s">
        <v>1027</v>
      </c>
      <c r="H145" t="s">
        <v>1040</v>
      </c>
      <c r="I145" t="s">
        <v>1040</v>
      </c>
      <c r="J145" t="s">
        <v>1040</v>
      </c>
      <c r="K145" t="s">
        <v>1040</v>
      </c>
      <c r="L145">
        <v>5.49</v>
      </c>
      <c r="M145">
        <v>82</v>
      </c>
      <c r="N145">
        <v>5.6</v>
      </c>
      <c r="O145">
        <v>0</v>
      </c>
      <c r="P145">
        <v>15.76</v>
      </c>
      <c r="R145" t="s">
        <v>1274</v>
      </c>
    </row>
    <row r="146" spans="1:18">
      <c r="A146">
        <v>3</v>
      </c>
      <c r="B146" t="s">
        <v>903</v>
      </c>
      <c r="C146" t="s">
        <v>1027</v>
      </c>
      <c r="D146" t="s">
        <v>903</v>
      </c>
      <c r="E146" t="s">
        <v>1034</v>
      </c>
      <c r="F146" t="s">
        <v>479</v>
      </c>
      <c r="G146" t="s">
        <v>1027</v>
      </c>
      <c r="H146" t="s">
        <v>1040</v>
      </c>
      <c r="I146" t="s">
        <v>1040</v>
      </c>
      <c r="J146" t="s">
        <v>1040</v>
      </c>
      <c r="K146" t="s">
        <v>1040</v>
      </c>
      <c r="L146">
        <v>5.49</v>
      </c>
      <c r="M146">
        <v>82</v>
      </c>
      <c r="N146">
        <v>5.8</v>
      </c>
      <c r="O146">
        <v>0</v>
      </c>
      <c r="P146">
        <v>29.59</v>
      </c>
      <c r="R146" t="s">
        <v>1274</v>
      </c>
    </row>
    <row r="147" spans="1:18">
      <c r="A147">
        <v>3</v>
      </c>
      <c r="B147" t="s">
        <v>903</v>
      </c>
      <c r="C147" t="s">
        <v>1027</v>
      </c>
      <c r="D147" t="s">
        <v>903</v>
      </c>
      <c r="E147" t="s">
        <v>1034</v>
      </c>
      <c r="F147" t="s">
        <v>479</v>
      </c>
      <c r="G147" t="s">
        <v>1027</v>
      </c>
      <c r="H147" t="s">
        <v>1040</v>
      </c>
      <c r="I147" t="s">
        <v>1040</v>
      </c>
      <c r="J147" t="s">
        <v>1040</v>
      </c>
      <c r="K147" t="s">
        <v>1040</v>
      </c>
      <c r="L147">
        <v>5.49</v>
      </c>
      <c r="M147">
        <v>82</v>
      </c>
      <c r="N147">
        <v>5.84</v>
      </c>
      <c r="O147">
        <v>0</v>
      </c>
      <c r="P147">
        <v>29.59</v>
      </c>
      <c r="R147" t="s">
        <v>1274</v>
      </c>
    </row>
    <row r="148" spans="1:18">
      <c r="A148">
        <v>3</v>
      </c>
      <c r="B148" t="s">
        <v>903</v>
      </c>
      <c r="C148" t="s">
        <v>1027</v>
      </c>
      <c r="D148" t="s">
        <v>903</v>
      </c>
      <c r="E148" t="s">
        <v>1034</v>
      </c>
      <c r="F148" t="s">
        <v>479</v>
      </c>
      <c r="G148" t="s">
        <v>1027</v>
      </c>
      <c r="H148" t="s">
        <v>1040</v>
      </c>
      <c r="I148" t="s">
        <v>1040</v>
      </c>
      <c r="J148" t="s">
        <v>1040</v>
      </c>
      <c r="K148" t="s">
        <v>1040</v>
      </c>
      <c r="L148">
        <v>5.49</v>
      </c>
      <c r="M148">
        <v>82</v>
      </c>
      <c r="N148">
        <v>5.72</v>
      </c>
      <c r="O148">
        <v>0</v>
      </c>
      <c r="P148">
        <v>29.59</v>
      </c>
      <c r="R148" t="s">
        <v>1274</v>
      </c>
    </row>
    <row r="149" spans="1:18">
      <c r="A149">
        <v>3</v>
      </c>
      <c r="B149" t="s">
        <v>903</v>
      </c>
      <c r="C149" t="s">
        <v>1027</v>
      </c>
      <c r="D149" t="s">
        <v>903</v>
      </c>
      <c r="E149" t="s">
        <v>1034</v>
      </c>
      <c r="F149" t="s">
        <v>479</v>
      </c>
      <c r="G149" t="s">
        <v>1027</v>
      </c>
      <c r="H149" t="s">
        <v>1040</v>
      </c>
      <c r="I149" t="s">
        <v>1040</v>
      </c>
      <c r="J149" t="s">
        <v>1040</v>
      </c>
      <c r="K149" t="s">
        <v>1040</v>
      </c>
      <c r="L149">
        <v>5.49</v>
      </c>
      <c r="M149">
        <v>82</v>
      </c>
      <c r="N149">
        <v>5.78</v>
      </c>
      <c r="O149">
        <v>0</v>
      </c>
      <c r="P149">
        <v>29.59</v>
      </c>
      <c r="R149" t="s">
        <v>1274</v>
      </c>
    </row>
    <row r="150" spans="1:18">
      <c r="A150">
        <v>3</v>
      </c>
      <c r="B150" t="s">
        <v>903</v>
      </c>
      <c r="C150" t="s">
        <v>1027</v>
      </c>
      <c r="D150" t="s">
        <v>903</v>
      </c>
      <c r="E150" t="s">
        <v>1034</v>
      </c>
      <c r="F150" t="s">
        <v>479</v>
      </c>
      <c r="G150" t="s">
        <v>1027</v>
      </c>
      <c r="H150" t="s">
        <v>1040</v>
      </c>
      <c r="I150" t="s">
        <v>1040</v>
      </c>
      <c r="J150" t="s">
        <v>1040</v>
      </c>
      <c r="K150" t="s">
        <v>1040</v>
      </c>
      <c r="L150">
        <v>5.49</v>
      </c>
      <c r="M150">
        <v>82</v>
      </c>
      <c r="N150">
        <v>5.66</v>
      </c>
      <c r="O150">
        <v>0</v>
      </c>
      <c r="P150">
        <v>29.59</v>
      </c>
      <c r="R150" t="s">
        <v>1274</v>
      </c>
    </row>
    <row r="151" spans="1:18">
      <c r="A151">
        <v>10</v>
      </c>
      <c r="B151" t="s">
        <v>903</v>
      </c>
      <c r="C151" t="s">
        <v>1028</v>
      </c>
      <c r="D151" t="s">
        <v>903</v>
      </c>
      <c r="E151" t="s">
        <v>1035</v>
      </c>
      <c r="F151" t="s">
        <v>479</v>
      </c>
      <c r="G151" t="s">
        <v>1027</v>
      </c>
      <c r="H151" t="s">
        <v>1040</v>
      </c>
      <c r="I151" t="s">
        <v>1040</v>
      </c>
      <c r="J151" t="s">
        <v>1040</v>
      </c>
      <c r="K151" t="s">
        <v>1040</v>
      </c>
      <c r="L151">
        <v>3</v>
      </c>
      <c r="M151">
        <v>200</v>
      </c>
      <c r="N151">
        <v>3.42</v>
      </c>
      <c r="O151">
        <v>0</v>
      </c>
      <c r="P151">
        <v>39.71</v>
      </c>
      <c r="R151" t="s">
        <v>1275</v>
      </c>
    </row>
    <row r="152" spans="1:18">
      <c r="A152">
        <v>10</v>
      </c>
      <c r="B152" t="s">
        <v>903</v>
      </c>
      <c r="C152" t="s">
        <v>1028</v>
      </c>
      <c r="D152" t="s">
        <v>903</v>
      </c>
      <c r="E152" t="s">
        <v>1035</v>
      </c>
      <c r="F152" t="s">
        <v>479</v>
      </c>
      <c r="G152" t="s">
        <v>1027</v>
      </c>
      <c r="H152" t="s">
        <v>1040</v>
      </c>
      <c r="I152" t="s">
        <v>1040</v>
      </c>
      <c r="J152" t="s">
        <v>1040</v>
      </c>
      <c r="K152" t="s">
        <v>1040</v>
      </c>
      <c r="L152">
        <v>3</v>
      </c>
      <c r="M152">
        <v>200</v>
      </c>
      <c r="N152">
        <v>4</v>
      </c>
      <c r="O152">
        <v>0</v>
      </c>
      <c r="P152">
        <v>39.71</v>
      </c>
      <c r="R152" t="s">
        <v>1275</v>
      </c>
    </row>
    <row r="153" spans="1:18">
      <c r="A153">
        <v>10</v>
      </c>
      <c r="B153" t="s">
        <v>903</v>
      </c>
      <c r="C153" t="s">
        <v>1028</v>
      </c>
      <c r="D153" t="s">
        <v>903</v>
      </c>
      <c r="E153" t="s">
        <v>1035</v>
      </c>
      <c r="F153" t="s">
        <v>479</v>
      </c>
      <c r="G153" t="s">
        <v>1027</v>
      </c>
      <c r="H153" t="s">
        <v>1040</v>
      </c>
      <c r="I153" t="s">
        <v>1040</v>
      </c>
      <c r="J153" t="s">
        <v>1040</v>
      </c>
      <c r="K153" t="s">
        <v>1040</v>
      </c>
      <c r="L153">
        <v>3</v>
      </c>
      <c r="M153">
        <v>200</v>
      </c>
      <c r="N153">
        <v>2.94</v>
      </c>
      <c r="O153">
        <v>0</v>
      </c>
      <c r="P153">
        <v>39.71</v>
      </c>
      <c r="R153" t="s">
        <v>1275</v>
      </c>
    </row>
    <row r="154" spans="1:18">
      <c r="A154">
        <v>10</v>
      </c>
      <c r="B154" t="s">
        <v>903</v>
      </c>
      <c r="C154" t="s">
        <v>1028</v>
      </c>
      <c r="D154" t="s">
        <v>903</v>
      </c>
      <c r="E154" t="s">
        <v>1035</v>
      </c>
      <c r="F154" t="s">
        <v>479</v>
      </c>
      <c r="G154" t="s">
        <v>1027</v>
      </c>
      <c r="H154" t="s">
        <v>1040</v>
      </c>
      <c r="I154" t="s">
        <v>1040</v>
      </c>
      <c r="J154" t="s">
        <v>1040</v>
      </c>
      <c r="K154" t="s">
        <v>1040</v>
      </c>
      <c r="L154">
        <v>3</v>
      </c>
      <c r="M154">
        <v>200</v>
      </c>
      <c r="N154">
        <v>3.03</v>
      </c>
      <c r="O154">
        <v>0</v>
      </c>
      <c r="P154">
        <v>39.71</v>
      </c>
      <c r="R154" t="s">
        <v>1275</v>
      </c>
    </row>
    <row r="155" spans="1:18">
      <c r="A155">
        <v>10</v>
      </c>
      <c r="B155" t="s">
        <v>903</v>
      </c>
      <c r="C155" t="s">
        <v>1028</v>
      </c>
      <c r="D155" t="s">
        <v>903</v>
      </c>
      <c r="E155" t="s">
        <v>1035</v>
      </c>
      <c r="F155" t="s">
        <v>479</v>
      </c>
      <c r="G155" t="s">
        <v>1027</v>
      </c>
      <c r="H155" t="s">
        <v>1040</v>
      </c>
      <c r="I155" t="s">
        <v>1040</v>
      </c>
      <c r="J155" t="s">
        <v>1040</v>
      </c>
      <c r="K155" t="s">
        <v>1040</v>
      </c>
      <c r="L155">
        <v>3</v>
      </c>
      <c r="M155">
        <v>200</v>
      </c>
      <c r="N155">
        <v>2.8</v>
      </c>
      <c r="O155">
        <v>0</v>
      </c>
      <c r="P155">
        <v>39.71</v>
      </c>
      <c r="R155" t="s">
        <v>1275</v>
      </c>
    </row>
    <row r="156" spans="1:18">
      <c r="A156">
        <v>10</v>
      </c>
      <c r="B156" t="s">
        <v>903</v>
      </c>
      <c r="C156" t="s">
        <v>1028</v>
      </c>
      <c r="D156" t="s">
        <v>903</v>
      </c>
      <c r="E156" t="s">
        <v>1035</v>
      </c>
      <c r="F156" t="s">
        <v>479</v>
      </c>
      <c r="G156" t="s">
        <v>1027</v>
      </c>
      <c r="H156" t="s">
        <v>1040</v>
      </c>
      <c r="I156" t="s">
        <v>1040</v>
      </c>
      <c r="J156" t="s">
        <v>1040</v>
      </c>
      <c r="K156" t="s">
        <v>1040</v>
      </c>
      <c r="L156">
        <v>3</v>
      </c>
      <c r="M156">
        <v>200</v>
      </c>
      <c r="N156">
        <v>4.0999999999999996</v>
      </c>
      <c r="O156">
        <v>0</v>
      </c>
      <c r="P156">
        <v>39.71</v>
      </c>
      <c r="R156" t="s">
        <v>1275</v>
      </c>
    </row>
    <row r="157" spans="1:18">
      <c r="A157">
        <v>10</v>
      </c>
      <c r="B157" t="s">
        <v>903</v>
      </c>
      <c r="C157" t="s">
        <v>1028</v>
      </c>
      <c r="D157" t="s">
        <v>903</v>
      </c>
      <c r="E157" t="s">
        <v>1035</v>
      </c>
      <c r="F157" t="s">
        <v>479</v>
      </c>
      <c r="G157" t="s">
        <v>1027</v>
      </c>
      <c r="H157" t="s">
        <v>1040</v>
      </c>
      <c r="I157" t="s">
        <v>1040</v>
      </c>
      <c r="J157" t="s">
        <v>1040</v>
      </c>
      <c r="K157" t="s">
        <v>1040</v>
      </c>
      <c r="L157">
        <v>3</v>
      </c>
      <c r="M157">
        <v>200</v>
      </c>
      <c r="N157">
        <v>3.3</v>
      </c>
      <c r="O157">
        <v>0</v>
      </c>
      <c r="P157">
        <v>39.71</v>
      </c>
      <c r="R157" t="s">
        <v>1275</v>
      </c>
    </row>
    <row r="158" spans="1:18">
      <c r="A158">
        <v>10</v>
      </c>
      <c r="B158" t="s">
        <v>903</v>
      </c>
      <c r="C158" t="s">
        <v>1028</v>
      </c>
      <c r="D158" t="s">
        <v>903</v>
      </c>
      <c r="E158" t="s">
        <v>1035</v>
      </c>
      <c r="F158" t="s">
        <v>479</v>
      </c>
      <c r="G158" t="s">
        <v>1027</v>
      </c>
      <c r="H158" t="s">
        <v>1040</v>
      </c>
      <c r="I158" t="s">
        <v>1040</v>
      </c>
      <c r="J158" t="s">
        <v>1040</v>
      </c>
      <c r="K158" t="s">
        <v>1040</v>
      </c>
      <c r="L158">
        <v>3</v>
      </c>
      <c r="M158">
        <v>200</v>
      </c>
      <c r="N158">
        <v>2.88</v>
      </c>
      <c r="O158">
        <v>0</v>
      </c>
      <c r="P158">
        <v>39.71</v>
      </c>
      <c r="R158" t="s">
        <v>1275</v>
      </c>
    </row>
    <row r="159" spans="1:18">
      <c r="A159">
        <v>10</v>
      </c>
      <c r="B159" t="s">
        <v>903</v>
      </c>
      <c r="C159" t="s">
        <v>1028</v>
      </c>
      <c r="D159" t="s">
        <v>903</v>
      </c>
      <c r="E159" t="s">
        <v>1035</v>
      </c>
      <c r="F159" t="s">
        <v>479</v>
      </c>
      <c r="G159" t="s">
        <v>1027</v>
      </c>
      <c r="H159" t="s">
        <v>1040</v>
      </c>
      <c r="I159" t="s">
        <v>1040</v>
      </c>
      <c r="J159" t="s">
        <v>1040</v>
      </c>
      <c r="K159" t="s">
        <v>1040</v>
      </c>
      <c r="L159">
        <v>3</v>
      </c>
      <c r="M159">
        <v>200</v>
      </c>
      <c r="N159">
        <v>2.97</v>
      </c>
      <c r="O159">
        <v>0</v>
      </c>
      <c r="P159">
        <v>39.71</v>
      </c>
      <c r="R159" t="s">
        <v>1275</v>
      </c>
    </row>
    <row r="160" spans="1:18">
      <c r="A160">
        <v>10</v>
      </c>
      <c r="B160" t="s">
        <v>903</v>
      </c>
      <c r="C160" t="s">
        <v>1028</v>
      </c>
      <c r="D160" t="s">
        <v>903</v>
      </c>
      <c r="E160" t="s">
        <v>1035</v>
      </c>
      <c r="F160" t="s">
        <v>479</v>
      </c>
      <c r="G160" t="s">
        <v>1027</v>
      </c>
      <c r="H160" t="s">
        <v>1040</v>
      </c>
      <c r="I160" t="s">
        <v>1040</v>
      </c>
      <c r="J160" t="s">
        <v>1040</v>
      </c>
      <c r="K160" t="s">
        <v>1040</v>
      </c>
      <c r="L160">
        <v>2.7</v>
      </c>
      <c r="M160">
        <v>200</v>
      </c>
      <c r="N160">
        <v>2.63</v>
      </c>
      <c r="O160">
        <v>0</v>
      </c>
      <c r="P160">
        <v>36.58</v>
      </c>
      <c r="R160" t="s">
        <v>1275</v>
      </c>
    </row>
    <row r="161" spans="1:18">
      <c r="A161">
        <v>10</v>
      </c>
      <c r="B161" t="s">
        <v>903</v>
      </c>
      <c r="C161" t="s">
        <v>1028</v>
      </c>
      <c r="D161" t="s">
        <v>903</v>
      </c>
      <c r="E161" t="s">
        <v>1035</v>
      </c>
      <c r="F161" t="s">
        <v>479</v>
      </c>
      <c r="G161" t="s">
        <v>1027</v>
      </c>
      <c r="H161" t="s">
        <v>1040</v>
      </c>
      <c r="I161" t="s">
        <v>1040</v>
      </c>
      <c r="J161" t="s">
        <v>1040</v>
      </c>
      <c r="K161" t="s">
        <v>1040</v>
      </c>
      <c r="L161">
        <v>2.7</v>
      </c>
      <c r="M161">
        <v>200</v>
      </c>
      <c r="N161">
        <v>3.13</v>
      </c>
      <c r="O161">
        <v>0</v>
      </c>
      <c r="P161">
        <v>36.58</v>
      </c>
      <c r="R161" t="s">
        <v>1275</v>
      </c>
    </row>
    <row r="162" spans="1:18">
      <c r="A162">
        <v>10</v>
      </c>
      <c r="B162" t="s">
        <v>903</v>
      </c>
      <c r="C162" t="s">
        <v>1028</v>
      </c>
      <c r="D162" t="s">
        <v>903</v>
      </c>
      <c r="E162" t="s">
        <v>1035</v>
      </c>
      <c r="F162" t="s">
        <v>479</v>
      </c>
      <c r="G162" t="s">
        <v>1027</v>
      </c>
      <c r="H162" t="s">
        <v>1040</v>
      </c>
      <c r="I162" t="s">
        <v>1040</v>
      </c>
      <c r="J162" t="s">
        <v>1040</v>
      </c>
      <c r="K162" t="s">
        <v>1040</v>
      </c>
      <c r="L162">
        <v>2.7</v>
      </c>
      <c r="M162">
        <v>200</v>
      </c>
      <c r="N162">
        <v>2.88</v>
      </c>
      <c r="O162">
        <v>0</v>
      </c>
      <c r="P162">
        <v>36.58</v>
      </c>
      <c r="R162" t="s">
        <v>1275</v>
      </c>
    </row>
    <row r="163" spans="1:18">
      <c r="A163">
        <v>10</v>
      </c>
      <c r="B163" t="s">
        <v>903</v>
      </c>
      <c r="C163" t="s">
        <v>1028</v>
      </c>
      <c r="D163" t="s">
        <v>903</v>
      </c>
      <c r="E163" t="s">
        <v>1035</v>
      </c>
      <c r="F163" t="s">
        <v>479</v>
      </c>
      <c r="G163" t="s">
        <v>1027</v>
      </c>
      <c r="H163" t="s">
        <v>1040</v>
      </c>
      <c r="I163" t="s">
        <v>1040</v>
      </c>
      <c r="J163" t="s">
        <v>1040</v>
      </c>
      <c r="K163" t="s">
        <v>1040</v>
      </c>
      <c r="L163">
        <v>2.7</v>
      </c>
      <c r="M163">
        <v>200</v>
      </c>
      <c r="N163">
        <v>2.71</v>
      </c>
      <c r="O163">
        <v>0</v>
      </c>
      <c r="P163">
        <v>36.58</v>
      </c>
      <c r="R163" t="s">
        <v>1275</v>
      </c>
    </row>
    <row r="164" spans="1:18">
      <c r="A164">
        <v>10</v>
      </c>
      <c r="B164" t="s">
        <v>903</v>
      </c>
      <c r="C164" t="s">
        <v>1028</v>
      </c>
      <c r="D164" t="s">
        <v>903</v>
      </c>
      <c r="E164" t="s">
        <v>1035</v>
      </c>
      <c r="F164" t="s">
        <v>479</v>
      </c>
      <c r="G164" t="s">
        <v>1027</v>
      </c>
      <c r="H164" t="s">
        <v>1040</v>
      </c>
      <c r="I164" t="s">
        <v>1040</v>
      </c>
      <c r="J164" t="s">
        <v>1040</v>
      </c>
      <c r="K164" t="s">
        <v>1040</v>
      </c>
      <c r="L164">
        <v>2.7</v>
      </c>
      <c r="M164">
        <v>200</v>
      </c>
      <c r="N164">
        <v>2.6</v>
      </c>
      <c r="O164">
        <v>0</v>
      </c>
      <c r="P164">
        <v>36.58</v>
      </c>
      <c r="R164" t="s">
        <v>1275</v>
      </c>
    </row>
    <row r="165" spans="1:18">
      <c r="A165">
        <v>10</v>
      </c>
      <c r="B165" t="s">
        <v>903</v>
      </c>
      <c r="C165" t="s">
        <v>1028</v>
      </c>
      <c r="D165" t="s">
        <v>903</v>
      </c>
      <c r="E165" t="s">
        <v>1035</v>
      </c>
      <c r="F165" t="s">
        <v>479</v>
      </c>
      <c r="G165" t="s">
        <v>1027</v>
      </c>
      <c r="H165" t="s">
        <v>1040</v>
      </c>
      <c r="I165" t="s">
        <v>1040</v>
      </c>
      <c r="J165" t="s">
        <v>1040</v>
      </c>
      <c r="K165" t="s">
        <v>1040</v>
      </c>
      <c r="L165">
        <v>2.7</v>
      </c>
      <c r="M165">
        <v>200</v>
      </c>
      <c r="N165">
        <v>8</v>
      </c>
      <c r="O165">
        <v>0</v>
      </c>
      <c r="P165">
        <v>36.58</v>
      </c>
      <c r="R165" t="s">
        <v>1275</v>
      </c>
    </row>
    <row r="166" spans="1:18">
      <c r="A166">
        <v>10</v>
      </c>
      <c r="B166" t="s">
        <v>903</v>
      </c>
      <c r="C166" t="s">
        <v>1028</v>
      </c>
      <c r="D166" t="s">
        <v>903</v>
      </c>
      <c r="E166" t="s">
        <v>1035</v>
      </c>
      <c r="F166" t="s">
        <v>479</v>
      </c>
      <c r="G166" t="s">
        <v>1027</v>
      </c>
      <c r="H166" t="s">
        <v>1040</v>
      </c>
      <c r="I166" t="s">
        <v>1040</v>
      </c>
      <c r="J166" t="s">
        <v>1040</v>
      </c>
      <c r="K166" t="s">
        <v>1040</v>
      </c>
      <c r="L166">
        <v>2.7</v>
      </c>
      <c r="M166">
        <v>200</v>
      </c>
      <c r="N166">
        <v>5.57</v>
      </c>
      <c r="O166">
        <v>0</v>
      </c>
      <c r="P166">
        <v>36.58</v>
      </c>
      <c r="R166" t="s">
        <v>1275</v>
      </c>
    </row>
    <row r="167" spans="1:18">
      <c r="A167">
        <v>10</v>
      </c>
      <c r="B167" t="s">
        <v>903</v>
      </c>
      <c r="C167" t="s">
        <v>1028</v>
      </c>
      <c r="D167" t="s">
        <v>903</v>
      </c>
      <c r="E167" t="s">
        <v>1035</v>
      </c>
      <c r="F167" t="s">
        <v>479</v>
      </c>
      <c r="G167" t="s">
        <v>1027</v>
      </c>
      <c r="H167" t="s">
        <v>1040</v>
      </c>
      <c r="I167" t="s">
        <v>1040</v>
      </c>
      <c r="J167" t="s">
        <v>1040</v>
      </c>
      <c r="K167" t="s">
        <v>1040</v>
      </c>
      <c r="L167">
        <v>2.7</v>
      </c>
      <c r="M167">
        <v>200</v>
      </c>
      <c r="N167">
        <v>2.58</v>
      </c>
      <c r="O167">
        <v>0</v>
      </c>
      <c r="P167">
        <v>36.58</v>
      </c>
      <c r="R167" t="s">
        <v>1275</v>
      </c>
    </row>
    <row r="168" spans="1:18">
      <c r="A168">
        <v>10</v>
      </c>
      <c r="B168" t="s">
        <v>903</v>
      </c>
      <c r="C168" t="s">
        <v>1028</v>
      </c>
      <c r="D168" t="s">
        <v>903</v>
      </c>
      <c r="E168" t="s">
        <v>1035</v>
      </c>
      <c r="F168" t="s">
        <v>479</v>
      </c>
      <c r="G168" t="s">
        <v>1027</v>
      </c>
      <c r="H168" t="s">
        <v>1040</v>
      </c>
      <c r="I168" t="s">
        <v>1040</v>
      </c>
      <c r="J168" t="s">
        <v>1040</v>
      </c>
      <c r="K168" t="s">
        <v>1040</v>
      </c>
      <c r="L168">
        <v>2.7</v>
      </c>
      <c r="M168">
        <v>200</v>
      </c>
      <c r="N168">
        <v>3.65</v>
      </c>
      <c r="O168">
        <v>0</v>
      </c>
      <c r="P168">
        <v>36.58</v>
      </c>
      <c r="R168" t="s">
        <v>1275</v>
      </c>
    </row>
    <row r="169" spans="1:18">
      <c r="A169">
        <v>10</v>
      </c>
      <c r="B169" t="s">
        <v>903</v>
      </c>
      <c r="C169" t="s">
        <v>1028</v>
      </c>
      <c r="D169" t="s">
        <v>903</v>
      </c>
      <c r="E169" t="s">
        <v>1035</v>
      </c>
      <c r="F169" t="s">
        <v>479</v>
      </c>
      <c r="G169" t="s">
        <v>1027</v>
      </c>
      <c r="H169" t="s">
        <v>1040</v>
      </c>
      <c r="I169" t="s">
        <v>1040</v>
      </c>
      <c r="J169" t="s">
        <v>1040</v>
      </c>
      <c r="K169" t="s">
        <v>1040</v>
      </c>
      <c r="L169">
        <v>2.7</v>
      </c>
      <c r="M169">
        <v>200</v>
      </c>
      <c r="N169">
        <v>3.85</v>
      </c>
      <c r="O169">
        <v>0</v>
      </c>
      <c r="P169">
        <v>36.58</v>
      </c>
      <c r="R169" t="s">
        <v>1275</v>
      </c>
    </row>
    <row r="170" spans="1:18">
      <c r="A170">
        <v>8</v>
      </c>
      <c r="B170" t="s">
        <v>903</v>
      </c>
      <c r="C170" t="s">
        <v>1027</v>
      </c>
      <c r="D170" t="s">
        <v>903</v>
      </c>
      <c r="E170" t="s">
        <v>1024</v>
      </c>
      <c r="F170" t="s">
        <v>479</v>
      </c>
      <c r="G170" t="s">
        <v>1034</v>
      </c>
      <c r="H170" t="s">
        <v>1040</v>
      </c>
      <c r="I170" t="s">
        <v>1040</v>
      </c>
      <c r="J170" t="s">
        <v>1040</v>
      </c>
      <c r="K170" t="s">
        <v>1040</v>
      </c>
      <c r="L170">
        <v>2.6</v>
      </c>
      <c r="M170">
        <v>140</v>
      </c>
      <c r="N170">
        <v>1.8</v>
      </c>
      <c r="O170">
        <v>0</v>
      </c>
      <c r="P170">
        <v>38.81</v>
      </c>
      <c r="R170" t="s">
        <v>1274</v>
      </c>
    </row>
    <row r="171" spans="1:18">
      <c r="A171">
        <v>8</v>
      </c>
      <c r="B171" t="s">
        <v>903</v>
      </c>
      <c r="C171" t="s">
        <v>1027</v>
      </c>
      <c r="D171" t="s">
        <v>903</v>
      </c>
      <c r="E171" t="s">
        <v>1024</v>
      </c>
      <c r="F171" t="s">
        <v>479</v>
      </c>
      <c r="G171" t="s">
        <v>1034</v>
      </c>
      <c r="H171" t="s">
        <v>1040</v>
      </c>
      <c r="I171" t="s">
        <v>1040</v>
      </c>
      <c r="J171" t="s">
        <v>1040</v>
      </c>
      <c r="K171" t="s">
        <v>1040</v>
      </c>
      <c r="L171">
        <v>2.6</v>
      </c>
      <c r="M171">
        <v>140</v>
      </c>
      <c r="N171">
        <v>3.8</v>
      </c>
      <c r="O171">
        <v>0</v>
      </c>
      <c r="P171">
        <v>38.81</v>
      </c>
      <c r="R171" t="s">
        <v>1274</v>
      </c>
    </row>
    <row r="172" spans="1:18">
      <c r="A172">
        <v>8</v>
      </c>
      <c r="B172" t="s">
        <v>903</v>
      </c>
      <c r="C172" t="s">
        <v>1027</v>
      </c>
      <c r="D172" t="s">
        <v>903</v>
      </c>
      <c r="E172" t="s">
        <v>1024</v>
      </c>
      <c r="F172" t="s">
        <v>479</v>
      </c>
      <c r="G172" t="s">
        <v>1034</v>
      </c>
      <c r="H172" t="s">
        <v>1040</v>
      </c>
      <c r="I172" t="s">
        <v>1040</v>
      </c>
      <c r="J172" t="s">
        <v>1040</v>
      </c>
      <c r="K172" t="s">
        <v>1040</v>
      </c>
      <c r="L172">
        <v>2.6</v>
      </c>
      <c r="M172">
        <v>140</v>
      </c>
      <c r="N172">
        <v>2.79</v>
      </c>
      <c r="O172">
        <v>0</v>
      </c>
      <c r="P172">
        <v>38.81</v>
      </c>
      <c r="R172" t="s">
        <v>1274</v>
      </c>
    </row>
    <row r="173" spans="1:18">
      <c r="A173">
        <v>8</v>
      </c>
      <c r="B173" t="s">
        <v>903</v>
      </c>
      <c r="C173" t="s">
        <v>1027</v>
      </c>
      <c r="D173" t="s">
        <v>903</v>
      </c>
      <c r="E173" t="s">
        <v>1024</v>
      </c>
      <c r="F173" t="s">
        <v>479</v>
      </c>
      <c r="G173" t="s">
        <v>1034</v>
      </c>
      <c r="H173" t="s">
        <v>1040</v>
      </c>
      <c r="I173" t="s">
        <v>1040</v>
      </c>
      <c r="J173" t="s">
        <v>1040</v>
      </c>
      <c r="K173" t="s">
        <v>1040</v>
      </c>
      <c r="L173">
        <v>2.6</v>
      </c>
      <c r="M173">
        <v>140</v>
      </c>
      <c r="N173">
        <v>2.57</v>
      </c>
      <c r="O173">
        <v>0</v>
      </c>
      <c r="P173">
        <v>38.81</v>
      </c>
      <c r="R173" t="s">
        <v>1274</v>
      </c>
    </row>
    <row r="174" spans="1:18">
      <c r="A174">
        <v>8</v>
      </c>
      <c r="B174" t="s">
        <v>903</v>
      </c>
      <c r="C174" t="s">
        <v>1027</v>
      </c>
      <c r="D174" t="s">
        <v>903</v>
      </c>
      <c r="E174" t="s">
        <v>1024</v>
      </c>
      <c r="F174" t="s">
        <v>479</v>
      </c>
      <c r="G174" t="s">
        <v>1034</v>
      </c>
      <c r="H174" t="s">
        <v>1040</v>
      </c>
      <c r="I174" t="s">
        <v>1040</v>
      </c>
      <c r="J174" t="s">
        <v>1040</v>
      </c>
      <c r="K174" t="s">
        <v>1040</v>
      </c>
      <c r="L174">
        <v>2.6</v>
      </c>
      <c r="M174">
        <v>140</v>
      </c>
      <c r="N174">
        <v>2.56</v>
      </c>
      <c r="O174">
        <v>0</v>
      </c>
      <c r="P174">
        <v>38.81</v>
      </c>
      <c r="R174" t="s">
        <v>1274</v>
      </c>
    </row>
    <row r="175" spans="1:18">
      <c r="A175">
        <v>8</v>
      </c>
      <c r="B175" t="s">
        <v>903</v>
      </c>
      <c r="C175" t="s">
        <v>1027</v>
      </c>
      <c r="D175" t="s">
        <v>903</v>
      </c>
      <c r="E175" t="s">
        <v>1024</v>
      </c>
      <c r="F175" t="s">
        <v>479</v>
      </c>
      <c r="G175" t="s">
        <v>1034</v>
      </c>
      <c r="H175" t="s">
        <v>1040</v>
      </c>
      <c r="I175" t="s">
        <v>1040</v>
      </c>
      <c r="J175" t="s">
        <v>1040</v>
      </c>
      <c r="K175" t="s">
        <v>1040</v>
      </c>
      <c r="L175">
        <v>2.6</v>
      </c>
      <c r="M175">
        <v>140</v>
      </c>
      <c r="N175">
        <v>2.46</v>
      </c>
      <c r="O175">
        <v>0</v>
      </c>
      <c r="P175">
        <v>38.81</v>
      </c>
      <c r="R175" t="s">
        <v>1274</v>
      </c>
    </row>
    <row r="176" spans="1:18">
      <c r="A176">
        <v>8</v>
      </c>
      <c r="B176" t="s">
        <v>903</v>
      </c>
      <c r="C176" t="s">
        <v>1027</v>
      </c>
      <c r="D176" t="s">
        <v>903</v>
      </c>
      <c r="E176" t="s">
        <v>1024</v>
      </c>
      <c r="F176" t="s">
        <v>479</v>
      </c>
      <c r="G176" t="s">
        <v>1034</v>
      </c>
      <c r="H176" t="s">
        <v>1040</v>
      </c>
      <c r="I176" t="s">
        <v>1040</v>
      </c>
      <c r="J176" t="s">
        <v>1040</v>
      </c>
      <c r="K176" t="s">
        <v>1040</v>
      </c>
      <c r="L176">
        <v>2.6</v>
      </c>
      <c r="M176">
        <v>140</v>
      </c>
      <c r="N176">
        <v>2.59</v>
      </c>
      <c r="O176">
        <v>0</v>
      </c>
      <c r="P176">
        <v>38.81</v>
      </c>
      <c r="R176" t="s">
        <v>1274</v>
      </c>
    </row>
    <row r="177" spans="1:18">
      <c r="A177">
        <v>8</v>
      </c>
      <c r="B177" t="s">
        <v>903</v>
      </c>
      <c r="C177" t="s">
        <v>1027</v>
      </c>
      <c r="D177" t="s">
        <v>903</v>
      </c>
      <c r="E177" t="s">
        <v>1024</v>
      </c>
      <c r="F177" t="s">
        <v>479</v>
      </c>
      <c r="G177" t="s">
        <v>1034</v>
      </c>
      <c r="H177" t="s">
        <v>1040</v>
      </c>
      <c r="I177" t="s">
        <v>1040</v>
      </c>
      <c r="J177" t="s">
        <v>1040</v>
      </c>
      <c r="K177" t="s">
        <v>1040</v>
      </c>
      <c r="L177">
        <v>2.6</v>
      </c>
      <c r="M177">
        <v>140</v>
      </c>
      <c r="N177">
        <v>2.4900000000000002</v>
      </c>
      <c r="O177">
        <v>0</v>
      </c>
      <c r="P177">
        <v>38.81</v>
      </c>
      <c r="R177" t="s">
        <v>1274</v>
      </c>
    </row>
    <row r="178" spans="1:18">
      <c r="A178">
        <v>3</v>
      </c>
      <c r="B178" t="s">
        <v>903</v>
      </c>
      <c r="C178" t="s">
        <v>1034</v>
      </c>
      <c r="D178" t="s">
        <v>903</v>
      </c>
      <c r="E178" t="s">
        <v>1034</v>
      </c>
      <c r="F178" t="s">
        <v>479</v>
      </c>
      <c r="G178" t="s">
        <v>1035</v>
      </c>
      <c r="H178" t="s">
        <v>1040</v>
      </c>
      <c r="I178" t="s">
        <v>1040</v>
      </c>
      <c r="J178" t="s">
        <v>1040</v>
      </c>
      <c r="K178" t="s">
        <v>1040</v>
      </c>
      <c r="L178">
        <v>4.2</v>
      </c>
      <c r="M178">
        <v>50</v>
      </c>
      <c r="N178">
        <v>4.03</v>
      </c>
      <c r="O178">
        <v>0</v>
      </c>
      <c r="P178">
        <v>13.71</v>
      </c>
      <c r="R178" t="s">
        <v>1274</v>
      </c>
    </row>
    <row r="179" spans="1:18">
      <c r="A179">
        <v>3</v>
      </c>
      <c r="B179" t="s">
        <v>903</v>
      </c>
      <c r="C179" t="s">
        <v>1034</v>
      </c>
      <c r="D179" t="s">
        <v>903</v>
      </c>
      <c r="E179" t="s">
        <v>1034</v>
      </c>
      <c r="F179" t="s">
        <v>479</v>
      </c>
      <c r="G179" t="s">
        <v>1035</v>
      </c>
      <c r="H179" t="s">
        <v>1040</v>
      </c>
      <c r="I179" t="s">
        <v>1040</v>
      </c>
      <c r="J179" t="s">
        <v>1040</v>
      </c>
      <c r="K179" t="s">
        <v>1040</v>
      </c>
      <c r="L179">
        <v>4.2</v>
      </c>
      <c r="M179">
        <v>50</v>
      </c>
      <c r="N179">
        <v>4.16</v>
      </c>
      <c r="O179">
        <v>0</v>
      </c>
      <c r="P179">
        <v>13.71</v>
      </c>
      <c r="R179" t="s">
        <v>1274</v>
      </c>
    </row>
    <row r="180" spans="1:18">
      <c r="A180">
        <v>3</v>
      </c>
      <c r="B180" t="s">
        <v>903</v>
      </c>
      <c r="C180" t="s">
        <v>1034</v>
      </c>
      <c r="D180" t="s">
        <v>903</v>
      </c>
      <c r="E180" t="s">
        <v>1034</v>
      </c>
      <c r="F180" t="s">
        <v>479</v>
      </c>
      <c r="G180" t="s">
        <v>1035</v>
      </c>
      <c r="H180" t="s">
        <v>1040</v>
      </c>
      <c r="I180" t="s">
        <v>1040</v>
      </c>
      <c r="J180" t="s">
        <v>1040</v>
      </c>
      <c r="K180" t="s">
        <v>1040</v>
      </c>
      <c r="L180">
        <v>4.2</v>
      </c>
      <c r="M180">
        <v>50</v>
      </c>
      <c r="N180">
        <v>4.43</v>
      </c>
      <c r="O180">
        <v>0</v>
      </c>
      <c r="P180">
        <v>13.71</v>
      </c>
      <c r="R180" t="s">
        <v>1274</v>
      </c>
    </row>
    <row r="181" spans="1:18">
      <c r="A181">
        <v>3</v>
      </c>
      <c r="B181" t="s">
        <v>903</v>
      </c>
      <c r="C181" t="s">
        <v>1034</v>
      </c>
      <c r="D181" t="s">
        <v>903</v>
      </c>
      <c r="E181" t="s">
        <v>1034</v>
      </c>
      <c r="F181" t="s">
        <v>479</v>
      </c>
      <c r="G181" t="s">
        <v>1035</v>
      </c>
      <c r="H181" t="s">
        <v>1040</v>
      </c>
      <c r="I181" t="s">
        <v>1040</v>
      </c>
      <c r="J181" t="s">
        <v>1040</v>
      </c>
      <c r="K181" t="s">
        <v>1040</v>
      </c>
      <c r="L181">
        <v>4.2</v>
      </c>
      <c r="M181">
        <v>50</v>
      </c>
      <c r="N181">
        <v>4.1500000000000004</v>
      </c>
      <c r="O181">
        <v>0</v>
      </c>
      <c r="P181">
        <v>13.71</v>
      </c>
      <c r="R181" t="s">
        <v>1274</v>
      </c>
    </row>
    <row r="182" spans="1:18">
      <c r="A182">
        <v>3</v>
      </c>
      <c r="B182" t="s">
        <v>903</v>
      </c>
      <c r="C182" t="s">
        <v>1034</v>
      </c>
      <c r="D182" t="s">
        <v>903</v>
      </c>
      <c r="E182" t="s">
        <v>1034</v>
      </c>
      <c r="F182" t="s">
        <v>479</v>
      </c>
      <c r="G182" t="s">
        <v>1035</v>
      </c>
      <c r="H182" t="s">
        <v>1040</v>
      </c>
      <c r="I182" t="s">
        <v>1040</v>
      </c>
      <c r="J182" t="s">
        <v>1040</v>
      </c>
      <c r="K182" t="s">
        <v>1040</v>
      </c>
      <c r="L182">
        <v>4.2</v>
      </c>
      <c r="M182">
        <v>50</v>
      </c>
      <c r="N182">
        <v>4.25</v>
      </c>
      <c r="O182">
        <v>0</v>
      </c>
      <c r="P182">
        <v>13.71</v>
      </c>
      <c r="R182" t="s">
        <v>1274</v>
      </c>
    </row>
    <row r="183" spans="1:18">
      <c r="A183">
        <v>14</v>
      </c>
      <c r="B183" t="s">
        <v>903</v>
      </c>
      <c r="C183" t="s">
        <v>1029</v>
      </c>
      <c r="D183" t="s">
        <v>903</v>
      </c>
      <c r="E183" t="s">
        <v>1028</v>
      </c>
      <c r="F183" t="s">
        <v>479</v>
      </c>
      <c r="G183" t="s">
        <v>1024</v>
      </c>
      <c r="H183" t="s">
        <v>1040</v>
      </c>
      <c r="I183" t="s">
        <v>1040</v>
      </c>
      <c r="J183" t="s">
        <v>1040</v>
      </c>
      <c r="K183" t="s">
        <v>1040</v>
      </c>
      <c r="L183">
        <v>8.81</v>
      </c>
      <c r="M183">
        <v>180</v>
      </c>
      <c r="N183">
        <v>8.25</v>
      </c>
      <c r="O183">
        <v>0</v>
      </c>
      <c r="P183">
        <v>63.57</v>
      </c>
      <c r="R183" t="s">
        <v>1274</v>
      </c>
    </row>
    <row r="184" spans="1:18">
      <c r="A184">
        <v>14</v>
      </c>
      <c r="B184" t="s">
        <v>903</v>
      </c>
      <c r="C184" t="s">
        <v>1029</v>
      </c>
      <c r="D184" t="s">
        <v>903</v>
      </c>
      <c r="E184" t="s">
        <v>1028</v>
      </c>
      <c r="F184" t="s">
        <v>479</v>
      </c>
      <c r="G184" t="s">
        <v>1024</v>
      </c>
      <c r="H184" t="s">
        <v>1040</v>
      </c>
      <c r="I184" t="s">
        <v>1040</v>
      </c>
      <c r="J184" t="s">
        <v>1040</v>
      </c>
      <c r="K184" t="s">
        <v>1040</v>
      </c>
      <c r="L184">
        <v>8.81</v>
      </c>
      <c r="M184">
        <v>180</v>
      </c>
      <c r="N184">
        <v>8.18</v>
      </c>
      <c r="O184">
        <v>0</v>
      </c>
      <c r="P184">
        <v>63.43</v>
      </c>
      <c r="R184" t="s">
        <v>1274</v>
      </c>
    </row>
    <row r="185" spans="1:18">
      <c r="A185">
        <v>10</v>
      </c>
      <c r="B185" t="s">
        <v>903</v>
      </c>
      <c r="C185" t="s">
        <v>1027</v>
      </c>
      <c r="D185" t="s">
        <v>903</v>
      </c>
      <c r="E185" t="s">
        <v>1027</v>
      </c>
      <c r="F185" t="s">
        <v>477</v>
      </c>
      <c r="G185" t="s">
        <v>1024</v>
      </c>
      <c r="H185" t="s">
        <v>1040</v>
      </c>
      <c r="I185" t="s">
        <v>1040</v>
      </c>
      <c r="J185" t="s">
        <v>1040</v>
      </c>
      <c r="K185" t="s">
        <v>1040</v>
      </c>
      <c r="L185">
        <v>160</v>
      </c>
      <c r="M185">
        <v>2</v>
      </c>
      <c r="N185">
        <v>1.94</v>
      </c>
      <c r="O185">
        <v>0</v>
      </c>
      <c r="P185">
        <v>46.87</v>
      </c>
      <c r="R185" t="s">
        <v>1276</v>
      </c>
    </row>
    <row r="186" spans="1:18">
      <c r="A186">
        <v>10</v>
      </c>
      <c r="B186" t="s">
        <v>903</v>
      </c>
      <c r="C186" t="s">
        <v>1027</v>
      </c>
      <c r="D186" t="s">
        <v>903</v>
      </c>
      <c r="E186" t="s">
        <v>1027</v>
      </c>
      <c r="F186" t="s">
        <v>477</v>
      </c>
      <c r="G186" t="s">
        <v>1024</v>
      </c>
      <c r="H186" t="s">
        <v>1040</v>
      </c>
      <c r="I186" t="s">
        <v>1040</v>
      </c>
      <c r="J186" t="s">
        <v>1040</v>
      </c>
      <c r="K186" t="s">
        <v>1040</v>
      </c>
      <c r="L186">
        <v>160</v>
      </c>
      <c r="M186">
        <v>2</v>
      </c>
      <c r="N186">
        <v>1.6</v>
      </c>
      <c r="O186">
        <v>0</v>
      </c>
      <c r="P186">
        <v>46.87</v>
      </c>
      <c r="R186" t="s">
        <v>1276</v>
      </c>
    </row>
    <row r="187" spans="1:18">
      <c r="A187">
        <v>10</v>
      </c>
      <c r="B187" t="s">
        <v>903</v>
      </c>
      <c r="C187" t="s">
        <v>1027</v>
      </c>
      <c r="D187" t="s">
        <v>903</v>
      </c>
      <c r="E187" t="s">
        <v>1027</v>
      </c>
      <c r="F187" t="s">
        <v>477</v>
      </c>
      <c r="G187" t="s">
        <v>1024</v>
      </c>
      <c r="H187" t="s">
        <v>1040</v>
      </c>
      <c r="I187" t="s">
        <v>1040</v>
      </c>
      <c r="J187" t="s">
        <v>1040</v>
      </c>
      <c r="K187" t="s">
        <v>1040</v>
      </c>
      <c r="L187">
        <v>160</v>
      </c>
      <c r="M187">
        <v>2</v>
      </c>
      <c r="N187">
        <v>1.91</v>
      </c>
      <c r="O187">
        <v>0</v>
      </c>
      <c r="P187">
        <v>46.87</v>
      </c>
      <c r="R187" t="s">
        <v>1276</v>
      </c>
    </row>
    <row r="188" spans="1:18">
      <c r="A188">
        <v>16</v>
      </c>
      <c r="B188" t="s">
        <v>903</v>
      </c>
      <c r="C188" t="s">
        <v>1027</v>
      </c>
      <c r="D188" t="s">
        <v>903</v>
      </c>
      <c r="E188" t="s">
        <v>1027</v>
      </c>
      <c r="F188" t="s">
        <v>477</v>
      </c>
      <c r="G188" t="s">
        <v>1024</v>
      </c>
      <c r="H188" t="s">
        <v>1040</v>
      </c>
      <c r="I188" t="s">
        <v>1040</v>
      </c>
      <c r="J188" t="s">
        <v>1040</v>
      </c>
      <c r="K188" t="s">
        <v>1040</v>
      </c>
      <c r="L188">
        <v>160</v>
      </c>
      <c r="M188">
        <v>2</v>
      </c>
      <c r="N188">
        <v>2.0299999999999998</v>
      </c>
      <c r="O188">
        <v>0</v>
      </c>
      <c r="P188">
        <v>78.599999999999994</v>
      </c>
      <c r="R188" t="s">
        <v>1276</v>
      </c>
    </row>
    <row r="189" spans="1:18">
      <c r="A189">
        <v>3</v>
      </c>
      <c r="B189" t="s">
        <v>903</v>
      </c>
      <c r="C189" t="s">
        <v>1034</v>
      </c>
      <c r="D189" t="s">
        <v>903</v>
      </c>
      <c r="E189" t="s">
        <v>1034</v>
      </c>
      <c r="F189" t="s">
        <v>1059</v>
      </c>
      <c r="G189" t="s">
        <v>1035</v>
      </c>
      <c r="H189" t="s">
        <v>479</v>
      </c>
      <c r="I189" t="s">
        <v>1035</v>
      </c>
      <c r="J189" t="s">
        <v>1040</v>
      </c>
      <c r="K189" t="s">
        <v>1040</v>
      </c>
      <c r="L189">
        <v>3.5</v>
      </c>
      <c r="M189">
        <v>240</v>
      </c>
      <c r="N189">
        <v>4.2</v>
      </c>
      <c r="O189">
        <v>0</v>
      </c>
      <c r="P189">
        <v>13.54</v>
      </c>
      <c r="R189" t="s">
        <v>1278</v>
      </c>
    </row>
    <row r="190" spans="1:18">
      <c r="A190">
        <v>3</v>
      </c>
      <c r="B190" t="s">
        <v>903</v>
      </c>
      <c r="C190" t="s">
        <v>1034</v>
      </c>
      <c r="D190" t="s">
        <v>903</v>
      </c>
      <c r="E190" t="s">
        <v>1034</v>
      </c>
      <c r="F190" t="s">
        <v>1059</v>
      </c>
      <c r="G190" t="s">
        <v>1035</v>
      </c>
      <c r="H190" t="s">
        <v>479</v>
      </c>
      <c r="I190" t="s">
        <v>1035</v>
      </c>
      <c r="J190" t="s">
        <v>1040</v>
      </c>
      <c r="K190" t="s">
        <v>1040</v>
      </c>
      <c r="L190">
        <v>3.5</v>
      </c>
      <c r="M190">
        <v>240</v>
      </c>
      <c r="N190">
        <v>3.5</v>
      </c>
      <c r="O190">
        <v>0</v>
      </c>
      <c r="P190">
        <v>13.54</v>
      </c>
      <c r="R190" t="s">
        <v>1278</v>
      </c>
    </row>
    <row r="191" spans="1:18">
      <c r="A191">
        <v>3</v>
      </c>
      <c r="B191" t="s">
        <v>903</v>
      </c>
      <c r="C191" t="s">
        <v>1034</v>
      </c>
      <c r="D191" t="s">
        <v>903</v>
      </c>
      <c r="E191" t="s">
        <v>1034</v>
      </c>
      <c r="F191" t="s">
        <v>1059</v>
      </c>
      <c r="G191" t="s">
        <v>1035</v>
      </c>
      <c r="H191" t="s">
        <v>479</v>
      </c>
      <c r="I191" t="s">
        <v>1035</v>
      </c>
      <c r="J191" t="s">
        <v>1040</v>
      </c>
      <c r="K191" t="s">
        <v>1040</v>
      </c>
      <c r="L191">
        <v>3.5</v>
      </c>
      <c r="M191">
        <v>240</v>
      </c>
      <c r="N191">
        <v>6.2</v>
      </c>
      <c r="O191">
        <v>0</v>
      </c>
      <c r="P191">
        <v>13.54</v>
      </c>
      <c r="R191" t="s">
        <v>1278</v>
      </c>
    </row>
    <row r="192" spans="1:18">
      <c r="A192">
        <v>3</v>
      </c>
      <c r="B192" t="s">
        <v>903</v>
      </c>
      <c r="C192" t="s">
        <v>1034</v>
      </c>
      <c r="D192" t="s">
        <v>903</v>
      </c>
      <c r="E192" t="s">
        <v>1034</v>
      </c>
      <c r="F192" t="s">
        <v>1059</v>
      </c>
      <c r="G192" t="s">
        <v>1035</v>
      </c>
      <c r="H192" t="s">
        <v>479</v>
      </c>
      <c r="I192" t="s">
        <v>1035</v>
      </c>
      <c r="J192" t="s">
        <v>1040</v>
      </c>
      <c r="K192" t="s">
        <v>1040</v>
      </c>
      <c r="L192">
        <v>3.5</v>
      </c>
      <c r="M192">
        <v>240</v>
      </c>
      <c r="N192">
        <v>5.4</v>
      </c>
      <c r="O192">
        <v>0</v>
      </c>
      <c r="P192">
        <v>13.54</v>
      </c>
      <c r="R192" t="s">
        <v>1278</v>
      </c>
    </row>
    <row r="193" spans="1:18">
      <c r="A193">
        <v>3</v>
      </c>
      <c r="B193" t="s">
        <v>903</v>
      </c>
      <c r="C193" t="s">
        <v>1034</v>
      </c>
      <c r="D193" t="s">
        <v>903</v>
      </c>
      <c r="E193" t="s">
        <v>1034</v>
      </c>
      <c r="F193" t="s">
        <v>1059</v>
      </c>
      <c r="G193" t="s">
        <v>1035</v>
      </c>
      <c r="H193" t="s">
        <v>479</v>
      </c>
      <c r="I193" t="s">
        <v>1035</v>
      </c>
      <c r="J193" t="s">
        <v>1040</v>
      </c>
      <c r="K193" t="s">
        <v>1040</v>
      </c>
      <c r="L193">
        <v>3.5</v>
      </c>
      <c r="M193">
        <v>240</v>
      </c>
      <c r="N193">
        <v>10</v>
      </c>
      <c r="O193">
        <v>0</v>
      </c>
      <c r="P193">
        <v>13.54</v>
      </c>
      <c r="R193" t="s">
        <v>1278</v>
      </c>
    </row>
    <row r="194" spans="1:18">
      <c r="A194">
        <v>3</v>
      </c>
      <c r="B194" t="s">
        <v>903</v>
      </c>
      <c r="C194" t="s">
        <v>1034</v>
      </c>
      <c r="D194" t="s">
        <v>903</v>
      </c>
      <c r="E194" t="s">
        <v>1034</v>
      </c>
      <c r="F194" t="s">
        <v>1059</v>
      </c>
      <c r="G194" t="s">
        <v>1035</v>
      </c>
      <c r="H194" t="s">
        <v>479</v>
      </c>
      <c r="I194" t="s">
        <v>1035</v>
      </c>
      <c r="J194" t="s">
        <v>1040</v>
      </c>
      <c r="K194" t="s">
        <v>1040</v>
      </c>
      <c r="L194">
        <v>3.5</v>
      </c>
      <c r="M194">
        <v>240</v>
      </c>
      <c r="N194">
        <v>4.7</v>
      </c>
      <c r="O194">
        <v>0</v>
      </c>
      <c r="P194">
        <v>13.54</v>
      </c>
      <c r="R194" t="s">
        <v>1278</v>
      </c>
    </row>
    <row r="195" spans="1:18">
      <c r="A195">
        <v>3</v>
      </c>
      <c r="B195" t="s">
        <v>903</v>
      </c>
      <c r="C195" t="s">
        <v>1034</v>
      </c>
      <c r="D195" t="s">
        <v>903</v>
      </c>
      <c r="E195" t="s">
        <v>1034</v>
      </c>
      <c r="F195" t="s">
        <v>1059</v>
      </c>
      <c r="G195" t="s">
        <v>1035</v>
      </c>
      <c r="H195" t="s">
        <v>479</v>
      </c>
      <c r="I195" t="s">
        <v>1035</v>
      </c>
      <c r="J195" t="s">
        <v>1040</v>
      </c>
      <c r="K195" t="s">
        <v>1040</v>
      </c>
      <c r="L195">
        <v>3.5</v>
      </c>
      <c r="M195">
        <v>240</v>
      </c>
      <c r="N195">
        <v>6.9</v>
      </c>
      <c r="O195">
        <v>0</v>
      </c>
      <c r="P195">
        <v>13.54</v>
      </c>
      <c r="R195" t="s">
        <v>1278</v>
      </c>
    </row>
    <row r="196" spans="1:18">
      <c r="A196">
        <v>3</v>
      </c>
      <c r="B196" t="s">
        <v>903</v>
      </c>
      <c r="C196" t="s">
        <v>1034</v>
      </c>
      <c r="D196" t="s">
        <v>903</v>
      </c>
      <c r="E196" t="s">
        <v>1034</v>
      </c>
      <c r="F196" t="s">
        <v>1059</v>
      </c>
      <c r="G196" t="s">
        <v>1035</v>
      </c>
      <c r="H196" t="s">
        <v>479</v>
      </c>
      <c r="I196" t="s">
        <v>1035</v>
      </c>
      <c r="J196" t="s">
        <v>1040</v>
      </c>
      <c r="K196" t="s">
        <v>1040</v>
      </c>
      <c r="L196">
        <v>3.5</v>
      </c>
      <c r="M196">
        <v>240</v>
      </c>
      <c r="N196">
        <v>3.78</v>
      </c>
      <c r="O196">
        <v>0</v>
      </c>
      <c r="P196">
        <v>13.54</v>
      </c>
      <c r="R196" t="s">
        <v>1278</v>
      </c>
    </row>
    <row r="197" spans="1:18">
      <c r="A197">
        <v>3</v>
      </c>
      <c r="B197" t="s">
        <v>903</v>
      </c>
      <c r="C197" t="s">
        <v>1034</v>
      </c>
      <c r="D197" t="s">
        <v>903</v>
      </c>
      <c r="E197" t="s">
        <v>1034</v>
      </c>
      <c r="F197" t="s">
        <v>1059</v>
      </c>
      <c r="G197" t="s">
        <v>1035</v>
      </c>
      <c r="H197" t="s">
        <v>479</v>
      </c>
      <c r="I197" t="s">
        <v>1035</v>
      </c>
      <c r="J197" t="s">
        <v>1040</v>
      </c>
      <c r="K197" t="s">
        <v>1040</v>
      </c>
      <c r="L197">
        <v>3.5</v>
      </c>
      <c r="M197">
        <v>240</v>
      </c>
      <c r="N197">
        <v>4.91</v>
      </c>
      <c r="O197">
        <v>0</v>
      </c>
      <c r="P197">
        <v>13.54</v>
      </c>
      <c r="R197" t="s">
        <v>1278</v>
      </c>
    </row>
    <row r="198" spans="1:18">
      <c r="A198">
        <v>3</v>
      </c>
      <c r="B198" t="s">
        <v>903</v>
      </c>
      <c r="C198" t="s">
        <v>1034</v>
      </c>
      <c r="D198" t="s">
        <v>903</v>
      </c>
      <c r="E198" t="s">
        <v>1034</v>
      </c>
      <c r="F198" t="s">
        <v>1059</v>
      </c>
      <c r="G198" t="s">
        <v>1035</v>
      </c>
      <c r="H198" t="s">
        <v>479</v>
      </c>
      <c r="I198" t="s">
        <v>1035</v>
      </c>
      <c r="J198" t="s">
        <v>1040</v>
      </c>
      <c r="K198" t="s">
        <v>1040</v>
      </c>
      <c r="L198">
        <v>3.5</v>
      </c>
      <c r="M198">
        <v>240</v>
      </c>
      <c r="N198">
        <v>5.5</v>
      </c>
      <c r="O198">
        <v>0</v>
      </c>
      <c r="P198">
        <v>13.54</v>
      </c>
      <c r="R198" t="s">
        <v>1278</v>
      </c>
    </row>
    <row r="199" spans="1:18">
      <c r="A199">
        <v>3</v>
      </c>
      <c r="B199" t="s">
        <v>903</v>
      </c>
      <c r="C199" t="s">
        <v>1034</v>
      </c>
      <c r="D199" t="s">
        <v>903</v>
      </c>
      <c r="E199" t="s">
        <v>1034</v>
      </c>
      <c r="F199" t="s">
        <v>1059</v>
      </c>
      <c r="G199" t="s">
        <v>1035</v>
      </c>
      <c r="H199" t="s">
        <v>479</v>
      </c>
      <c r="I199" t="s">
        <v>1035</v>
      </c>
      <c r="J199" t="s">
        <v>1040</v>
      </c>
      <c r="K199" t="s">
        <v>1040</v>
      </c>
      <c r="L199">
        <v>3.5</v>
      </c>
      <c r="M199">
        <v>240</v>
      </c>
      <c r="N199">
        <v>3.58</v>
      </c>
      <c r="O199">
        <v>0</v>
      </c>
      <c r="P199">
        <v>13.54</v>
      </c>
      <c r="R199" t="s">
        <v>1278</v>
      </c>
    </row>
    <row r="200" spans="1:18">
      <c r="A200">
        <v>3</v>
      </c>
      <c r="B200" t="s">
        <v>903</v>
      </c>
      <c r="C200" t="s">
        <v>1034</v>
      </c>
      <c r="D200" t="s">
        <v>903</v>
      </c>
      <c r="E200" t="s">
        <v>1034</v>
      </c>
      <c r="F200" t="s">
        <v>1059</v>
      </c>
      <c r="G200" t="s">
        <v>1035</v>
      </c>
      <c r="H200" t="s">
        <v>479</v>
      </c>
      <c r="I200" t="s">
        <v>1035</v>
      </c>
      <c r="J200" t="s">
        <v>1040</v>
      </c>
      <c r="K200" t="s">
        <v>1040</v>
      </c>
      <c r="L200">
        <v>3.5</v>
      </c>
      <c r="M200">
        <v>240</v>
      </c>
      <c r="N200">
        <v>3.25</v>
      </c>
      <c r="O200">
        <v>0</v>
      </c>
      <c r="P200">
        <v>13.54</v>
      </c>
      <c r="R200" t="s">
        <v>1278</v>
      </c>
    </row>
    <row r="201" spans="1:18">
      <c r="A201">
        <v>3</v>
      </c>
      <c r="B201" t="s">
        <v>903</v>
      </c>
      <c r="C201" t="s">
        <v>1034</v>
      </c>
      <c r="D201" t="s">
        <v>903</v>
      </c>
      <c r="E201" t="s">
        <v>1034</v>
      </c>
      <c r="F201" t="s">
        <v>1059</v>
      </c>
      <c r="G201" t="s">
        <v>1035</v>
      </c>
      <c r="H201" t="s">
        <v>479</v>
      </c>
      <c r="I201" t="s">
        <v>1035</v>
      </c>
      <c r="J201" t="s">
        <v>1040</v>
      </c>
      <c r="K201" t="s">
        <v>1040</v>
      </c>
      <c r="L201">
        <v>3.5</v>
      </c>
      <c r="M201">
        <v>240</v>
      </c>
      <c r="N201">
        <v>3.33</v>
      </c>
      <c r="O201">
        <v>0</v>
      </c>
      <c r="P201">
        <v>13.54</v>
      </c>
      <c r="R201" t="s">
        <v>1278</v>
      </c>
    </row>
    <row r="202" spans="1:18">
      <c r="A202">
        <v>3</v>
      </c>
      <c r="B202" t="s">
        <v>903</v>
      </c>
      <c r="C202" t="s">
        <v>1034</v>
      </c>
      <c r="D202" t="s">
        <v>903</v>
      </c>
      <c r="E202" t="s">
        <v>1034</v>
      </c>
      <c r="F202" t="s">
        <v>1059</v>
      </c>
      <c r="G202" t="s">
        <v>1035</v>
      </c>
      <c r="H202" t="s">
        <v>479</v>
      </c>
      <c r="I202" t="s">
        <v>1035</v>
      </c>
      <c r="J202" t="s">
        <v>1040</v>
      </c>
      <c r="K202" t="s">
        <v>1040</v>
      </c>
      <c r="L202">
        <v>3.5</v>
      </c>
      <c r="M202">
        <v>240</v>
      </c>
      <c r="N202">
        <v>3.47</v>
      </c>
      <c r="O202">
        <v>0</v>
      </c>
      <c r="P202">
        <v>13.54</v>
      </c>
      <c r="R202" t="s">
        <v>1278</v>
      </c>
    </row>
    <row r="203" spans="1:18">
      <c r="A203">
        <v>3</v>
      </c>
      <c r="B203" t="s">
        <v>903</v>
      </c>
      <c r="C203" t="s">
        <v>1034</v>
      </c>
      <c r="D203" t="s">
        <v>903</v>
      </c>
      <c r="E203" t="s">
        <v>1034</v>
      </c>
      <c r="F203" t="s">
        <v>1059</v>
      </c>
      <c r="G203" t="s">
        <v>1035</v>
      </c>
      <c r="H203" t="s">
        <v>479</v>
      </c>
      <c r="I203" t="s">
        <v>1035</v>
      </c>
      <c r="J203" t="s">
        <v>1040</v>
      </c>
      <c r="K203" t="s">
        <v>1040</v>
      </c>
      <c r="L203">
        <v>3.5</v>
      </c>
      <c r="M203">
        <v>240</v>
      </c>
      <c r="N203">
        <v>3.04</v>
      </c>
      <c r="O203">
        <v>0</v>
      </c>
      <c r="P203">
        <v>13.54</v>
      </c>
      <c r="R203" t="s">
        <v>1278</v>
      </c>
    </row>
    <row r="204" spans="1:18">
      <c r="A204">
        <v>3</v>
      </c>
      <c r="B204" t="s">
        <v>903</v>
      </c>
      <c r="C204" t="s">
        <v>1034</v>
      </c>
      <c r="D204" t="s">
        <v>903</v>
      </c>
      <c r="E204" t="s">
        <v>1034</v>
      </c>
      <c r="F204" t="s">
        <v>1059</v>
      </c>
      <c r="G204" t="s">
        <v>1035</v>
      </c>
      <c r="H204" t="s">
        <v>479</v>
      </c>
      <c r="I204" t="s">
        <v>1035</v>
      </c>
      <c r="J204" t="s">
        <v>1040</v>
      </c>
      <c r="K204" t="s">
        <v>1040</v>
      </c>
      <c r="L204">
        <v>3.5</v>
      </c>
      <c r="M204">
        <v>240</v>
      </c>
      <c r="N204">
        <v>3.33</v>
      </c>
      <c r="O204">
        <v>0</v>
      </c>
      <c r="P204">
        <v>13.54</v>
      </c>
      <c r="R204" t="s">
        <v>1278</v>
      </c>
    </row>
    <row r="205" spans="1:18">
      <c r="A205">
        <v>3</v>
      </c>
      <c r="B205" t="s">
        <v>903</v>
      </c>
      <c r="C205" t="s">
        <v>1034</v>
      </c>
      <c r="D205" t="s">
        <v>903</v>
      </c>
      <c r="E205" t="s">
        <v>1034</v>
      </c>
      <c r="F205" t="s">
        <v>1059</v>
      </c>
      <c r="G205" t="s">
        <v>1035</v>
      </c>
      <c r="H205" t="s">
        <v>479</v>
      </c>
      <c r="I205" t="s">
        <v>1035</v>
      </c>
      <c r="J205" t="s">
        <v>1040</v>
      </c>
      <c r="K205" t="s">
        <v>1040</v>
      </c>
      <c r="L205">
        <v>3.5</v>
      </c>
      <c r="M205">
        <v>240</v>
      </c>
      <c r="N205">
        <v>4.2</v>
      </c>
      <c r="O205">
        <v>0</v>
      </c>
      <c r="P205">
        <v>13.54</v>
      </c>
      <c r="R205" t="s">
        <v>1278</v>
      </c>
    </row>
    <row r="206" spans="1:18">
      <c r="A206">
        <v>3</v>
      </c>
      <c r="B206" t="s">
        <v>903</v>
      </c>
      <c r="C206" t="s">
        <v>1034</v>
      </c>
      <c r="D206" t="s">
        <v>903</v>
      </c>
      <c r="E206" t="s">
        <v>1034</v>
      </c>
      <c r="F206" t="s">
        <v>1059</v>
      </c>
      <c r="G206" t="s">
        <v>1035</v>
      </c>
      <c r="H206" t="s">
        <v>479</v>
      </c>
      <c r="I206" t="s">
        <v>1035</v>
      </c>
      <c r="J206" t="s">
        <v>1040</v>
      </c>
      <c r="K206" t="s">
        <v>1040</v>
      </c>
      <c r="L206">
        <v>3.5</v>
      </c>
      <c r="M206">
        <v>240</v>
      </c>
      <c r="N206">
        <v>4</v>
      </c>
      <c r="O206">
        <v>0</v>
      </c>
      <c r="P206">
        <v>13.54</v>
      </c>
      <c r="R206" t="s">
        <v>1278</v>
      </c>
    </row>
    <row r="207" spans="1:18">
      <c r="A207">
        <v>3</v>
      </c>
      <c r="B207" t="s">
        <v>903</v>
      </c>
      <c r="C207" t="s">
        <v>1034</v>
      </c>
      <c r="D207" t="s">
        <v>903</v>
      </c>
      <c r="E207" t="s">
        <v>1034</v>
      </c>
      <c r="F207" t="s">
        <v>1059</v>
      </c>
      <c r="G207" t="s">
        <v>1035</v>
      </c>
      <c r="H207" t="s">
        <v>479</v>
      </c>
      <c r="I207" t="s">
        <v>1035</v>
      </c>
      <c r="J207" t="s">
        <v>1040</v>
      </c>
      <c r="K207" t="s">
        <v>1040</v>
      </c>
      <c r="L207">
        <v>3.5</v>
      </c>
      <c r="M207">
        <v>240</v>
      </c>
      <c r="N207">
        <v>3.58</v>
      </c>
      <c r="O207">
        <v>0</v>
      </c>
      <c r="P207">
        <v>13.54</v>
      </c>
      <c r="R207" t="s">
        <v>1278</v>
      </c>
    </row>
    <row r="208" spans="1:18">
      <c r="A208">
        <v>3</v>
      </c>
      <c r="B208" t="s">
        <v>903</v>
      </c>
      <c r="C208" t="s">
        <v>1034</v>
      </c>
      <c r="D208" t="s">
        <v>903</v>
      </c>
      <c r="E208" t="s">
        <v>1034</v>
      </c>
      <c r="F208" t="s">
        <v>1059</v>
      </c>
      <c r="G208" t="s">
        <v>1035</v>
      </c>
      <c r="H208" t="s">
        <v>479</v>
      </c>
      <c r="I208" t="s">
        <v>1035</v>
      </c>
      <c r="J208" t="s">
        <v>1040</v>
      </c>
      <c r="K208" t="s">
        <v>1040</v>
      </c>
      <c r="L208">
        <v>3.5</v>
      </c>
      <c r="M208">
        <v>240</v>
      </c>
      <c r="N208">
        <v>5.33</v>
      </c>
      <c r="O208">
        <v>0</v>
      </c>
      <c r="P208">
        <v>13.54</v>
      </c>
      <c r="R208" t="s">
        <v>1278</v>
      </c>
    </row>
    <row r="209" spans="1:18">
      <c r="A209">
        <v>3</v>
      </c>
      <c r="B209" t="s">
        <v>903</v>
      </c>
      <c r="C209" t="s">
        <v>1034</v>
      </c>
      <c r="D209" t="s">
        <v>903</v>
      </c>
      <c r="E209" t="s">
        <v>1034</v>
      </c>
      <c r="F209" t="s">
        <v>1059</v>
      </c>
      <c r="G209" t="s">
        <v>1035</v>
      </c>
      <c r="H209" t="s">
        <v>479</v>
      </c>
      <c r="I209" t="s">
        <v>1035</v>
      </c>
      <c r="J209" t="s">
        <v>1040</v>
      </c>
      <c r="K209" t="s">
        <v>1040</v>
      </c>
      <c r="L209">
        <v>3.5</v>
      </c>
      <c r="M209">
        <v>240</v>
      </c>
      <c r="N209">
        <v>6.83</v>
      </c>
      <c r="O209">
        <v>0</v>
      </c>
      <c r="P209">
        <v>13.54</v>
      </c>
      <c r="R209" t="s">
        <v>1278</v>
      </c>
    </row>
    <row r="210" spans="1:18">
      <c r="A210">
        <v>4</v>
      </c>
      <c r="B210" t="s">
        <v>903</v>
      </c>
      <c r="C210" t="s">
        <v>1034</v>
      </c>
      <c r="D210" t="s">
        <v>903</v>
      </c>
      <c r="E210" t="s">
        <v>1034</v>
      </c>
      <c r="F210" t="s">
        <v>1059</v>
      </c>
      <c r="G210" t="s">
        <v>1035</v>
      </c>
      <c r="H210" t="s">
        <v>479</v>
      </c>
      <c r="I210" t="s">
        <v>1035</v>
      </c>
      <c r="J210" t="s">
        <v>1040</v>
      </c>
      <c r="K210" t="s">
        <v>1040</v>
      </c>
      <c r="L210">
        <v>3.25</v>
      </c>
      <c r="M210">
        <v>180</v>
      </c>
      <c r="N210">
        <v>3.11</v>
      </c>
      <c r="O210">
        <v>0</v>
      </c>
      <c r="P210">
        <v>19.690000000000001</v>
      </c>
      <c r="R210" t="s">
        <v>1278</v>
      </c>
    </row>
    <row r="211" spans="1:18">
      <c r="A211">
        <v>4</v>
      </c>
      <c r="B211" t="s">
        <v>903</v>
      </c>
      <c r="C211" t="s">
        <v>1034</v>
      </c>
      <c r="D211" t="s">
        <v>903</v>
      </c>
      <c r="E211" t="s">
        <v>1034</v>
      </c>
      <c r="F211" t="s">
        <v>1059</v>
      </c>
      <c r="G211" t="s">
        <v>1035</v>
      </c>
      <c r="H211" t="s">
        <v>479</v>
      </c>
      <c r="I211" t="s">
        <v>1035</v>
      </c>
      <c r="J211" t="s">
        <v>1040</v>
      </c>
      <c r="K211" t="s">
        <v>1040</v>
      </c>
      <c r="L211">
        <v>3.25</v>
      </c>
      <c r="M211">
        <v>180</v>
      </c>
      <c r="N211">
        <v>3.27</v>
      </c>
      <c r="O211">
        <v>0</v>
      </c>
      <c r="P211">
        <v>19.690000000000001</v>
      </c>
      <c r="R211" t="s">
        <v>1278</v>
      </c>
    </row>
    <row r="212" spans="1:18">
      <c r="A212">
        <v>4</v>
      </c>
      <c r="B212" t="s">
        <v>903</v>
      </c>
      <c r="C212" t="s">
        <v>1034</v>
      </c>
      <c r="D212" t="s">
        <v>903</v>
      </c>
      <c r="E212" t="s">
        <v>1034</v>
      </c>
      <c r="F212" t="s">
        <v>1059</v>
      </c>
      <c r="G212" t="s">
        <v>1035</v>
      </c>
      <c r="H212" t="s">
        <v>479</v>
      </c>
      <c r="I212" t="s">
        <v>1035</v>
      </c>
      <c r="J212" t="s">
        <v>1040</v>
      </c>
      <c r="K212" t="s">
        <v>1040</v>
      </c>
      <c r="L212">
        <v>3.25</v>
      </c>
      <c r="M212">
        <v>180</v>
      </c>
      <c r="N212">
        <v>3.5</v>
      </c>
      <c r="O212">
        <v>0</v>
      </c>
      <c r="P212">
        <v>19.690000000000001</v>
      </c>
      <c r="R212" t="s">
        <v>1278</v>
      </c>
    </row>
    <row r="213" spans="1:18">
      <c r="A213">
        <v>4</v>
      </c>
      <c r="B213" t="s">
        <v>903</v>
      </c>
      <c r="C213" t="s">
        <v>1034</v>
      </c>
      <c r="D213" t="s">
        <v>903</v>
      </c>
      <c r="E213" t="s">
        <v>1034</v>
      </c>
      <c r="F213" t="s">
        <v>1059</v>
      </c>
      <c r="G213" t="s">
        <v>1035</v>
      </c>
      <c r="H213" t="s">
        <v>479</v>
      </c>
      <c r="I213" t="s">
        <v>1035</v>
      </c>
      <c r="J213" t="s">
        <v>1040</v>
      </c>
      <c r="K213" t="s">
        <v>1040</v>
      </c>
      <c r="L213">
        <v>3.25</v>
      </c>
      <c r="M213">
        <v>180</v>
      </c>
      <c r="N213">
        <v>4.09</v>
      </c>
      <c r="O213">
        <v>0</v>
      </c>
      <c r="P213">
        <v>19.690000000000001</v>
      </c>
      <c r="R213" t="s">
        <v>1278</v>
      </c>
    </row>
    <row r="214" spans="1:18">
      <c r="A214">
        <v>4</v>
      </c>
      <c r="B214" t="s">
        <v>903</v>
      </c>
      <c r="C214" t="s">
        <v>1034</v>
      </c>
      <c r="D214" t="s">
        <v>903</v>
      </c>
      <c r="E214" t="s">
        <v>1034</v>
      </c>
      <c r="F214" t="s">
        <v>1059</v>
      </c>
      <c r="G214" t="s">
        <v>1035</v>
      </c>
      <c r="H214" t="s">
        <v>479</v>
      </c>
      <c r="I214" t="s">
        <v>1035</v>
      </c>
      <c r="J214" t="s">
        <v>1040</v>
      </c>
      <c r="K214" t="s">
        <v>1040</v>
      </c>
      <c r="L214">
        <v>3.25</v>
      </c>
      <c r="M214">
        <v>180</v>
      </c>
      <c r="N214">
        <v>5</v>
      </c>
      <c r="O214">
        <v>0</v>
      </c>
      <c r="P214">
        <v>19.690000000000001</v>
      </c>
      <c r="R214" t="s">
        <v>1278</v>
      </c>
    </row>
    <row r="215" spans="1:18">
      <c r="A215">
        <v>4</v>
      </c>
      <c r="B215" t="s">
        <v>903</v>
      </c>
      <c r="C215" t="s">
        <v>1027</v>
      </c>
      <c r="D215" t="s">
        <v>903</v>
      </c>
      <c r="E215" t="s">
        <v>1027</v>
      </c>
      <c r="F215" t="s">
        <v>479</v>
      </c>
      <c r="G215" t="s">
        <v>1035</v>
      </c>
      <c r="H215" t="s">
        <v>1040</v>
      </c>
      <c r="I215" t="s">
        <v>1040</v>
      </c>
      <c r="J215" t="s">
        <v>1040</v>
      </c>
      <c r="K215" t="s">
        <v>1040</v>
      </c>
      <c r="L215">
        <v>5</v>
      </c>
      <c r="M215">
        <v>22</v>
      </c>
      <c r="N215">
        <v>3.73</v>
      </c>
      <c r="O215">
        <v>0</v>
      </c>
      <c r="P215">
        <v>14.66</v>
      </c>
      <c r="R215" t="s">
        <v>1274</v>
      </c>
    </row>
    <row r="216" spans="1:18">
      <c r="A216">
        <v>4</v>
      </c>
      <c r="B216" t="s">
        <v>903</v>
      </c>
      <c r="C216" t="s">
        <v>1027</v>
      </c>
      <c r="D216" t="s">
        <v>903</v>
      </c>
      <c r="E216" t="s">
        <v>1027</v>
      </c>
      <c r="F216" t="s">
        <v>479</v>
      </c>
      <c r="G216" t="s">
        <v>1035</v>
      </c>
      <c r="H216" t="s">
        <v>1040</v>
      </c>
      <c r="I216" t="s">
        <v>1040</v>
      </c>
      <c r="J216" t="s">
        <v>1040</v>
      </c>
      <c r="K216" t="s">
        <v>1040</v>
      </c>
      <c r="L216">
        <v>5</v>
      </c>
      <c r="M216">
        <v>22</v>
      </c>
      <c r="N216">
        <v>5.0999999999999996</v>
      </c>
      <c r="O216">
        <v>0</v>
      </c>
      <c r="P216">
        <v>14.66</v>
      </c>
      <c r="R216" t="s">
        <v>1274</v>
      </c>
    </row>
    <row r="217" spans="1:18">
      <c r="A217">
        <v>4</v>
      </c>
      <c r="B217" t="s">
        <v>903</v>
      </c>
      <c r="C217" t="s">
        <v>1027</v>
      </c>
      <c r="D217" t="s">
        <v>903</v>
      </c>
      <c r="E217" t="s">
        <v>1027</v>
      </c>
      <c r="F217" t="s">
        <v>479</v>
      </c>
      <c r="G217" t="s">
        <v>1035</v>
      </c>
      <c r="H217" t="s">
        <v>1040</v>
      </c>
      <c r="I217" t="s">
        <v>1040</v>
      </c>
      <c r="J217" t="s">
        <v>1040</v>
      </c>
      <c r="K217" t="s">
        <v>1040</v>
      </c>
      <c r="L217">
        <v>5</v>
      </c>
      <c r="M217">
        <v>22</v>
      </c>
      <c r="N217">
        <v>5.5</v>
      </c>
      <c r="O217">
        <v>0</v>
      </c>
      <c r="P217">
        <v>14.66</v>
      </c>
      <c r="R217" t="s">
        <v>1274</v>
      </c>
    </row>
    <row r="218" spans="1:18">
      <c r="A218">
        <v>4</v>
      </c>
      <c r="B218" t="s">
        <v>903</v>
      </c>
      <c r="C218" t="s">
        <v>1027</v>
      </c>
      <c r="D218" t="s">
        <v>903</v>
      </c>
      <c r="E218" t="s">
        <v>1027</v>
      </c>
      <c r="F218" t="s">
        <v>479</v>
      </c>
      <c r="G218" t="s">
        <v>1035</v>
      </c>
      <c r="H218" t="s">
        <v>1040</v>
      </c>
      <c r="I218" t="s">
        <v>1040</v>
      </c>
      <c r="J218" t="s">
        <v>1040</v>
      </c>
      <c r="K218" t="s">
        <v>1040</v>
      </c>
      <c r="L218">
        <v>5</v>
      </c>
      <c r="M218">
        <v>22</v>
      </c>
      <c r="N218">
        <v>5.2</v>
      </c>
      <c r="O218">
        <v>0</v>
      </c>
      <c r="P218">
        <v>14.66</v>
      </c>
      <c r="R218" t="s">
        <v>1274</v>
      </c>
    </row>
    <row r="219" spans="1:18">
      <c r="A219">
        <v>4</v>
      </c>
      <c r="B219" t="s">
        <v>903</v>
      </c>
      <c r="C219" t="s">
        <v>1027</v>
      </c>
      <c r="D219" t="s">
        <v>903</v>
      </c>
      <c r="E219" t="s">
        <v>1027</v>
      </c>
      <c r="F219" t="s">
        <v>479</v>
      </c>
      <c r="G219" t="s">
        <v>1035</v>
      </c>
      <c r="H219" t="s">
        <v>1040</v>
      </c>
      <c r="I219" t="s">
        <v>1040</v>
      </c>
      <c r="J219" t="s">
        <v>1040</v>
      </c>
      <c r="K219" t="s">
        <v>1040</v>
      </c>
      <c r="L219">
        <v>5</v>
      </c>
      <c r="M219">
        <v>22</v>
      </c>
      <c r="N219">
        <v>4.9000000000000004</v>
      </c>
      <c r="O219">
        <v>0</v>
      </c>
      <c r="P219">
        <v>14.66</v>
      </c>
      <c r="R219" t="s">
        <v>1274</v>
      </c>
    </row>
    <row r="220" spans="1:18">
      <c r="A220">
        <v>4</v>
      </c>
      <c r="B220" t="s">
        <v>903</v>
      </c>
      <c r="C220" t="s">
        <v>1027</v>
      </c>
      <c r="D220" t="s">
        <v>903</v>
      </c>
      <c r="E220" t="s">
        <v>1027</v>
      </c>
      <c r="F220" t="s">
        <v>479</v>
      </c>
      <c r="G220" t="s">
        <v>1035</v>
      </c>
      <c r="H220" t="s">
        <v>1040</v>
      </c>
      <c r="I220" t="s">
        <v>1040</v>
      </c>
      <c r="J220" t="s">
        <v>1040</v>
      </c>
      <c r="K220" t="s">
        <v>1040</v>
      </c>
      <c r="L220">
        <v>5</v>
      </c>
      <c r="M220">
        <v>22</v>
      </c>
      <c r="N220">
        <v>4.84</v>
      </c>
      <c r="O220">
        <v>0</v>
      </c>
      <c r="P220">
        <v>14.66</v>
      </c>
      <c r="R220" t="s">
        <v>1274</v>
      </c>
    </row>
    <row r="221" spans="1:18">
      <c r="A221">
        <v>4</v>
      </c>
      <c r="B221" t="s">
        <v>903</v>
      </c>
      <c r="C221" t="s">
        <v>1027</v>
      </c>
      <c r="D221" t="s">
        <v>903</v>
      </c>
      <c r="E221" t="s">
        <v>1027</v>
      </c>
      <c r="F221" t="s">
        <v>479</v>
      </c>
      <c r="G221" t="s">
        <v>1035</v>
      </c>
      <c r="H221" t="s">
        <v>1040</v>
      </c>
      <c r="I221" t="s">
        <v>1040</v>
      </c>
      <c r="J221" t="s">
        <v>1040</v>
      </c>
      <c r="K221" t="s">
        <v>1040</v>
      </c>
      <c r="L221">
        <v>5</v>
      </c>
      <c r="M221">
        <v>22</v>
      </c>
      <c r="N221">
        <v>5.05</v>
      </c>
      <c r="O221">
        <v>0</v>
      </c>
      <c r="P221">
        <v>14.66</v>
      </c>
      <c r="R221" t="s">
        <v>1274</v>
      </c>
    </row>
    <row r="222" spans="1:18">
      <c r="A222">
        <v>4</v>
      </c>
      <c r="B222" t="s">
        <v>903</v>
      </c>
      <c r="C222" t="s">
        <v>1027</v>
      </c>
      <c r="D222" t="s">
        <v>903</v>
      </c>
      <c r="E222" t="s">
        <v>1027</v>
      </c>
      <c r="F222" t="s">
        <v>479</v>
      </c>
      <c r="G222" t="s">
        <v>1035</v>
      </c>
      <c r="H222" t="s">
        <v>1040</v>
      </c>
      <c r="I222" t="s">
        <v>1040</v>
      </c>
      <c r="J222" t="s">
        <v>1040</v>
      </c>
      <c r="K222" t="s">
        <v>1040</v>
      </c>
      <c r="L222">
        <v>5</v>
      </c>
      <c r="M222">
        <v>22</v>
      </c>
      <c r="N222">
        <v>4.8499999999999996</v>
      </c>
      <c r="O222">
        <v>0</v>
      </c>
      <c r="P222">
        <v>14.66</v>
      </c>
      <c r="R222" t="s">
        <v>1274</v>
      </c>
    </row>
    <row r="223" spans="1:18">
      <c r="A223">
        <v>4</v>
      </c>
      <c r="B223" t="s">
        <v>903</v>
      </c>
      <c r="C223" t="s">
        <v>1027</v>
      </c>
      <c r="D223" t="s">
        <v>903</v>
      </c>
      <c r="E223" t="s">
        <v>1027</v>
      </c>
      <c r="F223" t="s">
        <v>479</v>
      </c>
      <c r="G223" t="s">
        <v>1035</v>
      </c>
      <c r="H223" t="s">
        <v>1040</v>
      </c>
      <c r="I223" t="s">
        <v>1040</v>
      </c>
      <c r="J223" t="s">
        <v>1040</v>
      </c>
      <c r="K223" t="s">
        <v>1040</v>
      </c>
      <c r="L223">
        <v>5</v>
      </c>
      <c r="M223">
        <v>22</v>
      </c>
      <c r="N223">
        <v>4.12</v>
      </c>
      <c r="O223">
        <v>0</v>
      </c>
      <c r="P223">
        <v>14.66</v>
      </c>
      <c r="R223" t="s">
        <v>1274</v>
      </c>
    </row>
    <row r="224" spans="1:18">
      <c r="A224">
        <v>4</v>
      </c>
      <c r="B224" t="s">
        <v>903</v>
      </c>
      <c r="C224" t="s">
        <v>1027</v>
      </c>
      <c r="D224" t="s">
        <v>903</v>
      </c>
      <c r="E224" t="s">
        <v>1027</v>
      </c>
      <c r="F224" t="s">
        <v>479</v>
      </c>
      <c r="G224" t="s">
        <v>1035</v>
      </c>
      <c r="H224" t="s">
        <v>1040</v>
      </c>
      <c r="I224" t="s">
        <v>1040</v>
      </c>
      <c r="J224" t="s">
        <v>1040</v>
      </c>
      <c r="K224" t="s">
        <v>1040</v>
      </c>
      <c r="L224">
        <v>5</v>
      </c>
      <c r="M224">
        <v>22</v>
      </c>
      <c r="N224">
        <v>5.4</v>
      </c>
      <c r="O224">
        <v>0</v>
      </c>
      <c r="P224">
        <v>14.66</v>
      </c>
      <c r="R224" t="s">
        <v>1274</v>
      </c>
    </row>
    <row r="225" spans="1:18">
      <c r="A225">
        <v>4</v>
      </c>
      <c r="B225" t="s">
        <v>903</v>
      </c>
      <c r="C225" t="s">
        <v>1027</v>
      </c>
      <c r="D225" t="s">
        <v>903</v>
      </c>
      <c r="E225" t="s">
        <v>1027</v>
      </c>
      <c r="F225" t="s">
        <v>479</v>
      </c>
      <c r="G225" t="s">
        <v>1035</v>
      </c>
      <c r="H225" t="s">
        <v>1040</v>
      </c>
      <c r="I225" t="s">
        <v>1040</v>
      </c>
      <c r="J225" t="s">
        <v>1040</v>
      </c>
      <c r="K225" t="s">
        <v>1040</v>
      </c>
      <c r="L225">
        <v>5</v>
      </c>
      <c r="M225">
        <v>22</v>
      </c>
      <c r="N225">
        <v>5.2</v>
      </c>
      <c r="O225">
        <v>0</v>
      </c>
      <c r="P225">
        <v>14.66</v>
      </c>
      <c r="R225" t="s">
        <v>1274</v>
      </c>
    </row>
    <row r="226" spans="1:18">
      <c r="A226">
        <v>4</v>
      </c>
      <c r="B226" t="s">
        <v>903</v>
      </c>
      <c r="C226" t="s">
        <v>1027</v>
      </c>
      <c r="D226" t="s">
        <v>903</v>
      </c>
      <c r="E226" t="s">
        <v>1027</v>
      </c>
      <c r="F226" t="s">
        <v>479</v>
      </c>
      <c r="G226" t="s">
        <v>1035</v>
      </c>
      <c r="H226" t="s">
        <v>1040</v>
      </c>
      <c r="I226" t="s">
        <v>1040</v>
      </c>
      <c r="J226" t="s">
        <v>1040</v>
      </c>
      <c r="K226" t="s">
        <v>1040</v>
      </c>
      <c r="L226">
        <v>5</v>
      </c>
      <c r="M226">
        <v>22</v>
      </c>
      <c r="N226">
        <v>5.0999999999999996</v>
      </c>
      <c r="O226">
        <v>0</v>
      </c>
      <c r="P226">
        <v>14.66</v>
      </c>
      <c r="R226" t="s">
        <v>1274</v>
      </c>
    </row>
    <row r="227" spans="1:18">
      <c r="A227">
        <v>4</v>
      </c>
      <c r="B227" t="s">
        <v>903</v>
      </c>
      <c r="C227" t="s">
        <v>1027</v>
      </c>
      <c r="D227" t="s">
        <v>903</v>
      </c>
      <c r="E227" t="s">
        <v>1027</v>
      </c>
      <c r="F227" t="s">
        <v>479</v>
      </c>
      <c r="G227" t="s">
        <v>1035</v>
      </c>
      <c r="H227" t="s">
        <v>1040</v>
      </c>
      <c r="I227" t="s">
        <v>1040</v>
      </c>
      <c r="J227" t="s">
        <v>1040</v>
      </c>
      <c r="K227" t="s">
        <v>1040</v>
      </c>
      <c r="L227">
        <v>5</v>
      </c>
      <c r="M227">
        <v>22</v>
      </c>
      <c r="N227">
        <v>4.72</v>
      </c>
      <c r="O227">
        <v>0</v>
      </c>
      <c r="P227">
        <v>14.66</v>
      </c>
      <c r="R227" t="s">
        <v>1274</v>
      </c>
    </row>
    <row r="228" spans="1:18">
      <c r="A228">
        <v>4</v>
      </c>
      <c r="B228" t="s">
        <v>903</v>
      </c>
      <c r="C228" t="s">
        <v>1027</v>
      </c>
      <c r="D228" t="s">
        <v>903</v>
      </c>
      <c r="E228" t="s">
        <v>1027</v>
      </c>
      <c r="F228" t="s">
        <v>479</v>
      </c>
      <c r="G228" t="s">
        <v>1035</v>
      </c>
      <c r="H228" t="s">
        <v>1040</v>
      </c>
      <c r="I228" t="s">
        <v>1040</v>
      </c>
      <c r="J228" t="s">
        <v>1040</v>
      </c>
      <c r="K228" t="s">
        <v>1040</v>
      </c>
      <c r="L228">
        <v>5</v>
      </c>
      <c r="M228">
        <v>22</v>
      </c>
      <c r="N228">
        <v>5.04</v>
      </c>
      <c r="O228">
        <v>0</v>
      </c>
      <c r="P228">
        <v>14.66</v>
      </c>
      <c r="R228" t="s">
        <v>1274</v>
      </c>
    </row>
    <row r="229" spans="1:18">
      <c r="A229">
        <v>4</v>
      </c>
      <c r="B229" t="s">
        <v>903</v>
      </c>
      <c r="C229" t="s">
        <v>1027</v>
      </c>
      <c r="D229" t="s">
        <v>903</v>
      </c>
      <c r="E229" t="s">
        <v>1027</v>
      </c>
      <c r="F229" t="s">
        <v>479</v>
      </c>
      <c r="G229" t="s">
        <v>1035</v>
      </c>
      <c r="H229" t="s">
        <v>1040</v>
      </c>
      <c r="I229" t="s">
        <v>1040</v>
      </c>
      <c r="J229" t="s">
        <v>1040</v>
      </c>
      <c r="K229" t="s">
        <v>1040</v>
      </c>
      <c r="L229">
        <v>5</v>
      </c>
      <c r="M229">
        <v>22</v>
      </c>
      <c r="N229">
        <v>5.0030000000000001</v>
      </c>
      <c r="O229">
        <v>0</v>
      </c>
      <c r="P229">
        <v>14.66</v>
      </c>
      <c r="R229" t="s">
        <v>1274</v>
      </c>
    </row>
    <row r="230" spans="1:18">
      <c r="A230">
        <v>12</v>
      </c>
      <c r="B230" t="s">
        <v>903</v>
      </c>
      <c r="C230" t="s">
        <v>1027</v>
      </c>
      <c r="D230" t="s">
        <v>903</v>
      </c>
      <c r="E230" t="s">
        <v>1053</v>
      </c>
      <c r="F230" t="s">
        <v>1059</v>
      </c>
      <c r="G230" t="s">
        <v>1053</v>
      </c>
      <c r="H230" t="s">
        <v>903</v>
      </c>
      <c r="I230" t="s">
        <v>1027</v>
      </c>
      <c r="J230" t="s">
        <v>479</v>
      </c>
      <c r="K230" t="s">
        <v>1027</v>
      </c>
      <c r="L230">
        <v>3.5</v>
      </c>
      <c r="M230">
        <v>250</v>
      </c>
      <c r="N230">
        <v>4.5</v>
      </c>
      <c r="O230">
        <v>0</v>
      </c>
      <c r="P230">
        <v>53.99</v>
      </c>
      <c r="R230" t="s">
        <v>1278</v>
      </c>
    </row>
    <row r="231" spans="1:18">
      <c r="A231">
        <v>12</v>
      </c>
      <c r="B231" t="s">
        <v>903</v>
      </c>
      <c r="C231" t="s">
        <v>1027</v>
      </c>
      <c r="D231" t="s">
        <v>903</v>
      </c>
      <c r="E231" t="s">
        <v>1053</v>
      </c>
      <c r="F231" t="s">
        <v>1059</v>
      </c>
      <c r="G231" t="s">
        <v>1053</v>
      </c>
      <c r="H231" t="s">
        <v>903</v>
      </c>
      <c r="I231" t="s">
        <v>1027</v>
      </c>
      <c r="J231" t="s">
        <v>479</v>
      </c>
      <c r="K231" t="s">
        <v>1027</v>
      </c>
      <c r="L231">
        <v>3.5</v>
      </c>
      <c r="M231">
        <v>250</v>
      </c>
      <c r="N231">
        <v>3.58</v>
      </c>
      <c r="O231">
        <v>0</v>
      </c>
      <c r="P231">
        <v>53.99</v>
      </c>
      <c r="R231" t="s">
        <v>1278</v>
      </c>
    </row>
    <row r="232" spans="1:18">
      <c r="A232">
        <v>12</v>
      </c>
      <c r="B232" t="s">
        <v>903</v>
      </c>
      <c r="C232" t="s">
        <v>1027</v>
      </c>
      <c r="D232" t="s">
        <v>903</v>
      </c>
      <c r="E232" t="s">
        <v>1053</v>
      </c>
      <c r="F232" t="s">
        <v>1059</v>
      </c>
      <c r="G232" t="s">
        <v>1053</v>
      </c>
      <c r="H232" t="s">
        <v>903</v>
      </c>
      <c r="I232" t="s">
        <v>1027</v>
      </c>
      <c r="J232" t="s">
        <v>479</v>
      </c>
      <c r="K232" t="s">
        <v>1027</v>
      </c>
      <c r="L232">
        <v>3.5</v>
      </c>
      <c r="M232">
        <v>250</v>
      </c>
      <c r="N232">
        <v>6.63</v>
      </c>
      <c r="O232">
        <v>0</v>
      </c>
      <c r="P232">
        <v>53.99</v>
      </c>
      <c r="R232" t="s">
        <v>1278</v>
      </c>
    </row>
    <row r="233" spans="1:18">
      <c r="A233">
        <v>12</v>
      </c>
      <c r="B233" t="s">
        <v>903</v>
      </c>
      <c r="C233" t="s">
        <v>1027</v>
      </c>
      <c r="D233" t="s">
        <v>903</v>
      </c>
      <c r="E233" t="s">
        <v>1053</v>
      </c>
      <c r="F233" t="s">
        <v>1059</v>
      </c>
      <c r="G233" t="s">
        <v>1053</v>
      </c>
      <c r="H233" t="s">
        <v>903</v>
      </c>
      <c r="I233" t="s">
        <v>1027</v>
      </c>
      <c r="J233" t="s">
        <v>479</v>
      </c>
      <c r="K233" t="s">
        <v>1027</v>
      </c>
      <c r="L233">
        <v>3.5</v>
      </c>
      <c r="M233">
        <v>250</v>
      </c>
      <c r="N233">
        <v>3.85</v>
      </c>
      <c r="O233">
        <v>0</v>
      </c>
      <c r="P233">
        <v>53.99</v>
      </c>
      <c r="R233" t="s">
        <v>1278</v>
      </c>
    </row>
    <row r="234" spans="1:18">
      <c r="A234">
        <v>12</v>
      </c>
      <c r="B234" t="s">
        <v>903</v>
      </c>
      <c r="C234" t="s">
        <v>1027</v>
      </c>
      <c r="D234" t="s">
        <v>903</v>
      </c>
      <c r="E234" t="s">
        <v>1053</v>
      </c>
      <c r="F234" t="s">
        <v>1059</v>
      </c>
      <c r="G234" t="s">
        <v>1053</v>
      </c>
      <c r="H234" t="s">
        <v>903</v>
      </c>
      <c r="I234" t="s">
        <v>1027</v>
      </c>
      <c r="J234" t="s">
        <v>479</v>
      </c>
      <c r="K234" t="s">
        <v>1027</v>
      </c>
      <c r="L234">
        <v>3.5</v>
      </c>
      <c r="M234">
        <v>250</v>
      </c>
      <c r="N234">
        <v>5.94</v>
      </c>
      <c r="O234">
        <v>0</v>
      </c>
      <c r="P234">
        <v>53.99</v>
      </c>
      <c r="R234" t="s">
        <v>1278</v>
      </c>
    </row>
    <row r="235" spans="1:18">
      <c r="A235">
        <v>12</v>
      </c>
      <c r="B235" t="s">
        <v>903</v>
      </c>
      <c r="C235" t="s">
        <v>1027</v>
      </c>
      <c r="D235" t="s">
        <v>903</v>
      </c>
      <c r="E235" t="s">
        <v>1053</v>
      </c>
      <c r="F235" t="s">
        <v>1059</v>
      </c>
      <c r="G235" t="s">
        <v>1053</v>
      </c>
      <c r="H235" t="s">
        <v>903</v>
      </c>
      <c r="I235" t="s">
        <v>1027</v>
      </c>
      <c r="J235" t="s">
        <v>479</v>
      </c>
      <c r="K235" t="s">
        <v>1027</v>
      </c>
      <c r="L235">
        <v>3.5</v>
      </c>
      <c r="M235">
        <v>250</v>
      </c>
      <c r="N235">
        <v>5.5</v>
      </c>
      <c r="O235">
        <v>0</v>
      </c>
      <c r="P235">
        <v>53.99</v>
      </c>
      <c r="R235" t="s">
        <v>1278</v>
      </c>
    </row>
    <row r="236" spans="1:18">
      <c r="A236">
        <v>12</v>
      </c>
      <c r="B236" t="s">
        <v>903</v>
      </c>
      <c r="C236" t="s">
        <v>1027</v>
      </c>
      <c r="D236" t="s">
        <v>903</v>
      </c>
      <c r="E236" t="s">
        <v>1053</v>
      </c>
      <c r="F236" t="s">
        <v>1059</v>
      </c>
      <c r="G236" t="s">
        <v>1053</v>
      </c>
      <c r="H236" t="s">
        <v>903</v>
      </c>
      <c r="I236" t="s">
        <v>1027</v>
      </c>
      <c r="J236" t="s">
        <v>479</v>
      </c>
      <c r="K236" t="s">
        <v>1027</v>
      </c>
      <c r="L236">
        <v>3.5</v>
      </c>
      <c r="M236">
        <v>250</v>
      </c>
      <c r="N236">
        <v>6.25</v>
      </c>
      <c r="O236">
        <v>0</v>
      </c>
      <c r="P236">
        <v>53.99</v>
      </c>
      <c r="R236" t="s">
        <v>1278</v>
      </c>
    </row>
    <row r="237" spans="1:18">
      <c r="A237">
        <v>12</v>
      </c>
      <c r="B237" t="s">
        <v>903</v>
      </c>
      <c r="C237" t="s">
        <v>1027</v>
      </c>
      <c r="D237" t="s">
        <v>903</v>
      </c>
      <c r="E237" t="s">
        <v>1053</v>
      </c>
      <c r="F237" t="s">
        <v>1059</v>
      </c>
      <c r="G237" t="s">
        <v>1053</v>
      </c>
      <c r="H237" t="s">
        <v>903</v>
      </c>
      <c r="I237" t="s">
        <v>1027</v>
      </c>
      <c r="J237" t="s">
        <v>479</v>
      </c>
      <c r="K237" t="s">
        <v>1027</v>
      </c>
      <c r="L237">
        <v>3.5</v>
      </c>
      <c r="M237">
        <v>250</v>
      </c>
      <c r="N237">
        <v>3.53</v>
      </c>
      <c r="O237">
        <v>0</v>
      </c>
      <c r="P237">
        <v>53.99</v>
      </c>
      <c r="R237" t="s">
        <v>1278</v>
      </c>
    </row>
    <row r="238" spans="1:18">
      <c r="A238">
        <v>12</v>
      </c>
      <c r="B238" t="s">
        <v>903</v>
      </c>
      <c r="C238" t="s">
        <v>1027</v>
      </c>
      <c r="D238" t="s">
        <v>903</v>
      </c>
      <c r="E238" t="s">
        <v>1053</v>
      </c>
      <c r="F238" t="s">
        <v>1059</v>
      </c>
      <c r="G238" t="s">
        <v>1053</v>
      </c>
      <c r="H238" t="s">
        <v>903</v>
      </c>
      <c r="I238" t="s">
        <v>1027</v>
      </c>
      <c r="J238" t="s">
        <v>479</v>
      </c>
      <c r="K238" t="s">
        <v>1027</v>
      </c>
      <c r="L238">
        <v>3.5</v>
      </c>
      <c r="M238">
        <v>250</v>
      </c>
      <c r="N238">
        <v>2.25</v>
      </c>
      <c r="O238">
        <v>0</v>
      </c>
      <c r="P238">
        <v>53.99</v>
      </c>
      <c r="R238" t="s">
        <v>1278</v>
      </c>
    </row>
    <row r="239" spans="1:18">
      <c r="A239">
        <v>3</v>
      </c>
      <c r="B239" t="s">
        <v>903</v>
      </c>
      <c r="C239" t="s">
        <v>1027</v>
      </c>
      <c r="D239" t="s">
        <v>903</v>
      </c>
      <c r="E239" t="s">
        <v>1027</v>
      </c>
      <c r="F239" t="s">
        <v>479</v>
      </c>
      <c r="G239" t="s">
        <v>1035</v>
      </c>
      <c r="H239" t="s">
        <v>1040</v>
      </c>
      <c r="I239" t="s">
        <v>1040</v>
      </c>
      <c r="J239" t="s">
        <v>1040</v>
      </c>
      <c r="K239" t="s">
        <v>1040</v>
      </c>
      <c r="L239">
        <v>4.2</v>
      </c>
      <c r="M239">
        <v>50</v>
      </c>
      <c r="N239">
        <v>3.98</v>
      </c>
      <c r="O239">
        <v>0</v>
      </c>
      <c r="P239">
        <v>9.69</v>
      </c>
      <c r="R239" t="s">
        <v>1274</v>
      </c>
    </row>
    <row r="240" spans="1:18">
      <c r="A240">
        <v>3</v>
      </c>
      <c r="B240" t="s">
        <v>903</v>
      </c>
      <c r="C240" t="s">
        <v>1027</v>
      </c>
      <c r="D240" t="s">
        <v>903</v>
      </c>
      <c r="E240" t="s">
        <v>1027</v>
      </c>
      <c r="F240" t="s">
        <v>479</v>
      </c>
      <c r="G240" t="s">
        <v>1035</v>
      </c>
      <c r="H240" t="s">
        <v>1040</v>
      </c>
      <c r="I240" t="s">
        <v>1040</v>
      </c>
      <c r="J240" t="s">
        <v>1040</v>
      </c>
      <c r="K240" t="s">
        <v>1040</v>
      </c>
      <c r="L240">
        <v>4.2</v>
      </c>
      <c r="M240">
        <v>50</v>
      </c>
      <c r="N240">
        <v>3.95</v>
      </c>
      <c r="O240">
        <v>0</v>
      </c>
      <c r="P240">
        <v>9.69</v>
      </c>
      <c r="R240" t="s">
        <v>1274</v>
      </c>
    </row>
    <row r="241" spans="1:18">
      <c r="A241">
        <v>3</v>
      </c>
      <c r="B241" t="s">
        <v>903</v>
      </c>
      <c r="C241" t="s">
        <v>1027</v>
      </c>
      <c r="D241" t="s">
        <v>903</v>
      </c>
      <c r="E241" t="s">
        <v>1027</v>
      </c>
      <c r="F241" t="s">
        <v>479</v>
      </c>
      <c r="G241" t="s">
        <v>1035</v>
      </c>
      <c r="H241" t="s">
        <v>1040</v>
      </c>
      <c r="I241" t="s">
        <v>1040</v>
      </c>
      <c r="J241" t="s">
        <v>1040</v>
      </c>
      <c r="K241" t="s">
        <v>1040</v>
      </c>
      <c r="L241">
        <v>4.2</v>
      </c>
      <c r="M241">
        <v>50</v>
      </c>
      <c r="N241">
        <v>4.05</v>
      </c>
      <c r="O241">
        <v>0</v>
      </c>
      <c r="P241">
        <v>9.69</v>
      </c>
      <c r="R241" t="s">
        <v>1274</v>
      </c>
    </row>
    <row r="242" spans="1:18">
      <c r="A242">
        <v>3</v>
      </c>
      <c r="B242" t="s">
        <v>903</v>
      </c>
      <c r="C242" t="s">
        <v>1027</v>
      </c>
      <c r="D242" t="s">
        <v>903</v>
      </c>
      <c r="E242" t="s">
        <v>1027</v>
      </c>
      <c r="F242" t="s">
        <v>479</v>
      </c>
      <c r="G242" t="s">
        <v>1035</v>
      </c>
      <c r="H242" t="s">
        <v>1040</v>
      </c>
      <c r="I242" t="s">
        <v>1040</v>
      </c>
      <c r="J242" t="s">
        <v>1040</v>
      </c>
      <c r="K242" t="s">
        <v>1040</v>
      </c>
      <c r="L242">
        <v>4.2</v>
      </c>
      <c r="M242">
        <v>50</v>
      </c>
      <c r="N242">
        <v>3.74</v>
      </c>
      <c r="O242">
        <v>0</v>
      </c>
      <c r="P242">
        <v>9.69</v>
      </c>
      <c r="R242" t="s">
        <v>1274</v>
      </c>
    </row>
    <row r="243" spans="1:18">
      <c r="A243">
        <v>3</v>
      </c>
      <c r="B243" t="s">
        <v>903</v>
      </c>
      <c r="C243" t="s">
        <v>1027</v>
      </c>
      <c r="D243" t="s">
        <v>903</v>
      </c>
      <c r="E243" t="s">
        <v>1027</v>
      </c>
      <c r="F243" t="s">
        <v>479</v>
      </c>
      <c r="G243" t="s">
        <v>1035</v>
      </c>
      <c r="H243" t="s">
        <v>1040</v>
      </c>
      <c r="I243" t="s">
        <v>1040</v>
      </c>
      <c r="J243" t="s">
        <v>1040</v>
      </c>
      <c r="K243" t="s">
        <v>1040</v>
      </c>
      <c r="L243">
        <v>4.2</v>
      </c>
      <c r="M243">
        <v>50</v>
      </c>
      <c r="N243">
        <v>3.64</v>
      </c>
      <c r="O243">
        <v>0</v>
      </c>
      <c r="P243">
        <v>9.69</v>
      </c>
      <c r="R243" t="s">
        <v>1274</v>
      </c>
    </row>
    <row r="244" spans="1:18">
      <c r="A244">
        <v>3</v>
      </c>
      <c r="B244" t="s">
        <v>903</v>
      </c>
      <c r="C244" t="s">
        <v>1027</v>
      </c>
      <c r="D244" t="s">
        <v>903</v>
      </c>
      <c r="E244" t="s">
        <v>1027</v>
      </c>
      <c r="F244" t="s">
        <v>479</v>
      </c>
      <c r="G244" t="s">
        <v>1035</v>
      </c>
      <c r="H244" t="s">
        <v>1040</v>
      </c>
      <c r="I244" t="s">
        <v>1040</v>
      </c>
      <c r="J244" t="s">
        <v>1040</v>
      </c>
      <c r="K244" t="s">
        <v>1040</v>
      </c>
      <c r="L244">
        <v>4.2</v>
      </c>
      <c r="M244">
        <v>50</v>
      </c>
      <c r="N244">
        <v>3.54</v>
      </c>
      <c r="O244">
        <v>0</v>
      </c>
      <c r="P244">
        <v>9.69</v>
      </c>
      <c r="R244" t="s">
        <v>1274</v>
      </c>
    </row>
    <row r="245" spans="1:18">
      <c r="A245">
        <v>3</v>
      </c>
      <c r="B245" t="s">
        <v>903</v>
      </c>
      <c r="C245" t="s">
        <v>1027</v>
      </c>
      <c r="D245" t="s">
        <v>903</v>
      </c>
      <c r="E245" t="s">
        <v>1027</v>
      </c>
      <c r="F245" t="s">
        <v>479</v>
      </c>
      <c r="G245" t="s">
        <v>1035</v>
      </c>
      <c r="H245" t="s">
        <v>1040</v>
      </c>
      <c r="I245" t="s">
        <v>1040</v>
      </c>
      <c r="J245" t="s">
        <v>1040</v>
      </c>
      <c r="K245" t="s">
        <v>1040</v>
      </c>
      <c r="L245">
        <v>4.2</v>
      </c>
      <c r="M245">
        <v>50</v>
      </c>
      <c r="N245">
        <v>3.72</v>
      </c>
      <c r="O245">
        <v>0</v>
      </c>
      <c r="P245">
        <v>9.69</v>
      </c>
      <c r="R245" t="s">
        <v>1274</v>
      </c>
    </row>
    <row r="246" spans="1:18">
      <c r="A246">
        <v>3</v>
      </c>
      <c r="B246" t="s">
        <v>903</v>
      </c>
      <c r="C246" t="s">
        <v>1027</v>
      </c>
      <c r="D246" t="s">
        <v>903</v>
      </c>
      <c r="E246" t="s">
        <v>1027</v>
      </c>
      <c r="F246" t="s">
        <v>479</v>
      </c>
      <c r="G246" t="s">
        <v>1035</v>
      </c>
      <c r="H246" t="s">
        <v>1040</v>
      </c>
      <c r="I246" t="s">
        <v>1040</v>
      </c>
      <c r="J246" t="s">
        <v>1040</v>
      </c>
      <c r="K246" t="s">
        <v>1040</v>
      </c>
      <c r="L246">
        <v>4.2</v>
      </c>
      <c r="M246">
        <v>50</v>
      </c>
      <c r="N246">
        <v>3.95</v>
      </c>
      <c r="O246">
        <v>0</v>
      </c>
      <c r="P246">
        <v>9.69</v>
      </c>
      <c r="R246" t="s">
        <v>1274</v>
      </c>
    </row>
    <row r="247" spans="1:18">
      <c r="A247">
        <v>3</v>
      </c>
      <c r="B247" t="s">
        <v>903</v>
      </c>
      <c r="C247" t="s">
        <v>1027</v>
      </c>
      <c r="D247" t="s">
        <v>903</v>
      </c>
      <c r="E247" t="s">
        <v>1027</v>
      </c>
      <c r="F247" t="s">
        <v>479</v>
      </c>
      <c r="G247" t="s">
        <v>1035</v>
      </c>
      <c r="H247" t="s">
        <v>1040</v>
      </c>
      <c r="I247" t="s">
        <v>1040</v>
      </c>
      <c r="J247" t="s">
        <v>1040</v>
      </c>
      <c r="K247" t="s">
        <v>1040</v>
      </c>
      <c r="L247">
        <v>4.2</v>
      </c>
      <c r="M247">
        <v>50</v>
      </c>
      <c r="N247">
        <v>3.9</v>
      </c>
      <c r="O247">
        <v>0</v>
      </c>
      <c r="P247">
        <v>9.69</v>
      </c>
      <c r="R247" t="s">
        <v>1274</v>
      </c>
    </row>
    <row r="248" spans="1:18">
      <c r="A248">
        <v>3</v>
      </c>
      <c r="B248" t="s">
        <v>903</v>
      </c>
      <c r="C248" t="s">
        <v>1027</v>
      </c>
      <c r="D248" t="s">
        <v>903</v>
      </c>
      <c r="E248" t="s">
        <v>1027</v>
      </c>
      <c r="F248" t="s">
        <v>479</v>
      </c>
      <c r="G248" t="s">
        <v>1035</v>
      </c>
      <c r="H248" t="s">
        <v>1040</v>
      </c>
      <c r="I248" t="s">
        <v>1040</v>
      </c>
      <c r="J248" t="s">
        <v>1040</v>
      </c>
      <c r="K248" t="s">
        <v>1040</v>
      </c>
      <c r="L248">
        <v>4.2</v>
      </c>
      <c r="M248">
        <v>50</v>
      </c>
      <c r="N248">
        <v>4.04</v>
      </c>
      <c r="O248">
        <v>0</v>
      </c>
      <c r="P248">
        <v>9.69</v>
      </c>
      <c r="R248" t="s">
        <v>1274</v>
      </c>
    </row>
    <row r="249" spans="1:18">
      <c r="A249">
        <v>3</v>
      </c>
      <c r="B249" t="s">
        <v>903</v>
      </c>
      <c r="C249" t="s">
        <v>1027</v>
      </c>
      <c r="D249" t="s">
        <v>903</v>
      </c>
      <c r="E249" t="s">
        <v>1027</v>
      </c>
      <c r="F249" t="s">
        <v>479</v>
      </c>
      <c r="G249" t="s">
        <v>1035</v>
      </c>
      <c r="H249" t="s">
        <v>1040</v>
      </c>
      <c r="I249" t="s">
        <v>1040</v>
      </c>
      <c r="J249" t="s">
        <v>1040</v>
      </c>
      <c r="K249" t="s">
        <v>1040</v>
      </c>
      <c r="L249">
        <v>4.2</v>
      </c>
      <c r="M249">
        <v>50</v>
      </c>
      <c r="N249">
        <v>3.95</v>
      </c>
      <c r="O249">
        <v>0</v>
      </c>
      <c r="P249">
        <v>9.69</v>
      </c>
      <c r="R249" t="s">
        <v>1274</v>
      </c>
    </row>
    <row r="250" spans="1:18">
      <c r="A250">
        <v>3</v>
      </c>
      <c r="B250" t="s">
        <v>903</v>
      </c>
      <c r="C250" t="s">
        <v>1027</v>
      </c>
      <c r="D250" t="s">
        <v>903</v>
      </c>
      <c r="E250" t="s">
        <v>1027</v>
      </c>
      <c r="F250" t="s">
        <v>479</v>
      </c>
      <c r="G250" t="s">
        <v>1035</v>
      </c>
      <c r="H250" t="s">
        <v>1040</v>
      </c>
      <c r="I250" t="s">
        <v>1040</v>
      </c>
      <c r="J250" t="s">
        <v>1040</v>
      </c>
      <c r="K250" t="s">
        <v>1040</v>
      </c>
      <c r="L250">
        <v>4.2</v>
      </c>
      <c r="M250">
        <v>50</v>
      </c>
      <c r="N250">
        <v>4.5999999999999996</v>
      </c>
      <c r="O250">
        <v>0</v>
      </c>
      <c r="P250">
        <v>9.69</v>
      </c>
      <c r="R250" t="s">
        <v>1274</v>
      </c>
    </row>
    <row r="251" spans="1:18">
      <c r="A251">
        <v>3</v>
      </c>
      <c r="B251" t="s">
        <v>903</v>
      </c>
      <c r="C251" t="s">
        <v>1027</v>
      </c>
      <c r="D251" t="s">
        <v>903</v>
      </c>
      <c r="E251" t="s">
        <v>1027</v>
      </c>
      <c r="F251" t="s">
        <v>479</v>
      </c>
      <c r="G251" t="s">
        <v>1035</v>
      </c>
      <c r="H251" t="s">
        <v>1040</v>
      </c>
      <c r="I251" t="s">
        <v>1040</v>
      </c>
      <c r="J251" t="s">
        <v>1040</v>
      </c>
      <c r="K251" t="s">
        <v>1040</v>
      </c>
      <c r="L251">
        <v>4.2</v>
      </c>
      <c r="M251">
        <v>50</v>
      </c>
      <c r="N251">
        <v>4.7</v>
      </c>
      <c r="O251">
        <v>0</v>
      </c>
      <c r="P251">
        <v>9.69</v>
      </c>
      <c r="R251" t="s">
        <v>1274</v>
      </c>
    </row>
    <row r="252" spans="1:18">
      <c r="A252">
        <v>3</v>
      </c>
      <c r="B252" t="s">
        <v>903</v>
      </c>
      <c r="C252" t="s">
        <v>1027</v>
      </c>
      <c r="D252" t="s">
        <v>903</v>
      </c>
      <c r="E252" t="s">
        <v>1027</v>
      </c>
      <c r="F252" t="s">
        <v>479</v>
      </c>
      <c r="G252" t="s">
        <v>1035</v>
      </c>
      <c r="H252" t="s">
        <v>1040</v>
      </c>
      <c r="I252" t="s">
        <v>1040</v>
      </c>
      <c r="J252" t="s">
        <v>1040</v>
      </c>
      <c r="K252" t="s">
        <v>1040</v>
      </c>
      <c r="L252">
        <v>4.2</v>
      </c>
      <c r="M252">
        <v>50</v>
      </c>
      <c r="N252">
        <v>5</v>
      </c>
      <c r="O252">
        <v>0</v>
      </c>
      <c r="P252">
        <v>9.69</v>
      </c>
      <c r="R252" t="s">
        <v>1274</v>
      </c>
    </row>
    <row r="253" spans="1:18">
      <c r="A253">
        <v>3</v>
      </c>
      <c r="B253" t="s">
        <v>903</v>
      </c>
      <c r="C253" t="s">
        <v>1027</v>
      </c>
      <c r="D253" t="s">
        <v>903</v>
      </c>
      <c r="E253" t="s">
        <v>1027</v>
      </c>
      <c r="F253" t="s">
        <v>479</v>
      </c>
      <c r="G253" t="s">
        <v>1035</v>
      </c>
      <c r="H253" t="s">
        <v>1040</v>
      </c>
      <c r="I253" t="s">
        <v>1040</v>
      </c>
      <c r="J253" t="s">
        <v>1040</v>
      </c>
      <c r="K253" t="s">
        <v>1040</v>
      </c>
      <c r="L253">
        <v>4.2</v>
      </c>
      <c r="M253">
        <v>50</v>
      </c>
      <c r="N253">
        <v>4.1500000000000004</v>
      </c>
      <c r="O253">
        <v>0</v>
      </c>
      <c r="P253">
        <v>9.69</v>
      </c>
      <c r="R253" t="s">
        <v>1274</v>
      </c>
    </row>
    <row r="254" spans="1:18">
      <c r="A254">
        <v>3</v>
      </c>
      <c r="B254" t="s">
        <v>903</v>
      </c>
      <c r="C254" t="s">
        <v>1027</v>
      </c>
      <c r="D254" t="s">
        <v>903</v>
      </c>
      <c r="E254" t="s">
        <v>1027</v>
      </c>
      <c r="F254" t="s">
        <v>479</v>
      </c>
      <c r="G254" t="s">
        <v>1035</v>
      </c>
      <c r="H254" t="s">
        <v>1040</v>
      </c>
      <c r="I254" t="s">
        <v>1040</v>
      </c>
      <c r="J254" t="s">
        <v>1040</v>
      </c>
      <c r="K254" t="s">
        <v>1040</v>
      </c>
      <c r="L254">
        <v>4.2</v>
      </c>
      <c r="M254">
        <v>50</v>
      </c>
      <c r="N254">
        <v>4.2</v>
      </c>
      <c r="O254">
        <v>0</v>
      </c>
      <c r="P254">
        <v>9.69</v>
      </c>
      <c r="R254" t="s">
        <v>1274</v>
      </c>
    </row>
    <row r="255" spans="1:18">
      <c r="A255">
        <v>3</v>
      </c>
      <c r="B255" t="s">
        <v>903</v>
      </c>
      <c r="C255" t="s">
        <v>1027</v>
      </c>
      <c r="D255" t="s">
        <v>903</v>
      </c>
      <c r="E255" t="s">
        <v>1027</v>
      </c>
      <c r="F255" t="s">
        <v>479</v>
      </c>
      <c r="G255" t="s">
        <v>1035</v>
      </c>
      <c r="H255" t="s">
        <v>1040</v>
      </c>
      <c r="I255" t="s">
        <v>1040</v>
      </c>
      <c r="J255" t="s">
        <v>1040</v>
      </c>
      <c r="K255" t="s">
        <v>1040</v>
      </c>
      <c r="L255">
        <v>4.2</v>
      </c>
      <c r="M255">
        <v>50</v>
      </c>
      <c r="N255">
        <v>4.12</v>
      </c>
      <c r="O255">
        <v>0</v>
      </c>
      <c r="P255">
        <v>9.69</v>
      </c>
      <c r="R255" t="s">
        <v>1274</v>
      </c>
    </row>
    <row r="256" spans="1:18">
      <c r="A256">
        <v>3</v>
      </c>
      <c r="B256" t="s">
        <v>903</v>
      </c>
      <c r="C256" t="s">
        <v>1027</v>
      </c>
      <c r="D256" t="s">
        <v>903</v>
      </c>
      <c r="E256" t="s">
        <v>1027</v>
      </c>
      <c r="F256" t="s">
        <v>479</v>
      </c>
      <c r="G256" t="s">
        <v>1035</v>
      </c>
      <c r="H256" t="s">
        <v>1040</v>
      </c>
      <c r="I256" t="s">
        <v>1040</v>
      </c>
      <c r="J256" t="s">
        <v>1040</v>
      </c>
      <c r="K256" t="s">
        <v>1040</v>
      </c>
      <c r="L256">
        <v>4.2</v>
      </c>
      <c r="M256">
        <v>50</v>
      </c>
      <c r="N256">
        <v>4.6500000000000004</v>
      </c>
      <c r="O256">
        <v>0</v>
      </c>
      <c r="P256">
        <v>9.69</v>
      </c>
      <c r="R256" t="s">
        <v>1274</v>
      </c>
    </row>
    <row r="257" spans="1:18">
      <c r="A257">
        <v>3</v>
      </c>
      <c r="B257" t="s">
        <v>903</v>
      </c>
      <c r="C257" t="s">
        <v>1027</v>
      </c>
      <c r="D257" t="s">
        <v>903</v>
      </c>
      <c r="E257" t="s">
        <v>1027</v>
      </c>
      <c r="F257" t="s">
        <v>479</v>
      </c>
      <c r="G257" t="s">
        <v>1035</v>
      </c>
      <c r="H257" t="s">
        <v>1040</v>
      </c>
      <c r="I257" t="s">
        <v>1040</v>
      </c>
      <c r="J257" t="s">
        <v>1040</v>
      </c>
      <c r="K257" t="s">
        <v>1040</v>
      </c>
      <c r="L257">
        <v>4.2</v>
      </c>
      <c r="M257">
        <v>50</v>
      </c>
      <c r="N257">
        <v>4.22</v>
      </c>
      <c r="O257">
        <v>0</v>
      </c>
      <c r="P257">
        <v>9.69</v>
      </c>
      <c r="R257" t="s">
        <v>1274</v>
      </c>
    </row>
    <row r="258" spans="1:18">
      <c r="A258">
        <v>3</v>
      </c>
      <c r="B258" t="s">
        <v>903</v>
      </c>
      <c r="C258" t="s">
        <v>1027</v>
      </c>
      <c r="D258" t="s">
        <v>903</v>
      </c>
      <c r="E258" t="s">
        <v>1027</v>
      </c>
      <c r="F258" t="s">
        <v>479</v>
      </c>
      <c r="G258" t="s">
        <v>1035</v>
      </c>
      <c r="H258" t="s">
        <v>1040</v>
      </c>
      <c r="I258" t="s">
        <v>1040</v>
      </c>
      <c r="J258" t="s">
        <v>1040</v>
      </c>
      <c r="K258" t="s">
        <v>1040</v>
      </c>
      <c r="L258">
        <v>4.2</v>
      </c>
      <c r="M258">
        <v>50</v>
      </c>
      <c r="N258">
        <v>4.45</v>
      </c>
      <c r="O258">
        <v>0</v>
      </c>
      <c r="P258">
        <v>9.69</v>
      </c>
      <c r="R258" t="s">
        <v>1274</v>
      </c>
    </row>
    <row r="259" spans="1:18">
      <c r="A259">
        <v>3</v>
      </c>
      <c r="B259" t="s">
        <v>903</v>
      </c>
      <c r="C259" t="s">
        <v>1027</v>
      </c>
      <c r="D259" t="s">
        <v>903</v>
      </c>
      <c r="E259" t="s">
        <v>1027</v>
      </c>
      <c r="F259" t="s">
        <v>479</v>
      </c>
      <c r="G259" t="s">
        <v>1035</v>
      </c>
      <c r="H259" t="s">
        <v>1040</v>
      </c>
      <c r="I259" t="s">
        <v>1040</v>
      </c>
      <c r="J259" t="s">
        <v>1040</v>
      </c>
      <c r="K259" t="s">
        <v>1040</v>
      </c>
      <c r="L259">
        <v>4.2</v>
      </c>
      <c r="M259">
        <v>50</v>
      </c>
      <c r="N259">
        <v>4.25</v>
      </c>
      <c r="O259">
        <v>0</v>
      </c>
      <c r="P259">
        <v>9.69</v>
      </c>
      <c r="R259" t="s">
        <v>1274</v>
      </c>
    </row>
    <row r="260" spans="1:18">
      <c r="A260">
        <v>3</v>
      </c>
      <c r="B260" t="s">
        <v>903</v>
      </c>
      <c r="C260" t="s">
        <v>1027</v>
      </c>
      <c r="D260" t="s">
        <v>903</v>
      </c>
      <c r="E260" t="s">
        <v>1027</v>
      </c>
      <c r="F260" t="s">
        <v>479</v>
      </c>
      <c r="G260" t="s">
        <v>1035</v>
      </c>
      <c r="H260" t="s">
        <v>1040</v>
      </c>
      <c r="I260" t="s">
        <v>1040</v>
      </c>
      <c r="J260" t="s">
        <v>1040</v>
      </c>
      <c r="K260" t="s">
        <v>1040</v>
      </c>
      <c r="L260">
        <v>4.2</v>
      </c>
      <c r="M260">
        <v>50</v>
      </c>
      <c r="N260">
        <v>5.3</v>
      </c>
      <c r="O260">
        <v>0</v>
      </c>
      <c r="P260">
        <v>9.69</v>
      </c>
      <c r="R260" t="s">
        <v>1274</v>
      </c>
    </row>
    <row r="261" spans="1:18">
      <c r="A261">
        <v>3</v>
      </c>
      <c r="B261" t="s">
        <v>903</v>
      </c>
      <c r="C261" t="s">
        <v>1027</v>
      </c>
      <c r="D261" t="s">
        <v>903</v>
      </c>
      <c r="E261" t="s">
        <v>1027</v>
      </c>
      <c r="F261" t="s">
        <v>479</v>
      </c>
      <c r="G261" t="s">
        <v>1035</v>
      </c>
      <c r="H261" t="s">
        <v>1040</v>
      </c>
      <c r="I261" t="s">
        <v>1040</v>
      </c>
      <c r="J261" t="s">
        <v>1040</v>
      </c>
      <c r="K261" t="s">
        <v>1040</v>
      </c>
      <c r="L261">
        <v>4.2</v>
      </c>
      <c r="M261">
        <v>50</v>
      </c>
      <c r="N261">
        <v>5.6</v>
      </c>
      <c r="O261">
        <v>0</v>
      </c>
      <c r="P261">
        <v>9.69</v>
      </c>
      <c r="R261" t="s">
        <v>1274</v>
      </c>
    </row>
    <row r="262" spans="1:18">
      <c r="A262">
        <v>3</v>
      </c>
      <c r="B262" t="s">
        <v>903</v>
      </c>
      <c r="C262" t="s">
        <v>1027</v>
      </c>
      <c r="D262" t="s">
        <v>903</v>
      </c>
      <c r="E262" t="s">
        <v>1027</v>
      </c>
      <c r="F262" t="s">
        <v>479</v>
      </c>
      <c r="G262" t="s">
        <v>1035</v>
      </c>
      <c r="H262" t="s">
        <v>1040</v>
      </c>
      <c r="I262" t="s">
        <v>1040</v>
      </c>
      <c r="J262" t="s">
        <v>1040</v>
      </c>
      <c r="K262" t="s">
        <v>1040</v>
      </c>
      <c r="L262">
        <v>4.2</v>
      </c>
      <c r="M262">
        <v>50</v>
      </c>
      <c r="N262">
        <v>4.55</v>
      </c>
      <c r="O262">
        <v>0</v>
      </c>
      <c r="P262">
        <v>9.69</v>
      </c>
      <c r="R262" t="s">
        <v>1274</v>
      </c>
    </row>
    <row r="263" spans="1:18">
      <c r="A263">
        <v>3</v>
      </c>
      <c r="B263" t="s">
        <v>903</v>
      </c>
      <c r="C263" t="s">
        <v>1027</v>
      </c>
      <c r="D263" t="s">
        <v>903</v>
      </c>
      <c r="E263" t="s">
        <v>1027</v>
      </c>
      <c r="F263" t="s">
        <v>479</v>
      </c>
      <c r="G263" t="s">
        <v>1035</v>
      </c>
      <c r="H263" t="s">
        <v>1040</v>
      </c>
      <c r="I263" t="s">
        <v>1040</v>
      </c>
      <c r="J263" t="s">
        <v>1040</v>
      </c>
      <c r="K263" t="s">
        <v>1040</v>
      </c>
      <c r="L263">
        <v>4.2</v>
      </c>
      <c r="M263">
        <v>50</v>
      </c>
      <c r="N263">
        <v>4.38</v>
      </c>
      <c r="O263">
        <v>0</v>
      </c>
      <c r="P263">
        <v>9.69</v>
      </c>
      <c r="R263" t="s">
        <v>1274</v>
      </c>
    </row>
    <row r="264" spans="1:18">
      <c r="A264">
        <v>3</v>
      </c>
      <c r="B264" t="s">
        <v>903</v>
      </c>
      <c r="C264" t="s">
        <v>1027</v>
      </c>
      <c r="D264" t="s">
        <v>903</v>
      </c>
      <c r="E264" t="s">
        <v>1027</v>
      </c>
      <c r="F264" t="s">
        <v>479</v>
      </c>
      <c r="G264" t="s">
        <v>1035</v>
      </c>
      <c r="H264" t="s">
        <v>1040</v>
      </c>
      <c r="I264" t="s">
        <v>1040</v>
      </c>
      <c r="J264" t="s">
        <v>1040</v>
      </c>
      <c r="K264" t="s">
        <v>1040</v>
      </c>
      <c r="L264">
        <v>4.2</v>
      </c>
      <c r="M264">
        <v>50</v>
      </c>
      <c r="N264">
        <v>4.63</v>
      </c>
      <c r="O264">
        <v>0</v>
      </c>
      <c r="P264">
        <v>9.69</v>
      </c>
      <c r="R264" t="s">
        <v>1274</v>
      </c>
    </row>
    <row r="265" spans="1:18">
      <c r="A265">
        <v>3</v>
      </c>
      <c r="B265" t="s">
        <v>903</v>
      </c>
      <c r="C265" t="s">
        <v>1027</v>
      </c>
      <c r="D265" t="s">
        <v>903</v>
      </c>
      <c r="E265" t="s">
        <v>1027</v>
      </c>
      <c r="F265" t="s">
        <v>479</v>
      </c>
      <c r="G265" t="s">
        <v>1035</v>
      </c>
      <c r="H265" t="s">
        <v>1040</v>
      </c>
      <c r="I265" t="s">
        <v>1040</v>
      </c>
      <c r="J265" t="s">
        <v>1040</v>
      </c>
      <c r="K265" t="s">
        <v>1040</v>
      </c>
      <c r="L265">
        <v>4.2</v>
      </c>
      <c r="M265">
        <v>50</v>
      </c>
      <c r="N265">
        <v>4.43</v>
      </c>
      <c r="O265">
        <v>0</v>
      </c>
      <c r="P265">
        <v>9.69</v>
      </c>
      <c r="R265" t="s">
        <v>1274</v>
      </c>
    </row>
    <row r="266" spans="1:18">
      <c r="A266">
        <v>3</v>
      </c>
      <c r="B266" t="s">
        <v>903</v>
      </c>
      <c r="C266" t="s">
        <v>1027</v>
      </c>
      <c r="D266" t="s">
        <v>903</v>
      </c>
      <c r="E266" t="s">
        <v>1027</v>
      </c>
      <c r="F266" t="s">
        <v>479</v>
      </c>
      <c r="G266" t="s">
        <v>1035</v>
      </c>
      <c r="H266" t="s">
        <v>1040</v>
      </c>
      <c r="I266" t="s">
        <v>1040</v>
      </c>
      <c r="J266" t="s">
        <v>1040</v>
      </c>
      <c r="K266" t="s">
        <v>1040</v>
      </c>
      <c r="L266">
        <v>4.2</v>
      </c>
      <c r="M266">
        <v>50</v>
      </c>
      <c r="N266">
        <v>4.6500000000000004</v>
      </c>
      <c r="O266">
        <v>0</v>
      </c>
      <c r="P266">
        <v>9.69</v>
      </c>
      <c r="R266" t="s">
        <v>1274</v>
      </c>
    </row>
    <row r="267" spans="1:18">
      <c r="A267">
        <v>3</v>
      </c>
      <c r="B267" t="s">
        <v>903</v>
      </c>
      <c r="C267" t="s">
        <v>1027</v>
      </c>
      <c r="D267" t="s">
        <v>903</v>
      </c>
      <c r="E267" t="s">
        <v>1027</v>
      </c>
      <c r="F267" t="s">
        <v>479</v>
      </c>
      <c r="G267" t="s">
        <v>1035</v>
      </c>
      <c r="H267" t="s">
        <v>1040</v>
      </c>
      <c r="I267" t="s">
        <v>1040</v>
      </c>
      <c r="J267" t="s">
        <v>1040</v>
      </c>
      <c r="K267" t="s">
        <v>1040</v>
      </c>
      <c r="L267">
        <v>4.2</v>
      </c>
      <c r="M267">
        <v>50</v>
      </c>
      <c r="N267">
        <v>4.24</v>
      </c>
      <c r="O267">
        <v>0</v>
      </c>
      <c r="P267">
        <v>9.69</v>
      </c>
      <c r="R267" t="s">
        <v>1274</v>
      </c>
    </row>
    <row r="268" spans="1:18">
      <c r="A268">
        <v>3</v>
      </c>
      <c r="B268" t="s">
        <v>903</v>
      </c>
      <c r="C268" t="s">
        <v>1027</v>
      </c>
      <c r="D268" t="s">
        <v>903</v>
      </c>
      <c r="E268" t="s">
        <v>1027</v>
      </c>
      <c r="F268" t="s">
        <v>479</v>
      </c>
      <c r="G268" t="s">
        <v>1035</v>
      </c>
      <c r="H268" t="s">
        <v>1040</v>
      </c>
      <c r="I268" t="s">
        <v>1040</v>
      </c>
      <c r="J268" t="s">
        <v>1040</v>
      </c>
      <c r="K268" t="s">
        <v>1040</v>
      </c>
      <c r="L268">
        <v>4.2</v>
      </c>
      <c r="M268">
        <v>50</v>
      </c>
      <c r="N268">
        <v>4.3499999999999996</v>
      </c>
      <c r="O268">
        <v>0</v>
      </c>
      <c r="P268">
        <v>8.69</v>
      </c>
      <c r="R268" t="s">
        <v>1274</v>
      </c>
    </row>
    <row r="269" spans="1:18">
      <c r="A269">
        <v>3</v>
      </c>
      <c r="B269" t="s">
        <v>903</v>
      </c>
      <c r="C269" t="s">
        <v>1027</v>
      </c>
      <c r="D269" t="s">
        <v>903</v>
      </c>
      <c r="E269" t="s">
        <v>1027</v>
      </c>
      <c r="F269" t="s">
        <v>479</v>
      </c>
      <c r="G269" t="s">
        <v>1035</v>
      </c>
      <c r="H269" t="s">
        <v>1040</v>
      </c>
      <c r="I269" t="s">
        <v>1040</v>
      </c>
      <c r="J269" t="s">
        <v>1040</v>
      </c>
      <c r="K269" t="s">
        <v>1040</v>
      </c>
      <c r="L269">
        <v>4.2</v>
      </c>
      <c r="M269">
        <v>50</v>
      </c>
      <c r="N269">
        <v>2.8</v>
      </c>
      <c r="O269">
        <v>0</v>
      </c>
      <c r="P269">
        <v>8.69</v>
      </c>
      <c r="R269" t="s">
        <v>1274</v>
      </c>
    </row>
    <row r="270" spans="1:18">
      <c r="A270">
        <v>3</v>
      </c>
      <c r="B270" t="s">
        <v>903</v>
      </c>
      <c r="C270" t="s">
        <v>1027</v>
      </c>
      <c r="D270" t="s">
        <v>903</v>
      </c>
      <c r="E270" t="s">
        <v>1027</v>
      </c>
      <c r="F270" t="s">
        <v>479</v>
      </c>
      <c r="G270" t="s">
        <v>1035</v>
      </c>
      <c r="H270" t="s">
        <v>1040</v>
      </c>
      <c r="I270" t="s">
        <v>1040</v>
      </c>
      <c r="J270" t="s">
        <v>1040</v>
      </c>
      <c r="K270" t="s">
        <v>1040</v>
      </c>
      <c r="L270">
        <v>4.2</v>
      </c>
      <c r="M270">
        <v>50</v>
      </c>
      <c r="N270">
        <v>3.43</v>
      </c>
      <c r="O270">
        <v>0</v>
      </c>
      <c r="P270">
        <v>8.69</v>
      </c>
      <c r="R270" t="s">
        <v>1274</v>
      </c>
    </row>
    <row r="271" spans="1:18">
      <c r="A271">
        <v>3</v>
      </c>
      <c r="B271" t="s">
        <v>903</v>
      </c>
      <c r="C271" t="s">
        <v>1027</v>
      </c>
      <c r="D271" t="s">
        <v>903</v>
      </c>
      <c r="E271" t="s">
        <v>1027</v>
      </c>
      <c r="F271" t="s">
        <v>479</v>
      </c>
      <c r="G271" t="s">
        <v>1035</v>
      </c>
      <c r="H271" t="s">
        <v>1040</v>
      </c>
      <c r="I271" t="s">
        <v>1040</v>
      </c>
      <c r="J271" t="s">
        <v>1040</v>
      </c>
      <c r="K271" t="s">
        <v>1040</v>
      </c>
      <c r="L271">
        <v>4.2</v>
      </c>
      <c r="M271">
        <v>50</v>
      </c>
      <c r="N271">
        <v>4.6500000000000004</v>
      </c>
      <c r="O271">
        <v>0</v>
      </c>
      <c r="P271">
        <v>8.69</v>
      </c>
      <c r="R271" t="s">
        <v>1274</v>
      </c>
    </row>
    <row r="272" spans="1:18">
      <c r="A272">
        <v>3</v>
      </c>
      <c r="B272" t="s">
        <v>903</v>
      </c>
      <c r="C272" t="s">
        <v>1027</v>
      </c>
      <c r="D272" t="s">
        <v>903</v>
      </c>
      <c r="E272" t="s">
        <v>1027</v>
      </c>
      <c r="F272" t="s">
        <v>479</v>
      </c>
      <c r="G272" t="s">
        <v>1035</v>
      </c>
      <c r="H272" t="s">
        <v>1040</v>
      </c>
      <c r="I272" t="s">
        <v>1040</v>
      </c>
      <c r="J272" t="s">
        <v>1040</v>
      </c>
      <c r="K272" t="s">
        <v>1040</v>
      </c>
      <c r="L272">
        <v>4.2</v>
      </c>
      <c r="M272">
        <v>50</v>
      </c>
      <c r="N272">
        <v>4.17</v>
      </c>
      <c r="O272">
        <v>0</v>
      </c>
      <c r="P272">
        <v>8.69</v>
      </c>
      <c r="R272" t="s">
        <v>1274</v>
      </c>
    </row>
    <row r="273" spans="1:18">
      <c r="A273">
        <v>3</v>
      </c>
      <c r="B273" t="s">
        <v>903</v>
      </c>
      <c r="C273" t="s">
        <v>1027</v>
      </c>
      <c r="D273" t="s">
        <v>903</v>
      </c>
      <c r="E273" t="s">
        <v>1027</v>
      </c>
      <c r="F273" t="s">
        <v>479</v>
      </c>
      <c r="G273" t="s">
        <v>1035</v>
      </c>
      <c r="H273" t="s">
        <v>1040</v>
      </c>
      <c r="I273" t="s">
        <v>1040</v>
      </c>
      <c r="J273" t="s">
        <v>1040</v>
      </c>
      <c r="K273" t="s">
        <v>1040</v>
      </c>
      <c r="L273">
        <v>4.2</v>
      </c>
      <c r="M273">
        <v>50</v>
      </c>
      <c r="N273">
        <v>4.2300000000000004</v>
      </c>
      <c r="O273">
        <v>0</v>
      </c>
      <c r="P273">
        <v>8.69</v>
      </c>
      <c r="R273" t="s">
        <v>1274</v>
      </c>
    </row>
    <row r="274" spans="1:18">
      <c r="A274">
        <v>3</v>
      </c>
      <c r="B274" t="s">
        <v>903</v>
      </c>
      <c r="C274" t="s">
        <v>1027</v>
      </c>
      <c r="D274" t="s">
        <v>903</v>
      </c>
      <c r="E274" t="s">
        <v>1027</v>
      </c>
      <c r="F274" t="s">
        <v>479</v>
      </c>
      <c r="G274" t="s">
        <v>1035</v>
      </c>
      <c r="H274" t="s">
        <v>1040</v>
      </c>
      <c r="I274" t="s">
        <v>1040</v>
      </c>
      <c r="J274" t="s">
        <v>1040</v>
      </c>
      <c r="K274" t="s">
        <v>1040</v>
      </c>
      <c r="L274">
        <v>4.2</v>
      </c>
      <c r="M274">
        <v>50</v>
      </c>
      <c r="N274">
        <v>4.1100000000000003</v>
      </c>
      <c r="O274">
        <v>0</v>
      </c>
      <c r="P274">
        <v>8.69</v>
      </c>
      <c r="R274" t="s">
        <v>1274</v>
      </c>
    </row>
    <row r="275" spans="1:18">
      <c r="A275">
        <v>3</v>
      </c>
      <c r="B275" t="s">
        <v>903</v>
      </c>
      <c r="C275" t="s">
        <v>1027</v>
      </c>
      <c r="D275" t="s">
        <v>903</v>
      </c>
      <c r="E275" t="s">
        <v>1027</v>
      </c>
      <c r="F275" t="s">
        <v>479</v>
      </c>
      <c r="G275" t="s">
        <v>1035</v>
      </c>
      <c r="H275" t="s">
        <v>1040</v>
      </c>
      <c r="I275" t="s">
        <v>1040</v>
      </c>
      <c r="J275" t="s">
        <v>1040</v>
      </c>
      <c r="K275" t="s">
        <v>1040</v>
      </c>
      <c r="L275">
        <v>4.2</v>
      </c>
      <c r="M275">
        <v>50</v>
      </c>
      <c r="N275">
        <v>4.38</v>
      </c>
      <c r="O275">
        <v>0</v>
      </c>
      <c r="P275">
        <v>8.69</v>
      </c>
      <c r="R275" t="s">
        <v>1274</v>
      </c>
    </row>
    <row r="276" spans="1:18">
      <c r="A276">
        <v>3</v>
      </c>
      <c r="B276" t="s">
        <v>903</v>
      </c>
      <c r="C276" t="s">
        <v>1027</v>
      </c>
      <c r="D276" t="s">
        <v>903</v>
      </c>
      <c r="E276" t="s">
        <v>1027</v>
      </c>
      <c r="F276" t="s">
        <v>479</v>
      </c>
      <c r="G276" t="s">
        <v>1035</v>
      </c>
      <c r="H276" t="s">
        <v>1040</v>
      </c>
      <c r="I276" t="s">
        <v>1040</v>
      </c>
      <c r="J276" t="s">
        <v>1040</v>
      </c>
      <c r="K276" t="s">
        <v>1040</v>
      </c>
      <c r="L276">
        <v>4.2</v>
      </c>
      <c r="M276">
        <v>50</v>
      </c>
      <c r="N276">
        <v>4.33</v>
      </c>
      <c r="O276">
        <v>0</v>
      </c>
      <c r="P276">
        <v>8.69</v>
      </c>
      <c r="R276" t="s">
        <v>1274</v>
      </c>
    </row>
    <row r="277" spans="1:18">
      <c r="A277">
        <v>3</v>
      </c>
      <c r="B277" t="s">
        <v>903</v>
      </c>
      <c r="C277" t="s">
        <v>1027</v>
      </c>
      <c r="D277" t="s">
        <v>903</v>
      </c>
      <c r="E277" t="s">
        <v>1027</v>
      </c>
      <c r="F277" t="s">
        <v>479</v>
      </c>
      <c r="G277" t="s">
        <v>1035</v>
      </c>
      <c r="H277" t="s">
        <v>1040</v>
      </c>
      <c r="I277" t="s">
        <v>1040</v>
      </c>
      <c r="J277" t="s">
        <v>1040</v>
      </c>
      <c r="K277" t="s">
        <v>1040</v>
      </c>
      <c r="L277">
        <v>4.2</v>
      </c>
      <c r="M277">
        <v>50</v>
      </c>
      <c r="N277">
        <v>4.01</v>
      </c>
      <c r="O277">
        <v>0</v>
      </c>
      <c r="P277">
        <v>8.69</v>
      </c>
      <c r="R277" t="s">
        <v>1274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367B3-7A36-41E1-8C57-72558EA4AA30}">
  <sheetPr codeName="Sheet4"/>
  <dimension ref="A1:U12"/>
  <sheetViews>
    <sheetView workbookViewId="0">
      <selection activeCell="R1" sqref="R1:R1048576"/>
    </sheetView>
  </sheetViews>
  <sheetFormatPr defaultRowHeight="18"/>
  <cols>
    <col min="1" max="1" width="5.81640625" style="1" customWidth="1"/>
    <col min="2" max="2" width="6.90625" style="1" customWidth="1"/>
    <col min="3" max="3" width="5.453125" style="1" customWidth="1"/>
    <col min="4" max="5" width="6.26953125" style="1" customWidth="1"/>
    <col min="6" max="8" width="4.81640625" style="1" customWidth="1"/>
    <col min="9" max="10" width="6.36328125" style="1" customWidth="1"/>
    <col min="11" max="11" width="6.54296875" style="1" customWidth="1"/>
    <col min="12" max="12" width="5.1796875" style="1" customWidth="1"/>
    <col min="13" max="13" width="6.26953125" style="1" customWidth="1"/>
    <col min="14" max="15" width="4.81640625" style="1" customWidth="1"/>
    <col min="16" max="16" width="6.453125" style="1" customWidth="1"/>
    <col min="17" max="17" width="6.1796875" style="1" customWidth="1"/>
    <col min="18" max="16384" width="8.7265625" style="1"/>
  </cols>
  <sheetData>
    <row r="1" spans="1:21" ht="18.75" thickBot="1">
      <c r="A1" s="47" t="s">
        <v>0</v>
      </c>
      <c r="B1" s="48" t="s">
        <v>578</v>
      </c>
      <c r="C1" s="48" t="s">
        <v>566</v>
      </c>
      <c r="D1" s="48" t="s">
        <v>567</v>
      </c>
      <c r="E1" s="48" t="s">
        <v>568</v>
      </c>
      <c r="F1" s="66" t="s">
        <v>569</v>
      </c>
      <c r="G1" s="100" t="s">
        <v>597</v>
      </c>
      <c r="H1" s="100"/>
      <c r="I1" s="92" t="s">
        <v>574</v>
      </c>
      <c r="J1" s="93" t="s">
        <v>575</v>
      </c>
      <c r="K1" s="73" t="s">
        <v>570</v>
      </c>
      <c r="L1" s="48" t="s">
        <v>571</v>
      </c>
      <c r="M1" s="48" t="s">
        <v>572</v>
      </c>
      <c r="N1" s="49" t="s">
        <v>573</v>
      </c>
      <c r="O1" s="100" t="s">
        <v>598</v>
      </c>
      <c r="P1" s="50" t="s">
        <v>576</v>
      </c>
      <c r="Q1" s="51" t="s">
        <v>577</v>
      </c>
    </row>
    <row r="2" spans="1:21" s="26" customFormat="1">
      <c r="A2" s="44">
        <v>1</v>
      </c>
      <c r="B2" s="45">
        <v>25</v>
      </c>
      <c r="C2" s="45">
        <v>27</v>
      </c>
      <c r="D2" s="45">
        <v>65</v>
      </c>
      <c r="E2" s="45">
        <v>23</v>
      </c>
      <c r="F2" s="67">
        <v>24</v>
      </c>
      <c r="G2" s="101">
        <f>E2+F2</f>
        <v>47</v>
      </c>
      <c r="H2" s="101"/>
      <c r="I2" s="94">
        <v>80</v>
      </c>
      <c r="J2" s="95">
        <v>60</v>
      </c>
      <c r="K2" s="74">
        <v>30.5</v>
      </c>
      <c r="L2" s="45">
        <v>65</v>
      </c>
      <c r="M2" s="45">
        <v>23</v>
      </c>
      <c r="N2" s="46">
        <v>24</v>
      </c>
      <c r="O2" s="26">
        <f>M2+N2</f>
        <v>47</v>
      </c>
      <c r="P2" s="52">
        <v>80</v>
      </c>
      <c r="Q2" s="53">
        <v>65</v>
      </c>
      <c r="R2" s="1">
        <f t="shared" ref="R2:R12" si="0">(D2-C2)</f>
        <v>38</v>
      </c>
      <c r="S2" s="26">
        <f t="shared" ref="S2:S12" si="1">R2/A2</f>
        <v>38</v>
      </c>
      <c r="T2" s="26">
        <f>L2-(25.4*A2)</f>
        <v>39.6</v>
      </c>
      <c r="U2" s="26">
        <f t="shared" ref="U2:U12" si="2">L2-K2</f>
        <v>34.5</v>
      </c>
    </row>
    <row r="3" spans="1:21">
      <c r="A3" s="31">
        <v>1.5</v>
      </c>
      <c r="B3" s="20">
        <v>40</v>
      </c>
      <c r="C3" s="20">
        <v>40</v>
      </c>
      <c r="D3" s="20">
        <v>83</v>
      </c>
      <c r="E3" s="20">
        <v>22</v>
      </c>
      <c r="F3" s="68">
        <v>25</v>
      </c>
      <c r="G3" s="101">
        <f t="shared" ref="G3:G12" si="3">E3+F3</f>
        <v>47</v>
      </c>
      <c r="H3" s="101"/>
      <c r="I3" s="80">
        <v>100</v>
      </c>
      <c r="J3" s="81">
        <v>65</v>
      </c>
      <c r="K3" s="75">
        <v>40</v>
      </c>
      <c r="L3" s="20">
        <v>92</v>
      </c>
      <c r="M3" s="20">
        <v>27</v>
      </c>
      <c r="N3" s="32">
        <v>28</v>
      </c>
      <c r="O3" s="26">
        <f t="shared" ref="O3:O11" si="4">M3+N3</f>
        <v>55</v>
      </c>
      <c r="P3" s="54">
        <v>100</v>
      </c>
      <c r="Q3" s="55">
        <v>70</v>
      </c>
      <c r="R3" s="1">
        <f t="shared" si="0"/>
        <v>43</v>
      </c>
      <c r="S3" s="26">
        <f t="shared" si="1"/>
        <v>28.666666666666668</v>
      </c>
      <c r="T3" s="26">
        <f t="shared" ref="T3:T11" si="5">L3-(25.4*A3)</f>
        <v>53.900000000000006</v>
      </c>
      <c r="U3" s="26">
        <f t="shared" si="2"/>
        <v>52</v>
      </c>
    </row>
    <row r="4" spans="1:21" s="25" customFormat="1">
      <c r="A4" s="33">
        <v>2</v>
      </c>
      <c r="B4" s="27">
        <v>50</v>
      </c>
      <c r="C4" s="27">
        <v>52</v>
      </c>
      <c r="D4" s="27">
        <v>108</v>
      </c>
      <c r="E4" s="27">
        <v>23</v>
      </c>
      <c r="F4" s="69">
        <v>36</v>
      </c>
      <c r="G4" s="101">
        <f t="shared" si="3"/>
        <v>59</v>
      </c>
      <c r="H4" s="101"/>
      <c r="I4" s="82">
        <v>120</v>
      </c>
      <c r="J4" s="83">
        <v>75</v>
      </c>
      <c r="K4" s="76">
        <v>55</v>
      </c>
      <c r="L4" s="27">
        <v>107</v>
      </c>
      <c r="M4" s="27">
        <v>29</v>
      </c>
      <c r="N4" s="34">
        <v>30</v>
      </c>
      <c r="O4" s="26">
        <f t="shared" si="4"/>
        <v>59</v>
      </c>
      <c r="P4" s="56">
        <v>125</v>
      </c>
      <c r="Q4" s="57">
        <v>75</v>
      </c>
      <c r="R4" s="1">
        <f t="shared" si="0"/>
        <v>56</v>
      </c>
      <c r="S4" s="26">
        <f t="shared" si="1"/>
        <v>28</v>
      </c>
      <c r="T4" s="26">
        <f t="shared" si="5"/>
        <v>56.2</v>
      </c>
      <c r="U4" s="26">
        <f t="shared" si="2"/>
        <v>52</v>
      </c>
    </row>
    <row r="5" spans="1:21">
      <c r="A5" s="31">
        <v>3</v>
      </c>
      <c r="B5" s="20">
        <v>80</v>
      </c>
      <c r="C5" s="20">
        <v>80.2</v>
      </c>
      <c r="D5" s="20">
        <v>135</v>
      </c>
      <c r="E5" s="20">
        <v>23</v>
      </c>
      <c r="F5" s="68">
        <v>24</v>
      </c>
      <c r="G5" s="101">
        <f t="shared" si="3"/>
        <v>47</v>
      </c>
      <c r="H5" s="101"/>
      <c r="I5" s="80">
        <v>150</v>
      </c>
      <c r="J5" s="81">
        <v>65</v>
      </c>
      <c r="K5" s="75">
        <v>80</v>
      </c>
      <c r="L5" s="20">
        <v>146</v>
      </c>
      <c r="M5" s="20">
        <v>30</v>
      </c>
      <c r="N5" s="32">
        <v>41</v>
      </c>
      <c r="O5" s="26">
        <f t="shared" si="4"/>
        <v>71</v>
      </c>
      <c r="P5" s="54">
        <v>180</v>
      </c>
      <c r="Q5" s="55">
        <v>85</v>
      </c>
      <c r="R5" s="1">
        <f t="shared" si="0"/>
        <v>54.8</v>
      </c>
      <c r="S5" s="26">
        <f t="shared" si="1"/>
        <v>18.266666666666666</v>
      </c>
      <c r="T5" s="26">
        <f t="shared" si="5"/>
        <v>69.800000000000011</v>
      </c>
      <c r="U5" s="26">
        <f t="shared" si="2"/>
        <v>66</v>
      </c>
    </row>
    <row r="6" spans="1:21" s="21" customFormat="1">
      <c r="A6" s="35">
        <v>4</v>
      </c>
      <c r="B6" s="28">
        <v>100</v>
      </c>
      <c r="C6" s="28">
        <v>100</v>
      </c>
      <c r="D6" s="28">
        <v>180</v>
      </c>
      <c r="E6" s="28">
        <v>22</v>
      </c>
      <c r="F6" s="70">
        <v>25</v>
      </c>
      <c r="G6" s="101">
        <f t="shared" si="3"/>
        <v>47</v>
      </c>
      <c r="H6" s="101"/>
      <c r="I6" s="84">
        <v>200</v>
      </c>
      <c r="J6" s="85">
        <v>65</v>
      </c>
      <c r="K6" s="77">
        <v>100</v>
      </c>
      <c r="L6" s="28">
        <v>177</v>
      </c>
      <c r="M6" s="28">
        <v>49</v>
      </c>
      <c r="N6" s="36">
        <v>69</v>
      </c>
      <c r="O6" s="26">
        <f t="shared" si="4"/>
        <v>118</v>
      </c>
      <c r="P6" s="58">
        <v>200</v>
      </c>
      <c r="Q6" s="59">
        <v>135</v>
      </c>
      <c r="R6" s="1">
        <f t="shared" si="0"/>
        <v>80</v>
      </c>
      <c r="S6" s="26">
        <f t="shared" si="1"/>
        <v>20</v>
      </c>
      <c r="T6" s="26">
        <f t="shared" si="5"/>
        <v>75.400000000000006</v>
      </c>
      <c r="U6" s="26">
        <f t="shared" si="2"/>
        <v>77</v>
      </c>
    </row>
    <row r="7" spans="1:21">
      <c r="A7" s="31">
        <v>6</v>
      </c>
      <c r="B7" s="20">
        <v>150</v>
      </c>
      <c r="C7" s="20">
        <v>150</v>
      </c>
      <c r="D7" s="20">
        <v>220</v>
      </c>
      <c r="E7" s="20">
        <v>25</v>
      </c>
      <c r="F7" s="68">
        <v>27</v>
      </c>
      <c r="G7" s="101">
        <f t="shared" si="3"/>
        <v>52</v>
      </c>
      <c r="H7" s="101"/>
      <c r="I7" s="80">
        <v>250</v>
      </c>
      <c r="J7" s="81">
        <v>65</v>
      </c>
      <c r="K7" s="75">
        <v>150</v>
      </c>
      <c r="L7" s="20">
        <v>247</v>
      </c>
      <c r="M7" s="20">
        <v>53</v>
      </c>
      <c r="N7" s="32">
        <v>58</v>
      </c>
      <c r="O7" s="26">
        <f t="shared" si="4"/>
        <v>111</v>
      </c>
      <c r="P7" s="54">
        <v>280</v>
      </c>
      <c r="Q7" s="55">
        <v>125</v>
      </c>
      <c r="R7" s="1">
        <f t="shared" si="0"/>
        <v>70</v>
      </c>
      <c r="S7" s="26">
        <f t="shared" si="1"/>
        <v>11.666666666666666</v>
      </c>
      <c r="T7" s="26">
        <f t="shared" si="5"/>
        <v>94.600000000000023</v>
      </c>
      <c r="U7" s="26">
        <f t="shared" si="2"/>
        <v>97</v>
      </c>
    </row>
    <row r="8" spans="1:21" s="22" customFormat="1">
      <c r="A8" s="37">
        <v>8</v>
      </c>
      <c r="B8" s="29">
        <v>200</v>
      </c>
      <c r="C8" s="29">
        <v>200</v>
      </c>
      <c r="D8" s="29">
        <v>277</v>
      </c>
      <c r="E8" s="29">
        <v>24</v>
      </c>
      <c r="F8" s="71">
        <v>40</v>
      </c>
      <c r="G8" s="101">
        <f t="shared" si="3"/>
        <v>64</v>
      </c>
      <c r="H8" s="101"/>
      <c r="I8" s="86">
        <v>300</v>
      </c>
      <c r="J8" s="87">
        <v>75</v>
      </c>
      <c r="K8" s="78">
        <v>200</v>
      </c>
      <c r="L8" s="29">
        <v>276</v>
      </c>
      <c r="M8" s="29">
        <v>58</v>
      </c>
      <c r="N8" s="38">
        <v>57</v>
      </c>
      <c r="O8" s="26">
        <f t="shared" si="4"/>
        <v>115</v>
      </c>
      <c r="P8" s="60">
        <v>300</v>
      </c>
      <c r="Q8" s="61">
        <v>125</v>
      </c>
      <c r="R8" s="1">
        <f t="shared" si="0"/>
        <v>77</v>
      </c>
      <c r="S8" s="26">
        <f t="shared" si="1"/>
        <v>9.625</v>
      </c>
      <c r="T8" s="26">
        <f t="shared" si="5"/>
        <v>72.800000000000011</v>
      </c>
      <c r="U8" s="26">
        <f t="shared" si="2"/>
        <v>76</v>
      </c>
    </row>
    <row r="9" spans="1:21">
      <c r="A9" s="31">
        <v>10</v>
      </c>
      <c r="B9" s="20">
        <v>250</v>
      </c>
      <c r="C9" s="20">
        <v>250</v>
      </c>
      <c r="D9" s="20">
        <v>337</v>
      </c>
      <c r="E9" s="20">
        <v>29</v>
      </c>
      <c r="F9" s="68">
        <v>50</v>
      </c>
      <c r="G9" s="101">
        <f t="shared" si="3"/>
        <v>79</v>
      </c>
      <c r="H9" s="101"/>
      <c r="I9" s="80">
        <v>350</v>
      </c>
      <c r="J9" s="81">
        <v>95</v>
      </c>
      <c r="K9" s="75">
        <v>250</v>
      </c>
      <c r="L9" s="20">
        <v>358</v>
      </c>
      <c r="M9" s="20">
        <v>49</v>
      </c>
      <c r="N9" s="32">
        <v>30</v>
      </c>
      <c r="O9" s="26">
        <f t="shared" si="4"/>
        <v>79</v>
      </c>
      <c r="P9" s="54">
        <v>400</v>
      </c>
      <c r="Q9" s="55">
        <v>85</v>
      </c>
      <c r="R9" s="1">
        <f t="shared" si="0"/>
        <v>87</v>
      </c>
      <c r="S9" s="26">
        <f t="shared" si="1"/>
        <v>8.6999999999999993</v>
      </c>
      <c r="T9" s="26">
        <f t="shared" si="5"/>
        <v>104</v>
      </c>
      <c r="U9" s="26">
        <f t="shared" si="2"/>
        <v>108</v>
      </c>
    </row>
    <row r="10" spans="1:21" s="23" customFormat="1">
      <c r="A10" s="39">
        <v>12</v>
      </c>
      <c r="B10" s="30">
        <v>300</v>
      </c>
      <c r="C10" s="30">
        <v>300</v>
      </c>
      <c r="D10" s="30">
        <v>407</v>
      </c>
      <c r="E10" s="30">
        <v>32</v>
      </c>
      <c r="F10" s="72">
        <v>57</v>
      </c>
      <c r="G10" s="101">
        <f t="shared" si="3"/>
        <v>89</v>
      </c>
      <c r="H10" s="101"/>
      <c r="I10" s="88">
        <v>450</v>
      </c>
      <c r="J10" s="89">
        <v>105</v>
      </c>
      <c r="K10" s="79">
        <v>300</v>
      </c>
      <c r="L10" s="30">
        <v>407</v>
      </c>
      <c r="M10" s="30">
        <v>59</v>
      </c>
      <c r="N10" s="40">
        <v>36</v>
      </c>
      <c r="O10" s="26">
        <f t="shared" si="4"/>
        <v>95</v>
      </c>
      <c r="P10" s="62">
        <v>450</v>
      </c>
      <c r="Q10" s="63">
        <v>110</v>
      </c>
      <c r="R10" s="1">
        <f t="shared" si="0"/>
        <v>107</v>
      </c>
      <c r="S10" s="26">
        <f t="shared" si="1"/>
        <v>8.9166666666666661</v>
      </c>
      <c r="T10" s="26">
        <f t="shared" si="5"/>
        <v>102.20000000000005</v>
      </c>
      <c r="U10" s="26">
        <f t="shared" si="2"/>
        <v>107</v>
      </c>
    </row>
    <row r="11" spans="1:21">
      <c r="A11" s="31">
        <v>14</v>
      </c>
      <c r="B11" s="20">
        <v>350</v>
      </c>
      <c r="C11" s="20">
        <v>350</v>
      </c>
      <c r="D11" s="20">
        <v>448</v>
      </c>
      <c r="E11" s="20">
        <v>41</v>
      </c>
      <c r="F11" s="68">
        <v>70</v>
      </c>
      <c r="G11" s="101">
        <f t="shared" si="3"/>
        <v>111</v>
      </c>
      <c r="H11" s="101"/>
      <c r="I11" s="80">
        <v>500</v>
      </c>
      <c r="J11" s="81">
        <v>125</v>
      </c>
      <c r="K11" s="75">
        <v>350</v>
      </c>
      <c r="L11" s="20">
        <v>483</v>
      </c>
      <c r="M11" s="20">
        <v>69</v>
      </c>
      <c r="N11" s="32">
        <v>41</v>
      </c>
      <c r="O11" s="26">
        <f t="shared" si="4"/>
        <v>110</v>
      </c>
      <c r="P11" s="54">
        <v>500</v>
      </c>
      <c r="Q11" s="55">
        <v>125</v>
      </c>
      <c r="R11" s="1">
        <f t="shared" si="0"/>
        <v>98</v>
      </c>
      <c r="S11" s="26">
        <f t="shared" si="1"/>
        <v>7</v>
      </c>
      <c r="T11" s="26">
        <f t="shared" si="5"/>
        <v>127.40000000000003</v>
      </c>
      <c r="U11" s="26">
        <f t="shared" si="2"/>
        <v>133</v>
      </c>
    </row>
    <row r="12" spans="1:21" s="24" customFormat="1" ht="18.75" thickBot="1">
      <c r="A12" s="41">
        <v>16</v>
      </c>
      <c r="B12" s="42">
        <v>400</v>
      </c>
      <c r="C12" s="42">
        <v>400</v>
      </c>
      <c r="D12" s="42">
        <v>512</v>
      </c>
      <c r="E12" s="42">
        <v>41</v>
      </c>
      <c r="F12" s="90">
        <v>80</v>
      </c>
      <c r="G12" s="101">
        <f t="shared" si="3"/>
        <v>121</v>
      </c>
      <c r="H12" s="26"/>
      <c r="I12" s="96">
        <v>550</v>
      </c>
      <c r="J12" s="97">
        <v>135</v>
      </c>
      <c r="K12" s="91"/>
      <c r="L12" s="42"/>
      <c r="M12" s="42"/>
      <c r="N12" s="43"/>
      <c r="O12" s="102"/>
      <c r="P12" s="64"/>
      <c r="Q12" s="65"/>
      <c r="R12" s="1">
        <f t="shared" si="0"/>
        <v>112</v>
      </c>
      <c r="S12" s="26">
        <f t="shared" si="1"/>
        <v>7</v>
      </c>
      <c r="T12" s="26"/>
      <c r="U12" s="26">
        <f t="shared" si="2"/>
        <v>0</v>
      </c>
    </row>
  </sheetData>
  <pageMargins left="0.7" right="0.7" top="0.75" bottom="0.75" header="0.3" footer="0.3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F2396-FA94-4CE8-BEAB-FAB29C052F1D}">
  <sheetPr codeName="Sheet5"/>
  <dimension ref="A1:M83"/>
  <sheetViews>
    <sheetView topLeftCell="A45" workbookViewId="0">
      <selection activeCell="M2" sqref="M2"/>
    </sheetView>
  </sheetViews>
  <sheetFormatPr defaultRowHeight="18"/>
  <cols>
    <col min="1" max="16384" width="8.7265625" style="1"/>
  </cols>
  <sheetData>
    <row r="1" spans="1:13" s="159" customFormat="1">
      <c r="A1" s="159" t="s">
        <v>581</v>
      </c>
      <c r="B1" s="161" t="s">
        <v>580</v>
      </c>
      <c r="C1" s="161" t="s">
        <v>584</v>
      </c>
      <c r="D1" s="161" t="s">
        <v>0</v>
      </c>
      <c r="E1" s="161" t="s">
        <v>579</v>
      </c>
      <c r="F1" s="161" t="s">
        <v>1</v>
      </c>
      <c r="G1" s="161" t="s">
        <v>581</v>
      </c>
      <c r="H1" s="161" t="s">
        <v>3</v>
      </c>
      <c r="I1" s="161" t="s">
        <v>596</v>
      </c>
      <c r="J1" s="161" t="s">
        <v>582</v>
      </c>
      <c r="K1" s="161" t="s">
        <v>583</v>
      </c>
      <c r="L1" s="159" t="s">
        <v>1080</v>
      </c>
      <c r="M1" s="159" t="s">
        <v>1082</v>
      </c>
    </row>
    <row r="2" spans="1:13">
      <c r="A2" s="1">
        <v>1</v>
      </c>
      <c r="B2" s="160" t="s">
        <v>585</v>
      </c>
      <c r="C2" s="160" t="s">
        <v>830</v>
      </c>
      <c r="D2" s="160">
        <v>0.5</v>
      </c>
      <c r="E2" s="160">
        <v>12.5</v>
      </c>
      <c r="F2" s="160">
        <v>40</v>
      </c>
      <c r="G2" s="160">
        <v>0</v>
      </c>
      <c r="H2" s="160">
        <v>0</v>
      </c>
      <c r="I2" s="160">
        <v>0</v>
      </c>
      <c r="J2" s="160">
        <v>0</v>
      </c>
      <c r="K2" s="160">
        <v>0</v>
      </c>
      <c r="L2" s="159" t="s">
        <v>1080</v>
      </c>
    </row>
    <row r="3" spans="1:13">
      <c r="A3" s="1">
        <v>2</v>
      </c>
      <c r="B3" s="160" t="s">
        <v>585</v>
      </c>
      <c r="C3" s="160" t="s">
        <v>830</v>
      </c>
      <c r="D3" s="160">
        <v>0.75</v>
      </c>
      <c r="E3" s="160">
        <v>19</v>
      </c>
      <c r="F3" s="160">
        <v>50</v>
      </c>
      <c r="G3" s="160">
        <v>0</v>
      </c>
      <c r="H3" s="160">
        <v>0</v>
      </c>
      <c r="I3" s="160">
        <v>0</v>
      </c>
      <c r="J3" s="160">
        <v>0</v>
      </c>
      <c r="K3" s="160">
        <v>0</v>
      </c>
      <c r="L3" s="159" t="s">
        <v>1080</v>
      </c>
    </row>
    <row r="4" spans="1:13">
      <c r="A4" s="1">
        <v>3</v>
      </c>
      <c r="B4" s="160" t="s">
        <v>585</v>
      </c>
      <c r="C4" s="160" t="s">
        <v>830</v>
      </c>
      <c r="D4" s="160">
        <v>1</v>
      </c>
      <c r="E4" s="160">
        <v>25</v>
      </c>
      <c r="F4" s="160">
        <v>59</v>
      </c>
      <c r="G4" s="160">
        <v>0</v>
      </c>
      <c r="H4" s="160">
        <v>0</v>
      </c>
      <c r="I4" s="160">
        <v>0</v>
      </c>
      <c r="J4" s="160">
        <v>0</v>
      </c>
      <c r="K4" s="160">
        <v>0</v>
      </c>
      <c r="L4" s="159" t="s">
        <v>1080</v>
      </c>
    </row>
    <row r="5" spans="1:13">
      <c r="A5" s="1">
        <v>4</v>
      </c>
      <c r="B5" s="160" t="s">
        <v>585</v>
      </c>
      <c r="C5" s="160" t="s">
        <v>830</v>
      </c>
      <c r="D5" s="160">
        <v>1.5</v>
      </c>
      <c r="E5" s="160">
        <v>36</v>
      </c>
      <c r="F5" s="160">
        <v>51</v>
      </c>
      <c r="G5" s="160">
        <v>0</v>
      </c>
      <c r="H5" s="160">
        <v>0</v>
      </c>
      <c r="I5" s="160">
        <v>0</v>
      </c>
      <c r="J5" s="160">
        <v>0</v>
      </c>
      <c r="K5" s="160">
        <v>0</v>
      </c>
      <c r="L5" s="159" t="s">
        <v>1080</v>
      </c>
    </row>
    <row r="6" spans="1:13">
      <c r="A6" s="1">
        <v>5</v>
      </c>
      <c r="B6" s="160" t="s">
        <v>585</v>
      </c>
      <c r="C6" s="160" t="s">
        <v>830</v>
      </c>
      <c r="D6" s="160">
        <v>2</v>
      </c>
      <c r="E6" s="160">
        <v>50</v>
      </c>
      <c r="F6" s="160">
        <v>87</v>
      </c>
      <c r="G6" s="160">
        <v>0</v>
      </c>
      <c r="H6" s="160">
        <v>0</v>
      </c>
      <c r="I6" s="160">
        <v>0</v>
      </c>
      <c r="J6" s="160">
        <v>0</v>
      </c>
      <c r="K6" s="160">
        <v>0</v>
      </c>
      <c r="L6" s="159" t="s">
        <v>1080</v>
      </c>
    </row>
    <row r="7" spans="1:13">
      <c r="A7" s="1">
        <v>6</v>
      </c>
      <c r="B7" s="160" t="s">
        <v>585</v>
      </c>
      <c r="C7" s="160" t="s">
        <v>830</v>
      </c>
      <c r="D7" s="160">
        <v>3</v>
      </c>
      <c r="E7" s="160">
        <v>80</v>
      </c>
      <c r="F7" s="160">
        <v>122</v>
      </c>
      <c r="G7" s="160">
        <v>0</v>
      </c>
      <c r="H7" s="160">
        <v>0</v>
      </c>
      <c r="I7" s="160">
        <v>0</v>
      </c>
      <c r="J7" s="160">
        <v>0</v>
      </c>
      <c r="K7" s="160">
        <v>0</v>
      </c>
      <c r="L7" s="159" t="s">
        <v>1080</v>
      </c>
    </row>
    <row r="8" spans="1:13">
      <c r="A8" s="1">
        <v>7</v>
      </c>
      <c r="B8" s="160" t="s">
        <v>585</v>
      </c>
      <c r="C8" s="160" t="s">
        <v>830</v>
      </c>
      <c r="D8" s="160">
        <v>4</v>
      </c>
      <c r="E8" s="160">
        <v>100</v>
      </c>
      <c r="F8" s="160">
        <v>158</v>
      </c>
      <c r="G8" s="160">
        <v>0</v>
      </c>
      <c r="H8" s="160">
        <v>0</v>
      </c>
      <c r="I8" s="160">
        <v>0</v>
      </c>
      <c r="J8" s="160">
        <v>0</v>
      </c>
      <c r="K8" s="160">
        <v>0</v>
      </c>
      <c r="L8" s="159" t="s">
        <v>1080</v>
      </c>
    </row>
    <row r="9" spans="1:13">
      <c r="A9" s="1">
        <v>8</v>
      </c>
      <c r="B9" s="160" t="s">
        <v>585</v>
      </c>
      <c r="C9" s="160" t="s">
        <v>830</v>
      </c>
      <c r="D9" s="160">
        <v>6</v>
      </c>
      <c r="E9" s="160">
        <v>150</v>
      </c>
      <c r="F9" s="160">
        <v>212</v>
      </c>
      <c r="G9" s="160">
        <v>0</v>
      </c>
      <c r="H9" s="160">
        <v>0</v>
      </c>
      <c r="I9" s="160">
        <v>0</v>
      </c>
      <c r="J9" s="160">
        <v>0</v>
      </c>
      <c r="K9" s="160">
        <v>0</v>
      </c>
      <c r="L9" s="159" t="s">
        <v>1080</v>
      </c>
    </row>
    <row r="10" spans="1:13">
      <c r="A10" s="1">
        <v>9</v>
      </c>
      <c r="B10" s="160" t="s">
        <v>585</v>
      </c>
      <c r="C10" s="160" t="s">
        <v>830</v>
      </c>
      <c r="D10" s="160">
        <v>8</v>
      </c>
      <c r="E10" s="160">
        <v>200</v>
      </c>
      <c r="F10" s="160">
        <v>265</v>
      </c>
      <c r="G10" s="160">
        <v>0</v>
      </c>
      <c r="H10" s="160">
        <v>0</v>
      </c>
      <c r="I10" s="160">
        <v>0</v>
      </c>
      <c r="J10" s="160">
        <v>0</v>
      </c>
      <c r="K10" s="160">
        <v>0</v>
      </c>
      <c r="L10" s="159" t="s">
        <v>1080</v>
      </c>
    </row>
    <row r="11" spans="1:13">
      <c r="A11" s="1">
        <v>10</v>
      </c>
      <c r="B11" s="160" t="s">
        <v>585</v>
      </c>
      <c r="C11" s="160" t="s">
        <v>830</v>
      </c>
      <c r="D11" s="160">
        <v>10</v>
      </c>
      <c r="E11" s="160">
        <v>250</v>
      </c>
      <c r="F11" s="160">
        <v>320</v>
      </c>
      <c r="G11" s="160">
        <v>0</v>
      </c>
      <c r="H11" s="160">
        <v>0</v>
      </c>
      <c r="I11" s="160">
        <v>0</v>
      </c>
      <c r="J11" s="160">
        <v>0</v>
      </c>
      <c r="K11" s="160">
        <v>0</v>
      </c>
      <c r="L11" s="159" t="s">
        <v>1080</v>
      </c>
    </row>
    <row r="12" spans="1:13">
      <c r="A12" s="1">
        <v>11</v>
      </c>
      <c r="B12" s="160" t="s">
        <v>585</v>
      </c>
      <c r="C12" s="160" t="s">
        <v>830</v>
      </c>
      <c r="D12" s="160">
        <v>12</v>
      </c>
      <c r="E12" s="160">
        <v>300</v>
      </c>
      <c r="F12" s="160">
        <v>365</v>
      </c>
      <c r="G12" s="160">
        <v>0</v>
      </c>
      <c r="H12" s="160">
        <v>0</v>
      </c>
      <c r="I12" s="160">
        <v>0</v>
      </c>
      <c r="J12" s="160">
        <v>0</v>
      </c>
      <c r="K12" s="160">
        <v>0</v>
      </c>
      <c r="L12" s="159" t="s">
        <v>1080</v>
      </c>
    </row>
    <row r="13" spans="1:13">
      <c r="A13" s="1">
        <v>12</v>
      </c>
      <c r="B13" s="160" t="s">
        <v>585</v>
      </c>
      <c r="C13" s="160" t="s">
        <v>830</v>
      </c>
      <c r="D13" s="160">
        <v>14</v>
      </c>
      <c r="E13" s="160">
        <v>350</v>
      </c>
      <c r="F13" s="160">
        <v>420</v>
      </c>
      <c r="G13" s="160">
        <v>0</v>
      </c>
      <c r="H13" s="160">
        <v>0</v>
      </c>
      <c r="I13" s="160">
        <v>0</v>
      </c>
      <c r="J13" s="160">
        <v>0</v>
      </c>
      <c r="K13" s="160">
        <v>0</v>
      </c>
      <c r="L13" s="159" t="s">
        <v>1080</v>
      </c>
    </row>
    <row r="14" spans="1:13">
      <c r="A14" s="1">
        <v>13</v>
      </c>
      <c r="B14" s="160" t="s">
        <v>585</v>
      </c>
      <c r="C14" s="160" t="s">
        <v>830</v>
      </c>
      <c r="D14" s="160">
        <v>16</v>
      </c>
      <c r="E14" s="160">
        <v>400</v>
      </c>
      <c r="F14" s="160">
        <v>470</v>
      </c>
      <c r="G14" s="160">
        <v>0</v>
      </c>
      <c r="H14" s="160">
        <v>0</v>
      </c>
      <c r="I14" s="160">
        <v>0</v>
      </c>
      <c r="J14" s="160">
        <v>0</v>
      </c>
      <c r="K14" s="160">
        <v>0</v>
      </c>
      <c r="L14" s="159" t="s">
        <v>1080</v>
      </c>
    </row>
    <row r="15" spans="1:13">
      <c r="A15" s="1">
        <v>14</v>
      </c>
      <c r="B15" s="160" t="s">
        <v>585</v>
      </c>
      <c r="C15" s="160" t="s">
        <v>830</v>
      </c>
      <c r="D15" s="160">
        <v>18</v>
      </c>
      <c r="E15" s="160">
        <v>450</v>
      </c>
      <c r="F15" s="160">
        <v>520</v>
      </c>
      <c r="G15" s="160">
        <v>0</v>
      </c>
      <c r="H15" s="160">
        <v>0</v>
      </c>
      <c r="I15" s="160">
        <v>0</v>
      </c>
      <c r="J15" s="160">
        <v>0</v>
      </c>
      <c r="K15" s="160">
        <v>0</v>
      </c>
      <c r="L15" s="159" t="s">
        <v>1080</v>
      </c>
    </row>
    <row r="16" spans="1:13">
      <c r="A16" s="1">
        <v>15</v>
      </c>
      <c r="B16" s="160" t="s">
        <v>585</v>
      </c>
      <c r="C16" s="160" t="s">
        <v>830</v>
      </c>
      <c r="D16" s="160">
        <v>20</v>
      </c>
      <c r="E16" s="160">
        <v>500</v>
      </c>
      <c r="F16" s="160">
        <v>570</v>
      </c>
      <c r="G16" s="160">
        <v>0</v>
      </c>
      <c r="H16" s="160">
        <v>0</v>
      </c>
      <c r="I16" s="160">
        <v>0</v>
      </c>
      <c r="J16" s="160">
        <v>0</v>
      </c>
      <c r="K16" s="160">
        <v>0</v>
      </c>
      <c r="L16" s="159" t="s">
        <v>1080</v>
      </c>
    </row>
    <row r="17" spans="1:12">
      <c r="A17" s="1">
        <v>16</v>
      </c>
      <c r="B17" s="160" t="s">
        <v>585</v>
      </c>
      <c r="C17" s="160" t="s">
        <v>830</v>
      </c>
      <c r="D17" s="160">
        <v>22</v>
      </c>
      <c r="E17" s="160">
        <v>550</v>
      </c>
      <c r="F17" s="160">
        <v>620</v>
      </c>
      <c r="G17" s="160">
        <v>0</v>
      </c>
      <c r="H17" s="160">
        <v>0</v>
      </c>
      <c r="I17" s="160">
        <v>0</v>
      </c>
      <c r="J17" s="160">
        <v>0</v>
      </c>
      <c r="K17" s="160">
        <v>0</v>
      </c>
      <c r="L17" s="159" t="s">
        <v>1080</v>
      </c>
    </row>
    <row r="18" spans="1:12">
      <c r="A18" s="1">
        <v>17</v>
      </c>
      <c r="B18" s="160" t="s">
        <v>585</v>
      </c>
      <c r="C18" s="160" t="s">
        <v>830</v>
      </c>
      <c r="D18" s="160">
        <v>24</v>
      </c>
      <c r="E18" s="160">
        <v>600</v>
      </c>
      <c r="F18" s="160">
        <v>670</v>
      </c>
      <c r="G18" s="160">
        <v>0</v>
      </c>
      <c r="H18" s="160">
        <v>0</v>
      </c>
      <c r="I18" s="160">
        <v>0</v>
      </c>
      <c r="J18" s="160">
        <v>0</v>
      </c>
      <c r="K18" s="160">
        <v>0</v>
      </c>
      <c r="L18" s="159" t="s">
        <v>1080</v>
      </c>
    </row>
    <row r="19" spans="1:12">
      <c r="A19" s="1">
        <v>18</v>
      </c>
      <c r="B19" s="160" t="s">
        <v>585</v>
      </c>
      <c r="C19" s="160" t="s">
        <v>830</v>
      </c>
      <c r="D19" s="160">
        <v>26</v>
      </c>
      <c r="E19" s="160">
        <v>650</v>
      </c>
      <c r="F19" s="160">
        <v>720</v>
      </c>
      <c r="G19" s="160">
        <v>0</v>
      </c>
      <c r="H19" s="160">
        <v>0</v>
      </c>
      <c r="I19" s="160">
        <v>0</v>
      </c>
      <c r="J19" s="160">
        <v>0</v>
      </c>
      <c r="K19" s="160">
        <v>0</v>
      </c>
      <c r="L19" s="159" t="s">
        <v>1080</v>
      </c>
    </row>
    <row r="20" spans="1:12">
      <c r="A20" s="1">
        <v>19</v>
      </c>
      <c r="B20" s="160" t="s">
        <v>585</v>
      </c>
      <c r="C20" s="160" t="s">
        <v>830</v>
      </c>
      <c r="D20" s="160">
        <v>28</v>
      </c>
      <c r="E20" s="160">
        <v>700</v>
      </c>
      <c r="F20" s="160">
        <v>770</v>
      </c>
      <c r="G20" s="160">
        <v>0</v>
      </c>
      <c r="H20" s="160">
        <v>0</v>
      </c>
      <c r="I20" s="160">
        <v>0</v>
      </c>
      <c r="J20" s="160">
        <v>0</v>
      </c>
      <c r="K20" s="160">
        <v>0</v>
      </c>
      <c r="L20" s="159" t="s">
        <v>1080</v>
      </c>
    </row>
    <row r="21" spans="1:12">
      <c r="A21" s="1">
        <v>20</v>
      </c>
      <c r="B21" s="98" t="s">
        <v>585</v>
      </c>
      <c r="C21" s="1" t="s">
        <v>594</v>
      </c>
      <c r="D21" s="98">
        <v>0.5</v>
      </c>
      <c r="E21" s="98">
        <v>12.5</v>
      </c>
      <c r="F21" s="98">
        <v>40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59" t="s">
        <v>1080</v>
      </c>
    </row>
    <row r="22" spans="1:12">
      <c r="A22" s="1">
        <v>21</v>
      </c>
      <c r="B22" s="98" t="s">
        <v>585</v>
      </c>
      <c r="C22" s="1" t="s">
        <v>594</v>
      </c>
      <c r="D22" s="98">
        <v>0.75</v>
      </c>
      <c r="E22" s="98">
        <v>19</v>
      </c>
      <c r="F22" s="98">
        <v>50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59" t="s">
        <v>1080</v>
      </c>
    </row>
    <row r="23" spans="1:12">
      <c r="A23" s="1">
        <v>22</v>
      </c>
      <c r="B23" s="98" t="s">
        <v>585</v>
      </c>
      <c r="C23" s="1" t="s">
        <v>594</v>
      </c>
      <c r="D23" s="98">
        <v>1</v>
      </c>
      <c r="E23" s="98">
        <v>25</v>
      </c>
      <c r="F23" s="98">
        <v>59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59" t="s">
        <v>1080</v>
      </c>
    </row>
    <row r="24" spans="1:12">
      <c r="A24" s="1">
        <v>23</v>
      </c>
      <c r="B24" s="98" t="s">
        <v>585</v>
      </c>
      <c r="C24" s="1" t="s">
        <v>594</v>
      </c>
      <c r="D24" s="98">
        <v>1.5</v>
      </c>
      <c r="E24" s="98">
        <v>36</v>
      </c>
      <c r="F24" s="98">
        <v>51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59" t="s">
        <v>1080</v>
      </c>
    </row>
    <row r="25" spans="1:12">
      <c r="A25" s="1">
        <v>24</v>
      </c>
      <c r="B25" s="98" t="s">
        <v>585</v>
      </c>
      <c r="C25" s="1" t="s">
        <v>594</v>
      </c>
      <c r="D25" s="98">
        <v>2</v>
      </c>
      <c r="E25" s="98">
        <v>50</v>
      </c>
      <c r="F25" s="98">
        <v>87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59" t="s">
        <v>1080</v>
      </c>
    </row>
    <row r="26" spans="1:12">
      <c r="A26" s="1">
        <v>25</v>
      </c>
      <c r="B26" s="98" t="s">
        <v>585</v>
      </c>
      <c r="C26" s="1" t="s">
        <v>594</v>
      </c>
      <c r="D26" s="98">
        <v>3</v>
      </c>
      <c r="E26" s="98">
        <v>80</v>
      </c>
      <c r="F26" s="98">
        <v>122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59" t="s">
        <v>1080</v>
      </c>
    </row>
    <row r="27" spans="1:12">
      <c r="A27" s="1">
        <v>26</v>
      </c>
      <c r="B27" s="98" t="s">
        <v>585</v>
      </c>
      <c r="C27" s="1" t="s">
        <v>594</v>
      </c>
      <c r="D27" s="98">
        <v>4</v>
      </c>
      <c r="E27" s="98">
        <v>100</v>
      </c>
      <c r="F27" s="98">
        <v>158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59" t="s">
        <v>1080</v>
      </c>
    </row>
    <row r="28" spans="1:12">
      <c r="A28" s="1">
        <v>27</v>
      </c>
      <c r="B28" s="98" t="s">
        <v>585</v>
      </c>
      <c r="C28" s="1" t="s">
        <v>594</v>
      </c>
      <c r="D28" s="98">
        <v>6</v>
      </c>
      <c r="E28" s="98">
        <v>150</v>
      </c>
      <c r="F28" s="98">
        <v>212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59" t="s">
        <v>1080</v>
      </c>
    </row>
    <row r="29" spans="1:12">
      <c r="A29" s="1">
        <v>28</v>
      </c>
      <c r="B29" s="98" t="s">
        <v>585</v>
      </c>
      <c r="C29" s="1" t="s">
        <v>594</v>
      </c>
      <c r="D29" s="98">
        <v>8</v>
      </c>
      <c r="E29" s="98">
        <v>200</v>
      </c>
      <c r="F29" s="98">
        <v>265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59" t="s">
        <v>1080</v>
      </c>
    </row>
    <row r="30" spans="1:12">
      <c r="A30" s="1">
        <v>29</v>
      </c>
      <c r="B30" s="98" t="s">
        <v>585</v>
      </c>
      <c r="C30" s="1" t="s">
        <v>594</v>
      </c>
      <c r="D30" s="98">
        <v>10</v>
      </c>
      <c r="E30" s="98">
        <v>250</v>
      </c>
      <c r="F30" s="98">
        <v>320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59" t="s">
        <v>1080</v>
      </c>
    </row>
    <row r="31" spans="1:12">
      <c r="A31" s="1">
        <v>30</v>
      </c>
      <c r="B31" s="98" t="s">
        <v>585</v>
      </c>
      <c r="C31" s="1" t="s">
        <v>594</v>
      </c>
      <c r="D31" s="98">
        <v>12</v>
      </c>
      <c r="E31" s="98">
        <v>300</v>
      </c>
      <c r="F31" s="98">
        <v>365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59" t="s">
        <v>1080</v>
      </c>
    </row>
    <row r="32" spans="1:12">
      <c r="A32" s="1">
        <v>31</v>
      </c>
      <c r="B32" s="98" t="s">
        <v>585</v>
      </c>
      <c r="C32" s="1" t="s">
        <v>594</v>
      </c>
      <c r="D32" s="98">
        <v>14</v>
      </c>
      <c r="E32" s="98">
        <v>350</v>
      </c>
      <c r="F32" s="98">
        <v>420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59" t="s">
        <v>1080</v>
      </c>
    </row>
    <row r="33" spans="1:12">
      <c r="A33" s="1">
        <v>32</v>
      </c>
      <c r="B33" s="98" t="s">
        <v>585</v>
      </c>
      <c r="C33" s="1" t="s">
        <v>594</v>
      </c>
      <c r="D33" s="98">
        <v>16</v>
      </c>
      <c r="E33" s="98">
        <v>400</v>
      </c>
      <c r="F33" s="98">
        <v>470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59" t="s">
        <v>1080</v>
      </c>
    </row>
    <row r="34" spans="1:12">
      <c r="A34" s="1">
        <v>33</v>
      </c>
      <c r="B34" s="98" t="s">
        <v>585</v>
      </c>
      <c r="C34" s="1" t="s">
        <v>594</v>
      </c>
      <c r="D34" s="98">
        <v>18</v>
      </c>
      <c r="E34" s="98">
        <v>450</v>
      </c>
      <c r="F34" s="98">
        <v>520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59" t="s">
        <v>1080</v>
      </c>
    </row>
    <row r="35" spans="1:12">
      <c r="A35" s="1">
        <v>34</v>
      </c>
      <c r="B35" s="98" t="s">
        <v>585</v>
      </c>
      <c r="C35" s="1" t="s">
        <v>594</v>
      </c>
      <c r="D35" s="98">
        <v>20</v>
      </c>
      <c r="E35" s="98">
        <v>500</v>
      </c>
      <c r="F35" s="98">
        <v>570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59" t="s">
        <v>1080</v>
      </c>
    </row>
    <row r="36" spans="1:12">
      <c r="A36" s="1">
        <v>35</v>
      </c>
      <c r="B36" s="98" t="s">
        <v>585</v>
      </c>
      <c r="C36" s="1" t="s">
        <v>594</v>
      </c>
      <c r="D36" s="98">
        <v>22</v>
      </c>
      <c r="E36" s="98">
        <v>550</v>
      </c>
      <c r="F36" s="98">
        <v>620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59" t="s">
        <v>1080</v>
      </c>
    </row>
    <row r="37" spans="1:12">
      <c r="A37" s="1">
        <v>36</v>
      </c>
      <c r="B37" s="98" t="s">
        <v>585</v>
      </c>
      <c r="C37" s="1" t="s">
        <v>594</v>
      </c>
      <c r="D37" s="98">
        <v>24</v>
      </c>
      <c r="E37" s="98">
        <v>600</v>
      </c>
      <c r="F37" s="98">
        <v>670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59" t="s">
        <v>1080</v>
      </c>
    </row>
    <row r="38" spans="1:12">
      <c r="A38" s="1">
        <v>37</v>
      </c>
      <c r="B38" s="98" t="s">
        <v>585</v>
      </c>
      <c r="C38" s="1" t="s">
        <v>594</v>
      </c>
      <c r="D38" s="98">
        <v>26</v>
      </c>
      <c r="E38" s="98">
        <v>650</v>
      </c>
      <c r="F38" s="98">
        <v>720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59" t="s">
        <v>1080</v>
      </c>
    </row>
    <row r="39" spans="1:12">
      <c r="A39" s="1">
        <v>38</v>
      </c>
      <c r="B39" s="98" t="s">
        <v>585</v>
      </c>
      <c r="C39" s="1" t="s">
        <v>594</v>
      </c>
      <c r="D39" s="98">
        <v>28</v>
      </c>
      <c r="E39" s="98">
        <v>700</v>
      </c>
      <c r="F39" s="98">
        <v>770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59" t="s">
        <v>1080</v>
      </c>
    </row>
    <row r="40" spans="1:12">
      <c r="A40" s="1">
        <v>39</v>
      </c>
      <c r="B40" s="158" t="s">
        <v>585</v>
      </c>
      <c r="C40" s="1" t="s">
        <v>593</v>
      </c>
      <c r="D40" s="158">
        <v>0.5</v>
      </c>
      <c r="E40" s="158">
        <v>12.5</v>
      </c>
      <c r="F40" s="158">
        <v>40</v>
      </c>
      <c r="G40" s="158">
        <v>0</v>
      </c>
      <c r="H40" s="158">
        <v>0</v>
      </c>
      <c r="I40" s="158">
        <v>0</v>
      </c>
      <c r="J40" s="158">
        <v>0</v>
      </c>
      <c r="K40" s="158">
        <v>0</v>
      </c>
      <c r="L40" s="159" t="s">
        <v>1080</v>
      </c>
    </row>
    <row r="41" spans="1:12">
      <c r="A41" s="1">
        <v>40</v>
      </c>
      <c r="B41" s="158" t="s">
        <v>585</v>
      </c>
      <c r="C41" s="1" t="s">
        <v>593</v>
      </c>
      <c r="D41" s="158">
        <v>0.75</v>
      </c>
      <c r="E41" s="158">
        <v>19</v>
      </c>
      <c r="F41" s="158">
        <v>50</v>
      </c>
      <c r="G41" s="158">
        <v>0</v>
      </c>
      <c r="H41" s="158">
        <v>0</v>
      </c>
      <c r="I41" s="158">
        <v>0</v>
      </c>
      <c r="J41" s="158">
        <v>0</v>
      </c>
      <c r="K41" s="158">
        <v>0</v>
      </c>
      <c r="L41" s="159" t="s">
        <v>1080</v>
      </c>
    </row>
    <row r="42" spans="1:12">
      <c r="A42" s="1">
        <v>41</v>
      </c>
      <c r="B42" s="158" t="s">
        <v>585</v>
      </c>
      <c r="C42" s="1" t="s">
        <v>593</v>
      </c>
      <c r="D42" s="158">
        <v>1</v>
      </c>
      <c r="E42" s="158">
        <v>25</v>
      </c>
      <c r="F42" s="158">
        <v>59</v>
      </c>
      <c r="G42" s="158">
        <v>0</v>
      </c>
      <c r="H42" s="158">
        <v>0</v>
      </c>
      <c r="I42" s="158">
        <v>0</v>
      </c>
      <c r="J42" s="158">
        <v>0</v>
      </c>
      <c r="K42" s="158">
        <v>0</v>
      </c>
      <c r="L42" s="159" t="s">
        <v>1080</v>
      </c>
    </row>
    <row r="43" spans="1:12">
      <c r="A43" s="1">
        <v>42</v>
      </c>
      <c r="B43" s="158" t="s">
        <v>585</v>
      </c>
      <c r="C43" s="1" t="s">
        <v>593</v>
      </c>
      <c r="D43" s="158">
        <v>1.5</v>
      </c>
      <c r="E43" s="158">
        <v>36</v>
      </c>
      <c r="F43" s="158">
        <v>51</v>
      </c>
      <c r="G43" s="158">
        <v>0</v>
      </c>
      <c r="H43" s="158">
        <v>0</v>
      </c>
      <c r="I43" s="158">
        <v>0</v>
      </c>
      <c r="J43" s="158">
        <v>0</v>
      </c>
      <c r="K43" s="158">
        <v>0</v>
      </c>
      <c r="L43" s="159" t="s">
        <v>1080</v>
      </c>
    </row>
    <row r="44" spans="1:12">
      <c r="A44" s="1">
        <v>43</v>
      </c>
      <c r="B44" s="158" t="s">
        <v>585</v>
      </c>
      <c r="C44" s="1" t="s">
        <v>593</v>
      </c>
      <c r="D44" s="158">
        <v>2</v>
      </c>
      <c r="E44" s="158">
        <v>50</v>
      </c>
      <c r="F44" s="158">
        <v>87</v>
      </c>
      <c r="G44" s="158">
        <v>0</v>
      </c>
      <c r="H44" s="158">
        <v>0</v>
      </c>
      <c r="I44" s="158">
        <v>0</v>
      </c>
      <c r="J44" s="158">
        <v>0</v>
      </c>
      <c r="K44" s="158">
        <v>0</v>
      </c>
      <c r="L44" s="159" t="s">
        <v>1080</v>
      </c>
    </row>
    <row r="45" spans="1:12">
      <c r="A45" s="1">
        <v>44</v>
      </c>
      <c r="B45" s="158" t="s">
        <v>585</v>
      </c>
      <c r="C45" s="1" t="s">
        <v>593</v>
      </c>
      <c r="D45" s="158">
        <v>3</v>
      </c>
      <c r="E45" s="158">
        <v>80</v>
      </c>
      <c r="F45" s="158">
        <v>122</v>
      </c>
      <c r="G45" s="158">
        <v>0</v>
      </c>
      <c r="H45" s="158">
        <v>0</v>
      </c>
      <c r="I45" s="158">
        <v>0</v>
      </c>
      <c r="J45" s="158">
        <v>0</v>
      </c>
      <c r="K45" s="158">
        <v>0</v>
      </c>
      <c r="L45" s="159" t="s">
        <v>1080</v>
      </c>
    </row>
    <row r="46" spans="1:12">
      <c r="A46" s="1">
        <v>45</v>
      </c>
      <c r="B46" s="158" t="s">
        <v>585</v>
      </c>
      <c r="C46" s="1" t="s">
        <v>593</v>
      </c>
      <c r="D46" s="158">
        <v>4</v>
      </c>
      <c r="E46" s="158">
        <v>100</v>
      </c>
      <c r="F46" s="158">
        <v>158</v>
      </c>
      <c r="G46" s="158">
        <v>0</v>
      </c>
      <c r="H46" s="158">
        <v>0</v>
      </c>
      <c r="I46" s="158">
        <v>0</v>
      </c>
      <c r="J46" s="158">
        <v>0</v>
      </c>
      <c r="K46" s="158">
        <v>0</v>
      </c>
      <c r="L46" s="159" t="s">
        <v>1080</v>
      </c>
    </row>
    <row r="47" spans="1:12">
      <c r="A47" s="1">
        <v>46</v>
      </c>
      <c r="B47" s="158" t="s">
        <v>585</v>
      </c>
      <c r="C47" s="1" t="s">
        <v>593</v>
      </c>
      <c r="D47" s="158">
        <v>6</v>
      </c>
      <c r="E47" s="158">
        <v>150</v>
      </c>
      <c r="F47" s="158">
        <v>212</v>
      </c>
      <c r="G47" s="158">
        <v>0</v>
      </c>
      <c r="H47" s="158">
        <v>0</v>
      </c>
      <c r="I47" s="158">
        <v>0</v>
      </c>
      <c r="J47" s="158">
        <v>0</v>
      </c>
      <c r="K47" s="158">
        <v>0</v>
      </c>
      <c r="L47" s="159" t="s">
        <v>1080</v>
      </c>
    </row>
    <row r="48" spans="1:12">
      <c r="A48" s="1">
        <v>47</v>
      </c>
      <c r="B48" s="158" t="s">
        <v>585</v>
      </c>
      <c r="C48" s="1" t="s">
        <v>593</v>
      </c>
      <c r="D48" s="158">
        <v>8</v>
      </c>
      <c r="E48" s="158">
        <v>200</v>
      </c>
      <c r="F48" s="158">
        <v>265</v>
      </c>
      <c r="G48" s="158">
        <v>0</v>
      </c>
      <c r="H48" s="158">
        <v>0</v>
      </c>
      <c r="I48" s="158">
        <v>0</v>
      </c>
      <c r="J48" s="158">
        <v>0</v>
      </c>
      <c r="K48" s="158">
        <v>0</v>
      </c>
      <c r="L48" s="159" t="s">
        <v>1080</v>
      </c>
    </row>
    <row r="49" spans="1:12">
      <c r="A49" s="1">
        <v>48</v>
      </c>
      <c r="B49" s="158" t="s">
        <v>585</v>
      </c>
      <c r="C49" s="1" t="s">
        <v>593</v>
      </c>
      <c r="D49" s="158">
        <v>10</v>
      </c>
      <c r="E49" s="158">
        <v>250</v>
      </c>
      <c r="F49" s="158">
        <v>320</v>
      </c>
      <c r="G49" s="158">
        <v>0</v>
      </c>
      <c r="H49" s="158">
        <v>0</v>
      </c>
      <c r="I49" s="158">
        <v>0</v>
      </c>
      <c r="J49" s="158">
        <v>0</v>
      </c>
      <c r="K49" s="158">
        <v>0</v>
      </c>
      <c r="L49" s="159" t="s">
        <v>1080</v>
      </c>
    </row>
    <row r="50" spans="1:12">
      <c r="A50" s="1">
        <v>49</v>
      </c>
      <c r="B50" s="158" t="s">
        <v>585</v>
      </c>
      <c r="C50" s="1" t="s">
        <v>593</v>
      </c>
      <c r="D50" s="158">
        <v>12</v>
      </c>
      <c r="E50" s="158">
        <v>300</v>
      </c>
      <c r="F50" s="158">
        <v>365</v>
      </c>
      <c r="G50" s="158">
        <v>0</v>
      </c>
      <c r="H50" s="158">
        <v>0</v>
      </c>
      <c r="I50" s="158">
        <v>0</v>
      </c>
      <c r="J50" s="158">
        <v>0</v>
      </c>
      <c r="K50" s="158">
        <v>0</v>
      </c>
      <c r="L50" s="159" t="s">
        <v>1080</v>
      </c>
    </row>
    <row r="51" spans="1:12">
      <c r="A51" s="1">
        <v>50</v>
      </c>
      <c r="B51" s="158" t="s">
        <v>585</v>
      </c>
      <c r="C51" s="1" t="s">
        <v>593</v>
      </c>
      <c r="D51" s="158">
        <v>14</v>
      </c>
      <c r="E51" s="158">
        <v>350</v>
      </c>
      <c r="F51" s="158">
        <v>420</v>
      </c>
      <c r="G51" s="158">
        <v>0</v>
      </c>
      <c r="H51" s="158">
        <v>0</v>
      </c>
      <c r="I51" s="158">
        <v>0</v>
      </c>
      <c r="J51" s="158">
        <v>0</v>
      </c>
      <c r="K51" s="158">
        <v>0</v>
      </c>
      <c r="L51" s="159" t="s">
        <v>1080</v>
      </c>
    </row>
    <row r="52" spans="1:12">
      <c r="A52" s="1">
        <v>51</v>
      </c>
      <c r="B52" s="158" t="s">
        <v>585</v>
      </c>
      <c r="C52" s="1" t="s">
        <v>593</v>
      </c>
      <c r="D52" s="158">
        <v>16</v>
      </c>
      <c r="E52" s="158">
        <v>400</v>
      </c>
      <c r="F52" s="158">
        <v>470</v>
      </c>
      <c r="G52" s="158">
        <v>0</v>
      </c>
      <c r="H52" s="158">
        <v>0</v>
      </c>
      <c r="I52" s="158">
        <v>0</v>
      </c>
      <c r="J52" s="158">
        <v>0</v>
      </c>
      <c r="K52" s="158">
        <v>0</v>
      </c>
      <c r="L52" s="159" t="s">
        <v>1080</v>
      </c>
    </row>
    <row r="53" spans="1:12">
      <c r="A53" s="1">
        <v>52</v>
      </c>
      <c r="B53" s="158" t="s">
        <v>585</v>
      </c>
      <c r="C53" s="1" t="s">
        <v>593</v>
      </c>
      <c r="D53" s="158">
        <v>18</v>
      </c>
      <c r="E53" s="158">
        <v>450</v>
      </c>
      <c r="F53" s="158">
        <v>520</v>
      </c>
      <c r="G53" s="158">
        <v>0</v>
      </c>
      <c r="H53" s="158">
        <v>0</v>
      </c>
      <c r="I53" s="158">
        <v>0</v>
      </c>
      <c r="J53" s="158">
        <v>0</v>
      </c>
      <c r="K53" s="158">
        <v>0</v>
      </c>
      <c r="L53" s="159" t="s">
        <v>1080</v>
      </c>
    </row>
    <row r="54" spans="1:12">
      <c r="A54" s="1">
        <v>53</v>
      </c>
      <c r="B54" s="158" t="s">
        <v>585</v>
      </c>
      <c r="C54" s="1" t="s">
        <v>593</v>
      </c>
      <c r="D54" s="158">
        <v>20</v>
      </c>
      <c r="E54" s="158">
        <v>500</v>
      </c>
      <c r="F54" s="158">
        <v>570</v>
      </c>
      <c r="G54" s="158">
        <v>0</v>
      </c>
      <c r="H54" s="158">
        <v>0</v>
      </c>
      <c r="I54" s="158">
        <v>0</v>
      </c>
      <c r="J54" s="158">
        <v>0</v>
      </c>
      <c r="K54" s="158">
        <v>0</v>
      </c>
      <c r="L54" s="159" t="s">
        <v>1080</v>
      </c>
    </row>
    <row r="55" spans="1:12">
      <c r="A55" s="1">
        <v>54</v>
      </c>
      <c r="B55" s="158" t="s">
        <v>585</v>
      </c>
      <c r="C55" s="1" t="s">
        <v>593</v>
      </c>
      <c r="D55" s="158">
        <v>22</v>
      </c>
      <c r="E55" s="158">
        <v>550</v>
      </c>
      <c r="F55" s="158">
        <v>620</v>
      </c>
      <c r="G55" s="158">
        <v>0</v>
      </c>
      <c r="H55" s="158">
        <v>0</v>
      </c>
      <c r="I55" s="158">
        <v>0</v>
      </c>
      <c r="J55" s="158">
        <v>0</v>
      </c>
      <c r="K55" s="158">
        <v>0</v>
      </c>
      <c r="L55" s="159" t="s">
        <v>1080</v>
      </c>
    </row>
    <row r="56" spans="1:12">
      <c r="A56" s="1">
        <v>55</v>
      </c>
      <c r="B56" s="158" t="s">
        <v>585</v>
      </c>
      <c r="C56" s="1" t="s">
        <v>593</v>
      </c>
      <c r="D56" s="158">
        <v>24</v>
      </c>
      <c r="E56" s="158">
        <v>600</v>
      </c>
      <c r="F56" s="158">
        <v>670</v>
      </c>
      <c r="G56" s="158">
        <v>0</v>
      </c>
      <c r="H56" s="158">
        <v>0</v>
      </c>
      <c r="I56" s="158">
        <v>0</v>
      </c>
      <c r="J56" s="158">
        <v>0</v>
      </c>
      <c r="K56" s="158">
        <v>0</v>
      </c>
      <c r="L56" s="159" t="s">
        <v>1080</v>
      </c>
    </row>
    <row r="57" spans="1:12">
      <c r="A57" s="1">
        <v>56</v>
      </c>
      <c r="B57" s="158" t="s">
        <v>585</v>
      </c>
      <c r="C57" s="1" t="s">
        <v>593</v>
      </c>
      <c r="D57" s="158">
        <v>26</v>
      </c>
      <c r="E57" s="158">
        <v>650</v>
      </c>
      <c r="F57" s="158">
        <v>720</v>
      </c>
      <c r="G57" s="158">
        <v>0</v>
      </c>
      <c r="H57" s="158">
        <v>0</v>
      </c>
      <c r="I57" s="158">
        <v>0</v>
      </c>
      <c r="J57" s="158">
        <v>0</v>
      </c>
      <c r="K57" s="158">
        <v>0</v>
      </c>
      <c r="L57" s="159" t="s">
        <v>1080</v>
      </c>
    </row>
    <row r="58" spans="1:12">
      <c r="A58" s="1">
        <v>57</v>
      </c>
      <c r="B58" s="158" t="s">
        <v>585</v>
      </c>
      <c r="C58" s="1" t="s">
        <v>593</v>
      </c>
      <c r="D58" s="158">
        <v>28</v>
      </c>
      <c r="E58" s="158">
        <v>700</v>
      </c>
      <c r="F58" s="158">
        <v>770</v>
      </c>
      <c r="G58" s="158">
        <v>0</v>
      </c>
      <c r="H58" s="158">
        <v>0</v>
      </c>
      <c r="I58" s="158">
        <v>0</v>
      </c>
      <c r="J58" s="158">
        <v>0</v>
      </c>
      <c r="K58" s="158">
        <v>0</v>
      </c>
      <c r="L58" s="159" t="s">
        <v>1080</v>
      </c>
    </row>
    <row r="59" spans="1:12">
      <c r="A59" s="1">
        <v>58</v>
      </c>
      <c r="B59" s="1" t="s">
        <v>829</v>
      </c>
      <c r="C59" s="1" t="s">
        <v>593</v>
      </c>
      <c r="D59" s="44">
        <v>1</v>
      </c>
      <c r="E59" s="45">
        <v>25</v>
      </c>
      <c r="F59" s="45">
        <v>65</v>
      </c>
      <c r="G59" s="45">
        <v>27</v>
      </c>
      <c r="H59" s="101">
        <v>80</v>
      </c>
      <c r="I59" s="101">
        <v>47</v>
      </c>
      <c r="J59" s="1">
        <v>23</v>
      </c>
      <c r="K59" s="1">
        <v>24</v>
      </c>
      <c r="L59" s="159" t="s">
        <v>1080</v>
      </c>
    </row>
    <row r="60" spans="1:12">
      <c r="A60" s="1">
        <v>59</v>
      </c>
      <c r="B60" s="1" t="s">
        <v>829</v>
      </c>
      <c r="C60" s="1" t="s">
        <v>593</v>
      </c>
      <c r="D60" s="31">
        <v>1.5</v>
      </c>
      <c r="E60" s="20">
        <v>40</v>
      </c>
      <c r="F60" s="20">
        <v>83</v>
      </c>
      <c r="G60" s="20">
        <v>40</v>
      </c>
      <c r="H60" s="101">
        <v>80</v>
      </c>
      <c r="I60" s="101">
        <v>47</v>
      </c>
      <c r="J60" s="1">
        <v>22</v>
      </c>
      <c r="K60" s="1">
        <v>25</v>
      </c>
      <c r="L60" s="159" t="s">
        <v>1080</v>
      </c>
    </row>
    <row r="61" spans="1:12">
      <c r="A61" s="1">
        <v>60</v>
      </c>
      <c r="B61" s="1" t="s">
        <v>829</v>
      </c>
      <c r="C61" s="1" t="s">
        <v>593</v>
      </c>
      <c r="D61" s="33">
        <v>2</v>
      </c>
      <c r="E61" s="27">
        <v>50</v>
      </c>
      <c r="F61" s="27">
        <v>108</v>
      </c>
      <c r="G61" s="27">
        <v>52</v>
      </c>
      <c r="H61" s="101">
        <v>120</v>
      </c>
      <c r="I61" s="101">
        <v>59</v>
      </c>
      <c r="J61" s="1">
        <v>23</v>
      </c>
      <c r="K61" s="1">
        <v>36</v>
      </c>
      <c r="L61" s="159" t="s">
        <v>1080</v>
      </c>
    </row>
    <row r="62" spans="1:12">
      <c r="A62" s="1">
        <v>61</v>
      </c>
      <c r="B62" s="1" t="s">
        <v>829</v>
      </c>
      <c r="C62" s="1" t="s">
        <v>593</v>
      </c>
      <c r="D62" s="31">
        <v>3</v>
      </c>
      <c r="E62" s="20">
        <v>80</v>
      </c>
      <c r="F62" s="20">
        <v>135</v>
      </c>
      <c r="G62" s="20">
        <v>80.2</v>
      </c>
      <c r="H62" s="101">
        <v>140</v>
      </c>
      <c r="I62" s="101">
        <v>47</v>
      </c>
      <c r="J62" s="1">
        <v>23</v>
      </c>
      <c r="K62" s="1">
        <v>24</v>
      </c>
      <c r="L62" s="159" t="s">
        <v>1080</v>
      </c>
    </row>
    <row r="63" spans="1:12">
      <c r="A63" s="1">
        <v>62</v>
      </c>
      <c r="B63" s="1" t="s">
        <v>829</v>
      </c>
      <c r="C63" s="1" t="s">
        <v>593</v>
      </c>
      <c r="D63" s="35">
        <v>4</v>
      </c>
      <c r="E63" s="28">
        <v>100</v>
      </c>
      <c r="F63" s="28">
        <v>180</v>
      </c>
      <c r="G63" s="28">
        <v>100</v>
      </c>
      <c r="H63" s="101">
        <v>180</v>
      </c>
      <c r="I63" s="101">
        <v>47</v>
      </c>
      <c r="J63" s="1">
        <v>22</v>
      </c>
      <c r="K63" s="1">
        <v>25</v>
      </c>
      <c r="L63" s="159" t="s">
        <v>1080</v>
      </c>
    </row>
    <row r="64" spans="1:12">
      <c r="A64" s="1">
        <v>63</v>
      </c>
      <c r="B64" s="1" t="s">
        <v>829</v>
      </c>
      <c r="C64" s="1" t="s">
        <v>593</v>
      </c>
      <c r="D64" s="31">
        <v>6</v>
      </c>
      <c r="E64" s="20">
        <v>150</v>
      </c>
      <c r="F64" s="20">
        <v>220</v>
      </c>
      <c r="G64" s="20">
        <v>150</v>
      </c>
      <c r="H64" s="101">
        <v>220</v>
      </c>
      <c r="I64" s="101">
        <v>52</v>
      </c>
      <c r="J64" s="1">
        <v>25</v>
      </c>
      <c r="K64" s="1">
        <v>27</v>
      </c>
      <c r="L64" s="159" t="s">
        <v>1080</v>
      </c>
    </row>
    <row r="65" spans="1:12">
      <c r="A65" s="1">
        <v>64</v>
      </c>
      <c r="B65" s="1" t="s">
        <v>829</v>
      </c>
      <c r="C65" s="1" t="s">
        <v>593</v>
      </c>
      <c r="D65" s="37">
        <v>8</v>
      </c>
      <c r="E65" s="29">
        <v>200</v>
      </c>
      <c r="F65" s="29">
        <v>277</v>
      </c>
      <c r="G65" s="29">
        <v>200</v>
      </c>
      <c r="H65" s="101">
        <v>280</v>
      </c>
      <c r="I65" s="101">
        <v>64</v>
      </c>
      <c r="J65" s="1">
        <v>24</v>
      </c>
      <c r="K65" s="1">
        <v>40</v>
      </c>
      <c r="L65" s="159" t="s">
        <v>1080</v>
      </c>
    </row>
    <row r="66" spans="1:12">
      <c r="A66" s="1">
        <v>65</v>
      </c>
      <c r="B66" s="1" t="s">
        <v>829</v>
      </c>
      <c r="C66" s="1" t="s">
        <v>593</v>
      </c>
      <c r="D66" s="31">
        <v>10</v>
      </c>
      <c r="E66" s="20">
        <v>250</v>
      </c>
      <c r="F66" s="20">
        <v>337</v>
      </c>
      <c r="G66" s="20">
        <v>250</v>
      </c>
      <c r="H66" s="101">
        <v>350</v>
      </c>
      <c r="I66" s="101">
        <v>79</v>
      </c>
      <c r="J66" s="1">
        <v>29</v>
      </c>
      <c r="K66" s="1">
        <v>50</v>
      </c>
      <c r="L66" s="159" t="s">
        <v>1080</v>
      </c>
    </row>
    <row r="67" spans="1:12">
      <c r="A67" s="1">
        <v>66</v>
      </c>
      <c r="B67" s="1" t="s">
        <v>829</v>
      </c>
      <c r="C67" s="1" t="s">
        <v>593</v>
      </c>
      <c r="D67" s="39">
        <v>12</v>
      </c>
      <c r="E67" s="30">
        <v>300</v>
      </c>
      <c r="F67" s="30">
        <v>407</v>
      </c>
      <c r="G67" s="30">
        <v>300</v>
      </c>
      <c r="H67" s="101">
        <v>420</v>
      </c>
      <c r="I67" s="101">
        <v>89</v>
      </c>
      <c r="J67" s="1">
        <v>32</v>
      </c>
      <c r="K67" s="1">
        <v>57</v>
      </c>
      <c r="L67" s="159" t="s">
        <v>1080</v>
      </c>
    </row>
    <row r="68" spans="1:12">
      <c r="A68" s="1">
        <v>67</v>
      </c>
      <c r="B68" s="1" t="s">
        <v>829</v>
      </c>
      <c r="C68" s="1" t="s">
        <v>593</v>
      </c>
      <c r="D68" s="31">
        <v>14</v>
      </c>
      <c r="E68" s="20">
        <v>350</v>
      </c>
      <c r="F68" s="20">
        <v>448</v>
      </c>
      <c r="G68" s="20">
        <v>350</v>
      </c>
      <c r="H68" s="101">
        <v>460</v>
      </c>
      <c r="I68" s="101">
        <v>111</v>
      </c>
      <c r="J68" s="1">
        <v>41</v>
      </c>
      <c r="K68" s="1">
        <v>70</v>
      </c>
      <c r="L68" s="159" t="s">
        <v>1080</v>
      </c>
    </row>
    <row r="69" spans="1:12" ht="18.75" thickBot="1">
      <c r="A69" s="1">
        <v>68</v>
      </c>
      <c r="B69" s="1" t="s">
        <v>829</v>
      </c>
      <c r="C69" s="1" t="s">
        <v>593</v>
      </c>
      <c r="D69" s="41">
        <v>16</v>
      </c>
      <c r="E69" s="42">
        <v>400</v>
      </c>
      <c r="F69" s="42">
        <v>512</v>
      </c>
      <c r="G69" s="42">
        <v>400</v>
      </c>
      <c r="H69" s="101">
        <v>520</v>
      </c>
      <c r="I69" s="101">
        <v>121</v>
      </c>
      <c r="J69" s="1">
        <v>41</v>
      </c>
      <c r="K69" s="1">
        <v>80</v>
      </c>
      <c r="L69" s="159" t="s">
        <v>1080</v>
      </c>
    </row>
    <row r="70" spans="1:12">
      <c r="A70" s="1">
        <v>69</v>
      </c>
      <c r="B70" s="1" t="s">
        <v>829</v>
      </c>
      <c r="C70" s="1" t="s">
        <v>594</v>
      </c>
      <c r="D70" s="44">
        <v>1</v>
      </c>
      <c r="E70" s="45">
        <v>25</v>
      </c>
      <c r="F70" s="45">
        <v>65</v>
      </c>
      <c r="G70" s="74">
        <v>30.5</v>
      </c>
      <c r="H70" s="1">
        <v>80</v>
      </c>
      <c r="I70" s="1">
        <v>47</v>
      </c>
      <c r="J70" s="1">
        <v>24</v>
      </c>
      <c r="K70" s="1">
        <v>23</v>
      </c>
      <c r="L70" s="159" t="s">
        <v>1080</v>
      </c>
    </row>
    <row r="71" spans="1:12">
      <c r="A71" s="1">
        <v>70</v>
      </c>
      <c r="B71" s="1" t="s">
        <v>829</v>
      </c>
      <c r="C71" s="1" t="s">
        <v>594</v>
      </c>
      <c r="D71" s="31">
        <v>1.5</v>
      </c>
      <c r="E71" s="20">
        <v>40</v>
      </c>
      <c r="F71" s="20">
        <v>92</v>
      </c>
      <c r="G71" s="75">
        <v>40</v>
      </c>
      <c r="H71" s="1">
        <v>100</v>
      </c>
      <c r="I71" s="1">
        <v>55</v>
      </c>
      <c r="J71" s="1">
        <v>28</v>
      </c>
      <c r="K71" s="1">
        <v>27</v>
      </c>
      <c r="L71" s="159" t="s">
        <v>1080</v>
      </c>
    </row>
    <row r="72" spans="1:12">
      <c r="A72" s="1">
        <v>71</v>
      </c>
      <c r="B72" s="1" t="s">
        <v>829</v>
      </c>
      <c r="C72" s="1" t="s">
        <v>594</v>
      </c>
      <c r="D72" s="33">
        <v>2</v>
      </c>
      <c r="E72" s="27">
        <v>50</v>
      </c>
      <c r="F72" s="27">
        <v>107</v>
      </c>
      <c r="G72" s="76">
        <v>55</v>
      </c>
      <c r="H72" s="1">
        <v>120</v>
      </c>
      <c r="I72" s="1">
        <v>59</v>
      </c>
      <c r="J72" s="1">
        <v>30</v>
      </c>
      <c r="K72" s="1">
        <v>29</v>
      </c>
      <c r="L72" s="159" t="s">
        <v>1080</v>
      </c>
    </row>
    <row r="73" spans="1:12">
      <c r="A73" s="1">
        <v>72</v>
      </c>
      <c r="B73" s="1" t="s">
        <v>829</v>
      </c>
      <c r="C73" s="1" t="s">
        <v>594</v>
      </c>
      <c r="D73" s="31">
        <v>3</v>
      </c>
      <c r="E73" s="20">
        <v>80</v>
      </c>
      <c r="F73" s="20">
        <v>146</v>
      </c>
      <c r="G73" s="75">
        <v>80</v>
      </c>
      <c r="H73" s="1">
        <v>150</v>
      </c>
      <c r="I73" s="1">
        <v>71</v>
      </c>
      <c r="J73" s="1">
        <v>41</v>
      </c>
      <c r="K73" s="1">
        <v>30</v>
      </c>
      <c r="L73" s="159" t="s">
        <v>1080</v>
      </c>
    </row>
    <row r="74" spans="1:12">
      <c r="A74" s="1">
        <v>73</v>
      </c>
      <c r="B74" s="1" t="s">
        <v>829</v>
      </c>
      <c r="C74" s="1" t="s">
        <v>594</v>
      </c>
      <c r="D74" s="35">
        <v>4</v>
      </c>
      <c r="E74" s="28">
        <v>100</v>
      </c>
      <c r="F74" s="28">
        <v>177</v>
      </c>
      <c r="G74" s="77">
        <v>100</v>
      </c>
      <c r="H74" s="1">
        <v>180</v>
      </c>
      <c r="I74" s="1">
        <v>118</v>
      </c>
      <c r="J74" s="1">
        <v>69</v>
      </c>
      <c r="K74" s="1">
        <v>49</v>
      </c>
      <c r="L74" s="159" t="s">
        <v>1080</v>
      </c>
    </row>
    <row r="75" spans="1:12">
      <c r="A75" s="1">
        <v>74</v>
      </c>
      <c r="B75" s="1" t="s">
        <v>829</v>
      </c>
      <c r="C75" s="1" t="s">
        <v>594</v>
      </c>
      <c r="D75" s="31">
        <v>6</v>
      </c>
      <c r="E75" s="20">
        <v>150</v>
      </c>
      <c r="F75" s="20">
        <v>247</v>
      </c>
      <c r="G75" s="75">
        <v>150</v>
      </c>
      <c r="H75" s="1">
        <v>250</v>
      </c>
      <c r="I75" s="1">
        <v>111</v>
      </c>
      <c r="J75" s="1">
        <v>58</v>
      </c>
      <c r="K75" s="1">
        <v>53</v>
      </c>
      <c r="L75" s="159" t="s">
        <v>1080</v>
      </c>
    </row>
    <row r="76" spans="1:12">
      <c r="A76" s="1">
        <v>75</v>
      </c>
      <c r="B76" s="1" t="s">
        <v>829</v>
      </c>
      <c r="C76" s="1" t="s">
        <v>594</v>
      </c>
      <c r="D76" s="37">
        <v>8</v>
      </c>
      <c r="E76" s="29">
        <v>200</v>
      </c>
      <c r="F76" s="29">
        <v>276</v>
      </c>
      <c r="G76" s="78">
        <v>200</v>
      </c>
      <c r="H76" s="1">
        <v>280</v>
      </c>
      <c r="I76" s="1">
        <v>115</v>
      </c>
      <c r="J76" s="1">
        <v>57</v>
      </c>
      <c r="K76" s="1">
        <v>58</v>
      </c>
      <c r="L76" s="159" t="s">
        <v>1080</v>
      </c>
    </row>
    <row r="77" spans="1:12">
      <c r="A77" s="1">
        <v>76</v>
      </c>
      <c r="B77" s="1" t="s">
        <v>829</v>
      </c>
      <c r="C77" s="1" t="s">
        <v>594</v>
      </c>
      <c r="D77" s="31">
        <v>10</v>
      </c>
      <c r="E77" s="20">
        <v>250</v>
      </c>
      <c r="F77" s="20">
        <v>358</v>
      </c>
      <c r="G77" s="75">
        <v>250</v>
      </c>
      <c r="H77" s="1">
        <v>360</v>
      </c>
      <c r="I77" s="1">
        <v>79</v>
      </c>
      <c r="J77" s="1">
        <v>30</v>
      </c>
      <c r="K77" s="1">
        <v>49</v>
      </c>
      <c r="L77" s="159" t="s">
        <v>1080</v>
      </c>
    </row>
    <row r="78" spans="1:12">
      <c r="A78" s="1">
        <v>77</v>
      </c>
      <c r="B78" s="1" t="s">
        <v>829</v>
      </c>
      <c r="C78" s="1" t="s">
        <v>594</v>
      </c>
      <c r="D78" s="39">
        <v>12</v>
      </c>
      <c r="E78" s="30">
        <v>300</v>
      </c>
      <c r="F78" s="30">
        <v>407</v>
      </c>
      <c r="G78" s="79">
        <v>300</v>
      </c>
      <c r="H78" s="1">
        <v>420</v>
      </c>
      <c r="I78" s="1">
        <v>95</v>
      </c>
      <c r="J78" s="1">
        <v>36</v>
      </c>
      <c r="K78" s="1">
        <v>59</v>
      </c>
      <c r="L78" s="159" t="s">
        <v>1080</v>
      </c>
    </row>
    <row r="79" spans="1:12">
      <c r="A79" s="1">
        <v>78</v>
      </c>
      <c r="B79" s="1" t="s">
        <v>829</v>
      </c>
      <c r="C79" s="1" t="s">
        <v>594</v>
      </c>
      <c r="D79" s="31">
        <v>14</v>
      </c>
      <c r="E79" s="20">
        <v>350</v>
      </c>
      <c r="F79" s="20">
        <v>483</v>
      </c>
      <c r="G79" s="75">
        <v>350</v>
      </c>
      <c r="H79" s="1">
        <v>500</v>
      </c>
      <c r="I79" s="1">
        <v>110</v>
      </c>
      <c r="J79" s="1">
        <v>41</v>
      </c>
      <c r="K79" s="1">
        <v>69</v>
      </c>
      <c r="L79" s="159" t="s">
        <v>1080</v>
      </c>
    </row>
    <row r="80" spans="1:12">
      <c r="A80" s="1">
        <v>79</v>
      </c>
      <c r="B80" s="99" t="s">
        <v>586</v>
      </c>
      <c r="C80" s="99" t="s">
        <v>595</v>
      </c>
      <c r="D80" s="99">
        <v>0</v>
      </c>
      <c r="E80" s="99">
        <v>0</v>
      </c>
      <c r="F80" s="99">
        <v>0</v>
      </c>
      <c r="G80" s="99">
        <v>0</v>
      </c>
      <c r="H80" s="99">
        <v>0.5</v>
      </c>
      <c r="I80" s="99">
        <v>0.5</v>
      </c>
      <c r="J80" s="99">
        <v>135</v>
      </c>
      <c r="K80" s="99">
        <v>50</v>
      </c>
      <c r="L80" s="159" t="s">
        <v>1080</v>
      </c>
    </row>
    <row r="81" spans="1:12">
      <c r="A81" s="1">
        <v>80</v>
      </c>
      <c r="B81" s="1" t="s">
        <v>426</v>
      </c>
      <c r="C81" s="1" t="s">
        <v>781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2000</v>
      </c>
      <c r="J81" s="1">
        <v>1000</v>
      </c>
      <c r="K81" s="1">
        <v>1000</v>
      </c>
      <c r="L81" s="159" t="s">
        <v>1080</v>
      </c>
    </row>
    <row r="82" spans="1:12">
      <c r="A82" s="1">
        <v>81</v>
      </c>
      <c r="B82" s="1" t="s">
        <v>479</v>
      </c>
      <c r="C82" s="1" t="s">
        <v>782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1200</v>
      </c>
      <c r="K82" s="1">
        <v>0</v>
      </c>
      <c r="L82" s="159" t="s">
        <v>1080</v>
      </c>
    </row>
    <row r="83" spans="1:12">
      <c r="A83" s="1">
        <v>82</v>
      </c>
      <c r="B83" s="1" t="s">
        <v>423</v>
      </c>
      <c r="C83" s="1" t="s">
        <v>1075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59" t="s">
        <v>1080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3435A-F55A-4DC9-BB96-D794388D2F09}">
  <sheetPr codeName="Sheet6"/>
  <dimension ref="A1:H25"/>
  <sheetViews>
    <sheetView topLeftCell="A9" workbookViewId="0">
      <selection activeCell="B18" sqref="B18"/>
    </sheetView>
  </sheetViews>
  <sheetFormatPr defaultRowHeight="18"/>
  <cols>
    <col min="1" max="1" width="20.81640625" style="1" customWidth="1"/>
    <col min="2" max="2" width="14" style="225" customWidth="1"/>
    <col min="3" max="4" width="8.7265625" style="1"/>
    <col min="5" max="5" width="16" style="1" customWidth="1"/>
    <col min="6" max="6" width="17" style="1" customWidth="1"/>
    <col min="7" max="7" width="13.36328125" style="1" customWidth="1"/>
    <col min="8" max="8" width="13.81640625" style="1" customWidth="1"/>
    <col min="9" max="16384" width="8.7265625" style="1"/>
  </cols>
  <sheetData>
    <row r="1" spans="1:8" ht="24" thickBot="1">
      <c r="A1" s="205" t="s">
        <v>990</v>
      </c>
      <c r="B1" s="222" t="s">
        <v>991</v>
      </c>
      <c r="C1" s="1" t="s">
        <v>1065</v>
      </c>
      <c r="F1" s="1" t="s">
        <v>1069</v>
      </c>
      <c r="G1" s="1" t="s">
        <v>1070</v>
      </c>
    </row>
    <row r="2" spans="1:8">
      <c r="A2" s="211" t="s">
        <v>921</v>
      </c>
      <c r="B2" s="223">
        <v>4000000</v>
      </c>
      <c r="E2" s="216" t="s">
        <v>845</v>
      </c>
      <c r="F2" s="217">
        <v>18000000</v>
      </c>
      <c r="G2" s="217">
        <v>15000000</v>
      </c>
      <c r="H2" s="218" t="s">
        <v>1072</v>
      </c>
    </row>
    <row r="3" spans="1:8">
      <c r="A3" s="31" t="s">
        <v>903</v>
      </c>
      <c r="B3" s="224">
        <v>4100000</v>
      </c>
      <c r="E3" s="37" t="s">
        <v>846</v>
      </c>
      <c r="F3" s="215">
        <v>38000000</v>
      </c>
      <c r="G3" s="215">
        <v>2400000</v>
      </c>
      <c r="H3" s="213" t="s">
        <v>1071</v>
      </c>
    </row>
    <row r="4" spans="1:8">
      <c r="A4" s="211" t="s">
        <v>421</v>
      </c>
      <c r="B4" s="223">
        <v>8880000</v>
      </c>
      <c r="E4" s="31" t="s">
        <v>847</v>
      </c>
      <c r="F4" s="214">
        <v>35000000</v>
      </c>
      <c r="G4" s="214">
        <v>2800000</v>
      </c>
      <c r="H4" s="212" t="s">
        <v>1071</v>
      </c>
    </row>
    <row r="5" spans="1:8">
      <c r="A5" s="31" t="s">
        <v>424</v>
      </c>
      <c r="B5" s="224">
        <v>9990000</v>
      </c>
      <c r="E5" s="37" t="s">
        <v>848</v>
      </c>
      <c r="F5" s="215">
        <v>15000000</v>
      </c>
      <c r="G5" s="215">
        <v>2000000</v>
      </c>
      <c r="H5" s="213" t="s">
        <v>1071</v>
      </c>
    </row>
    <row r="6" spans="1:8">
      <c r="A6" s="211" t="s">
        <v>427</v>
      </c>
      <c r="B6" s="223">
        <v>10100000</v>
      </c>
      <c r="E6" s="31" t="s">
        <v>849</v>
      </c>
      <c r="F6" s="214">
        <v>29000000</v>
      </c>
      <c r="G6" s="214">
        <v>4200000</v>
      </c>
      <c r="H6" s="212" t="s">
        <v>1071</v>
      </c>
    </row>
    <row r="7" spans="1:8">
      <c r="A7" s="31" t="s">
        <v>430</v>
      </c>
      <c r="B7" s="224">
        <v>2200000</v>
      </c>
      <c r="E7" s="37" t="s">
        <v>850</v>
      </c>
      <c r="F7" s="215">
        <v>36000000</v>
      </c>
      <c r="G7" s="215">
        <v>3500000</v>
      </c>
      <c r="H7" s="213" t="s">
        <v>1071</v>
      </c>
    </row>
    <row r="8" spans="1:8">
      <c r="A8" s="211" t="s">
        <v>433</v>
      </c>
      <c r="B8" s="223">
        <v>8500000</v>
      </c>
      <c r="E8" s="31" t="s">
        <v>851</v>
      </c>
      <c r="F8" s="214">
        <v>10000000</v>
      </c>
      <c r="G8" s="214">
        <v>1000000</v>
      </c>
      <c r="H8" s="212" t="s">
        <v>1072</v>
      </c>
    </row>
    <row r="9" spans="1:8">
      <c r="A9" s="31" t="s">
        <v>437</v>
      </c>
      <c r="B9" s="224">
        <v>5000000</v>
      </c>
      <c r="E9" s="37" t="s">
        <v>852</v>
      </c>
      <c r="F9" s="215">
        <v>11000000</v>
      </c>
      <c r="G9" s="215">
        <v>2000000</v>
      </c>
      <c r="H9" s="213" t="s">
        <v>1071</v>
      </c>
    </row>
    <row r="10" spans="1:8">
      <c r="A10" s="211" t="s">
        <v>973</v>
      </c>
      <c r="B10" s="223">
        <v>1200000</v>
      </c>
      <c r="E10" s="31" t="s">
        <v>473</v>
      </c>
      <c r="F10" s="214">
        <v>5000000</v>
      </c>
      <c r="G10" s="214">
        <v>200000</v>
      </c>
      <c r="H10" s="212" t="s">
        <v>1071</v>
      </c>
    </row>
    <row r="11" spans="1:8">
      <c r="A11" s="31" t="s">
        <v>476</v>
      </c>
      <c r="B11" s="224">
        <v>1500000</v>
      </c>
      <c r="E11" s="37" t="s">
        <v>472</v>
      </c>
      <c r="F11" s="215">
        <v>5000000</v>
      </c>
      <c r="G11" s="215">
        <v>250000</v>
      </c>
      <c r="H11" s="213" t="s">
        <v>1071</v>
      </c>
    </row>
    <row r="12" spans="1:8">
      <c r="A12" s="211" t="s">
        <v>477</v>
      </c>
      <c r="B12" s="223">
        <v>2200000</v>
      </c>
      <c r="E12" s="31" t="s">
        <v>526</v>
      </c>
      <c r="F12" s="214">
        <v>5000000</v>
      </c>
      <c r="G12" s="214">
        <v>150000</v>
      </c>
      <c r="H12" s="212" t="s">
        <v>1071</v>
      </c>
    </row>
    <row r="13" spans="1:8">
      <c r="A13" s="31" t="s">
        <v>478</v>
      </c>
      <c r="B13" s="224">
        <v>1000000</v>
      </c>
      <c r="E13" s="37" t="s">
        <v>528</v>
      </c>
      <c r="F13" s="215">
        <v>15000000</v>
      </c>
      <c r="G13" s="215">
        <v>500000</v>
      </c>
      <c r="H13" s="213" t="s">
        <v>1071</v>
      </c>
    </row>
    <row r="14" spans="1:8" ht="18.75" thickBot="1">
      <c r="A14" s="211" t="s">
        <v>479</v>
      </c>
      <c r="B14" s="223">
        <v>1280000</v>
      </c>
      <c r="E14" s="219" t="s">
        <v>1066</v>
      </c>
      <c r="F14" s="220">
        <v>20000000</v>
      </c>
      <c r="G14" s="220">
        <v>18000000</v>
      </c>
      <c r="H14" s="221" t="s">
        <v>1071</v>
      </c>
    </row>
    <row r="15" spans="1:8">
      <c r="A15" s="31" t="s">
        <v>1067</v>
      </c>
      <c r="B15" s="224">
        <v>9990000</v>
      </c>
      <c r="E15" s="37" t="s">
        <v>481</v>
      </c>
      <c r="F15" s="215">
        <v>10000000</v>
      </c>
      <c r="G15" s="215">
        <v>2500000</v>
      </c>
      <c r="H15" s="213" t="s">
        <v>1071</v>
      </c>
    </row>
    <row r="16" spans="1:8" ht="18.75" thickBot="1">
      <c r="A16" s="211" t="s">
        <v>445</v>
      </c>
      <c r="B16" s="223">
        <v>10100000</v>
      </c>
      <c r="E16" s="219" t="s">
        <v>1162</v>
      </c>
      <c r="F16" s="220">
        <v>20000000</v>
      </c>
      <c r="G16" s="220">
        <v>1000000</v>
      </c>
      <c r="H16" s="221" t="s">
        <v>1071</v>
      </c>
    </row>
    <row r="17" spans="1:8">
      <c r="A17" s="31" t="s">
        <v>1068</v>
      </c>
      <c r="B17" s="224">
        <v>2200000</v>
      </c>
      <c r="E17" s="37" t="s">
        <v>1163</v>
      </c>
      <c r="F17" s="215"/>
      <c r="G17" s="215"/>
      <c r="H17" s="213" t="s">
        <v>1071</v>
      </c>
    </row>
    <row r="18" spans="1:8" ht="18.75" thickBot="1">
      <c r="A18" s="211" t="s">
        <v>448</v>
      </c>
      <c r="B18" s="223">
        <v>8500000</v>
      </c>
      <c r="E18" s="219" t="s">
        <v>1164</v>
      </c>
      <c r="F18" s="220"/>
      <c r="G18" s="220"/>
      <c r="H18" s="221" t="s">
        <v>1071</v>
      </c>
    </row>
    <row r="19" spans="1:8">
      <c r="A19" s="31" t="s">
        <v>437</v>
      </c>
      <c r="B19" s="224">
        <v>5000000</v>
      </c>
      <c r="E19" s="37" t="s">
        <v>468</v>
      </c>
      <c r="F19" s="215">
        <v>5000000</v>
      </c>
      <c r="G19" s="215">
        <v>4500000</v>
      </c>
      <c r="H19" s="213" t="s">
        <v>1071</v>
      </c>
    </row>
    <row r="20" spans="1:8" ht="18.75" thickBot="1">
      <c r="A20" s="211" t="s">
        <v>973</v>
      </c>
      <c r="B20" s="223">
        <v>1200000</v>
      </c>
      <c r="E20" s="219"/>
      <c r="F20" s="220"/>
      <c r="G20" s="220"/>
      <c r="H20" s="221" t="s">
        <v>1071</v>
      </c>
    </row>
    <row r="21" spans="1:8">
      <c r="A21" s="31" t="s">
        <v>476</v>
      </c>
      <c r="B21" s="224">
        <v>1500000</v>
      </c>
      <c r="E21" s="37"/>
      <c r="F21" s="215"/>
      <c r="G21" s="215"/>
      <c r="H21" s="213" t="s">
        <v>1071</v>
      </c>
    </row>
    <row r="22" spans="1:8" ht="18.75" thickBot="1">
      <c r="A22" s="211" t="s">
        <v>477</v>
      </c>
      <c r="B22" s="223">
        <v>2200000</v>
      </c>
      <c r="E22" s="219"/>
      <c r="F22" s="220"/>
      <c r="G22" s="220"/>
      <c r="H22" s="221" t="s">
        <v>1071</v>
      </c>
    </row>
    <row r="23" spans="1:8">
      <c r="A23" s="31" t="s">
        <v>478</v>
      </c>
      <c r="B23" s="224">
        <v>1000000</v>
      </c>
      <c r="E23" s="37"/>
      <c r="F23" s="215"/>
      <c r="G23" s="215"/>
      <c r="H23" s="213" t="s">
        <v>1071</v>
      </c>
    </row>
    <row r="24" spans="1:8" ht="18.75" thickBot="1">
      <c r="A24" s="211" t="s">
        <v>479</v>
      </c>
      <c r="B24" s="223">
        <v>1120000</v>
      </c>
      <c r="E24" s="219"/>
      <c r="F24" s="220"/>
      <c r="G24" s="220"/>
      <c r="H24" s="221" t="s">
        <v>1071</v>
      </c>
    </row>
    <row r="25" spans="1:8">
      <c r="A25" s="211"/>
      <c r="B25" s="223"/>
      <c r="E25" s="37"/>
      <c r="F25" s="215"/>
      <c r="G25" s="215"/>
      <c r="H25" s="213" t="s">
        <v>1071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6E218-F6CE-41CC-A156-DCA7F57228EC}">
  <sheetPr codeName="Sheet7"/>
  <dimension ref="A1:O41"/>
  <sheetViews>
    <sheetView topLeftCell="A17" workbookViewId="0">
      <selection activeCell="C1" sqref="C1:F43"/>
    </sheetView>
  </sheetViews>
  <sheetFormatPr defaultRowHeight="24.75"/>
  <cols>
    <col min="1" max="2" width="8.7265625" style="1"/>
    <col min="3" max="3" width="16.36328125" style="1" customWidth="1"/>
    <col min="4" max="4" width="22.1796875" style="210" customWidth="1"/>
    <col min="6" max="6" width="11.81640625" style="1" bestFit="1" customWidth="1"/>
    <col min="7" max="9" width="8.7265625" style="1"/>
    <col min="16" max="16384" width="8.7265625" style="1"/>
  </cols>
  <sheetData>
    <row r="1" spans="1:9" s="2" customFormat="1" ht="27">
      <c r="B1" s="2" t="s">
        <v>960</v>
      </c>
      <c r="C1" s="2" t="s">
        <v>406</v>
      </c>
      <c r="D1" s="209" t="s">
        <v>869</v>
      </c>
      <c r="E1" s="2" t="s">
        <v>407</v>
      </c>
      <c r="F1" s="2" t="s">
        <v>961</v>
      </c>
      <c r="G1" s="2" t="s">
        <v>831</v>
      </c>
      <c r="H1" s="2" t="s">
        <v>832</v>
      </c>
      <c r="I1" s="2" t="s">
        <v>408</v>
      </c>
    </row>
    <row r="2" spans="1:9">
      <c r="A2" s="1">
        <v>1</v>
      </c>
      <c r="B2" s="1" t="str">
        <f t="shared" ref="B2:B26" si="0">LEFT(C2,3)</f>
        <v>s30</v>
      </c>
      <c r="C2" s="1" t="s">
        <v>921</v>
      </c>
      <c r="D2" s="210" t="s">
        <v>870</v>
      </c>
      <c r="E2">
        <v>8.2200000000000006</v>
      </c>
      <c r="F2" s="1">
        <f>inserts!B2</f>
        <v>4000000</v>
      </c>
    </row>
    <row r="3" spans="1:9">
      <c r="A3" s="1">
        <v>2</v>
      </c>
      <c r="B3" s="1" t="str">
        <f t="shared" si="0"/>
        <v>s31</v>
      </c>
      <c r="C3" s="1" t="s">
        <v>903</v>
      </c>
      <c r="D3" s="210" t="s">
        <v>871</v>
      </c>
      <c r="E3">
        <v>8.18</v>
      </c>
      <c r="F3" s="1">
        <f>inserts!B3</f>
        <v>4100000</v>
      </c>
    </row>
    <row r="4" spans="1:9">
      <c r="A4" s="1">
        <v>3</v>
      </c>
      <c r="B4" s="1" t="str">
        <f t="shared" si="0"/>
        <v>mon</v>
      </c>
      <c r="C4" s="1" t="s">
        <v>421</v>
      </c>
      <c r="D4" s="210" t="s">
        <v>872</v>
      </c>
      <c r="E4">
        <v>8.8000000000000007</v>
      </c>
      <c r="F4" s="1">
        <f>inserts!B4</f>
        <v>8880000</v>
      </c>
    </row>
    <row r="5" spans="1:9">
      <c r="A5" s="1">
        <v>4</v>
      </c>
      <c r="B5" s="1" t="str">
        <f t="shared" si="0"/>
        <v>inc</v>
      </c>
      <c r="C5" s="1" t="s">
        <v>424</v>
      </c>
      <c r="D5" s="210" t="s">
        <v>873</v>
      </c>
      <c r="E5">
        <v>8.5</v>
      </c>
      <c r="F5" s="1">
        <f>inserts!B5</f>
        <v>9990000</v>
      </c>
    </row>
    <row r="6" spans="1:9">
      <c r="A6" s="1">
        <v>5</v>
      </c>
      <c r="B6" s="1" t="str">
        <f t="shared" si="0"/>
        <v>has</v>
      </c>
      <c r="C6" s="1" t="s">
        <v>427</v>
      </c>
      <c r="D6" s="210" t="s">
        <v>874</v>
      </c>
      <c r="E6">
        <v>8.9</v>
      </c>
      <c r="F6" s="1">
        <f>inserts!B6</f>
        <v>10100000</v>
      </c>
    </row>
    <row r="7" spans="1:9">
      <c r="A7" s="1">
        <v>6</v>
      </c>
      <c r="B7" s="1" t="str">
        <f t="shared" si="0"/>
        <v>alu</v>
      </c>
      <c r="C7" s="1" t="s">
        <v>430</v>
      </c>
      <c r="D7" s="210" t="s">
        <v>875</v>
      </c>
      <c r="E7">
        <v>2.7</v>
      </c>
      <c r="F7" s="1">
        <f>inserts!B7</f>
        <v>2200000</v>
      </c>
    </row>
    <row r="8" spans="1:9">
      <c r="A8" s="1">
        <v>7</v>
      </c>
      <c r="B8" s="1" t="str">
        <f t="shared" si="0"/>
        <v>tit</v>
      </c>
      <c r="C8" s="1" t="s">
        <v>433</v>
      </c>
      <c r="D8" s="210" t="s">
        <v>876</v>
      </c>
      <c r="E8">
        <v>4.7</v>
      </c>
      <c r="F8" s="1">
        <f>inserts!B8</f>
        <v>8500000</v>
      </c>
    </row>
    <row r="9" spans="1:9">
      <c r="A9" s="1">
        <v>8</v>
      </c>
      <c r="B9" s="1" t="str">
        <f t="shared" si="0"/>
        <v>nic</v>
      </c>
      <c r="C9" s="1" t="s">
        <v>437</v>
      </c>
      <c r="D9" s="210" t="s">
        <v>877</v>
      </c>
      <c r="E9">
        <v>8.9</v>
      </c>
      <c r="F9" s="1">
        <f>inserts!B9</f>
        <v>5000000</v>
      </c>
    </row>
    <row r="10" spans="1:9">
      <c r="A10" s="1">
        <v>9</v>
      </c>
      <c r="B10" s="1" t="str">
        <f t="shared" si="0"/>
        <v>chr</v>
      </c>
      <c r="C10" s="1" t="s">
        <v>441</v>
      </c>
      <c r="D10" s="210" t="s">
        <v>878</v>
      </c>
      <c r="E10">
        <v>7.2</v>
      </c>
      <c r="F10" s="1">
        <v>12300000</v>
      </c>
    </row>
    <row r="11" spans="1:9">
      <c r="A11" s="1">
        <v>10</v>
      </c>
      <c r="B11" s="1" t="str">
        <f t="shared" si="0"/>
        <v>cop</v>
      </c>
      <c r="C11" s="1" t="s">
        <v>445</v>
      </c>
      <c r="D11" s="210" t="s">
        <v>879</v>
      </c>
      <c r="E11">
        <v>8.9499999999999993</v>
      </c>
      <c r="F11" s="1">
        <v>6853000</v>
      </c>
    </row>
    <row r="12" spans="1:9">
      <c r="A12" s="1">
        <v>11</v>
      </c>
      <c r="B12" s="1" t="str">
        <f t="shared" si="0"/>
        <v>bro</v>
      </c>
      <c r="C12" s="1" t="s">
        <v>448</v>
      </c>
      <c r="D12" s="210" t="s">
        <v>880</v>
      </c>
      <c r="E12">
        <v>8.5500000000000007</v>
      </c>
      <c r="F12" s="1">
        <v>7560000</v>
      </c>
    </row>
    <row r="13" spans="1:9">
      <c r="A13" s="1">
        <v>12</v>
      </c>
      <c r="B13" s="1" t="str">
        <f t="shared" si="0"/>
        <v>bra</v>
      </c>
      <c r="C13" s="1" t="s">
        <v>1001</v>
      </c>
      <c r="D13" s="210" t="s">
        <v>881</v>
      </c>
      <c r="E13">
        <v>8.6999999999999993</v>
      </c>
      <c r="F13" s="1">
        <v>7320000</v>
      </c>
    </row>
    <row r="14" spans="1:9">
      <c r="A14" s="1">
        <v>13</v>
      </c>
      <c r="B14" s="1" t="str">
        <f t="shared" si="0"/>
        <v>zin</v>
      </c>
      <c r="C14" s="1" t="s">
        <v>592</v>
      </c>
      <c r="D14" s="210" t="s">
        <v>882</v>
      </c>
      <c r="E14">
        <v>7</v>
      </c>
      <c r="F14" s="1">
        <v>7080000</v>
      </c>
    </row>
    <row r="15" spans="1:9">
      <c r="A15" s="1">
        <v>14</v>
      </c>
      <c r="B15" s="1" t="str">
        <f t="shared" si="0"/>
        <v>sil</v>
      </c>
      <c r="C15" s="1" t="s">
        <v>453</v>
      </c>
      <c r="D15" s="210" t="s">
        <v>883</v>
      </c>
      <c r="E15">
        <v>10.5</v>
      </c>
      <c r="F15" s="1">
        <v>684230000</v>
      </c>
    </row>
    <row r="16" spans="1:9">
      <c r="A16" s="1">
        <v>15</v>
      </c>
      <c r="B16" s="1" t="str">
        <f t="shared" si="0"/>
        <v>lea</v>
      </c>
      <c r="C16" s="1" t="s">
        <v>456</v>
      </c>
      <c r="D16" s="210" t="s">
        <v>884</v>
      </c>
      <c r="E16">
        <v>11.4</v>
      </c>
      <c r="F16" s="1">
        <v>6860000</v>
      </c>
    </row>
    <row r="17" spans="1:6">
      <c r="A17" s="1">
        <v>16</v>
      </c>
      <c r="B17" s="1" t="str">
        <f t="shared" si="0"/>
        <v>mag</v>
      </c>
      <c r="C17" s="1" t="s">
        <v>457</v>
      </c>
      <c r="D17" s="210" t="s">
        <v>885</v>
      </c>
      <c r="E17">
        <v>1.74</v>
      </c>
      <c r="F17" s="1">
        <v>21350000</v>
      </c>
    </row>
    <row r="18" spans="1:6">
      <c r="A18" s="1">
        <v>17</v>
      </c>
      <c r="B18" s="1" t="str">
        <f t="shared" si="0"/>
        <v>tin</v>
      </c>
      <c r="C18" s="1" t="s">
        <v>458</v>
      </c>
      <c r="D18" s="210" t="s">
        <v>886</v>
      </c>
      <c r="E18">
        <v>6.55</v>
      </c>
      <c r="F18" s="1">
        <v>6120000</v>
      </c>
    </row>
    <row r="19" spans="1:6">
      <c r="A19" s="1">
        <v>18</v>
      </c>
      <c r="B19" s="1" t="str">
        <f t="shared" si="0"/>
        <v>gra</v>
      </c>
      <c r="C19" s="1" t="s">
        <v>460</v>
      </c>
      <c r="D19" s="210" t="s">
        <v>887</v>
      </c>
      <c r="E19">
        <v>2.25</v>
      </c>
      <c r="F19" s="1">
        <v>2680000</v>
      </c>
    </row>
    <row r="20" spans="1:6">
      <c r="A20" s="1">
        <v>19</v>
      </c>
      <c r="B20" s="1" t="str">
        <f t="shared" si="0"/>
        <v>tun</v>
      </c>
      <c r="C20" s="1" t="s">
        <v>463</v>
      </c>
      <c r="D20" s="210" t="s">
        <v>888</v>
      </c>
      <c r="E20">
        <v>19.3</v>
      </c>
      <c r="F20" s="1">
        <v>56000000</v>
      </c>
    </row>
    <row r="21" spans="1:6">
      <c r="A21" s="1">
        <v>20</v>
      </c>
      <c r="B21" s="1" t="str">
        <f t="shared" si="0"/>
        <v>gol</v>
      </c>
      <c r="C21" s="1" t="s">
        <v>465</v>
      </c>
      <c r="D21" s="210" t="s">
        <v>889</v>
      </c>
      <c r="E21">
        <v>19.3</v>
      </c>
      <c r="F21" s="1">
        <v>54000000000</v>
      </c>
    </row>
    <row r="22" spans="1:6">
      <c r="A22" s="1">
        <v>21</v>
      </c>
      <c r="B22" s="1" t="str">
        <f t="shared" si="0"/>
        <v>plt</v>
      </c>
      <c r="C22" s="1" t="s">
        <v>1007</v>
      </c>
      <c r="D22" s="210" t="s">
        <v>890</v>
      </c>
      <c r="E22">
        <v>21.4</v>
      </c>
      <c r="F22" s="1">
        <v>51600000000</v>
      </c>
    </row>
    <row r="23" spans="1:6">
      <c r="A23" s="1">
        <v>22</v>
      </c>
      <c r="B23" s="1" t="str">
        <f t="shared" si="0"/>
        <v>pal</v>
      </c>
      <c r="C23" s="1" t="s">
        <v>590</v>
      </c>
      <c r="D23" s="210" t="s">
        <v>891</v>
      </c>
      <c r="E23">
        <v>12.2</v>
      </c>
      <c r="F23" s="1">
        <v>492000000</v>
      </c>
    </row>
    <row r="24" spans="1:6">
      <c r="A24" s="1">
        <v>23</v>
      </c>
      <c r="B24" s="1" t="str">
        <f t="shared" si="0"/>
        <v>cob</v>
      </c>
      <c r="C24" s="1" t="s">
        <v>587</v>
      </c>
      <c r="D24" s="210" t="s">
        <v>892</v>
      </c>
      <c r="E24">
        <v>8.66</v>
      </c>
      <c r="F24" s="1">
        <v>4680000</v>
      </c>
    </row>
    <row r="25" spans="1:6">
      <c r="A25" s="1">
        <v>24</v>
      </c>
      <c r="B25" s="1" t="str">
        <f t="shared" si="0"/>
        <v>ger</v>
      </c>
      <c r="C25" s="1" t="s">
        <v>588</v>
      </c>
      <c r="D25" s="210" t="s">
        <v>893</v>
      </c>
      <c r="E25">
        <v>5.4</v>
      </c>
      <c r="F25" s="1">
        <v>44400000</v>
      </c>
    </row>
    <row r="26" spans="1:6">
      <c r="A26" s="1">
        <v>25</v>
      </c>
      <c r="B26" s="1" t="str">
        <f t="shared" si="0"/>
        <v>rho</v>
      </c>
      <c r="C26" s="1" t="s">
        <v>591</v>
      </c>
      <c r="D26" s="210" t="s">
        <v>894</v>
      </c>
      <c r="E26">
        <v>12.44</v>
      </c>
      <c r="F26" s="1">
        <v>4200000</v>
      </c>
    </row>
    <row r="27" spans="1:6">
      <c r="A27" s="1">
        <v>26</v>
      </c>
      <c r="B27" s="1" t="s">
        <v>1006</v>
      </c>
      <c r="C27" s="1" t="s">
        <v>1006</v>
      </c>
      <c r="D27" s="210" t="s">
        <v>1009</v>
      </c>
      <c r="E27">
        <v>8</v>
      </c>
      <c r="F27" s="1">
        <v>1080000</v>
      </c>
    </row>
    <row r="28" spans="1:6">
      <c r="A28" s="1">
        <v>27</v>
      </c>
      <c r="B28" s="1" t="str">
        <f t="shared" ref="B28:B41" si="1">LEFT(C28,3)</f>
        <v>iro</v>
      </c>
      <c r="C28" s="1" t="s">
        <v>589</v>
      </c>
      <c r="D28" s="210" t="s">
        <v>895</v>
      </c>
      <c r="E28">
        <v>7</v>
      </c>
      <c r="F28" s="1">
        <v>1150000</v>
      </c>
    </row>
    <row r="29" spans="1:6">
      <c r="A29" s="1">
        <v>28</v>
      </c>
      <c r="B29" s="1" t="str">
        <f t="shared" si="1"/>
        <v>st3</v>
      </c>
      <c r="C29" s="1" t="s">
        <v>1005</v>
      </c>
      <c r="D29" s="210" t="s">
        <v>1008</v>
      </c>
      <c r="E29">
        <v>7.7</v>
      </c>
      <c r="F29" s="1">
        <v>1120000</v>
      </c>
    </row>
    <row r="30" spans="1:6">
      <c r="A30" s="1">
        <v>29</v>
      </c>
      <c r="B30" s="1" t="str">
        <f t="shared" si="1"/>
        <v>gla</v>
      </c>
      <c r="C30" s="1" t="s">
        <v>1002</v>
      </c>
      <c r="D30" s="210" t="s">
        <v>896</v>
      </c>
      <c r="E30">
        <v>3.1</v>
      </c>
      <c r="F30" s="1">
        <v>3720000</v>
      </c>
    </row>
    <row r="31" spans="1:6">
      <c r="A31" s="1">
        <v>30</v>
      </c>
      <c r="B31" s="1" t="str">
        <f t="shared" si="1"/>
        <v>gas</v>
      </c>
      <c r="C31" s="1" t="s">
        <v>468</v>
      </c>
      <c r="D31" s="210" t="s">
        <v>816</v>
      </c>
      <c r="E31">
        <v>1.2</v>
      </c>
      <c r="F31" s="1">
        <v>3480000</v>
      </c>
    </row>
    <row r="32" spans="1:6">
      <c r="A32" s="1">
        <v>31</v>
      </c>
      <c r="B32" s="1" t="str">
        <f t="shared" si="1"/>
        <v>woo</v>
      </c>
      <c r="C32" s="20" t="s">
        <v>827</v>
      </c>
      <c r="D32" s="210" t="s">
        <v>670</v>
      </c>
      <c r="E32">
        <v>0.8</v>
      </c>
      <c r="F32" s="1">
        <v>1160000</v>
      </c>
    </row>
    <row r="33" spans="1:6">
      <c r="A33" s="1">
        <v>32</v>
      </c>
      <c r="B33" s="1" t="str">
        <f t="shared" si="1"/>
        <v>car</v>
      </c>
      <c r="C33" s="20" t="s">
        <v>828</v>
      </c>
      <c r="D33" s="210" t="s">
        <v>897</v>
      </c>
      <c r="E33">
        <v>0.6</v>
      </c>
      <c r="F33" s="1">
        <v>645000</v>
      </c>
    </row>
    <row r="34" spans="1:6">
      <c r="A34" s="1">
        <v>33</v>
      </c>
      <c r="B34" s="1" t="str">
        <f t="shared" si="1"/>
        <v>sty</v>
      </c>
      <c r="C34" s="20" t="s">
        <v>975</v>
      </c>
      <c r="D34" s="210" t="s">
        <v>898</v>
      </c>
      <c r="E34">
        <v>0.3</v>
      </c>
      <c r="F34" s="1">
        <v>895000</v>
      </c>
    </row>
    <row r="35" spans="1:6">
      <c r="A35" s="1">
        <v>34</v>
      </c>
      <c r="B35" s="1" t="str">
        <f t="shared" si="1"/>
        <v>com</v>
      </c>
      <c r="C35" s="1" t="s">
        <v>474</v>
      </c>
      <c r="D35" s="210" t="s">
        <v>899</v>
      </c>
      <c r="E35">
        <v>1</v>
      </c>
      <c r="F35" s="1">
        <v>1880000</v>
      </c>
    </row>
    <row r="36" spans="1:6">
      <c r="A36" s="1">
        <v>35</v>
      </c>
      <c r="B36" s="1" t="str">
        <f t="shared" si="1"/>
        <v>rub</v>
      </c>
      <c r="C36" s="1" t="s">
        <v>475</v>
      </c>
      <c r="D36" s="210" t="s">
        <v>900</v>
      </c>
      <c r="E36">
        <v>2</v>
      </c>
      <c r="F36" s="1">
        <v>1650000</v>
      </c>
    </row>
    <row r="37" spans="1:6">
      <c r="A37" s="1">
        <v>36</v>
      </c>
      <c r="B37" s="1" t="str">
        <f t="shared" si="1"/>
        <v>pla</v>
      </c>
      <c r="C37" s="1" t="s">
        <v>973</v>
      </c>
      <c r="D37" s="210" t="s">
        <v>974</v>
      </c>
      <c r="E37">
        <v>1.5</v>
      </c>
      <c r="F37" s="1">
        <f>inserts!B10</f>
        <v>1200000</v>
      </c>
    </row>
    <row r="38" spans="1:6">
      <c r="A38" s="1">
        <v>37</v>
      </c>
      <c r="B38" s="1" t="str">
        <f t="shared" si="1"/>
        <v>fep</v>
      </c>
      <c r="C38" s="1" t="s">
        <v>476</v>
      </c>
      <c r="D38" s="210" t="s">
        <v>901</v>
      </c>
      <c r="E38">
        <v>4</v>
      </c>
      <c r="F38" s="1">
        <f>inserts!B11</f>
        <v>1500000</v>
      </c>
    </row>
    <row r="39" spans="1:6">
      <c r="A39" s="1">
        <v>38</v>
      </c>
      <c r="B39" s="1" t="str">
        <f t="shared" si="1"/>
        <v>ptf</v>
      </c>
      <c r="C39" s="1" t="s">
        <v>477</v>
      </c>
      <c r="D39" s="210" t="s">
        <v>901</v>
      </c>
      <c r="E39">
        <v>3</v>
      </c>
      <c r="F39" s="1">
        <f>inserts!B12</f>
        <v>2200000</v>
      </c>
    </row>
    <row r="40" spans="1:6">
      <c r="A40" s="1">
        <v>39</v>
      </c>
      <c r="B40" s="1" t="str">
        <f t="shared" si="1"/>
        <v>pvc</v>
      </c>
      <c r="C40" s="1" t="s">
        <v>478</v>
      </c>
      <c r="D40" s="210" t="s">
        <v>902</v>
      </c>
      <c r="E40">
        <v>2</v>
      </c>
      <c r="F40" s="1">
        <f>inserts!B13</f>
        <v>1000000</v>
      </c>
    </row>
    <row r="41" spans="1:6">
      <c r="A41" s="1">
        <v>40</v>
      </c>
      <c r="B41" s="1" t="str">
        <f t="shared" si="1"/>
        <v>tef</v>
      </c>
      <c r="C41" s="1" t="s">
        <v>479</v>
      </c>
      <c r="D41" s="210" t="s">
        <v>901</v>
      </c>
      <c r="E41">
        <v>2.5</v>
      </c>
      <c r="F41" s="1">
        <f>inserts!B14</f>
        <v>1280000</v>
      </c>
    </row>
  </sheetData>
  <pageMargins left="0.7" right="0.7" top="0.75" bottom="0.75" header="0.3" footer="0.3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10FFE-E063-4FB4-A89E-4F6162D10253}">
  <dimension ref="A1:H41"/>
  <sheetViews>
    <sheetView topLeftCell="A25" workbookViewId="0">
      <selection activeCell="A2" sqref="A2:A41"/>
    </sheetView>
  </sheetViews>
  <sheetFormatPr defaultRowHeight="18"/>
  <sheetData>
    <row r="1" spans="1:8">
      <c r="A1" t="s">
        <v>1081</v>
      </c>
      <c r="B1" t="s">
        <v>1077</v>
      </c>
      <c r="C1" t="s">
        <v>1078</v>
      </c>
      <c r="D1" t="s">
        <v>407</v>
      </c>
      <c r="E1" t="s">
        <v>584</v>
      </c>
      <c r="F1" t="s">
        <v>991</v>
      </c>
      <c r="G1" t="s">
        <v>1079</v>
      </c>
      <c r="H1" t="s">
        <v>1080</v>
      </c>
    </row>
    <row r="2" spans="1:8">
      <c r="A2">
        <v>1</v>
      </c>
      <c r="B2" t="s">
        <v>921</v>
      </c>
      <c r="C2" t="s">
        <v>870</v>
      </c>
      <c r="D2">
        <v>8.2200000000000006</v>
      </c>
      <c r="E2" t="s">
        <v>856</v>
      </c>
      <c r="F2">
        <v>4000000</v>
      </c>
      <c r="G2">
        <v>0.2</v>
      </c>
      <c r="H2" t="s">
        <v>3</v>
      </c>
    </row>
    <row r="3" spans="1:8">
      <c r="A3">
        <v>2</v>
      </c>
      <c r="B3" t="s">
        <v>903</v>
      </c>
      <c r="C3" t="s">
        <v>871</v>
      </c>
      <c r="D3">
        <v>8.18</v>
      </c>
      <c r="E3" t="s">
        <v>856</v>
      </c>
      <c r="F3">
        <v>4100000</v>
      </c>
      <c r="G3">
        <v>0.2</v>
      </c>
      <c r="H3" t="s">
        <v>3</v>
      </c>
    </row>
    <row r="4" spans="1:8">
      <c r="A4">
        <v>3</v>
      </c>
      <c r="B4" t="s">
        <v>421</v>
      </c>
      <c r="C4" t="s">
        <v>872</v>
      </c>
      <c r="D4">
        <v>8.8000000000000007</v>
      </c>
      <c r="E4" t="s">
        <v>856</v>
      </c>
      <c r="F4">
        <v>8880000</v>
      </c>
      <c r="G4">
        <v>0.2</v>
      </c>
      <c r="H4" t="s">
        <v>3</v>
      </c>
    </row>
    <row r="5" spans="1:8">
      <c r="A5">
        <v>4</v>
      </c>
      <c r="B5" t="s">
        <v>424</v>
      </c>
      <c r="C5" t="s">
        <v>873</v>
      </c>
      <c r="D5">
        <v>8.5</v>
      </c>
      <c r="E5" t="s">
        <v>856</v>
      </c>
      <c r="F5">
        <v>9990000</v>
      </c>
      <c r="G5">
        <v>0.2</v>
      </c>
      <c r="H5" t="s">
        <v>3</v>
      </c>
    </row>
    <row r="6" spans="1:8">
      <c r="A6">
        <v>5</v>
      </c>
      <c r="B6" t="s">
        <v>427</v>
      </c>
      <c r="C6" t="s">
        <v>874</v>
      </c>
      <c r="D6">
        <v>8.9</v>
      </c>
      <c r="E6" t="s">
        <v>856</v>
      </c>
      <c r="F6">
        <v>10100000</v>
      </c>
      <c r="G6">
        <v>0.2</v>
      </c>
      <c r="H6" t="s">
        <v>3</v>
      </c>
    </row>
    <row r="7" spans="1:8">
      <c r="A7">
        <v>6</v>
      </c>
      <c r="B7" t="s">
        <v>430</v>
      </c>
      <c r="C7" t="s">
        <v>875</v>
      </c>
      <c r="D7">
        <v>2.7</v>
      </c>
      <c r="E7" t="s">
        <v>856</v>
      </c>
      <c r="F7">
        <v>2200000</v>
      </c>
      <c r="G7">
        <v>0.2</v>
      </c>
      <c r="H7" t="s">
        <v>3</v>
      </c>
    </row>
    <row r="8" spans="1:8">
      <c r="A8">
        <v>7</v>
      </c>
      <c r="B8" t="s">
        <v>433</v>
      </c>
      <c r="C8" t="s">
        <v>876</v>
      </c>
      <c r="D8">
        <v>4.7</v>
      </c>
      <c r="E8" t="s">
        <v>856</v>
      </c>
      <c r="F8">
        <v>8500000</v>
      </c>
      <c r="G8">
        <v>0.2</v>
      </c>
      <c r="H8" t="s">
        <v>3</v>
      </c>
    </row>
    <row r="9" spans="1:8">
      <c r="A9">
        <v>8</v>
      </c>
      <c r="B9" t="s">
        <v>437</v>
      </c>
      <c r="C9" t="s">
        <v>877</v>
      </c>
      <c r="D9">
        <v>8.9</v>
      </c>
      <c r="E9" t="s">
        <v>856</v>
      </c>
      <c r="F9">
        <v>5000000</v>
      </c>
      <c r="G9">
        <v>0.2</v>
      </c>
      <c r="H9" t="s">
        <v>3</v>
      </c>
    </row>
    <row r="10" spans="1:8">
      <c r="A10">
        <v>9</v>
      </c>
      <c r="B10" t="s">
        <v>441</v>
      </c>
      <c r="C10" t="s">
        <v>878</v>
      </c>
      <c r="D10">
        <v>7.2</v>
      </c>
      <c r="E10" t="s">
        <v>856</v>
      </c>
      <c r="F10">
        <v>12300000</v>
      </c>
      <c r="G10">
        <v>0.2</v>
      </c>
      <c r="H10" t="s">
        <v>3</v>
      </c>
    </row>
    <row r="11" spans="1:8">
      <c r="A11">
        <v>10</v>
      </c>
      <c r="B11" t="s">
        <v>445</v>
      </c>
      <c r="C11" t="s">
        <v>879</v>
      </c>
      <c r="D11">
        <v>8.9499999999999993</v>
      </c>
      <c r="E11" t="s">
        <v>856</v>
      </c>
      <c r="F11">
        <v>6853000</v>
      </c>
      <c r="G11">
        <v>0.2</v>
      </c>
      <c r="H11" t="s">
        <v>3</v>
      </c>
    </row>
    <row r="12" spans="1:8">
      <c r="A12">
        <v>11</v>
      </c>
      <c r="B12" t="s">
        <v>448</v>
      </c>
      <c r="C12" t="s">
        <v>880</v>
      </c>
      <c r="D12">
        <v>8.5500000000000007</v>
      </c>
      <c r="E12" t="s">
        <v>856</v>
      </c>
      <c r="F12">
        <v>7560000</v>
      </c>
      <c r="G12">
        <v>0.2</v>
      </c>
      <c r="H12" t="s">
        <v>3</v>
      </c>
    </row>
    <row r="13" spans="1:8">
      <c r="A13">
        <v>12</v>
      </c>
      <c r="B13" t="s">
        <v>1001</v>
      </c>
      <c r="C13" t="s">
        <v>881</v>
      </c>
      <c r="D13">
        <v>8.6999999999999993</v>
      </c>
      <c r="E13" t="s">
        <v>856</v>
      </c>
      <c r="F13">
        <v>7320000</v>
      </c>
      <c r="G13">
        <v>0.2</v>
      </c>
      <c r="H13" t="s">
        <v>3</v>
      </c>
    </row>
    <row r="14" spans="1:8">
      <c r="A14">
        <v>13</v>
      </c>
      <c r="B14" t="s">
        <v>592</v>
      </c>
      <c r="C14" t="s">
        <v>882</v>
      </c>
      <c r="D14">
        <v>7</v>
      </c>
      <c r="E14" t="s">
        <v>856</v>
      </c>
      <c r="F14">
        <v>7080000</v>
      </c>
      <c r="G14">
        <v>0.2</v>
      </c>
      <c r="H14" t="s">
        <v>3</v>
      </c>
    </row>
    <row r="15" spans="1:8">
      <c r="A15">
        <v>14</v>
      </c>
      <c r="B15" t="s">
        <v>453</v>
      </c>
      <c r="C15" t="s">
        <v>883</v>
      </c>
      <c r="D15">
        <v>10.5</v>
      </c>
      <c r="E15" t="s">
        <v>856</v>
      </c>
      <c r="F15">
        <v>684230000</v>
      </c>
      <c r="G15">
        <v>0.2</v>
      </c>
      <c r="H15" t="s">
        <v>3</v>
      </c>
    </row>
    <row r="16" spans="1:8">
      <c r="A16">
        <v>15</v>
      </c>
      <c r="B16" t="s">
        <v>456</v>
      </c>
      <c r="C16" t="s">
        <v>884</v>
      </c>
      <c r="D16">
        <v>11.4</v>
      </c>
      <c r="E16" t="s">
        <v>856</v>
      </c>
      <c r="F16">
        <v>6860000</v>
      </c>
      <c r="G16">
        <v>0.2</v>
      </c>
      <c r="H16" t="s">
        <v>3</v>
      </c>
    </row>
    <row r="17" spans="1:8">
      <c r="A17">
        <v>16</v>
      </c>
      <c r="B17" t="s">
        <v>457</v>
      </c>
      <c r="C17" t="s">
        <v>885</v>
      </c>
      <c r="D17">
        <v>1.74</v>
      </c>
      <c r="E17" t="s">
        <v>856</v>
      </c>
      <c r="F17">
        <v>21350000</v>
      </c>
      <c r="G17">
        <v>0.2</v>
      </c>
      <c r="H17" t="s">
        <v>3</v>
      </c>
    </row>
    <row r="18" spans="1:8">
      <c r="A18">
        <v>17</v>
      </c>
      <c r="B18" t="s">
        <v>458</v>
      </c>
      <c r="C18" t="s">
        <v>886</v>
      </c>
      <c r="D18">
        <v>6.55</v>
      </c>
      <c r="E18" t="s">
        <v>856</v>
      </c>
      <c r="F18">
        <v>6120000</v>
      </c>
      <c r="G18">
        <v>0.2</v>
      </c>
      <c r="H18" t="s">
        <v>3</v>
      </c>
    </row>
    <row r="19" spans="1:8">
      <c r="A19">
        <v>18</v>
      </c>
      <c r="B19" t="s">
        <v>460</v>
      </c>
      <c r="C19" t="s">
        <v>887</v>
      </c>
      <c r="D19">
        <v>2.25</v>
      </c>
      <c r="E19" t="s">
        <v>856</v>
      </c>
      <c r="F19">
        <v>2680000</v>
      </c>
      <c r="G19">
        <v>0.2</v>
      </c>
      <c r="H19" t="s">
        <v>3</v>
      </c>
    </row>
    <row r="20" spans="1:8">
      <c r="A20">
        <v>19</v>
      </c>
      <c r="B20" t="s">
        <v>463</v>
      </c>
      <c r="C20" t="s">
        <v>888</v>
      </c>
      <c r="D20">
        <v>19.3</v>
      </c>
      <c r="E20" t="s">
        <v>856</v>
      </c>
      <c r="F20">
        <v>56000000</v>
      </c>
      <c r="G20">
        <v>0.2</v>
      </c>
      <c r="H20" t="s">
        <v>3</v>
      </c>
    </row>
    <row r="21" spans="1:8">
      <c r="A21">
        <v>20</v>
      </c>
      <c r="B21" t="s">
        <v>465</v>
      </c>
      <c r="C21" t="s">
        <v>889</v>
      </c>
      <c r="D21">
        <v>19.3</v>
      </c>
      <c r="E21" t="s">
        <v>856</v>
      </c>
      <c r="F21">
        <v>54000000000</v>
      </c>
      <c r="G21">
        <v>0.2</v>
      </c>
      <c r="H21" t="s">
        <v>3</v>
      </c>
    </row>
    <row r="22" spans="1:8">
      <c r="A22">
        <v>21</v>
      </c>
      <c r="B22" t="s">
        <v>1007</v>
      </c>
      <c r="C22" t="s">
        <v>890</v>
      </c>
      <c r="D22">
        <v>21.4</v>
      </c>
      <c r="E22" t="s">
        <v>856</v>
      </c>
      <c r="F22">
        <v>51600000000</v>
      </c>
      <c r="G22">
        <v>0.2</v>
      </c>
      <c r="H22" t="s">
        <v>3</v>
      </c>
    </row>
    <row r="23" spans="1:8">
      <c r="A23">
        <v>22</v>
      </c>
      <c r="B23" t="s">
        <v>590</v>
      </c>
      <c r="C23" t="s">
        <v>891</v>
      </c>
      <c r="D23">
        <v>12.2</v>
      </c>
      <c r="E23" t="s">
        <v>856</v>
      </c>
      <c r="F23">
        <v>492000000</v>
      </c>
      <c r="G23">
        <v>0.2</v>
      </c>
      <c r="H23" t="s">
        <v>3</v>
      </c>
    </row>
    <row r="24" spans="1:8">
      <c r="A24">
        <v>23</v>
      </c>
      <c r="B24" t="s">
        <v>587</v>
      </c>
      <c r="C24" t="s">
        <v>892</v>
      </c>
      <c r="D24">
        <v>8.66</v>
      </c>
      <c r="E24" t="s">
        <v>856</v>
      </c>
      <c r="F24">
        <v>4680000</v>
      </c>
      <c r="G24">
        <v>0.2</v>
      </c>
      <c r="H24" t="s">
        <v>3</v>
      </c>
    </row>
    <row r="25" spans="1:8">
      <c r="A25">
        <v>24</v>
      </c>
      <c r="B25" t="s">
        <v>588</v>
      </c>
      <c r="C25" t="s">
        <v>893</v>
      </c>
      <c r="D25">
        <v>5.4</v>
      </c>
      <c r="E25" t="s">
        <v>856</v>
      </c>
      <c r="F25">
        <v>44400000</v>
      </c>
      <c r="G25">
        <v>0.2</v>
      </c>
      <c r="H25" t="s">
        <v>3</v>
      </c>
    </row>
    <row r="26" spans="1:8">
      <c r="A26">
        <v>25</v>
      </c>
      <c r="B26" t="s">
        <v>591</v>
      </c>
      <c r="C26" t="s">
        <v>894</v>
      </c>
      <c r="D26">
        <v>12.44</v>
      </c>
      <c r="E26" t="s">
        <v>856</v>
      </c>
      <c r="F26">
        <v>4200000</v>
      </c>
      <c r="G26">
        <v>0.2</v>
      </c>
      <c r="H26" t="s">
        <v>3</v>
      </c>
    </row>
    <row r="27" spans="1:8">
      <c r="A27">
        <v>26</v>
      </c>
      <c r="B27" t="s">
        <v>1006</v>
      </c>
      <c r="C27" t="s">
        <v>1009</v>
      </c>
      <c r="D27">
        <v>8</v>
      </c>
      <c r="E27" t="s">
        <v>856</v>
      </c>
      <c r="F27">
        <v>1080000</v>
      </c>
      <c r="G27">
        <v>0.2</v>
      </c>
      <c r="H27" t="s">
        <v>3</v>
      </c>
    </row>
    <row r="28" spans="1:8">
      <c r="A28">
        <v>27</v>
      </c>
      <c r="B28" t="s">
        <v>589</v>
      </c>
      <c r="C28" t="s">
        <v>895</v>
      </c>
      <c r="D28">
        <v>7</v>
      </c>
      <c r="E28" t="s">
        <v>856</v>
      </c>
      <c r="F28">
        <v>1150000</v>
      </c>
      <c r="G28">
        <v>0.2</v>
      </c>
      <c r="H28" t="s">
        <v>3</v>
      </c>
    </row>
    <row r="29" spans="1:8">
      <c r="A29">
        <v>28</v>
      </c>
      <c r="B29" t="s">
        <v>1005</v>
      </c>
      <c r="C29" t="s">
        <v>1008</v>
      </c>
      <c r="D29">
        <v>7.7</v>
      </c>
      <c r="E29" t="s">
        <v>856</v>
      </c>
      <c r="F29">
        <v>1120000</v>
      </c>
      <c r="G29">
        <v>0.2</v>
      </c>
      <c r="H29" t="s">
        <v>3</v>
      </c>
    </row>
    <row r="30" spans="1:8">
      <c r="A30">
        <v>29</v>
      </c>
      <c r="B30" t="s">
        <v>1002</v>
      </c>
      <c r="C30" t="s">
        <v>896</v>
      </c>
      <c r="D30">
        <v>3.1</v>
      </c>
      <c r="E30" t="s">
        <v>856</v>
      </c>
      <c r="F30">
        <v>3720000</v>
      </c>
      <c r="G30">
        <v>0.2</v>
      </c>
      <c r="H30" t="s">
        <v>3</v>
      </c>
    </row>
    <row r="31" spans="1:8">
      <c r="A31">
        <v>30</v>
      </c>
      <c r="B31" t="s">
        <v>468</v>
      </c>
      <c r="C31" t="s">
        <v>816</v>
      </c>
      <c r="D31">
        <v>1.2</v>
      </c>
      <c r="E31" t="s">
        <v>856</v>
      </c>
      <c r="F31">
        <v>3480000</v>
      </c>
      <c r="G31">
        <v>0.2</v>
      </c>
      <c r="H31" t="s">
        <v>3</v>
      </c>
    </row>
    <row r="32" spans="1:8">
      <c r="A32">
        <v>31</v>
      </c>
      <c r="B32" t="s">
        <v>827</v>
      </c>
      <c r="C32" t="s">
        <v>670</v>
      </c>
      <c r="D32">
        <v>0.8</v>
      </c>
      <c r="E32" t="s">
        <v>856</v>
      </c>
      <c r="F32">
        <v>1160000</v>
      </c>
      <c r="G32">
        <v>0.2</v>
      </c>
      <c r="H32" t="s">
        <v>3</v>
      </c>
    </row>
    <row r="33" spans="1:8">
      <c r="A33">
        <v>32</v>
      </c>
      <c r="B33" t="s">
        <v>828</v>
      </c>
      <c r="C33" t="s">
        <v>897</v>
      </c>
      <c r="D33">
        <v>0.6</v>
      </c>
      <c r="E33" t="s">
        <v>856</v>
      </c>
      <c r="F33">
        <v>645000</v>
      </c>
      <c r="G33">
        <v>0.2</v>
      </c>
      <c r="H33" t="s">
        <v>3</v>
      </c>
    </row>
    <row r="34" spans="1:8">
      <c r="A34">
        <v>33</v>
      </c>
      <c r="B34" t="s">
        <v>975</v>
      </c>
      <c r="C34" t="s">
        <v>898</v>
      </c>
      <c r="D34">
        <v>0.3</v>
      </c>
      <c r="E34" t="s">
        <v>856</v>
      </c>
      <c r="F34">
        <v>895000</v>
      </c>
      <c r="G34">
        <v>0.2</v>
      </c>
      <c r="H34" t="s">
        <v>3</v>
      </c>
    </row>
    <row r="35" spans="1:8">
      <c r="A35">
        <v>34</v>
      </c>
      <c r="B35" t="s">
        <v>474</v>
      </c>
      <c r="C35" t="s">
        <v>899</v>
      </c>
      <c r="D35">
        <v>1</v>
      </c>
      <c r="E35" t="s">
        <v>856</v>
      </c>
      <c r="F35">
        <v>1880000</v>
      </c>
      <c r="G35">
        <v>0.2</v>
      </c>
      <c r="H35" t="s">
        <v>3</v>
      </c>
    </row>
    <row r="36" spans="1:8">
      <c r="A36">
        <v>35</v>
      </c>
      <c r="B36" t="s">
        <v>475</v>
      </c>
      <c r="C36" t="s">
        <v>900</v>
      </c>
      <c r="D36">
        <v>2</v>
      </c>
      <c r="E36" t="s">
        <v>856</v>
      </c>
      <c r="F36">
        <v>1650000</v>
      </c>
      <c r="G36">
        <v>0.2</v>
      </c>
      <c r="H36" t="s">
        <v>3</v>
      </c>
    </row>
    <row r="37" spans="1:8">
      <c r="A37">
        <v>36</v>
      </c>
      <c r="B37" t="s">
        <v>973</v>
      </c>
      <c r="C37" t="s">
        <v>974</v>
      </c>
      <c r="D37">
        <v>1.5</v>
      </c>
      <c r="E37" t="s">
        <v>856</v>
      </c>
      <c r="F37">
        <v>1200000</v>
      </c>
      <c r="G37">
        <v>0.2</v>
      </c>
      <c r="H37" t="s">
        <v>3</v>
      </c>
    </row>
    <row r="38" spans="1:8">
      <c r="A38">
        <v>37</v>
      </c>
      <c r="B38" t="s">
        <v>476</v>
      </c>
      <c r="C38" t="s">
        <v>901</v>
      </c>
      <c r="D38">
        <v>4</v>
      </c>
      <c r="E38" t="s">
        <v>856</v>
      </c>
      <c r="F38">
        <v>1500000</v>
      </c>
      <c r="G38">
        <v>0.2</v>
      </c>
      <c r="H38" t="s">
        <v>3</v>
      </c>
    </row>
    <row r="39" spans="1:8">
      <c r="A39">
        <v>38</v>
      </c>
      <c r="B39" t="s">
        <v>477</v>
      </c>
      <c r="C39" t="s">
        <v>901</v>
      </c>
      <c r="D39">
        <v>3</v>
      </c>
      <c r="E39" t="s">
        <v>856</v>
      </c>
      <c r="F39">
        <v>2200000</v>
      </c>
      <c r="G39">
        <v>0.2</v>
      </c>
      <c r="H39" t="s">
        <v>3</v>
      </c>
    </row>
    <row r="40" spans="1:8">
      <c r="A40">
        <v>39</v>
      </c>
      <c r="B40" t="s">
        <v>478</v>
      </c>
      <c r="C40" t="s">
        <v>902</v>
      </c>
      <c r="D40">
        <v>2</v>
      </c>
      <c r="E40" t="s">
        <v>856</v>
      </c>
      <c r="F40">
        <v>1000000</v>
      </c>
      <c r="G40">
        <v>0.2</v>
      </c>
      <c r="H40" t="s">
        <v>3</v>
      </c>
    </row>
    <row r="41" spans="1:8">
      <c r="A41">
        <v>40</v>
      </c>
      <c r="B41" t="s">
        <v>479</v>
      </c>
      <c r="C41" t="s">
        <v>901</v>
      </c>
      <c r="D41">
        <v>2.5</v>
      </c>
      <c r="E41" t="s">
        <v>856</v>
      </c>
      <c r="F41">
        <v>1280000</v>
      </c>
      <c r="G41">
        <v>0.2</v>
      </c>
      <c r="H41" t="s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B1E8A-242F-4DFC-B56F-D5AE7B099E68}">
  <dimension ref="A1:W277"/>
  <sheetViews>
    <sheetView topLeftCell="A9" workbookViewId="0">
      <selection activeCell="J17" sqref="J17"/>
    </sheetView>
  </sheetViews>
  <sheetFormatPr defaultRowHeight="18"/>
  <sheetData>
    <row r="1" spans="1:23">
      <c r="A1" t="s">
        <v>1018</v>
      </c>
      <c r="B1" t="s">
        <v>1014</v>
      </c>
      <c r="C1" t="s">
        <v>1019</v>
      </c>
      <c r="D1" t="s">
        <v>1015</v>
      </c>
      <c r="E1" t="s">
        <v>1020</v>
      </c>
      <c r="F1" t="s">
        <v>1016</v>
      </c>
      <c r="G1" t="s">
        <v>1021</v>
      </c>
      <c r="J1" t="s">
        <v>4</v>
      </c>
      <c r="K1" t="s">
        <v>5</v>
      </c>
      <c r="L1" t="s">
        <v>6</v>
      </c>
    </row>
    <row r="2" spans="1:23">
      <c r="A2" t="s">
        <v>1024</v>
      </c>
      <c r="B2" t="s">
        <v>437</v>
      </c>
      <c r="C2" t="s">
        <v>1054</v>
      </c>
      <c r="D2" t="s">
        <v>479</v>
      </c>
      <c r="E2" t="s">
        <v>1034</v>
      </c>
      <c r="J2">
        <v>8.0299999999999994</v>
      </c>
      <c r="K2">
        <v>20</v>
      </c>
      <c r="L2">
        <v>9.8000000000000007</v>
      </c>
      <c r="N2" t="s">
        <v>1057</v>
      </c>
      <c r="O2" t="s">
        <v>1024</v>
      </c>
      <c r="P2" t="s">
        <v>437</v>
      </c>
      <c r="Q2" t="s">
        <v>1054</v>
      </c>
      <c r="R2" t="s">
        <v>479</v>
      </c>
      <c r="S2" t="s">
        <v>1034</v>
      </c>
      <c r="W2" t="s">
        <v>1040</v>
      </c>
    </row>
    <row r="3" spans="1:23">
      <c r="A3" t="s">
        <v>1047</v>
      </c>
      <c r="B3" t="s">
        <v>437</v>
      </c>
      <c r="C3" t="s">
        <v>1054</v>
      </c>
      <c r="D3" t="s">
        <v>479</v>
      </c>
      <c r="E3" t="s">
        <v>1024</v>
      </c>
      <c r="J3">
        <v>8.0299999999999994</v>
      </c>
      <c r="K3">
        <v>20</v>
      </c>
      <c r="L3">
        <v>8.4499999999999993</v>
      </c>
      <c r="N3" t="s">
        <v>1057</v>
      </c>
      <c r="O3" t="s">
        <v>1047</v>
      </c>
      <c r="P3" t="s">
        <v>437</v>
      </c>
      <c r="Q3" t="s">
        <v>1054</v>
      </c>
      <c r="R3" t="s">
        <v>479</v>
      </c>
      <c r="S3" t="s">
        <v>1024</v>
      </c>
      <c r="W3" t="s">
        <v>1040</v>
      </c>
    </row>
    <row r="4" spans="1:23">
      <c r="A4" t="s">
        <v>1047</v>
      </c>
      <c r="B4" t="s">
        <v>437</v>
      </c>
      <c r="C4" t="s">
        <v>1054</v>
      </c>
      <c r="D4" t="s">
        <v>479</v>
      </c>
      <c r="E4" t="s">
        <v>1053</v>
      </c>
      <c r="J4">
        <v>8.0299999999999994</v>
      </c>
      <c r="K4">
        <v>20</v>
      </c>
      <c r="L4">
        <v>7.65</v>
      </c>
      <c r="N4" t="s">
        <v>1057</v>
      </c>
      <c r="O4" t="s">
        <v>1047</v>
      </c>
      <c r="P4" t="s">
        <v>437</v>
      </c>
      <c r="Q4" t="s">
        <v>1054</v>
      </c>
      <c r="R4" t="s">
        <v>479</v>
      </c>
      <c r="S4" t="s">
        <v>1053</v>
      </c>
      <c r="W4" t="s">
        <v>1040</v>
      </c>
    </row>
    <row r="5" spans="1:23">
      <c r="A5" t="s">
        <v>1047</v>
      </c>
      <c r="B5" t="s">
        <v>437</v>
      </c>
      <c r="C5" t="s">
        <v>1054</v>
      </c>
      <c r="D5" t="s">
        <v>479</v>
      </c>
      <c r="E5" t="s">
        <v>1034</v>
      </c>
      <c r="J5">
        <v>8.0299999999999994</v>
      </c>
      <c r="K5">
        <v>20</v>
      </c>
      <c r="L5">
        <v>7.3</v>
      </c>
      <c r="N5" t="s">
        <v>1057</v>
      </c>
      <c r="O5" t="s">
        <v>1047</v>
      </c>
      <c r="P5" t="s">
        <v>437</v>
      </c>
      <c r="Q5" t="s">
        <v>1054</v>
      </c>
      <c r="R5" t="s">
        <v>479</v>
      </c>
      <c r="S5" t="s">
        <v>1034</v>
      </c>
      <c r="W5" t="s">
        <v>1040</v>
      </c>
    </row>
    <row r="6" spans="1:23">
      <c r="A6" t="s">
        <v>1029</v>
      </c>
      <c r="B6" t="s">
        <v>1051</v>
      </c>
      <c r="C6" t="s">
        <v>1047</v>
      </c>
      <c r="D6" t="s">
        <v>479</v>
      </c>
      <c r="E6" t="s">
        <v>1034</v>
      </c>
      <c r="J6">
        <v>27.7</v>
      </c>
      <c r="K6">
        <v>325</v>
      </c>
      <c r="L6">
        <v>31</v>
      </c>
      <c r="N6" t="s">
        <v>1042</v>
      </c>
      <c r="O6" t="s">
        <v>1029</v>
      </c>
      <c r="P6" t="s">
        <v>1051</v>
      </c>
      <c r="Q6" t="s">
        <v>1047</v>
      </c>
      <c r="R6" t="s">
        <v>479</v>
      </c>
      <c r="S6" t="s">
        <v>1034</v>
      </c>
      <c r="W6" t="s">
        <v>1040</v>
      </c>
    </row>
    <row r="7" spans="1:23">
      <c r="A7" t="s">
        <v>1029</v>
      </c>
      <c r="B7" t="s">
        <v>1051</v>
      </c>
      <c r="C7" t="s">
        <v>1047</v>
      </c>
      <c r="D7" t="s">
        <v>479</v>
      </c>
      <c r="E7" t="s">
        <v>1047</v>
      </c>
      <c r="J7">
        <v>29.1</v>
      </c>
      <c r="K7">
        <v>20</v>
      </c>
      <c r="L7">
        <v>31.76</v>
      </c>
      <c r="N7" t="s">
        <v>1042</v>
      </c>
      <c r="O7" t="s">
        <v>1029</v>
      </c>
      <c r="P7" t="s">
        <v>1051</v>
      </c>
      <c r="Q7" t="s">
        <v>1047</v>
      </c>
      <c r="R7" t="s">
        <v>479</v>
      </c>
      <c r="S7" t="s">
        <v>1047</v>
      </c>
      <c r="W7" t="s">
        <v>1040</v>
      </c>
    </row>
    <row r="8" spans="1:23">
      <c r="A8" t="s">
        <v>1029</v>
      </c>
      <c r="B8" t="s">
        <v>1051</v>
      </c>
      <c r="C8" t="s">
        <v>1047</v>
      </c>
      <c r="D8" t="s">
        <v>479</v>
      </c>
      <c r="E8" t="s">
        <v>1053</v>
      </c>
      <c r="J8">
        <v>27.7</v>
      </c>
      <c r="K8">
        <v>325</v>
      </c>
      <c r="L8">
        <v>30.41</v>
      </c>
      <c r="N8" t="s">
        <v>1042</v>
      </c>
      <c r="O8" t="s">
        <v>1029</v>
      </c>
      <c r="P8" t="s">
        <v>1051</v>
      </c>
      <c r="Q8" t="s">
        <v>1047</v>
      </c>
      <c r="R8" t="s">
        <v>479</v>
      </c>
      <c r="S8" t="s">
        <v>1053</v>
      </c>
      <c r="W8" t="s">
        <v>1040</v>
      </c>
    </row>
    <row r="9" spans="1:23">
      <c r="A9" t="s">
        <v>1029</v>
      </c>
      <c r="B9" t="s">
        <v>1051</v>
      </c>
      <c r="C9" t="s">
        <v>1047</v>
      </c>
      <c r="D9" t="s">
        <v>479</v>
      </c>
      <c r="E9" t="s">
        <v>1053</v>
      </c>
      <c r="J9">
        <v>29.1</v>
      </c>
      <c r="K9">
        <v>20</v>
      </c>
      <c r="L9">
        <v>29.98</v>
      </c>
      <c r="N9" t="s">
        <v>1042</v>
      </c>
      <c r="O9" t="s">
        <v>1029</v>
      </c>
      <c r="P9" t="s">
        <v>1051</v>
      </c>
      <c r="Q9" t="s">
        <v>1047</v>
      </c>
      <c r="R9" t="s">
        <v>479</v>
      </c>
      <c r="S9" t="s">
        <v>1053</v>
      </c>
      <c r="W9" t="s">
        <v>1040</v>
      </c>
    </row>
    <row r="10" spans="1:23">
      <c r="A10" t="s">
        <v>1053</v>
      </c>
      <c r="B10" t="s">
        <v>479</v>
      </c>
      <c r="C10" t="s">
        <v>1034</v>
      </c>
      <c r="D10" t="s">
        <v>1051</v>
      </c>
      <c r="E10" t="s">
        <v>1035</v>
      </c>
      <c r="F10" t="s">
        <v>1040</v>
      </c>
      <c r="G10" t="s">
        <v>1040</v>
      </c>
      <c r="J10">
        <v>4.5999999999999996</v>
      </c>
      <c r="K10">
        <v>60</v>
      </c>
      <c r="L10">
        <v>4.5</v>
      </c>
      <c r="N10" t="s">
        <v>1051</v>
      </c>
      <c r="O10" t="s">
        <v>1053</v>
      </c>
      <c r="P10" t="s">
        <v>1051</v>
      </c>
      <c r="Q10" t="s">
        <v>1035</v>
      </c>
      <c r="R10" t="s">
        <v>479</v>
      </c>
      <c r="S10" t="s">
        <v>1034</v>
      </c>
      <c r="T10" t="s">
        <v>1040</v>
      </c>
      <c r="U10" t="s">
        <v>1040</v>
      </c>
      <c r="V10" t="s">
        <v>1040</v>
      </c>
      <c r="W10" t="s">
        <v>1040</v>
      </c>
    </row>
    <row r="11" spans="1:23">
      <c r="A11" t="s">
        <v>1053</v>
      </c>
      <c r="B11" t="s">
        <v>479</v>
      </c>
      <c r="C11" t="s">
        <v>1024</v>
      </c>
      <c r="D11" t="s">
        <v>1051</v>
      </c>
      <c r="E11" t="s">
        <v>1035</v>
      </c>
      <c r="F11" t="s">
        <v>1040</v>
      </c>
      <c r="G11" t="s">
        <v>1040</v>
      </c>
      <c r="J11">
        <v>4.5999999999999996</v>
      </c>
      <c r="K11">
        <v>60</v>
      </c>
      <c r="L11">
        <v>2.81</v>
      </c>
      <c r="N11" t="s">
        <v>1051</v>
      </c>
      <c r="O11" t="s">
        <v>1053</v>
      </c>
      <c r="P11" t="s">
        <v>1051</v>
      </c>
      <c r="Q11" t="s">
        <v>1035</v>
      </c>
      <c r="R11" t="s">
        <v>479</v>
      </c>
      <c r="S11" t="s">
        <v>1024</v>
      </c>
      <c r="T11" t="s">
        <v>1040</v>
      </c>
      <c r="U11" t="s">
        <v>1040</v>
      </c>
      <c r="V11" t="s">
        <v>1040</v>
      </c>
      <c r="W11" t="s">
        <v>1040</v>
      </c>
    </row>
    <row r="12" spans="1:23">
      <c r="A12" t="s">
        <v>1053</v>
      </c>
      <c r="B12" t="s">
        <v>479</v>
      </c>
      <c r="C12" t="s">
        <v>1053</v>
      </c>
      <c r="D12" t="s">
        <v>1051</v>
      </c>
      <c r="E12" t="s">
        <v>1035</v>
      </c>
      <c r="F12" t="s">
        <v>1040</v>
      </c>
      <c r="G12" t="s">
        <v>1040</v>
      </c>
      <c r="J12">
        <v>4.5999999999999996</v>
      </c>
      <c r="K12">
        <v>60</v>
      </c>
      <c r="L12">
        <v>4.53</v>
      </c>
      <c r="N12" t="s">
        <v>1051</v>
      </c>
      <c r="O12" t="s">
        <v>1053</v>
      </c>
      <c r="P12" t="s">
        <v>1051</v>
      </c>
      <c r="Q12" t="s">
        <v>1035</v>
      </c>
      <c r="R12" t="s">
        <v>479</v>
      </c>
      <c r="S12" t="s">
        <v>1053</v>
      </c>
      <c r="T12" t="s">
        <v>1040</v>
      </c>
      <c r="U12" t="s">
        <v>1040</v>
      </c>
      <c r="V12" t="s">
        <v>1040</v>
      </c>
      <c r="W12" t="s">
        <v>1040</v>
      </c>
    </row>
    <row r="13" spans="1:23">
      <c r="A13" t="s">
        <v>1034</v>
      </c>
      <c r="B13" t="s">
        <v>479</v>
      </c>
      <c r="C13" t="s">
        <v>1034</v>
      </c>
      <c r="D13" t="s">
        <v>1051</v>
      </c>
      <c r="E13" t="s">
        <v>1035</v>
      </c>
      <c r="F13" t="s">
        <v>1040</v>
      </c>
      <c r="G13" t="s">
        <v>1040</v>
      </c>
      <c r="J13">
        <v>4.5999999999999996</v>
      </c>
      <c r="K13">
        <v>60</v>
      </c>
      <c r="L13">
        <v>29.98</v>
      </c>
      <c r="N13" t="s">
        <v>1051</v>
      </c>
      <c r="O13" t="s">
        <v>1034</v>
      </c>
      <c r="P13" t="s">
        <v>1051</v>
      </c>
      <c r="Q13" t="s">
        <v>1035</v>
      </c>
      <c r="R13" t="s">
        <v>479</v>
      </c>
      <c r="S13" t="s">
        <v>1034</v>
      </c>
      <c r="T13" t="s">
        <v>1040</v>
      </c>
      <c r="U13" t="s">
        <v>1040</v>
      </c>
      <c r="V13" t="s">
        <v>1040</v>
      </c>
      <c r="W13" t="s">
        <v>1040</v>
      </c>
    </row>
    <row r="14" spans="1:23">
      <c r="A14" t="s">
        <v>1034</v>
      </c>
      <c r="B14" t="s">
        <v>479</v>
      </c>
      <c r="C14" t="s">
        <v>1034</v>
      </c>
      <c r="D14" t="s">
        <v>1051</v>
      </c>
      <c r="E14" t="s">
        <v>1035</v>
      </c>
      <c r="F14" t="s">
        <v>1040</v>
      </c>
      <c r="G14" t="s">
        <v>1040</v>
      </c>
      <c r="J14">
        <v>4.5999999999999996</v>
      </c>
      <c r="K14">
        <v>60</v>
      </c>
      <c r="L14">
        <v>4.6500000000000004</v>
      </c>
      <c r="N14" t="s">
        <v>1051</v>
      </c>
      <c r="O14" t="s">
        <v>1034</v>
      </c>
      <c r="P14" t="s">
        <v>1051</v>
      </c>
      <c r="Q14" t="s">
        <v>1035</v>
      </c>
      <c r="R14" t="s">
        <v>479</v>
      </c>
      <c r="S14" t="s">
        <v>1034</v>
      </c>
      <c r="T14" t="s">
        <v>1040</v>
      </c>
      <c r="U14" t="s">
        <v>1040</v>
      </c>
      <c r="V14" t="s">
        <v>1040</v>
      </c>
      <c r="W14" t="s">
        <v>1040</v>
      </c>
    </row>
    <row r="15" spans="1:23">
      <c r="A15" t="s">
        <v>1047</v>
      </c>
      <c r="B15" t="s">
        <v>479</v>
      </c>
      <c r="C15" t="s">
        <v>1047</v>
      </c>
      <c r="D15" t="s">
        <v>1058</v>
      </c>
      <c r="E15" t="s">
        <v>1035</v>
      </c>
      <c r="F15" t="s">
        <v>1040</v>
      </c>
      <c r="G15" t="s">
        <v>1040</v>
      </c>
      <c r="J15">
        <v>5</v>
      </c>
      <c r="K15">
        <v>30</v>
      </c>
      <c r="L15">
        <v>6.02</v>
      </c>
      <c r="N15" t="s">
        <v>1058</v>
      </c>
      <c r="O15" t="s">
        <v>1047</v>
      </c>
      <c r="P15" t="s">
        <v>1058</v>
      </c>
      <c r="Q15" t="s">
        <v>1035</v>
      </c>
      <c r="R15" t="s">
        <v>479</v>
      </c>
      <c r="S15" t="s">
        <v>1047</v>
      </c>
      <c r="T15" t="s">
        <v>1040</v>
      </c>
      <c r="U15" t="s">
        <v>1040</v>
      </c>
      <c r="V15" t="s">
        <v>1040</v>
      </c>
      <c r="W15" t="s">
        <v>1040</v>
      </c>
    </row>
    <row r="16" spans="1:23">
      <c r="A16" t="s">
        <v>1056</v>
      </c>
      <c r="B16" t="s">
        <v>479</v>
      </c>
      <c r="C16" t="s">
        <v>1034</v>
      </c>
      <c r="D16" t="s">
        <v>1040</v>
      </c>
      <c r="E16" t="s">
        <v>1040</v>
      </c>
      <c r="F16" t="s">
        <v>1040</v>
      </c>
      <c r="G16" t="s">
        <v>1040</v>
      </c>
      <c r="J16">
        <v>115</v>
      </c>
      <c r="K16">
        <v>100</v>
      </c>
      <c r="L16">
        <v>116.7</v>
      </c>
      <c r="N16" t="s">
        <v>1042</v>
      </c>
      <c r="O16" t="s">
        <v>1056</v>
      </c>
      <c r="P16" t="s">
        <v>1051</v>
      </c>
      <c r="Q16" t="s">
        <v>1035</v>
      </c>
      <c r="R16" t="s">
        <v>479</v>
      </c>
      <c r="S16" t="s">
        <v>1034</v>
      </c>
      <c r="T16" t="s">
        <v>1040</v>
      </c>
      <c r="U16" t="s">
        <v>1040</v>
      </c>
      <c r="V16" t="s">
        <v>1040</v>
      </c>
      <c r="W16" t="s">
        <v>1040</v>
      </c>
    </row>
    <row r="17" spans="1:23">
      <c r="A17" t="s">
        <v>1056</v>
      </c>
      <c r="B17" t="s">
        <v>479</v>
      </c>
      <c r="C17" t="s">
        <v>1047</v>
      </c>
      <c r="D17" t="s">
        <v>1040</v>
      </c>
      <c r="E17" t="s">
        <v>1040</v>
      </c>
      <c r="F17" t="s">
        <v>1040</v>
      </c>
      <c r="G17" t="s">
        <v>1040</v>
      </c>
      <c r="J17">
        <v>115</v>
      </c>
      <c r="K17">
        <v>100</v>
      </c>
      <c r="L17">
        <v>119.1</v>
      </c>
      <c r="N17" t="s">
        <v>1042</v>
      </c>
      <c r="O17" t="s">
        <v>1056</v>
      </c>
      <c r="P17" t="s">
        <v>1051</v>
      </c>
      <c r="Q17" t="s">
        <v>1035</v>
      </c>
      <c r="R17" t="s">
        <v>479</v>
      </c>
      <c r="S17" t="s">
        <v>1047</v>
      </c>
      <c r="T17" t="s">
        <v>1040</v>
      </c>
      <c r="U17" t="s">
        <v>1040</v>
      </c>
      <c r="V17" t="s">
        <v>1040</v>
      </c>
      <c r="W17" t="s">
        <v>1040</v>
      </c>
    </row>
    <row r="18" spans="1:23">
      <c r="A18" t="s">
        <v>1056</v>
      </c>
      <c r="B18" t="s">
        <v>479</v>
      </c>
      <c r="C18" t="s">
        <v>1034</v>
      </c>
      <c r="D18" t="s">
        <v>1040</v>
      </c>
      <c r="E18" t="s">
        <v>1040</v>
      </c>
      <c r="F18" t="s">
        <v>1040</v>
      </c>
      <c r="G18" t="s">
        <v>1040</v>
      </c>
      <c r="J18">
        <v>75</v>
      </c>
      <c r="K18">
        <v>100</v>
      </c>
      <c r="L18">
        <v>78.099999999999994</v>
      </c>
      <c r="N18" t="s">
        <v>1042</v>
      </c>
      <c r="O18" t="s">
        <v>1056</v>
      </c>
      <c r="P18" t="s">
        <v>1051</v>
      </c>
      <c r="Q18" t="s">
        <v>1035</v>
      </c>
      <c r="R18" t="s">
        <v>479</v>
      </c>
      <c r="S18" t="s">
        <v>1034</v>
      </c>
      <c r="T18" t="s">
        <v>1040</v>
      </c>
      <c r="U18" t="s">
        <v>1040</v>
      </c>
      <c r="V18" t="s">
        <v>1040</v>
      </c>
      <c r="W18" t="s">
        <v>1040</v>
      </c>
    </row>
    <row r="19" spans="1:23">
      <c r="A19" t="s">
        <v>1056</v>
      </c>
      <c r="B19" t="s">
        <v>479</v>
      </c>
      <c r="C19" t="s">
        <v>1047</v>
      </c>
      <c r="D19" t="s">
        <v>1040</v>
      </c>
      <c r="E19" t="s">
        <v>1040</v>
      </c>
      <c r="F19" t="s">
        <v>1040</v>
      </c>
      <c r="G19" t="s">
        <v>1040</v>
      </c>
      <c r="J19">
        <v>75</v>
      </c>
      <c r="K19">
        <v>100</v>
      </c>
      <c r="L19">
        <v>77.8</v>
      </c>
      <c r="N19" t="s">
        <v>1042</v>
      </c>
      <c r="O19" t="s">
        <v>1056</v>
      </c>
      <c r="P19" t="s">
        <v>1051</v>
      </c>
      <c r="Q19" t="s">
        <v>1035</v>
      </c>
      <c r="R19" t="s">
        <v>479</v>
      </c>
      <c r="S19" t="s">
        <v>1047</v>
      </c>
      <c r="T19" t="s">
        <v>1040</v>
      </c>
      <c r="U19" t="s">
        <v>1040</v>
      </c>
      <c r="V19" t="s">
        <v>1040</v>
      </c>
      <c r="W19" t="s">
        <v>1040</v>
      </c>
    </row>
    <row r="20" spans="1:23">
      <c r="A20" t="s">
        <v>1035</v>
      </c>
      <c r="B20" t="s">
        <v>479</v>
      </c>
      <c r="C20" t="s">
        <v>1047</v>
      </c>
      <c r="D20" t="s">
        <v>1051</v>
      </c>
      <c r="E20" t="s">
        <v>1040</v>
      </c>
      <c r="F20" t="s">
        <v>1040</v>
      </c>
      <c r="G20" t="s">
        <v>1040</v>
      </c>
      <c r="J20">
        <v>5</v>
      </c>
      <c r="K20">
        <v>165</v>
      </c>
      <c r="L20">
        <v>5.63</v>
      </c>
      <c r="N20" t="s">
        <v>1051</v>
      </c>
      <c r="O20" t="s">
        <v>1035</v>
      </c>
      <c r="P20" t="s">
        <v>1051</v>
      </c>
      <c r="Q20" t="s">
        <v>1035</v>
      </c>
      <c r="R20" t="s">
        <v>479</v>
      </c>
      <c r="S20" t="s">
        <v>1047</v>
      </c>
      <c r="T20" t="s">
        <v>1040</v>
      </c>
      <c r="U20" t="s">
        <v>1040</v>
      </c>
      <c r="V20" t="s">
        <v>1040</v>
      </c>
      <c r="W20" t="s">
        <v>1040</v>
      </c>
    </row>
    <row r="21" spans="1:23">
      <c r="A21" t="s">
        <v>1035</v>
      </c>
      <c r="B21" t="s">
        <v>479</v>
      </c>
      <c r="C21" t="s">
        <v>1047</v>
      </c>
      <c r="D21" t="s">
        <v>1051</v>
      </c>
      <c r="E21" t="s">
        <v>1040</v>
      </c>
      <c r="F21" t="s">
        <v>1040</v>
      </c>
      <c r="G21" t="s">
        <v>1040</v>
      </c>
      <c r="J21">
        <v>5</v>
      </c>
      <c r="K21">
        <v>165</v>
      </c>
      <c r="L21">
        <v>5.37</v>
      </c>
      <c r="N21" t="s">
        <v>1051</v>
      </c>
      <c r="O21" t="s">
        <v>1035</v>
      </c>
      <c r="P21" t="s">
        <v>1051</v>
      </c>
      <c r="Q21" t="s">
        <v>1035</v>
      </c>
      <c r="R21" t="s">
        <v>479</v>
      </c>
      <c r="S21" t="s">
        <v>1047</v>
      </c>
      <c r="T21" t="s">
        <v>1040</v>
      </c>
      <c r="U21" t="s">
        <v>1040</v>
      </c>
      <c r="V21" t="s">
        <v>1040</v>
      </c>
      <c r="W21" t="s">
        <v>1040</v>
      </c>
    </row>
    <row r="22" spans="1:23">
      <c r="A22" t="s">
        <v>1035</v>
      </c>
      <c r="B22" t="s">
        <v>479</v>
      </c>
      <c r="C22" t="s">
        <v>1047</v>
      </c>
      <c r="D22" t="s">
        <v>1051</v>
      </c>
      <c r="E22" t="s">
        <v>1040</v>
      </c>
      <c r="F22" t="s">
        <v>1040</v>
      </c>
      <c r="G22" t="s">
        <v>1040</v>
      </c>
      <c r="J22">
        <v>2.5</v>
      </c>
      <c r="K22">
        <v>165</v>
      </c>
      <c r="L22">
        <v>2.69</v>
      </c>
      <c r="N22" t="s">
        <v>1051</v>
      </c>
      <c r="O22" t="s">
        <v>1035</v>
      </c>
      <c r="P22" t="s">
        <v>1051</v>
      </c>
      <c r="Q22" t="s">
        <v>1035</v>
      </c>
      <c r="R22" t="s">
        <v>479</v>
      </c>
      <c r="S22" t="s">
        <v>1047</v>
      </c>
      <c r="T22" t="s">
        <v>1040</v>
      </c>
      <c r="U22" t="s">
        <v>1040</v>
      </c>
      <c r="V22" t="s">
        <v>1040</v>
      </c>
      <c r="W22" t="s">
        <v>1040</v>
      </c>
    </row>
    <row r="23" spans="1:23">
      <c r="A23" t="s">
        <v>1035</v>
      </c>
      <c r="B23" t="s">
        <v>479</v>
      </c>
      <c r="C23" t="s">
        <v>1047</v>
      </c>
      <c r="D23" t="s">
        <v>1051</v>
      </c>
      <c r="E23" t="s">
        <v>1040</v>
      </c>
      <c r="F23" t="s">
        <v>1040</v>
      </c>
      <c r="G23" t="s">
        <v>1040</v>
      </c>
      <c r="J23">
        <v>2.5</v>
      </c>
      <c r="K23">
        <v>165</v>
      </c>
      <c r="L23">
        <v>2.64</v>
      </c>
      <c r="N23" t="s">
        <v>1051</v>
      </c>
      <c r="O23" t="s">
        <v>1035</v>
      </c>
      <c r="P23" t="s">
        <v>1051</v>
      </c>
      <c r="Q23" t="s">
        <v>1035</v>
      </c>
      <c r="R23" t="s">
        <v>479</v>
      </c>
      <c r="S23" t="s">
        <v>1047</v>
      </c>
      <c r="T23" t="s">
        <v>1040</v>
      </c>
      <c r="U23" t="s">
        <v>1040</v>
      </c>
      <c r="V23" t="s">
        <v>1040</v>
      </c>
      <c r="W23" t="s">
        <v>1040</v>
      </c>
    </row>
    <row r="24" spans="1:23">
      <c r="A24" t="s">
        <v>1035</v>
      </c>
      <c r="B24" t="s">
        <v>479</v>
      </c>
      <c r="C24" t="s">
        <v>1047</v>
      </c>
      <c r="D24" t="s">
        <v>1051</v>
      </c>
      <c r="E24" t="s">
        <v>1040</v>
      </c>
      <c r="F24" t="s">
        <v>1040</v>
      </c>
      <c r="G24" t="s">
        <v>1040</v>
      </c>
      <c r="J24">
        <v>2.5</v>
      </c>
      <c r="K24">
        <v>165</v>
      </c>
      <c r="L24">
        <v>2.27</v>
      </c>
      <c r="N24" t="s">
        <v>1051</v>
      </c>
      <c r="O24" t="s">
        <v>1035</v>
      </c>
      <c r="P24" t="s">
        <v>1051</v>
      </c>
      <c r="Q24" t="s">
        <v>1035</v>
      </c>
      <c r="R24" t="s">
        <v>479</v>
      </c>
      <c r="S24" t="s">
        <v>1047</v>
      </c>
      <c r="T24" t="s">
        <v>1040</v>
      </c>
      <c r="U24" t="s">
        <v>1040</v>
      </c>
      <c r="V24" t="s">
        <v>1040</v>
      </c>
      <c r="W24" t="s">
        <v>1040</v>
      </c>
    </row>
    <row r="25" spans="1:23">
      <c r="A25" t="s">
        <v>1035</v>
      </c>
      <c r="B25" t="s">
        <v>479</v>
      </c>
      <c r="C25" t="s">
        <v>1047</v>
      </c>
      <c r="D25" t="s">
        <v>1051</v>
      </c>
      <c r="E25" t="s">
        <v>1040</v>
      </c>
      <c r="F25" t="s">
        <v>1040</v>
      </c>
      <c r="G25" t="s">
        <v>1040</v>
      </c>
      <c r="J25">
        <v>2.5</v>
      </c>
      <c r="K25">
        <v>165</v>
      </c>
      <c r="L25">
        <v>2.2200000000000002</v>
      </c>
      <c r="N25" t="s">
        <v>1051</v>
      </c>
      <c r="O25" t="s">
        <v>1035</v>
      </c>
      <c r="P25" t="s">
        <v>1051</v>
      </c>
      <c r="Q25" t="s">
        <v>1035</v>
      </c>
      <c r="R25" t="s">
        <v>479</v>
      </c>
      <c r="S25" t="s">
        <v>1047</v>
      </c>
      <c r="T25" t="s">
        <v>1040</v>
      </c>
      <c r="U25" t="s">
        <v>1040</v>
      </c>
      <c r="V25" t="s">
        <v>1040</v>
      </c>
      <c r="W25" t="s">
        <v>1040</v>
      </c>
    </row>
    <row r="26" spans="1:23">
      <c r="A26" t="s">
        <v>1035</v>
      </c>
      <c r="B26" t="s">
        <v>479</v>
      </c>
      <c r="C26" t="s">
        <v>1047</v>
      </c>
      <c r="D26" t="s">
        <v>1051</v>
      </c>
      <c r="E26" t="s">
        <v>1040</v>
      </c>
      <c r="F26" t="s">
        <v>1040</v>
      </c>
      <c r="G26" t="s">
        <v>1040</v>
      </c>
      <c r="J26">
        <v>7</v>
      </c>
      <c r="K26">
        <v>38</v>
      </c>
      <c r="L26">
        <v>7.39</v>
      </c>
      <c r="N26" t="s">
        <v>1051</v>
      </c>
      <c r="O26" t="s">
        <v>1035</v>
      </c>
      <c r="P26" t="s">
        <v>1051</v>
      </c>
      <c r="Q26" t="s">
        <v>1035</v>
      </c>
      <c r="R26" t="s">
        <v>479</v>
      </c>
      <c r="S26" t="s">
        <v>1047</v>
      </c>
      <c r="T26" t="s">
        <v>1040</v>
      </c>
      <c r="U26" t="s">
        <v>1040</v>
      </c>
      <c r="V26" t="s">
        <v>1040</v>
      </c>
      <c r="W26" t="s">
        <v>1040</v>
      </c>
    </row>
    <row r="27" spans="1:23">
      <c r="A27" t="s">
        <v>1035</v>
      </c>
      <c r="B27" t="s">
        <v>479</v>
      </c>
      <c r="C27" t="s">
        <v>1047</v>
      </c>
      <c r="D27" t="s">
        <v>1051</v>
      </c>
      <c r="E27" t="s">
        <v>1040</v>
      </c>
      <c r="F27" t="s">
        <v>1040</v>
      </c>
      <c r="G27" t="s">
        <v>1040</v>
      </c>
      <c r="J27">
        <v>7</v>
      </c>
      <c r="K27">
        <v>38</v>
      </c>
      <c r="L27">
        <v>7.76</v>
      </c>
      <c r="N27" t="s">
        <v>1051</v>
      </c>
      <c r="O27" t="s">
        <v>1035</v>
      </c>
      <c r="P27" t="s">
        <v>1051</v>
      </c>
      <c r="Q27" t="s">
        <v>1035</v>
      </c>
      <c r="R27" t="s">
        <v>479</v>
      </c>
      <c r="S27" t="s">
        <v>1047</v>
      </c>
      <c r="T27" t="s">
        <v>1040</v>
      </c>
      <c r="U27" t="s">
        <v>1040</v>
      </c>
      <c r="V27" t="s">
        <v>1040</v>
      </c>
      <c r="W27" t="s">
        <v>1040</v>
      </c>
    </row>
    <row r="28" spans="1:23">
      <c r="A28" t="s">
        <v>1035</v>
      </c>
      <c r="B28" t="s">
        <v>479</v>
      </c>
      <c r="C28" t="s">
        <v>1047</v>
      </c>
      <c r="D28" t="s">
        <v>1051</v>
      </c>
      <c r="E28" t="s">
        <v>1040</v>
      </c>
      <c r="F28" t="s">
        <v>1040</v>
      </c>
      <c r="G28" t="s">
        <v>1040</v>
      </c>
      <c r="J28">
        <v>7</v>
      </c>
      <c r="K28">
        <v>38</v>
      </c>
      <c r="L28">
        <v>6.53</v>
      </c>
      <c r="N28" t="s">
        <v>1051</v>
      </c>
      <c r="O28" t="s">
        <v>1035</v>
      </c>
      <c r="P28" t="s">
        <v>1051</v>
      </c>
      <c r="Q28" t="s">
        <v>1035</v>
      </c>
      <c r="R28" t="s">
        <v>479</v>
      </c>
      <c r="S28" t="s">
        <v>1047</v>
      </c>
      <c r="T28" t="s">
        <v>1040</v>
      </c>
      <c r="U28" t="s">
        <v>1040</v>
      </c>
      <c r="V28" t="s">
        <v>1040</v>
      </c>
      <c r="W28" t="s">
        <v>1040</v>
      </c>
    </row>
    <row r="29" spans="1:23">
      <c r="A29" t="s">
        <v>1035</v>
      </c>
      <c r="B29" t="s">
        <v>479</v>
      </c>
      <c r="C29" t="s">
        <v>1047</v>
      </c>
      <c r="D29" t="s">
        <v>1051</v>
      </c>
      <c r="E29" t="s">
        <v>1040</v>
      </c>
      <c r="F29" t="s">
        <v>1040</v>
      </c>
      <c r="G29" t="s">
        <v>1040</v>
      </c>
      <c r="J29">
        <v>5</v>
      </c>
      <c r="K29">
        <v>20</v>
      </c>
      <c r="L29">
        <v>4.32</v>
      </c>
      <c r="N29" t="s">
        <v>1051</v>
      </c>
      <c r="O29" t="s">
        <v>1035</v>
      </c>
      <c r="P29" t="s">
        <v>1051</v>
      </c>
      <c r="Q29" t="s">
        <v>1035</v>
      </c>
      <c r="R29" t="s">
        <v>479</v>
      </c>
      <c r="S29" t="s">
        <v>1047</v>
      </c>
      <c r="T29" t="s">
        <v>1040</v>
      </c>
      <c r="U29" t="s">
        <v>1040</v>
      </c>
      <c r="V29" t="s">
        <v>1040</v>
      </c>
      <c r="W29" t="s">
        <v>1040</v>
      </c>
    </row>
    <row r="30" spans="1:23">
      <c r="A30" t="s">
        <v>1035</v>
      </c>
      <c r="B30" t="s">
        <v>479</v>
      </c>
      <c r="C30" t="s">
        <v>1047</v>
      </c>
      <c r="D30" t="s">
        <v>1051</v>
      </c>
      <c r="E30" t="s">
        <v>1040</v>
      </c>
      <c r="F30" t="s">
        <v>1040</v>
      </c>
      <c r="G30" t="s">
        <v>1040</v>
      </c>
      <c r="J30">
        <v>5</v>
      </c>
      <c r="K30">
        <v>20</v>
      </c>
      <c r="L30">
        <v>4.21</v>
      </c>
      <c r="N30" t="s">
        <v>1051</v>
      </c>
      <c r="O30" t="s">
        <v>1035</v>
      </c>
      <c r="P30" t="s">
        <v>1051</v>
      </c>
      <c r="Q30" t="s">
        <v>1035</v>
      </c>
      <c r="R30" t="s">
        <v>479</v>
      </c>
      <c r="S30" t="s">
        <v>1047</v>
      </c>
      <c r="T30" t="s">
        <v>1040</v>
      </c>
      <c r="U30" t="s">
        <v>1040</v>
      </c>
      <c r="V30" t="s">
        <v>1040</v>
      </c>
      <c r="W30" t="s">
        <v>1040</v>
      </c>
    </row>
    <row r="31" spans="1:23">
      <c r="A31" t="s">
        <v>1035</v>
      </c>
      <c r="B31" t="s">
        <v>479</v>
      </c>
      <c r="C31" t="s">
        <v>1035</v>
      </c>
      <c r="D31" t="s">
        <v>1051</v>
      </c>
      <c r="E31" t="s">
        <v>1035</v>
      </c>
      <c r="F31" t="s">
        <v>1040</v>
      </c>
      <c r="G31" t="s">
        <v>1040</v>
      </c>
      <c r="J31">
        <v>1</v>
      </c>
      <c r="K31">
        <v>148</v>
      </c>
      <c r="L31">
        <v>1.01</v>
      </c>
      <c r="N31" t="s">
        <v>1051</v>
      </c>
      <c r="O31" t="s">
        <v>1035</v>
      </c>
      <c r="P31" t="s">
        <v>1051</v>
      </c>
      <c r="Q31" t="s">
        <v>1035</v>
      </c>
      <c r="R31" t="s">
        <v>479</v>
      </c>
      <c r="S31" t="s">
        <v>1035</v>
      </c>
      <c r="T31" t="s">
        <v>1040</v>
      </c>
      <c r="U31" t="s">
        <v>1040</v>
      </c>
      <c r="V31" t="s">
        <v>1040</v>
      </c>
      <c r="W31" t="s">
        <v>1040</v>
      </c>
    </row>
    <row r="32" spans="1:23">
      <c r="A32" t="s">
        <v>1035</v>
      </c>
      <c r="B32" t="s">
        <v>479</v>
      </c>
      <c r="C32" t="s">
        <v>1035</v>
      </c>
      <c r="D32" t="s">
        <v>1051</v>
      </c>
      <c r="E32" t="s">
        <v>1035</v>
      </c>
      <c r="F32" t="s">
        <v>1040</v>
      </c>
      <c r="G32" t="s">
        <v>1040</v>
      </c>
      <c r="J32">
        <v>1</v>
      </c>
      <c r="K32">
        <v>148</v>
      </c>
      <c r="L32">
        <v>1.1000000000000001</v>
      </c>
      <c r="N32" t="s">
        <v>1051</v>
      </c>
      <c r="O32" t="s">
        <v>1035</v>
      </c>
      <c r="P32" t="s">
        <v>1051</v>
      </c>
      <c r="Q32" t="s">
        <v>1035</v>
      </c>
      <c r="R32" t="s">
        <v>479</v>
      </c>
      <c r="S32" t="s">
        <v>1035</v>
      </c>
      <c r="T32" t="s">
        <v>1040</v>
      </c>
      <c r="U32" t="s">
        <v>1040</v>
      </c>
      <c r="V32" t="s">
        <v>1040</v>
      </c>
      <c r="W32" t="s">
        <v>1040</v>
      </c>
    </row>
    <row r="33" spans="1:23">
      <c r="A33" t="s">
        <v>1035</v>
      </c>
      <c r="B33" t="s">
        <v>479</v>
      </c>
      <c r="C33" t="s">
        <v>1035</v>
      </c>
      <c r="D33" t="s">
        <v>1051</v>
      </c>
      <c r="E33" t="s">
        <v>1035</v>
      </c>
      <c r="F33" t="s">
        <v>1040</v>
      </c>
      <c r="G33" t="s">
        <v>1040</v>
      </c>
      <c r="J33">
        <v>1</v>
      </c>
      <c r="K33">
        <v>148</v>
      </c>
      <c r="L33">
        <v>0.8</v>
      </c>
      <c r="N33" t="s">
        <v>1051</v>
      </c>
      <c r="O33" t="s">
        <v>1035</v>
      </c>
      <c r="P33" t="s">
        <v>1051</v>
      </c>
      <c r="Q33" t="s">
        <v>1035</v>
      </c>
      <c r="R33" t="s">
        <v>479</v>
      </c>
      <c r="S33" t="s">
        <v>1035</v>
      </c>
      <c r="T33" t="s">
        <v>1040</v>
      </c>
      <c r="U33" t="s">
        <v>1040</v>
      </c>
      <c r="V33" t="s">
        <v>1040</v>
      </c>
      <c r="W33" t="s">
        <v>1040</v>
      </c>
    </row>
    <row r="34" spans="1:23">
      <c r="A34" t="s">
        <v>1035</v>
      </c>
      <c r="B34" t="s">
        <v>479</v>
      </c>
      <c r="C34" t="s">
        <v>1035</v>
      </c>
      <c r="D34" t="s">
        <v>1051</v>
      </c>
      <c r="E34" t="s">
        <v>1035</v>
      </c>
      <c r="F34" t="s">
        <v>1040</v>
      </c>
      <c r="G34" t="s">
        <v>1040</v>
      </c>
      <c r="J34">
        <v>1</v>
      </c>
      <c r="K34">
        <v>148</v>
      </c>
      <c r="L34">
        <v>0.98499999999999999</v>
      </c>
      <c r="N34" t="s">
        <v>1051</v>
      </c>
      <c r="O34" t="s">
        <v>1035</v>
      </c>
      <c r="P34" t="s">
        <v>1051</v>
      </c>
      <c r="Q34" t="s">
        <v>1035</v>
      </c>
      <c r="R34" t="s">
        <v>479</v>
      </c>
      <c r="S34" t="s">
        <v>1035</v>
      </c>
      <c r="T34" t="s">
        <v>1040</v>
      </c>
      <c r="U34" t="s">
        <v>1040</v>
      </c>
      <c r="V34" t="s">
        <v>1040</v>
      </c>
      <c r="W34" t="s">
        <v>1040</v>
      </c>
    </row>
    <row r="35" spans="1:23">
      <c r="A35" t="s">
        <v>1047</v>
      </c>
      <c r="B35" t="s">
        <v>1051</v>
      </c>
      <c r="C35" t="s">
        <v>1047</v>
      </c>
      <c r="D35" t="s">
        <v>479</v>
      </c>
      <c r="E35" t="s">
        <v>1035</v>
      </c>
      <c r="F35" t="s">
        <v>1051</v>
      </c>
      <c r="G35" t="s">
        <v>1047</v>
      </c>
      <c r="J35">
        <v>5</v>
      </c>
      <c r="K35">
        <v>22</v>
      </c>
      <c r="L35">
        <v>5.31</v>
      </c>
      <c r="N35" t="s">
        <v>1051</v>
      </c>
      <c r="O35" t="s">
        <v>1047</v>
      </c>
      <c r="P35" t="s">
        <v>1051</v>
      </c>
      <c r="Q35" t="s">
        <v>1047</v>
      </c>
      <c r="R35" t="s">
        <v>1051</v>
      </c>
      <c r="S35" t="s">
        <v>1047</v>
      </c>
      <c r="T35" t="s">
        <v>479</v>
      </c>
      <c r="U35" t="s">
        <v>1035</v>
      </c>
      <c r="V35" t="s">
        <v>1040</v>
      </c>
      <c r="W35" t="s">
        <v>1040</v>
      </c>
    </row>
    <row r="36" spans="1:23">
      <c r="A36" t="s">
        <v>1047</v>
      </c>
      <c r="B36" t="s">
        <v>1051</v>
      </c>
      <c r="C36" t="s">
        <v>1047</v>
      </c>
      <c r="D36" t="s">
        <v>479</v>
      </c>
      <c r="E36" t="s">
        <v>1035</v>
      </c>
      <c r="F36" t="s">
        <v>1051</v>
      </c>
      <c r="G36" t="s">
        <v>1047</v>
      </c>
      <c r="J36">
        <v>5</v>
      </c>
      <c r="K36">
        <v>22</v>
      </c>
      <c r="L36">
        <v>5.33</v>
      </c>
      <c r="N36" t="s">
        <v>1051</v>
      </c>
      <c r="O36" t="s">
        <v>1047</v>
      </c>
      <c r="P36" t="s">
        <v>1051</v>
      </c>
      <c r="Q36" t="s">
        <v>1047</v>
      </c>
      <c r="R36" t="s">
        <v>1051</v>
      </c>
      <c r="S36" t="s">
        <v>1047</v>
      </c>
      <c r="T36" t="s">
        <v>479</v>
      </c>
      <c r="U36" t="s">
        <v>1035</v>
      </c>
      <c r="V36" t="s">
        <v>1040</v>
      </c>
      <c r="W36" t="s">
        <v>1040</v>
      </c>
    </row>
    <row r="37" spans="1:23">
      <c r="A37" t="s">
        <v>1047</v>
      </c>
      <c r="B37" t="s">
        <v>1051</v>
      </c>
      <c r="C37" t="s">
        <v>1053</v>
      </c>
      <c r="D37" t="s">
        <v>479</v>
      </c>
      <c r="E37" t="s">
        <v>1035</v>
      </c>
      <c r="F37" t="s">
        <v>1051</v>
      </c>
      <c r="G37" t="s">
        <v>1047</v>
      </c>
      <c r="J37">
        <v>5</v>
      </c>
      <c r="K37">
        <v>22</v>
      </c>
      <c r="L37">
        <v>5.8</v>
      </c>
      <c r="N37" t="s">
        <v>1051</v>
      </c>
      <c r="O37" t="s">
        <v>1047</v>
      </c>
      <c r="P37" t="s">
        <v>1051</v>
      </c>
      <c r="Q37" t="s">
        <v>1053</v>
      </c>
      <c r="R37" t="s">
        <v>1051</v>
      </c>
      <c r="S37" t="s">
        <v>1047</v>
      </c>
      <c r="T37" t="s">
        <v>479</v>
      </c>
      <c r="U37" t="s">
        <v>1035</v>
      </c>
      <c r="V37" t="s">
        <v>1040</v>
      </c>
      <c r="W37" t="s">
        <v>1040</v>
      </c>
    </row>
    <row r="38" spans="1:23">
      <c r="A38" t="s">
        <v>1047</v>
      </c>
      <c r="B38" t="s">
        <v>1051</v>
      </c>
      <c r="C38" t="s">
        <v>1047</v>
      </c>
      <c r="D38" t="s">
        <v>479</v>
      </c>
      <c r="E38" t="s">
        <v>1035</v>
      </c>
      <c r="F38" t="s">
        <v>1051</v>
      </c>
      <c r="G38" t="s">
        <v>1047</v>
      </c>
      <c r="J38">
        <v>5</v>
      </c>
      <c r="K38">
        <v>22</v>
      </c>
      <c r="L38">
        <v>5.4</v>
      </c>
      <c r="N38" t="s">
        <v>1051</v>
      </c>
      <c r="O38" t="s">
        <v>1047</v>
      </c>
      <c r="P38" t="s">
        <v>1051</v>
      </c>
      <c r="Q38" t="s">
        <v>1047</v>
      </c>
      <c r="R38" t="s">
        <v>1051</v>
      </c>
      <c r="S38" t="s">
        <v>1047</v>
      </c>
      <c r="T38" t="s">
        <v>479</v>
      </c>
      <c r="U38" t="s">
        <v>1035</v>
      </c>
      <c r="V38" t="s">
        <v>1040</v>
      </c>
      <c r="W38" t="s">
        <v>1040</v>
      </c>
    </row>
    <row r="39" spans="1:23">
      <c r="A39" t="s">
        <v>1035</v>
      </c>
      <c r="B39" t="s">
        <v>479</v>
      </c>
      <c r="C39" t="s">
        <v>1035</v>
      </c>
      <c r="D39" t="s">
        <v>1051</v>
      </c>
      <c r="E39" t="s">
        <v>1035</v>
      </c>
      <c r="F39" t="s">
        <v>1040</v>
      </c>
      <c r="G39" t="s">
        <v>1040</v>
      </c>
      <c r="J39">
        <v>10</v>
      </c>
      <c r="K39">
        <v>181</v>
      </c>
      <c r="L39">
        <v>10.63</v>
      </c>
      <c r="N39" t="s">
        <v>1051</v>
      </c>
      <c r="O39" t="s">
        <v>1035</v>
      </c>
      <c r="P39" t="s">
        <v>1051</v>
      </c>
      <c r="Q39" t="s">
        <v>1035</v>
      </c>
      <c r="R39" t="s">
        <v>479</v>
      </c>
      <c r="S39" t="s">
        <v>1035</v>
      </c>
      <c r="T39" t="s">
        <v>1040</v>
      </c>
      <c r="U39" t="s">
        <v>1040</v>
      </c>
      <c r="V39" t="s">
        <v>1040</v>
      </c>
      <c r="W39" t="s">
        <v>1040</v>
      </c>
    </row>
    <row r="40" spans="1:23">
      <c r="A40" t="s">
        <v>1035</v>
      </c>
      <c r="B40" t="s">
        <v>479</v>
      </c>
      <c r="C40" t="s">
        <v>1035</v>
      </c>
      <c r="D40" t="s">
        <v>1051</v>
      </c>
      <c r="E40" t="s">
        <v>1035</v>
      </c>
      <c r="F40" t="s">
        <v>1040</v>
      </c>
      <c r="G40" t="s">
        <v>1040</v>
      </c>
      <c r="J40">
        <v>10</v>
      </c>
      <c r="K40">
        <v>181</v>
      </c>
      <c r="L40">
        <v>9.42</v>
      </c>
      <c r="N40" t="s">
        <v>1051</v>
      </c>
      <c r="O40" t="s">
        <v>1035</v>
      </c>
      <c r="P40" t="s">
        <v>1051</v>
      </c>
      <c r="Q40" t="s">
        <v>1035</v>
      </c>
      <c r="R40" t="s">
        <v>479</v>
      </c>
      <c r="S40" t="s">
        <v>1035</v>
      </c>
      <c r="T40" t="s">
        <v>1040</v>
      </c>
      <c r="U40" t="s">
        <v>1040</v>
      </c>
      <c r="V40" t="s">
        <v>1040</v>
      </c>
      <c r="W40" t="s">
        <v>1040</v>
      </c>
    </row>
    <row r="41" spans="1:23">
      <c r="A41" t="s">
        <v>1035</v>
      </c>
      <c r="B41" t="s">
        <v>479</v>
      </c>
      <c r="C41" t="s">
        <v>1035</v>
      </c>
      <c r="D41" t="s">
        <v>1051</v>
      </c>
      <c r="E41" t="s">
        <v>1035</v>
      </c>
      <c r="F41" t="s">
        <v>1040</v>
      </c>
      <c r="G41" t="s">
        <v>1040</v>
      </c>
      <c r="J41">
        <v>10</v>
      </c>
      <c r="K41">
        <v>181</v>
      </c>
      <c r="L41">
        <v>8.86</v>
      </c>
      <c r="N41" t="s">
        <v>1051</v>
      </c>
      <c r="O41" t="s">
        <v>1035</v>
      </c>
      <c r="P41" t="s">
        <v>1051</v>
      </c>
      <c r="Q41" t="s">
        <v>1035</v>
      </c>
      <c r="R41" t="s">
        <v>479</v>
      </c>
      <c r="S41" t="s">
        <v>1035</v>
      </c>
      <c r="T41" t="s">
        <v>1040</v>
      </c>
      <c r="U41" t="s">
        <v>1040</v>
      </c>
      <c r="V41" t="s">
        <v>1040</v>
      </c>
      <c r="W41" t="s">
        <v>1040</v>
      </c>
    </row>
    <row r="42" spans="1:23">
      <c r="A42" t="s">
        <v>1035</v>
      </c>
      <c r="B42" t="s">
        <v>479</v>
      </c>
      <c r="C42" t="s">
        <v>1035</v>
      </c>
      <c r="D42" t="s">
        <v>1051</v>
      </c>
      <c r="E42" t="s">
        <v>1035</v>
      </c>
      <c r="F42" t="s">
        <v>1040</v>
      </c>
      <c r="G42" t="s">
        <v>1040</v>
      </c>
      <c r="J42">
        <v>10</v>
      </c>
      <c r="K42">
        <v>181</v>
      </c>
      <c r="L42">
        <v>9.3000000000000007</v>
      </c>
      <c r="N42" t="s">
        <v>1051</v>
      </c>
      <c r="O42" t="s">
        <v>1035</v>
      </c>
      <c r="P42" t="s">
        <v>1051</v>
      </c>
      <c r="Q42" t="s">
        <v>1035</v>
      </c>
      <c r="R42" t="s">
        <v>479</v>
      </c>
      <c r="S42" t="s">
        <v>1035</v>
      </c>
      <c r="T42" t="s">
        <v>1040</v>
      </c>
      <c r="U42" t="s">
        <v>1040</v>
      </c>
      <c r="V42" t="s">
        <v>1040</v>
      </c>
      <c r="W42" t="s">
        <v>1040</v>
      </c>
    </row>
    <row r="43" spans="1:23">
      <c r="A43" t="s">
        <v>1035</v>
      </c>
      <c r="B43" t="s">
        <v>479</v>
      </c>
      <c r="C43" t="s">
        <v>1035</v>
      </c>
      <c r="D43" t="s">
        <v>1051</v>
      </c>
      <c r="E43" t="s">
        <v>1035</v>
      </c>
      <c r="F43" t="s">
        <v>1040</v>
      </c>
      <c r="G43" t="s">
        <v>1040</v>
      </c>
      <c r="J43">
        <v>10</v>
      </c>
      <c r="K43">
        <v>181</v>
      </c>
      <c r="L43">
        <v>11.7</v>
      </c>
      <c r="N43" t="s">
        <v>1051</v>
      </c>
      <c r="O43" t="s">
        <v>1035</v>
      </c>
      <c r="P43" t="s">
        <v>1051</v>
      </c>
      <c r="Q43" t="s">
        <v>1035</v>
      </c>
      <c r="R43" t="s">
        <v>479</v>
      </c>
      <c r="S43" t="s">
        <v>1035</v>
      </c>
      <c r="T43" t="s">
        <v>1040</v>
      </c>
      <c r="U43" t="s">
        <v>1040</v>
      </c>
      <c r="V43" t="s">
        <v>1040</v>
      </c>
      <c r="W43" t="s">
        <v>1040</v>
      </c>
    </row>
    <row r="44" spans="1:23">
      <c r="A44" t="s">
        <v>1035</v>
      </c>
      <c r="B44" t="s">
        <v>479</v>
      </c>
      <c r="C44" t="s">
        <v>1035</v>
      </c>
      <c r="D44" t="s">
        <v>1051</v>
      </c>
      <c r="E44" t="s">
        <v>1035</v>
      </c>
      <c r="F44" t="s">
        <v>1040</v>
      </c>
      <c r="G44" t="s">
        <v>1040</v>
      </c>
      <c r="J44">
        <v>10</v>
      </c>
      <c r="K44">
        <v>181</v>
      </c>
      <c r="L44">
        <v>6.13</v>
      </c>
      <c r="N44" t="s">
        <v>1051</v>
      </c>
      <c r="O44" t="s">
        <v>1035</v>
      </c>
      <c r="P44" t="s">
        <v>1051</v>
      </c>
      <c r="Q44" t="s">
        <v>1035</v>
      </c>
      <c r="R44" t="s">
        <v>479</v>
      </c>
      <c r="S44" t="s">
        <v>1035</v>
      </c>
      <c r="T44" t="s">
        <v>1040</v>
      </c>
      <c r="U44" t="s">
        <v>1040</v>
      </c>
      <c r="V44" t="s">
        <v>1040</v>
      </c>
      <c r="W44" t="s">
        <v>1040</v>
      </c>
    </row>
    <row r="45" spans="1:23">
      <c r="A45" t="s">
        <v>1035</v>
      </c>
      <c r="B45" t="s">
        <v>479</v>
      </c>
      <c r="C45" t="s">
        <v>1053</v>
      </c>
      <c r="D45" t="s">
        <v>1051</v>
      </c>
      <c r="E45" t="s">
        <v>1035</v>
      </c>
      <c r="F45" t="s">
        <v>1040</v>
      </c>
      <c r="G45" t="s">
        <v>1040</v>
      </c>
      <c r="J45">
        <v>10</v>
      </c>
      <c r="K45">
        <v>180</v>
      </c>
      <c r="L45">
        <v>8.8000000000000007</v>
      </c>
      <c r="N45" t="s">
        <v>1051</v>
      </c>
      <c r="O45" t="s">
        <v>1035</v>
      </c>
      <c r="P45" t="s">
        <v>1051</v>
      </c>
      <c r="Q45" t="s">
        <v>1035</v>
      </c>
      <c r="R45" t="s">
        <v>479</v>
      </c>
      <c r="S45" t="s">
        <v>1053</v>
      </c>
      <c r="T45" t="s">
        <v>1040</v>
      </c>
      <c r="U45" t="s">
        <v>1040</v>
      </c>
      <c r="V45" t="s">
        <v>1040</v>
      </c>
      <c r="W45" t="s">
        <v>1040</v>
      </c>
    </row>
    <row r="46" spans="1:23">
      <c r="A46" t="s">
        <v>1035</v>
      </c>
      <c r="B46" t="s">
        <v>479</v>
      </c>
      <c r="C46" t="s">
        <v>1035</v>
      </c>
      <c r="D46" t="s">
        <v>1051</v>
      </c>
      <c r="E46" t="s">
        <v>1035</v>
      </c>
      <c r="F46" t="s">
        <v>1051</v>
      </c>
      <c r="G46" t="s">
        <v>1035</v>
      </c>
      <c r="J46">
        <v>10</v>
      </c>
      <c r="K46">
        <v>180</v>
      </c>
      <c r="L46">
        <v>9.06</v>
      </c>
      <c r="N46" t="s">
        <v>1051</v>
      </c>
      <c r="O46" t="s">
        <v>1035</v>
      </c>
      <c r="P46" t="s">
        <v>1051</v>
      </c>
      <c r="Q46" t="s">
        <v>1035</v>
      </c>
      <c r="R46" t="s">
        <v>1051</v>
      </c>
      <c r="S46" t="s">
        <v>1035</v>
      </c>
      <c r="T46" t="s">
        <v>479</v>
      </c>
      <c r="U46" t="s">
        <v>1035</v>
      </c>
      <c r="V46" t="s">
        <v>1040</v>
      </c>
      <c r="W46" t="s">
        <v>1040</v>
      </c>
    </row>
    <row r="47" spans="1:23">
      <c r="A47" t="s">
        <v>1035</v>
      </c>
      <c r="B47" t="s">
        <v>479</v>
      </c>
      <c r="C47" t="s">
        <v>1035</v>
      </c>
      <c r="D47" t="s">
        <v>1051</v>
      </c>
      <c r="E47" t="s">
        <v>1035</v>
      </c>
      <c r="F47" t="s">
        <v>1051</v>
      </c>
      <c r="G47" t="s">
        <v>1035</v>
      </c>
      <c r="J47">
        <v>10</v>
      </c>
      <c r="K47">
        <v>180</v>
      </c>
      <c r="L47">
        <v>10.08</v>
      </c>
      <c r="N47" t="s">
        <v>1051</v>
      </c>
      <c r="O47" t="s">
        <v>1035</v>
      </c>
      <c r="P47" t="s">
        <v>1051</v>
      </c>
      <c r="Q47" t="s">
        <v>1035</v>
      </c>
      <c r="R47" t="s">
        <v>1051</v>
      </c>
      <c r="S47" t="s">
        <v>1035</v>
      </c>
      <c r="T47" t="s">
        <v>479</v>
      </c>
      <c r="U47" t="s">
        <v>1035</v>
      </c>
      <c r="V47" t="s">
        <v>1040</v>
      </c>
      <c r="W47" t="s">
        <v>1040</v>
      </c>
    </row>
    <row r="48" spans="1:23">
      <c r="A48" t="s">
        <v>1053</v>
      </c>
      <c r="B48" t="s">
        <v>479</v>
      </c>
      <c r="C48" t="s">
        <v>1035</v>
      </c>
      <c r="D48" t="s">
        <v>1051</v>
      </c>
      <c r="E48" t="s">
        <v>1035</v>
      </c>
      <c r="F48" t="s">
        <v>1051</v>
      </c>
      <c r="G48" t="s">
        <v>1035</v>
      </c>
      <c r="J48">
        <v>10</v>
      </c>
      <c r="K48">
        <v>180</v>
      </c>
      <c r="L48">
        <v>18.86</v>
      </c>
      <c r="N48" t="s">
        <v>1051</v>
      </c>
      <c r="O48" t="s">
        <v>1053</v>
      </c>
      <c r="P48" t="s">
        <v>1051</v>
      </c>
      <c r="Q48" t="s">
        <v>1035</v>
      </c>
      <c r="R48" t="s">
        <v>1051</v>
      </c>
      <c r="S48" t="s">
        <v>1035</v>
      </c>
      <c r="T48" t="s">
        <v>479</v>
      </c>
      <c r="U48" t="s">
        <v>1035</v>
      </c>
      <c r="V48" t="s">
        <v>1040</v>
      </c>
      <c r="W48" t="s">
        <v>1040</v>
      </c>
    </row>
    <row r="49" spans="1:23">
      <c r="A49" t="s">
        <v>1035</v>
      </c>
      <c r="B49" t="s">
        <v>479</v>
      </c>
      <c r="C49" t="s">
        <v>1035</v>
      </c>
      <c r="D49" t="s">
        <v>1051</v>
      </c>
      <c r="E49" t="s">
        <v>1035</v>
      </c>
      <c r="F49" t="s">
        <v>1051</v>
      </c>
      <c r="G49" t="s">
        <v>1035</v>
      </c>
      <c r="J49">
        <v>10</v>
      </c>
      <c r="K49">
        <v>180</v>
      </c>
      <c r="L49">
        <v>9.15</v>
      </c>
      <c r="N49" t="s">
        <v>1051</v>
      </c>
      <c r="O49" t="s">
        <v>1035</v>
      </c>
      <c r="P49" t="s">
        <v>1051</v>
      </c>
      <c r="Q49" t="s">
        <v>1035</v>
      </c>
      <c r="R49" t="s">
        <v>1051</v>
      </c>
      <c r="S49" t="s">
        <v>1035</v>
      </c>
      <c r="T49" t="s">
        <v>479</v>
      </c>
      <c r="U49" t="s">
        <v>1035</v>
      </c>
      <c r="V49" t="s">
        <v>1040</v>
      </c>
      <c r="W49" t="s">
        <v>1040</v>
      </c>
    </row>
    <row r="50" spans="1:23">
      <c r="A50" t="s">
        <v>1034</v>
      </c>
      <c r="B50" t="s">
        <v>479</v>
      </c>
      <c r="C50" t="s">
        <v>1034</v>
      </c>
      <c r="D50" t="s">
        <v>1051</v>
      </c>
      <c r="E50" t="s">
        <v>1035</v>
      </c>
      <c r="F50" t="s">
        <v>1040</v>
      </c>
      <c r="G50" t="s">
        <v>1040</v>
      </c>
      <c r="J50">
        <v>3.3</v>
      </c>
      <c r="K50">
        <v>130</v>
      </c>
      <c r="L50">
        <v>2.96</v>
      </c>
      <c r="N50" t="s">
        <v>1051</v>
      </c>
      <c r="O50" t="s">
        <v>1034</v>
      </c>
      <c r="P50" t="s">
        <v>1051</v>
      </c>
      <c r="Q50" t="s">
        <v>1035</v>
      </c>
      <c r="R50" t="s">
        <v>479</v>
      </c>
      <c r="S50" t="s">
        <v>1034</v>
      </c>
      <c r="T50" t="s">
        <v>1040</v>
      </c>
      <c r="U50" t="s">
        <v>1040</v>
      </c>
      <c r="V50" t="s">
        <v>1040</v>
      </c>
      <c r="W50" t="s">
        <v>1040</v>
      </c>
    </row>
    <row r="51" spans="1:23">
      <c r="A51" t="s">
        <v>1034</v>
      </c>
      <c r="B51" t="s">
        <v>479</v>
      </c>
      <c r="C51" t="s">
        <v>1034</v>
      </c>
      <c r="D51" t="s">
        <v>1051</v>
      </c>
      <c r="E51" t="s">
        <v>1035</v>
      </c>
      <c r="F51" t="s">
        <v>1040</v>
      </c>
      <c r="G51" t="s">
        <v>1040</v>
      </c>
      <c r="J51">
        <v>3.3</v>
      </c>
      <c r="K51">
        <v>130</v>
      </c>
      <c r="L51">
        <v>2.86</v>
      </c>
      <c r="N51" t="s">
        <v>1051</v>
      </c>
      <c r="O51" t="s">
        <v>1034</v>
      </c>
      <c r="P51" t="s">
        <v>1051</v>
      </c>
      <c r="Q51" t="s">
        <v>1035</v>
      </c>
      <c r="R51" t="s">
        <v>479</v>
      </c>
      <c r="S51" t="s">
        <v>1034</v>
      </c>
      <c r="T51" t="s">
        <v>1040</v>
      </c>
      <c r="U51" t="s">
        <v>1040</v>
      </c>
      <c r="V51" t="s">
        <v>1040</v>
      </c>
      <c r="W51" t="s">
        <v>1040</v>
      </c>
    </row>
    <row r="52" spans="1:23">
      <c r="A52" t="s">
        <v>1034</v>
      </c>
      <c r="B52" t="s">
        <v>479</v>
      </c>
      <c r="C52" t="s">
        <v>1034</v>
      </c>
      <c r="D52" t="s">
        <v>1051</v>
      </c>
      <c r="E52" t="s">
        <v>1035</v>
      </c>
      <c r="F52" t="s">
        <v>1040</v>
      </c>
      <c r="G52" t="s">
        <v>1040</v>
      </c>
      <c r="J52">
        <v>3.3</v>
      </c>
      <c r="K52">
        <v>130</v>
      </c>
      <c r="L52">
        <v>3.57</v>
      </c>
      <c r="N52" t="s">
        <v>1051</v>
      </c>
      <c r="O52" t="s">
        <v>1034</v>
      </c>
      <c r="P52" t="s">
        <v>1051</v>
      </c>
      <c r="Q52" t="s">
        <v>1035</v>
      </c>
      <c r="R52" t="s">
        <v>479</v>
      </c>
      <c r="S52" t="s">
        <v>1034</v>
      </c>
      <c r="T52" t="s">
        <v>1040</v>
      </c>
      <c r="U52" t="s">
        <v>1040</v>
      </c>
      <c r="V52" t="s">
        <v>1040</v>
      </c>
      <c r="W52" t="s">
        <v>1040</v>
      </c>
    </row>
    <row r="53" spans="1:23">
      <c r="A53" t="s">
        <v>1034</v>
      </c>
      <c r="B53" t="s">
        <v>479</v>
      </c>
      <c r="C53" t="s">
        <v>1034</v>
      </c>
      <c r="D53" t="s">
        <v>1051</v>
      </c>
      <c r="E53" t="s">
        <v>1035</v>
      </c>
      <c r="F53" t="s">
        <v>1040</v>
      </c>
      <c r="G53" t="s">
        <v>1040</v>
      </c>
      <c r="J53">
        <v>3.3</v>
      </c>
      <c r="K53">
        <v>130</v>
      </c>
      <c r="L53">
        <v>3.9</v>
      </c>
      <c r="N53" t="s">
        <v>1051</v>
      </c>
      <c r="O53" t="s">
        <v>1034</v>
      </c>
      <c r="P53" t="s">
        <v>1051</v>
      </c>
      <c r="Q53" t="s">
        <v>1035</v>
      </c>
      <c r="R53" t="s">
        <v>479</v>
      </c>
      <c r="S53" t="s">
        <v>1034</v>
      </c>
      <c r="T53" t="s">
        <v>1040</v>
      </c>
      <c r="U53" t="s">
        <v>1040</v>
      </c>
      <c r="V53" t="s">
        <v>1040</v>
      </c>
      <c r="W53" t="s">
        <v>1040</v>
      </c>
    </row>
    <row r="54" spans="1:23">
      <c r="A54" t="s">
        <v>1034</v>
      </c>
      <c r="B54" t="s">
        <v>479</v>
      </c>
      <c r="C54" t="s">
        <v>1034</v>
      </c>
      <c r="D54" t="s">
        <v>1051</v>
      </c>
      <c r="E54" t="s">
        <v>1035</v>
      </c>
      <c r="F54" t="s">
        <v>1040</v>
      </c>
      <c r="G54" t="s">
        <v>1040</v>
      </c>
      <c r="J54">
        <v>3.3</v>
      </c>
      <c r="K54">
        <v>130</v>
      </c>
      <c r="L54">
        <v>3.15</v>
      </c>
      <c r="N54" t="s">
        <v>1051</v>
      </c>
      <c r="O54" t="s">
        <v>1034</v>
      </c>
      <c r="P54" t="s">
        <v>1051</v>
      </c>
      <c r="Q54" t="s">
        <v>1035</v>
      </c>
      <c r="R54" t="s">
        <v>479</v>
      </c>
      <c r="S54" t="s">
        <v>1034</v>
      </c>
      <c r="T54" t="s">
        <v>1040</v>
      </c>
      <c r="U54" t="s">
        <v>1040</v>
      </c>
      <c r="V54" t="s">
        <v>1040</v>
      </c>
      <c r="W54" t="s">
        <v>1040</v>
      </c>
    </row>
    <row r="55" spans="1:23">
      <c r="A55" t="s">
        <v>1034</v>
      </c>
      <c r="B55" t="s">
        <v>479</v>
      </c>
      <c r="C55" t="s">
        <v>1034</v>
      </c>
      <c r="D55" t="s">
        <v>1051</v>
      </c>
      <c r="E55" t="s">
        <v>1035</v>
      </c>
      <c r="F55" t="s">
        <v>1040</v>
      </c>
      <c r="G55" t="s">
        <v>1040</v>
      </c>
      <c r="J55">
        <v>3.3</v>
      </c>
      <c r="K55">
        <v>131</v>
      </c>
      <c r="L55">
        <v>2.6</v>
      </c>
      <c r="N55" t="s">
        <v>1051</v>
      </c>
      <c r="O55" t="s">
        <v>1034</v>
      </c>
      <c r="P55" t="s">
        <v>1051</v>
      </c>
      <c r="Q55" t="s">
        <v>1035</v>
      </c>
      <c r="R55" t="s">
        <v>479</v>
      </c>
      <c r="S55" t="s">
        <v>1034</v>
      </c>
      <c r="T55" t="s">
        <v>1040</v>
      </c>
      <c r="U55" t="s">
        <v>1040</v>
      </c>
      <c r="V55" t="s">
        <v>1040</v>
      </c>
      <c r="W55" t="s">
        <v>1040</v>
      </c>
    </row>
    <row r="56" spans="1:23">
      <c r="A56" t="s">
        <v>1034</v>
      </c>
      <c r="B56" t="s">
        <v>479</v>
      </c>
      <c r="C56" t="s">
        <v>1053</v>
      </c>
      <c r="D56" t="s">
        <v>1051</v>
      </c>
      <c r="E56" t="s">
        <v>1035</v>
      </c>
      <c r="F56" t="s">
        <v>1040</v>
      </c>
      <c r="G56" t="s">
        <v>1040</v>
      </c>
      <c r="J56">
        <v>3.3</v>
      </c>
      <c r="K56">
        <v>131</v>
      </c>
      <c r="L56">
        <v>3.08</v>
      </c>
      <c r="N56" t="s">
        <v>1051</v>
      </c>
      <c r="O56" t="s">
        <v>1034</v>
      </c>
      <c r="P56" t="s">
        <v>1051</v>
      </c>
      <c r="Q56" t="s">
        <v>1035</v>
      </c>
      <c r="R56" t="s">
        <v>479</v>
      </c>
      <c r="S56" t="s">
        <v>1053</v>
      </c>
      <c r="T56" t="s">
        <v>1040</v>
      </c>
      <c r="U56" t="s">
        <v>1040</v>
      </c>
      <c r="V56" t="s">
        <v>1040</v>
      </c>
      <c r="W56" t="s">
        <v>1040</v>
      </c>
    </row>
    <row r="57" spans="1:23">
      <c r="A57" t="s">
        <v>1034</v>
      </c>
      <c r="B57" t="s">
        <v>479</v>
      </c>
      <c r="C57" t="s">
        <v>1034</v>
      </c>
      <c r="D57" t="s">
        <v>1051</v>
      </c>
      <c r="E57" t="s">
        <v>1035</v>
      </c>
      <c r="F57" t="s">
        <v>1040</v>
      </c>
      <c r="G57" t="s">
        <v>1040</v>
      </c>
      <c r="J57">
        <v>3.3</v>
      </c>
      <c r="K57">
        <v>131</v>
      </c>
      <c r="L57">
        <v>3.28</v>
      </c>
      <c r="N57" t="s">
        <v>1051</v>
      </c>
      <c r="O57" t="s">
        <v>1034</v>
      </c>
      <c r="P57" t="s">
        <v>1051</v>
      </c>
      <c r="Q57" t="s">
        <v>1035</v>
      </c>
      <c r="R57" t="s">
        <v>479</v>
      </c>
      <c r="S57" t="s">
        <v>1034</v>
      </c>
      <c r="T57" t="s">
        <v>1040</v>
      </c>
      <c r="U57" t="s">
        <v>1040</v>
      </c>
      <c r="V57" t="s">
        <v>1040</v>
      </c>
      <c r="W57" t="s">
        <v>1040</v>
      </c>
    </row>
    <row r="58" spans="1:23">
      <c r="A58" t="s">
        <v>1034</v>
      </c>
      <c r="B58" t="s">
        <v>479</v>
      </c>
      <c r="C58" t="s">
        <v>1034</v>
      </c>
      <c r="D58" t="s">
        <v>1051</v>
      </c>
      <c r="E58" t="s">
        <v>1035</v>
      </c>
      <c r="F58" t="s">
        <v>1040</v>
      </c>
      <c r="G58" t="s">
        <v>1040</v>
      </c>
      <c r="J58">
        <v>3.3</v>
      </c>
      <c r="K58">
        <v>131</v>
      </c>
      <c r="L58">
        <v>3.56</v>
      </c>
      <c r="N58" t="s">
        <v>1051</v>
      </c>
      <c r="O58" t="s">
        <v>1034</v>
      </c>
      <c r="P58" t="s">
        <v>1051</v>
      </c>
      <c r="Q58" t="s">
        <v>1035</v>
      </c>
      <c r="R58" t="s">
        <v>479</v>
      </c>
      <c r="S58" t="s">
        <v>1034</v>
      </c>
      <c r="T58" t="s">
        <v>1040</v>
      </c>
      <c r="U58" t="s">
        <v>1040</v>
      </c>
      <c r="V58" t="s">
        <v>1040</v>
      </c>
      <c r="W58" t="s">
        <v>1040</v>
      </c>
    </row>
    <row r="59" spans="1:23">
      <c r="A59" t="s">
        <v>1034</v>
      </c>
      <c r="B59" t="s">
        <v>479</v>
      </c>
      <c r="C59" t="s">
        <v>1034</v>
      </c>
      <c r="D59" t="s">
        <v>1051</v>
      </c>
      <c r="E59" t="s">
        <v>1035</v>
      </c>
      <c r="F59" t="s">
        <v>1040</v>
      </c>
      <c r="G59" t="s">
        <v>1040</v>
      </c>
      <c r="J59">
        <v>3.3</v>
      </c>
      <c r="K59">
        <v>131</v>
      </c>
      <c r="L59">
        <v>3.65</v>
      </c>
      <c r="N59" t="s">
        <v>1051</v>
      </c>
      <c r="O59" t="s">
        <v>1034</v>
      </c>
      <c r="P59" t="s">
        <v>1051</v>
      </c>
      <c r="Q59" t="s">
        <v>1035</v>
      </c>
      <c r="R59" t="s">
        <v>479</v>
      </c>
      <c r="S59" t="s">
        <v>1034</v>
      </c>
      <c r="T59" t="s">
        <v>1040</v>
      </c>
      <c r="U59" t="s">
        <v>1040</v>
      </c>
      <c r="V59" t="s">
        <v>1040</v>
      </c>
      <c r="W59" t="s">
        <v>1040</v>
      </c>
    </row>
    <row r="60" spans="1:23">
      <c r="A60" t="s">
        <v>1034</v>
      </c>
      <c r="B60" t="s">
        <v>479</v>
      </c>
      <c r="C60" t="s">
        <v>1034</v>
      </c>
      <c r="D60" t="s">
        <v>1051</v>
      </c>
      <c r="E60" t="s">
        <v>1035</v>
      </c>
      <c r="F60" t="s">
        <v>1040</v>
      </c>
      <c r="G60" t="s">
        <v>1040</v>
      </c>
      <c r="J60">
        <v>3.3</v>
      </c>
      <c r="K60">
        <v>131</v>
      </c>
      <c r="L60">
        <v>3.28</v>
      </c>
      <c r="N60" t="s">
        <v>1051</v>
      </c>
      <c r="O60" t="s">
        <v>1034</v>
      </c>
      <c r="P60" t="s">
        <v>1051</v>
      </c>
      <c r="Q60" t="s">
        <v>1035</v>
      </c>
      <c r="R60" t="s">
        <v>479</v>
      </c>
      <c r="S60" t="s">
        <v>1034</v>
      </c>
      <c r="T60" t="s">
        <v>1040</v>
      </c>
      <c r="U60" t="s">
        <v>1040</v>
      </c>
      <c r="V60" t="s">
        <v>1040</v>
      </c>
      <c r="W60" t="s">
        <v>1040</v>
      </c>
    </row>
    <row r="61" spans="1:23">
      <c r="A61" t="s">
        <v>1024</v>
      </c>
      <c r="B61" t="s">
        <v>476</v>
      </c>
      <c r="C61" t="s">
        <v>1024</v>
      </c>
      <c r="D61" t="s">
        <v>1051</v>
      </c>
      <c r="E61" t="s">
        <v>1035</v>
      </c>
      <c r="F61" t="s">
        <v>1040</v>
      </c>
      <c r="G61" t="s">
        <v>1040</v>
      </c>
      <c r="J61">
        <v>0.5</v>
      </c>
      <c r="K61">
        <v>22</v>
      </c>
      <c r="L61">
        <v>0.51</v>
      </c>
      <c r="N61" t="s">
        <v>1051</v>
      </c>
      <c r="O61" t="s">
        <v>1024</v>
      </c>
      <c r="P61" t="s">
        <v>1051</v>
      </c>
      <c r="Q61" t="s">
        <v>1035</v>
      </c>
      <c r="R61" t="s">
        <v>476</v>
      </c>
      <c r="S61" t="s">
        <v>1024</v>
      </c>
      <c r="T61" t="s">
        <v>1040</v>
      </c>
      <c r="U61" t="s">
        <v>1040</v>
      </c>
      <c r="V61" t="s">
        <v>1040</v>
      </c>
      <c r="W61" t="s">
        <v>1040</v>
      </c>
    </row>
    <row r="62" spans="1:23">
      <c r="A62" t="s">
        <v>1024</v>
      </c>
      <c r="B62" t="s">
        <v>476</v>
      </c>
      <c r="C62" t="s">
        <v>1024</v>
      </c>
      <c r="D62" t="s">
        <v>1051</v>
      </c>
      <c r="E62" t="s">
        <v>1035</v>
      </c>
      <c r="F62" t="s">
        <v>1040</v>
      </c>
      <c r="G62" t="s">
        <v>1040</v>
      </c>
      <c r="J62">
        <v>0.5</v>
      </c>
      <c r="K62">
        <v>22</v>
      </c>
      <c r="L62">
        <v>0.57499999999999996</v>
      </c>
      <c r="N62" t="s">
        <v>1051</v>
      </c>
      <c r="O62" t="s">
        <v>1024</v>
      </c>
      <c r="P62" t="s">
        <v>1051</v>
      </c>
      <c r="Q62" t="s">
        <v>1035</v>
      </c>
      <c r="R62" t="s">
        <v>476</v>
      </c>
      <c r="S62" t="s">
        <v>1024</v>
      </c>
      <c r="T62" t="s">
        <v>1040</v>
      </c>
      <c r="U62" t="s">
        <v>1040</v>
      </c>
      <c r="V62" t="s">
        <v>1040</v>
      </c>
      <c r="W62" t="s">
        <v>1040</v>
      </c>
    </row>
    <row r="63" spans="1:23">
      <c r="A63" t="s">
        <v>1029</v>
      </c>
      <c r="B63" t="s">
        <v>477</v>
      </c>
      <c r="C63" t="s">
        <v>1027</v>
      </c>
      <c r="D63" t="s">
        <v>1062</v>
      </c>
      <c r="E63" t="s">
        <v>1056</v>
      </c>
      <c r="F63" t="s">
        <v>1040</v>
      </c>
      <c r="G63" t="s">
        <v>1040</v>
      </c>
      <c r="J63">
        <v>17.2</v>
      </c>
      <c r="K63">
        <v>65.599999999999994</v>
      </c>
      <c r="L63">
        <v>15</v>
      </c>
      <c r="N63" t="s">
        <v>1042</v>
      </c>
      <c r="O63" t="s">
        <v>1029</v>
      </c>
      <c r="P63" t="s">
        <v>1259</v>
      </c>
      <c r="Q63" t="s">
        <v>1056</v>
      </c>
      <c r="R63" t="s">
        <v>477</v>
      </c>
      <c r="S63" t="s">
        <v>1027</v>
      </c>
      <c r="T63" t="s">
        <v>1040</v>
      </c>
      <c r="U63" t="s">
        <v>1040</v>
      </c>
      <c r="V63" t="s">
        <v>1040</v>
      </c>
      <c r="W63" t="s">
        <v>1040</v>
      </c>
    </row>
    <row r="64" spans="1:23">
      <c r="A64" t="s">
        <v>1029</v>
      </c>
      <c r="B64" t="s">
        <v>477</v>
      </c>
      <c r="C64" t="s">
        <v>1027</v>
      </c>
      <c r="D64" t="s">
        <v>1062</v>
      </c>
      <c r="E64" t="s">
        <v>1056</v>
      </c>
      <c r="F64" t="s">
        <v>1040</v>
      </c>
      <c r="G64" t="s">
        <v>1040</v>
      </c>
      <c r="J64">
        <v>17.2</v>
      </c>
      <c r="K64">
        <v>65.599999999999994</v>
      </c>
      <c r="L64">
        <v>18.13</v>
      </c>
      <c r="N64" t="s">
        <v>1042</v>
      </c>
      <c r="O64" t="s">
        <v>1029</v>
      </c>
      <c r="P64" t="s">
        <v>1259</v>
      </c>
      <c r="Q64" t="s">
        <v>1056</v>
      </c>
      <c r="R64" t="s">
        <v>477</v>
      </c>
      <c r="S64" t="s">
        <v>1027</v>
      </c>
      <c r="T64" t="s">
        <v>1040</v>
      </c>
      <c r="U64" t="s">
        <v>1040</v>
      </c>
      <c r="V64" t="s">
        <v>1040</v>
      </c>
      <c r="W64" t="s">
        <v>1040</v>
      </c>
    </row>
    <row r="65" spans="1:23">
      <c r="A65" t="s">
        <v>1026</v>
      </c>
      <c r="B65" t="s">
        <v>477</v>
      </c>
      <c r="C65" t="s">
        <v>1027</v>
      </c>
      <c r="D65" t="s">
        <v>1051</v>
      </c>
      <c r="E65" t="s">
        <v>1053</v>
      </c>
      <c r="F65" t="s">
        <v>1051</v>
      </c>
      <c r="G65" t="s">
        <v>1040</v>
      </c>
      <c r="J65">
        <v>2.35</v>
      </c>
      <c r="K65">
        <v>50</v>
      </c>
      <c r="L65">
        <v>2.4900000000000002</v>
      </c>
      <c r="N65" t="s">
        <v>1051</v>
      </c>
      <c r="O65" t="s">
        <v>1026</v>
      </c>
      <c r="P65" t="s">
        <v>1051</v>
      </c>
      <c r="Q65" t="s">
        <v>1053</v>
      </c>
      <c r="R65" t="s">
        <v>1051</v>
      </c>
      <c r="S65" t="s">
        <v>1035</v>
      </c>
      <c r="T65" t="s">
        <v>477</v>
      </c>
      <c r="U65" t="s">
        <v>1027</v>
      </c>
      <c r="V65" t="s">
        <v>1040</v>
      </c>
      <c r="W65" t="s">
        <v>1040</v>
      </c>
    </row>
    <row r="66" spans="1:23">
      <c r="A66" t="s">
        <v>1026</v>
      </c>
      <c r="B66" t="s">
        <v>477</v>
      </c>
      <c r="C66" t="s">
        <v>1027</v>
      </c>
      <c r="D66" t="s">
        <v>1051</v>
      </c>
      <c r="E66" t="s">
        <v>1053</v>
      </c>
      <c r="F66" t="s">
        <v>1051</v>
      </c>
      <c r="G66" t="s">
        <v>1040</v>
      </c>
      <c r="J66">
        <v>2.35</v>
      </c>
      <c r="K66">
        <v>50</v>
      </c>
      <c r="L66">
        <v>2.02</v>
      </c>
      <c r="N66" t="s">
        <v>1051</v>
      </c>
      <c r="O66" t="s">
        <v>1026</v>
      </c>
      <c r="P66" t="s">
        <v>1051</v>
      </c>
      <c r="Q66" t="s">
        <v>1053</v>
      </c>
      <c r="R66" t="s">
        <v>1051</v>
      </c>
      <c r="S66" t="s">
        <v>1035</v>
      </c>
      <c r="T66" t="s">
        <v>477</v>
      </c>
      <c r="U66" t="s">
        <v>1027</v>
      </c>
      <c r="V66" t="s">
        <v>1040</v>
      </c>
      <c r="W66" t="s">
        <v>1040</v>
      </c>
    </row>
    <row r="67" spans="1:23">
      <c r="A67" t="s">
        <v>1026</v>
      </c>
      <c r="B67" t="s">
        <v>477</v>
      </c>
      <c r="C67" t="s">
        <v>1027</v>
      </c>
      <c r="D67" t="s">
        <v>1051</v>
      </c>
      <c r="E67" t="s">
        <v>1053</v>
      </c>
      <c r="F67" t="s">
        <v>1051</v>
      </c>
      <c r="G67" t="s">
        <v>1040</v>
      </c>
      <c r="J67">
        <v>2.35</v>
      </c>
      <c r="K67">
        <v>50</v>
      </c>
      <c r="L67">
        <v>1.97</v>
      </c>
      <c r="N67" t="s">
        <v>1051</v>
      </c>
      <c r="O67" t="s">
        <v>1026</v>
      </c>
      <c r="P67" t="s">
        <v>1051</v>
      </c>
      <c r="Q67" t="s">
        <v>1053</v>
      </c>
      <c r="R67" t="s">
        <v>1051</v>
      </c>
      <c r="S67" t="s">
        <v>1035</v>
      </c>
      <c r="T67" t="s">
        <v>477</v>
      </c>
      <c r="U67" t="s">
        <v>1027</v>
      </c>
      <c r="V67" t="s">
        <v>1040</v>
      </c>
      <c r="W67" t="s">
        <v>1040</v>
      </c>
    </row>
    <row r="68" spans="1:23">
      <c r="A68" t="s">
        <v>1026</v>
      </c>
      <c r="B68" t="s">
        <v>477</v>
      </c>
      <c r="C68" t="s">
        <v>1027</v>
      </c>
      <c r="D68" t="s">
        <v>1051</v>
      </c>
      <c r="E68" t="s">
        <v>1053</v>
      </c>
      <c r="F68" t="s">
        <v>1051</v>
      </c>
      <c r="G68" t="s">
        <v>1040</v>
      </c>
      <c r="J68">
        <v>2.35</v>
      </c>
      <c r="K68">
        <v>50</v>
      </c>
      <c r="L68">
        <v>2.66</v>
      </c>
      <c r="N68" t="s">
        <v>1051</v>
      </c>
      <c r="O68" t="s">
        <v>1026</v>
      </c>
      <c r="P68" t="s">
        <v>1051</v>
      </c>
      <c r="Q68" t="s">
        <v>1053</v>
      </c>
      <c r="R68" t="s">
        <v>1051</v>
      </c>
      <c r="S68" t="s">
        <v>1035</v>
      </c>
      <c r="T68" t="s">
        <v>477</v>
      </c>
      <c r="U68" t="s">
        <v>1027</v>
      </c>
      <c r="V68" t="s">
        <v>1040</v>
      </c>
      <c r="W68" t="s">
        <v>1040</v>
      </c>
    </row>
    <row r="69" spans="1:23">
      <c r="A69" t="s">
        <v>1029</v>
      </c>
      <c r="B69" t="s">
        <v>477</v>
      </c>
      <c r="C69" t="s">
        <v>1027</v>
      </c>
      <c r="D69" t="s">
        <v>1051</v>
      </c>
      <c r="E69" t="s">
        <v>1026</v>
      </c>
      <c r="F69" t="s">
        <v>1040</v>
      </c>
      <c r="G69" t="s">
        <v>1040</v>
      </c>
      <c r="J69">
        <v>8.4</v>
      </c>
      <c r="K69">
        <v>80</v>
      </c>
      <c r="L69">
        <v>7.91</v>
      </c>
      <c r="N69" t="s">
        <v>1051</v>
      </c>
      <c r="O69" t="s">
        <v>1029</v>
      </c>
      <c r="P69" t="s">
        <v>1051</v>
      </c>
      <c r="Q69" t="s">
        <v>1026</v>
      </c>
      <c r="R69" t="s">
        <v>477</v>
      </c>
      <c r="S69" t="s">
        <v>1027</v>
      </c>
      <c r="T69" t="s">
        <v>1040</v>
      </c>
      <c r="U69" t="s">
        <v>1040</v>
      </c>
      <c r="V69" t="s">
        <v>1040</v>
      </c>
      <c r="W69" t="s">
        <v>1040</v>
      </c>
    </row>
    <row r="70" spans="1:23">
      <c r="A70" t="s">
        <v>1029</v>
      </c>
      <c r="B70" t="s">
        <v>477</v>
      </c>
      <c r="C70" t="s">
        <v>1027</v>
      </c>
      <c r="D70" t="s">
        <v>1051</v>
      </c>
      <c r="E70" t="s">
        <v>1026</v>
      </c>
      <c r="F70" t="s">
        <v>1040</v>
      </c>
      <c r="G70" t="s">
        <v>1040</v>
      </c>
      <c r="J70">
        <v>8.4</v>
      </c>
      <c r="K70">
        <v>80</v>
      </c>
      <c r="L70">
        <v>8.3800000000000008</v>
      </c>
      <c r="N70" t="s">
        <v>1051</v>
      </c>
      <c r="O70" t="s">
        <v>1029</v>
      </c>
      <c r="P70" t="s">
        <v>1051</v>
      </c>
      <c r="Q70" t="s">
        <v>1026</v>
      </c>
      <c r="R70" t="s">
        <v>477</v>
      </c>
      <c r="S70" t="s">
        <v>1027</v>
      </c>
      <c r="T70" t="s">
        <v>1040</v>
      </c>
      <c r="U70" t="s">
        <v>1040</v>
      </c>
      <c r="V70" t="s">
        <v>1040</v>
      </c>
      <c r="W70" t="s">
        <v>1040</v>
      </c>
    </row>
    <row r="71" spans="1:23">
      <c r="A71" t="s">
        <v>1029</v>
      </c>
      <c r="B71" t="s">
        <v>477</v>
      </c>
      <c r="C71" t="s">
        <v>1027</v>
      </c>
      <c r="D71" t="s">
        <v>1051</v>
      </c>
      <c r="E71" t="s">
        <v>1026</v>
      </c>
      <c r="F71" t="s">
        <v>1040</v>
      </c>
      <c r="G71" t="s">
        <v>1040</v>
      </c>
      <c r="J71">
        <v>8.4</v>
      </c>
      <c r="K71">
        <v>80</v>
      </c>
      <c r="L71">
        <v>8.0500000000000007</v>
      </c>
      <c r="N71" t="s">
        <v>1051</v>
      </c>
      <c r="O71" t="s">
        <v>1029</v>
      </c>
      <c r="P71" t="s">
        <v>1051</v>
      </c>
      <c r="Q71" t="s">
        <v>1026</v>
      </c>
      <c r="R71" t="s">
        <v>477</v>
      </c>
      <c r="S71" t="s">
        <v>1027</v>
      </c>
      <c r="T71" t="s">
        <v>1040</v>
      </c>
      <c r="U71" t="s">
        <v>1040</v>
      </c>
      <c r="V71" t="s">
        <v>1040</v>
      </c>
      <c r="W71" t="s">
        <v>1040</v>
      </c>
    </row>
    <row r="72" spans="1:23">
      <c r="A72" t="s">
        <v>1035</v>
      </c>
      <c r="B72" t="s">
        <v>476</v>
      </c>
      <c r="C72" t="s">
        <v>1035</v>
      </c>
      <c r="D72" t="s">
        <v>1043</v>
      </c>
      <c r="E72" t="s">
        <v>1064</v>
      </c>
      <c r="F72" t="s">
        <v>1040</v>
      </c>
      <c r="G72" t="s">
        <v>1040</v>
      </c>
      <c r="J72">
        <v>3.25</v>
      </c>
      <c r="K72">
        <v>75</v>
      </c>
      <c r="L72">
        <v>3.75</v>
      </c>
      <c r="N72" t="s">
        <v>903</v>
      </c>
      <c r="O72" t="s">
        <v>1035</v>
      </c>
      <c r="P72" t="s">
        <v>1042</v>
      </c>
      <c r="Q72" t="s">
        <v>1064</v>
      </c>
      <c r="R72" t="s">
        <v>476</v>
      </c>
      <c r="S72" t="s">
        <v>1035</v>
      </c>
      <c r="T72" t="s">
        <v>1040</v>
      </c>
      <c r="U72" t="s">
        <v>1040</v>
      </c>
      <c r="V72" t="s">
        <v>1040</v>
      </c>
      <c r="W72" t="s">
        <v>1040</v>
      </c>
    </row>
    <row r="73" spans="1:23">
      <c r="A73" t="s">
        <v>1035</v>
      </c>
      <c r="B73" t="s">
        <v>476</v>
      </c>
      <c r="C73" t="s">
        <v>1035</v>
      </c>
      <c r="D73" t="s">
        <v>1043</v>
      </c>
      <c r="E73" t="s">
        <v>1064</v>
      </c>
      <c r="F73" t="s">
        <v>1040</v>
      </c>
      <c r="G73" t="s">
        <v>1040</v>
      </c>
      <c r="J73">
        <v>3.25</v>
      </c>
      <c r="K73">
        <v>75</v>
      </c>
      <c r="L73">
        <v>3.25</v>
      </c>
      <c r="N73" t="s">
        <v>903</v>
      </c>
      <c r="O73" t="s">
        <v>1035</v>
      </c>
      <c r="P73" t="s">
        <v>1042</v>
      </c>
      <c r="Q73" t="s">
        <v>1064</v>
      </c>
      <c r="R73" t="s">
        <v>476</v>
      </c>
      <c r="S73" t="s">
        <v>1035</v>
      </c>
      <c r="T73" t="s">
        <v>1040</v>
      </c>
      <c r="U73" t="s">
        <v>1040</v>
      </c>
      <c r="V73" t="s">
        <v>1040</v>
      </c>
      <c r="W73" t="s">
        <v>1040</v>
      </c>
    </row>
    <row r="74" spans="1:23">
      <c r="A74" t="s">
        <v>1028</v>
      </c>
      <c r="B74" t="s">
        <v>477</v>
      </c>
      <c r="C74" t="s">
        <v>1027</v>
      </c>
      <c r="D74" t="s">
        <v>980</v>
      </c>
      <c r="E74" t="s">
        <v>1056</v>
      </c>
      <c r="F74" t="s">
        <v>1040</v>
      </c>
      <c r="G74" t="s">
        <v>1040</v>
      </c>
      <c r="J74">
        <v>16.170000000000002</v>
      </c>
      <c r="K74">
        <v>81.67</v>
      </c>
      <c r="L74">
        <v>9.59</v>
      </c>
      <c r="N74" t="s">
        <v>903</v>
      </c>
      <c r="O74" t="s">
        <v>1028</v>
      </c>
      <c r="P74" t="s">
        <v>1042</v>
      </c>
      <c r="Q74" t="s">
        <v>1056</v>
      </c>
      <c r="R74" t="s">
        <v>477</v>
      </c>
      <c r="S74" t="s">
        <v>1027</v>
      </c>
      <c r="T74" t="s">
        <v>1040</v>
      </c>
      <c r="U74" t="s">
        <v>1040</v>
      </c>
      <c r="V74" t="s">
        <v>1040</v>
      </c>
      <c r="W74" t="s">
        <v>1040</v>
      </c>
    </row>
    <row r="75" spans="1:23">
      <c r="A75" t="s">
        <v>1028</v>
      </c>
      <c r="B75" t="s">
        <v>477</v>
      </c>
      <c r="C75" t="s">
        <v>1027</v>
      </c>
      <c r="D75" t="s">
        <v>980</v>
      </c>
      <c r="E75" t="s">
        <v>1056</v>
      </c>
      <c r="F75" t="s">
        <v>1040</v>
      </c>
      <c r="G75" t="s">
        <v>1040</v>
      </c>
      <c r="J75">
        <v>16.170000000000002</v>
      </c>
      <c r="K75">
        <v>81.67</v>
      </c>
      <c r="L75">
        <v>13.6</v>
      </c>
      <c r="N75" t="s">
        <v>903</v>
      </c>
      <c r="O75" t="s">
        <v>1028</v>
      </c>
      <c r="P75" t="s">
        <v>1042</v>
      </c>
      <c r="Q75" t="s">
        <v>1056</v>
      </c>
      <c r="R75" t="s">
        <v>477</v>
      </c>
      <c r="S75" t="s">
        <v>1027</v>
      </c>
      <c r="T75" t="s">
        <v>1040</v>
      </c>
      <c r="U75" t="s">
        <v>1040</v>
      </c>
      <c r="V75" t="s">
        <v>1040</v>
      </c>
      <c r="W75" t="s">
        <v>1040</v>
      </c>
    </row>
    <row r="76" spans="1:23">
      <c r="A76" t="s">
        <v>1028</v>
      </c>
      <c r="B76" t="s">
        <v>477</v>
      </c>
      <c r="C76" t="s">
        <v>1027</v>
      </c>
      <c r="D76" t="s">
        <v>980</v>
      </c>
      <c r="E76" t="s">
        <v>1056</v>
      </c>
      <c r="F76" t="s">
        <v>1040</v>
      </c>
      <c r="G76" t="s">
        <v>1040</v>
      </c>
      <c r="J76">
        <v>16.170000000000002</v>
      </c>
      <c r="K76">
        <v>81.67</v>
      </c>
      <c r="L76">
        <v>15.3</v>
      </c>
      <c r="N76" t="s">
        <v>903</v>
      </c>
      <c r="O76" t="s">
        <v>1028</v>
      </c>
      <c r="P76" t="s">
        <v>1042</v>
      </c>
      <c r="Q76" t="s">
        <v>1056</v>
      </c>
      <c r="R76" t="s">
        <v>477</v>
      </c>
      <c r="S76" t="s">
        <v>1027</v>
      </c>
      <c r="T76" t="s">
        <v>1040</v>
      </c>
      <c r="U76" t="s">
        <v>1040</v>
      </c>
      <c r="V76" t="s">
        <v>1040</v>
      </c>
      <c r="W76" t="s">
        <v>1040</v>
      </c>
    </row>
    <row r="77" spans="1:23">
      <c r="A77" t="s">
        <v>1035</v>
      </c>
      <c r="B77" t="s">
        <v>476</v>
      </c>
      <c r="C77" t="s">
        <v>1060</v>
      </c>
      <c r="D77" t="s">
        <v>903</v>
      </c>
      <c r="E77" t="s">
        <v>1029</v>
      </c>
      <c r="F77" t="s">
        <v>1040</v>
      </c>
      <c r="G77" t="s">
        <v>1040</v>
      </c>
      <c r="J77">
        <v>5</v>
      </c>
      <c r="K77">
        <v>30</v>
      </c>
      <c r="L77">
        <v>5.15</v>
      </c>
      <c r="N77" t="s">
        <v>903</v>
      </c>
      <c r="O77" t="s">
        <v>1035</v>
      </c>
      <c r="P77" t="s">
        <v>903</v>
      </c>
      <c r="Q77" t="s">
        <v>1029</v>
      </c>
      <c r="R77" t="s">
        <v>476</v>
      </c>
      <c r="S77" t="s">
        <v>1060</v>
      </c>
      <c r="T77" t="s">
        <v>1040</v>
      </c>
      <c r="U77" t="s">
        <v>1040</v>
      </c>
      <c r="V77" t="s">
        <v>1040</v>
      </c>
      <c r="W77" t="s">
        <v>1040</v>
      </c>
    </row>
    <row r="78" spans="1:23">
      <c r="A78" t="s">
        <v>1035</v>
      </c>
      <c r="B78" t="s">
        <v>476</v>
      </c>
      <c r="C78" t="s">
        <v>1035</v>
      </c>
      <c r="D78" t="s">
        <v>903</v>
      </c>
      <c r="E78" t="s">
        <v>1029</v>
      </c>
      <c r="F78" t="s">
        <v>1040</v>
      </c>
      <c r="G78" t="s">
        <v>1040</v>
      </c>
      <c r="J78">
        <v>5</v>
      </c>
      <c r="K78">
        <v>30</v>
      </c>
      <c r="L78">
        <v>5.43</v>
      </c>
      <c r="N78" t="s">
        <v>903</v>
      </c>
      <c r="O78" t="s">
        <v>1035</v>
      </c>
      <c r="P78" t="s">
        <v>903</v>
      </c>
      <c r="Q78" t="s">
        <v>1029</v>
      </c>
      <c r="R78" t="s">
        <v>476</v>
      </c>
      <c r="S78" t="s">
        <v>1035</v>
      </c>
      <c r="T78" t="s">
        <v>1040</v>
      </c>
      <c r="U78" t="s">
        <v>1040</v>
      </c>
      <c r="V78" t="s">
        <v>1040</v>
      </c>
      <c r="W78" t="s">
        <v>1040</v>
      </c>
    </row>
    <row r="79" spans="1:23">
      <c r="A79" t="s">
        <v>1035</v>
      </c>
      <c r="B79" t="s">
        <v>476</v>
      </c>
      <c r="C79" t="s">
        <v>1035</v>
      </c>
      <c r="D79" t="s">
        <v>903</v>
      </c>
      <c r="E79" t="s">
        <v>1029</v>
      </c>
      <c r="F79" t="s">
        <v>1040</v>
      </c>
      <c r="G79" t="s">
        <v>1040</v>
      </c>
      <c r="J79">
        <v>5</v>
      </c>
      <c r="K79">
        <v>30</v>
      </c>
      <c r="L79">
        <v>5.59</v>
      </c>
      <c r="N79" t="s">
        <v>903</v>
      </c>
      <c r="O79" t="s">
        <v>1035</v>
      </c>
      <c r="P79" t="s">
        <v>903</v>
      </c>
      <c r="Q79" t="s">
        <v>1029</v>
      </c>
      <c r="R79" t="s">
        <v>476</v>
      </c>
      <c r="S79" t="s">
        <v>1035</v>
      </c>
      <c r="T79" t="s">
        <v>1040</v>
      </c>
      <c r="U79" t="s">
        <v>1040</v>
      </c>
      <c r="V79" t="s">
        <v>1040</v>
      </c>
      <c r="W79" t="s">
        <v>1040</v>
      </c>
    </row>
    <row r="80" spans="1:23">
      <c r="A80" t="s">
        <v>1047</v>
      </c>
      <c r="B80" t="s">
        <v>476</v>
      </c>
      <c r="C80" t="s">
        <v>1035</v>
      </c>
      <c r="D80" t="s">
        <v>903</v>
      </c>
      <c r="E80" t="s">
        <v>1047</v>
      </c>
      <c r="F80" t="s">
        <v>1040</v>
      </c>
      <c r="G80" t="s">
        <v>1040</v>
      </c>
      <c r="J80">
        <v>5</v>
      </c>
      <c r="K80">
        <v>30</v>
      </c>
      <c r="L80">
        <v>4.87</v>
      </c>
      <c r="N80" t="s">
        <v>903</v>
      </c>
      <c r="O80" t="s">
        <v>1047</v>
      </c>
      <c r="P80" t="s">
        <v>903</v>
      </c>
      <c r="Q80" t="s">
        <v>1047</v>
      </c>
      <c r="R80" t="s">
        <v>476</v>
      </c>
      <c r="S80" t="s">
        <v>1035</v>
      </c>
      <c r="T80" t="s">
        <v>1040</v>
      </c>
      <c r="U80" t="s">
        <v>1040</v>
      </c>
      <c r="V80" t="s">
        <v>1040</v>
      </c>
      <c r="W80" t="s">
        <v>1040</v>
      </c>
    </row>
    <row r="81" spans="1:23">
      <c r="A81" t="s">
        <v>1047</v>
      </c>
      <c r="B81" t="s">
        <v>476</v>
      </c>
      <c r="C81" t="s">
        <v>1035</v>
      </c>
      <c r="D81" t="s">
        <v>903</v>
      </c>
      <c r="E81" t="s">
        <v>1047</v>
      </c>
      <c r="F81" t="s">
        <v>1040</v>
      </c>
      <c r="G81" t="s">
        <v>1040</v>
      </c>
      <c r="J81">
        <v>5</v>
      </c>
      <c r="K81">
        <v>30</v>
      </c>
      <c r="L81">
        <v>6.47</v>
      </c>
      <c r="N81" t="s">
        <v>903</v>
      </c>
      <c r="O81" t="s">
        <v>1047</v>
      </c>
      <c r="P81" t="s">
        <v>903</v>
      </c>
      <c r="Q81" t="s">
        <v>1047</v>
      </c>
      <c r="R81" t="s">
        <v>476</v>
      </c>
      <c r="S81" t="s">
        <v>1035</v>
      </c>
      <c r="T81" t="s">
        <v>1040</v>
      </c>
      <c r="U81" t="s">
        <v>1040</v>
      </c>
      <c r="V81" t="s">
        <v>1040</v>
      </c>
      <c r="W81" t="s">
        <v>1040</v>
      </c>
    </row>
    <row r="82" spans="1:23">
      <c r="A82" t="s">
        <v>1047</v>
      </c>
      <c r="B82" t="s">
        <v>476</v>
      </c>
      <c r="C82" t="s">
        <v>1035</v>
      </c>
      <c r="D82" t="s">
        <v>903</v>
      </c>
      <c r="E82" t="s">
        <v>1047</v>
      </c>
      <c r="F82" t="s">
        <v>1040</v>
      </c>
      <c r="G82" t="s">
        <v>1040</v>
      </c>
      <c r="J82">
        <v>5</v>
      </c>
      <c r="K82">
        <v>30</v>
      </c>
      <c r="L82">
        <v>5.35</v>
      </c>
      <c r="N82" t="s">
        <v>903</v>
      </c>
      <c r="O82" t="s">
        <v>1047</v>
      </c>
      <c r="P82" t="s">
        <v>903</v>
      </c>
      <c r="Q82" t="s">
        <v>1047</v>
      </c>
      <c r="R82" t="s">
        <v>476</v>
      </c>
      <c r="S82" t="s">
        <v>1035</v>
      </c>
      <c r="T82" t="s">
        <v>1040</v>
      </c>
      <c r="U82" t="s">
        <v>1040</v>
      </c>
      <c r="V82" t="s">
        <v>1040</v>
      </c>
      <c r="W82" t="s">
        <v>1040</v>
      </c>
    </row>
    <row r="83" spans="1:23">
      <c r="A83" t="s">
        <v>1035</v>
      </c>
      <c r="B83" t="s">
        <v>479</v>
      </c>
      <c r="C83" t="s">
        <v>1035</v>
      </c>
      <c r="D83" t="s">
        <v>1051</v>
      </c>
      <c r="E83" t="s">
        <v>1035</v>
      </c>
      <c r="F83" t="s">
        <v>1040</v>
      </c>
      <c r="G83" t="s">
        <v>1040</v>
      </c>
      <c r="J83">
        <v>2</v>
      </c>
      <c r="K83">
        <v>135</v>
      </c>
      <c r="L83">
        <v>1.35</v>
      </c>
      <c r="N83" t="s">
        <v>903</v>
      </c>
      <c r="O83" t="s">
        <v>1035</v>
      </c>
      <c r="P83" t="s">
        <v>1051</v>
      </c>
      <c r="Q83" t="s">
        <v>1035</v>
      </c>
      <c r="R83" t="s">
        <v>479</v>
      </c>
      <c r="S83" t="s">
        <v>1035</v>
      </c>
      <c r="T83" t="s">
        <v>1040</v>
      </c>
      <c r="U83" t="s">
        <v>1040</v>
      </c>
      <c r="V83" t="s">
        <v>1040</v>
      </c>
      <c r="W83" t="s">
        <v>1040</v>
      </c>
    </row>
    <row r="84" spans="1:23">
      <c r="A84" t="s">
        <v>1035</v>
      </c>
      <c r="B84" t="s">
        <v>479</v>
      </c>
      <c r="C84" t="s">
        <v>1035</v>
      </c>
      <c r="D84" t="s">
        <v>1051</v>
      </c>
      <c r="E84" t="s">
        <v>1035</v>
      </c>
      <c r="F84" t="s">
        <v>1040</v>
      </c>
      <c r="G84" t="s">
        <v>1040</v>
      </c>
      <c r="J84">
        <v>2</v>
      </c>
      <c r="K84">
        <v>135</v>
      </c>
      <c r="L84">
        <v>1.39</v>
      </c>
      <c r="N84" t="s">
        <v>903</v>
      </c>
      <c r="O84" t="s">
        <v>1035</v>
      </c>
      <c r="P84" t="s">
        <v>1051</v>
      </c>
      <c r="Q84" t="s">
        <v>1035</v>
      </c>
      <c r="R84" t="s">
        <v>479</v>
      </c>
      <c r="S84" t="s">
        <v>1035</v>
      </c>
      <c r="T84" t="s">
        <v>1040</v>
      </c>
      <c r="U84" t="s">
        <v>1040</v>
      </c>
      <c r="V84" t="s">
        <v>1040</v>
      </c>
      <c r="W84" t="s">
        <v>1040</v>
      </c>
    </row>
    <row r="85" spans="1:23">
      <c r="A85" t="s">
        <v>1035</v>
      </c>
      <c r="B85" t="s">
        <v>479</v>
      </c>
      <c r="C85" t="s">
        <v>1035</v>
      </c>
      <c r="D85" t="s">
        <v>1051</v>
      </c>
      <c r="E85" t="s">
        <v>1035</v>
      </c>
      <c r="F85" t="s">
        <v>1040</v>
      </c>
      <c r="G85" t="s">
        <v>1040</v>
      </c>
      <c r="J85">
        <v>2</v>
      </c>
      <c r="K85">
        <v>135</v>
      </c>
      <c r="L85">
        <v>2.09</v>
      </c>
      <c r="N85" t="s">
        <v>903</v>
      </c>
      <c r="O85" t="s">
        <v>1035</v>
      </c>
      <c r="P85" t="s">
        <v>1051</v>
      </c>
      <c r="Q85" t="s">
        <v>1035</v>
      </c>
      <c r="R85" t="s">
        <v>479</v>
      </c>
      <c r="S85" t="s">
        <v>1035</v>
      </c>
      <c r="T85" t="s">
        <v>1040</v>
      </c>
      <c r="U85" t="s">
        <v>1040</v>
      </c>
      <c r="V85" t="s">
        <v>1040</v>
      </c>
      <c r="W85" t="s">
        <v>1040</v>
      </c>
    </row>
    <row r="86" spans="1:23">
      <c r="A86" t="s">
        <v>1035</v>
      </c>
      <c r="B86" t="s">
        <v>479</v>
      </c>
      <c r="C86" t="s">
        <v>1035</v>
      </c>
      <c r="D86" t="s">
        <v>1051</v>
      </c>
      <c r="E86" t="s">
        <v>1035</v>
      </c>
      <c r="F86" t="s">
        <v>1040</v>
      </c>
      <c r="G86" t="s">
        <v>1040</v>
      </c>
      <c r="J86">
        <v>2</v>
      </c>
      <c r="K86">
        <v>135</v>
      </c>
      <c r="L86">
        <v>2.04</v>
      </c>
      <c r="N86" t="s">
        <v>903</v>
      </c>
      <c r="O86" t="s">
        <v>1035</v>
      </c>
      <c r="P86" t="s">
        <v>1051</v>
      </c>
      <c r="Q86" t="s">
        <v>1035</v>
      </c>
      <c r="R86" t="s">
        <v>479</v>
      </c>
      <c r="S86" t="s">
        <v>1035</v>
      </c>
      <c r="T86" t="s">
        <v>1040</v>
      </c>
      <c r="U86" t="s">
        <v>1040</v>
      </c>
      <c r="V86" t="s">
        <v>1040</v>
      </c>
      <c r="W86" t="s">
        <v>1040</v>
      </c>
    </row>
    <row r="87" spans="1:23">
      <c r="A87" t="s">
        <v>1035</v>
      </c>
      <c r="B87" t="s">
        <v>479</v>
      </c>
      <c r="C87" t="s">
        <v>1035</v>
      </c>
      <c r="D87" t="s">
        <v>1051</v>
      </c>
      <c r="E87" t="s">
        <v>1035</v>
      </c>
      <c r="F87" t="s">
        <v>1040</v>
      </c>
      <c r="G87" t="s">
        <v>1040</v>
      </c>
      <c r="J87">
        <v>2</v>
      </c>
      <c r="K87">
        <v>135</v>
      </c>
      <c r="L87">
        <v>1.99</v>
      </c>
      <c r="N87" t="s">
        <v>903</v>
      </c>
      <c r="O87" t="s">
        <v>1035</v>
      </c>
      <c r="P87" t="s">
        <v>1051</v>
      </c>
      <c r="Q87" t="s">
        <v>1035</v>
      </c>
      <c r="R87" t="s">
        <v>479</v>
      </c>
      <c r="S87" t="s">
        <v>1035</v>
      </c>
      <c r="T87" t="s">
        <v>1040</v>
      </c>
      <c r="U87" t="s">
        <v>1040</v>
      </c>
      <c r="V87" t="s">
        <v>1040</v>
      </c>
      <c r="W87" t="s">
        <v>1040</v>
      </c>
    </row>
    <row r="88" spans="1:23">
      <c r="A88" t="s">
        <v>1035</v>
      </c>
      <c r="B88" t="s">
        <v>479</v>
      </c>
      <c r="C88" t="s">
        <v>1034</v>
      </c>
      <c r="D88" t="s">
        <v>903</v>
      </c>
      <c r="E88" t="s">
        <v>1035</v>
      </c>
      <c r="F88" t="s">
        <v>1040</v>
      </c>
      <c r="G88" t="s">
        <v>1040</v>
      </c>
      <c r="J88">
        <v>2</v>
      </c>
      <c r="K88">
        <v>135</v>
      </c>
      <c r="L88">
        <v>2.25</v>
      </c>
      <c r="N88" t="s">
        <v>903</v>
      </c>
      <c r="O88" t="s">
        <v>1035</v>
      </c>
      <c r="P88" t="s">
        <v>903</v>
      </c>
      <c r="Q88" t="s">
        <v>1035</v>
      </c>
      <c r="R88" t="s">
        <v>479</v>
      </c>
      <c r="S88" t="s">
        <v>1034</v>
      </c>
      <c r="T88" t="s">
        <v>1040</v>
      </c>
      <c r="U88" t="s">
        <v>1040</v>
      </c>
      <c r="V88" t="s">
        <v>1040</v>
      </c>
      <c r="W88" t="s">
        <v>1040</v>
      </c>
    </row>
    <row r="89" spans="1:23">
      <c r="A89" t="s">
        <v>1035</v>
      </c>
      <c r="B89" t="s">
        <v>479</v>
      </c>
      <c r="C89" t="s">
        <v>1034</v>
      </c>
      <c r="D89" t="s">
        <v>903</v>
      </c>
      <c r="E89" t="s">
        <v>1035</v>
      </c>
      <c r="F89" t="s">
        <v>1040</v>
      </c>
      <c r="G89" t="s">
        <v>1040</v>
      </c>
      <c r="J89">
        <v>3</v>
      </c>
      <c r="K89">
        <v>60.2</v>
      </c>
      <c r="L89">
        <v>3.2</v>
      </c>
      <c r="N89" t="s">
        <v>903</v>
      </c>
      <c r="O89" t="s">
        <v>1035</v>
      </c>
      <c r="P89" t="s">
        <v>903</v>
      </c>
      <c r="Q89" t="s">
        <v>1035</v>
      </c>
      <c r="R89" t="s">
        <v>479</v>
      </c>
      <c r="S89" t="s">
        <v>1034</v>
      </c>
      <c r="T89" t="s">
        <v>1040</v>
      </c>
      <c r="U89" t="s">
        <v>1040</v>
      </c>
      <c r="V89" t="s">
        <v>1040</v>
      </c>
      <c r="W89" t="s">
        <v>1040</v>
      </c>
    </row>
    <row r="90" spans="1:23">
      <c r="A90" t="s">
        <v>1035</v>
      </c>
      <c r="B90" t="s">
        <v>479</v>
      </c>
      <c r="C90" t="s">
        <v>1034</v>
      </c>
      <c r="D90" t="s">
        <v>903</v>
      </c>
      <c r="E90" t="s">
        <v>1035</v>
      </c>
      <c r="F90" t="s">
        <v>1040</v>
      </c>
      <c r="G90" t="s">
        <v>1040</v>
      </c>
      <c r="J90">
        <v>3</v>
      </c>
      <c r="K90">
        <v>60.2</v>
      </c>
      <c r="L90">
        <v>2.94</v>
      </c>
      <c r="N90" t="s">
        <v>903</v>
      </c>
      <c r="O90" t="s">
        <v>1035</v>
      </c>
      <c r="P90" t="s">
        <v>903</v>
      </c>
      <c r="Q90" t="s">
        <v>1035</v>
      </c>
      <c r="R90" t="s">
        <v>479</v>
      </c>
      <c r="S90" t="s">
        <v>1034</v>
      </c>
      <c r="T90" t="s">
        <v>1040</v>
      </c>
      <c r="U90" t="s">
        <v>1040</v>
      </c>
      <c r="V90" t="s">
        <v>1040</v>
      </c>
      <c r="W90" t="s">
        <v>1040</v>
      </c>
    </row>
    <row r="91" spans="1:23">
      <c r="A91" t="s">
        <v>1027</v>
      </c>
      <c r="B91" t="s">
        <v>479</v>
      </c>
      <c r="C91" t="s">
        <v>1027</v>
      </c>
      <c r="D91" t="s">
        <v>1051</v>
      </c>
      <c r="E91" t="s">
        <v>1035</v>
      </c>
      <c r="F91" t="s">
        <v>1040</v>
      </c>
      <c r="G91" t="s">
        <v>1040</v>
      </c>
      <c r="J91">
        <v>3</v>
      </c>
      <c r="K91">
        <v>48</v>
      </c>
      <c r="L91">
        <v>2.57</v>
      </c>
      <c r="N91" t="s">
        <v>1051</v>
      </c>
      <c r="O91" t="s">
        <v>1027</v>
      </c>
      <c r="P91" t="s">
        <v>1051</v>
      </c>
      <c r="Q91" t="s">
        <v>1035</v>
      </c>
      <c r="R91" t="s">
        <v>479</v>
      </c>
      <c r="S91" t="s">
        <v>1027</v>
      </c>
      <c r="T91" t="s">
        <v>1040</v>
      </c>
      <c r="U91" t="s">
        <v>1040</v>
      </c>
      <c r="V91" t="s">
        <v>1040</v>
      </c>
      <c r="W91" t="s">
        <v>1040</v>
      </c>
    </row>
    <row r="92" spans="1:23">
      <c r="A92" t="s">
        <v>1034</v>
      </c>
      <c r="B92" t="s">
        <v>479</v>
      </c>
      <c r="C92" t="s">
        <v>1027</v>
      </c>
      <c r="D92" t="s">
        <v>1051</v>
      </c>
      <c r="E92" t="s">
        <v>1035</v>
      </c>
      <c r="F92" t="s">
        <v>1040</v>
      </c>
      <c r="G92" t="s">
        <v>1040</v>
      </c>
      <c r="J92">
        <v>3</v>
      </c>
      <c r="K92">
        <v>48</v>
      </c>
      <c r="L92">
        <v>3.47</v>
      </c>
      <c r="N92" t="s">
        <v>1051</v>
      </c>
      <c r="O92" t="s">
        <v>1034</v>
      </c>
      <c r="P92" t="s">
        <v>1051</v>
      </c>
      <c r="Q92" t="s">
        <v>1035</v>
      </c>
      <c r="R92" t="s">
        <v>479</v>
      </c>
      <c r="S92" t="s">
        <v>1027</v>
      </c>
      <c r="T92" t="s">
        <v>1040</v>
      </c>
      <c r="U92" t="s">
        <v>1040</v>
      </c>
      <c r="V92" t="s">
        <v>1040</v>
      </c>
      <c r="W92" t="s">
        <v>1040</v>
      </c>
    </row>
    <row r="93" spans="1:23">
      <c r="A93" t="s">
        <v>1053</v>
      </c>
      <c r="B93" t="s">
        <v>903</v>
      </c>
      <c r="C93" t="s">
        <v>1047</v>
      </c>
      <c r="D93" t="s">
        <v>1051</v>
      </c>
      <c r="E93" t="s">
        <v>1035</v>
      </c>
      <c r="F93" t="s">
        <v>1040</v>
      </c>
      <c r="G93" t="s">
        <v>1040</v>
      </c>
      <c r="J93">
        <v>248</v>
      </c>
      <c r="K93">
        <v>100</v>
      </c>
      <c r="L93">
        <v>249.4</v>
      </c>
      <c r="N93" t="s">
        <v>903</v>
      </c>
      <c r="O93" t="s">
        <v>1053</v>
      </c>
      <c r="P93" t="s">
        <v>903</v>
      </c>
      <c r="Q93" t="s">
        <v>1047</v>
      </c>
      <c r="R93" t="s">
        <v>1051</v>
      </c>
      <c r="S93" t="s">
        <v>1035</v>
      </c>
      <c r="T93" t="s">
        <v>477</v>
      </c>
      <c r="U93" t="s">
        <v>1027</v>
      </c>
      <c r="V93" t="s">
        <v>1040</v>
      </c>
      <c r="W93" t="s">
        <v>1040</v>
      </c>
    </row>
    <row r="94" spans="1:23">
      <c r="A94" t="s">
        <v>1053</v>
      </c>
      <c r="B94" t="s">
        <v>903</v>
      </c>
      <c r="C94" t="s">
        <v>1047</v>
      </c>
      <c r="D94" t="s">
        <v>1051</v>
      </c>
      <c r="E94" t="s">
        <v>1035</v>
      </c>
      <c r="F94" t="s">
        <v>1040</v>
      </c>
      <c r="G94" t="s">
        <v>1040</v>
      </c>
      <c r="J94">
        <v>248</v>
      </c>
      <c r="K94">
        <v>100</v>
      </c>
      <c r="L94">
        <v>245.7</v>
      </c>
      <c r="N94" t="s">
        <v>903</v>
      </c>
      <c r="O94" t="s">
        <v>1053</v>
      </c>
      <c r="P94" t="s">
        <v>903</v>
      </c>
      <c r="Q94" t="s">
        <v>1047</v>
      </c>
      <c r="R94" t="s">
        <v>1051</v>
      </c>
      <c r="S94" t="s">
        <v>1035</v>
      </c>
      <c r="T94" t="s">
        <v>477</v>
      </c>
      <c r="U94" t="s">
        <v>1024</v>
      </c>
      <c r="V94" t="s">
        <v>1040</v>
      </c>
      <c r="W94" t="s">
        <v>1040</v>
      </c>
    </row>
    <row r="95" spans="1:23">
      <c r="A95" t="s">
        <v>1029</v>
      </c>
      <c r="B95" t="s">
        <v>477</v>
      </c>
      <c r="C95" t="s">
        <v>1027</v>
      </c>
      <c r="D95" t="s">
        <v>903</v>
      </c>
      <c r="E95" t="s">
        <v>1024</v>
      </c>
      <c r="F95" t="s">
        <v>1040</v>
      </c>
      <c r="G95" t="s">
        <v>1040</v>
      </c>
      <c r="J95">
        <v>10</v>
      </c>
      <c r="K95">
        <v>100</v>
      </c>
      <c r="L95">
        <v>16.8</v>
      </c>
      <c r="N95" t="s">
        <v>903</v>
      </c>
      <c r="O95" t="s">
        <v>1029</v>
      </c>
      <c r="P95" t="s">
        <v>903</v>
      </c>
      <c r="Q95" t="s">
        <v>1024</v>
      </c>
      <c r="R95" t="s">
        <v>477</v>
      </c>
      <c r="S95" t="s">
        <v>1027</v>
      </c>
      <c r="T95" t="s">
        <v>1040</v>
      </c>
      <c r="U95" t="s">
        <v>1040</v>
      </c>
      <c r="V95" t="s">
        <v>1040</v>
      </c>
      <c r="W95" t="s">
        <v>1040</v>
      </c>
    </row>
    <row r="96" spans="1:23">
      <c r="A96" t="s">
        <v>1029</v>
      </c>
      <c r="B96" t="s">
        <v>477</v>
      </c>
      <c r="C96" t="s">
        <v>1024</v>
      </c>
      <c r="D96" t="s">
        <v>903</v>
      </c>
      <c r="E96" t="s">
        <v>1024</v>
      </c>
      <c r="F96" t="s">
        <v>1040</v>
      </c>
      <c r="G96" t="s">
        <v>1040</v>
      </c>
      <c r="J96">
        <v>10</v>
      </c>
      <c r="K96">
        <v>100</v>
      </c>
      <c r="L96">
        <v>7.86</v>
      </c>
      <c r="N96" t="s">
        <v>903</v>
      </c>
      <c r="O96" t="s">
        <v>1029</v>
      </c>
      <c r="P96" t="s">
        <v>903</v>
      </c>
      <c r="Q96" t="s">
        <v>1024</v>
      </c>
      <c r="R96" t="s">
        <v>477</v>
      </c>
      <c r="S96" t="s">
        <v>1024</v>
      </c>
      <c r="T96" t="s">
        <v>1040</v>
      </c>
      <c r="U96" t="s">
        <v>1040</v>
      </c>
      <c r="V96" t="s">
        <v>1040</v>
      </c>
      <c r="W96" t="s">
        <v>1040</v>
      </c>
    </row>
    <row r="97" spans="1:23">
      <c r="A97" t="s">
        <v>1029</v>
      </c>
      <c r="B97" t="s">
        <v>477</v>
      </c>
      <c r="C97" t="s">
        <v>1027</v>
      </c>
      <c r="D97" t="s">
        <v>903</v>
      </c>
      <c r="E97" t="s">
        <v>1024</v>
      </c>
      <c r="F97" t="s">
        <v>1040</v>
      </c>
      <c r="G97" t="s">
        <v>1040</v>
      </c>
      <c r="J97">
        <v>10</v>
      </c>
      <c r="K97">
        <v>100</v>
      </c>
      <c r="L97">
        <v>9.8699999999999992</v>
      </c>
      <c r="N97" t="s">
        <v>903</v>
      </c>
      <c r="O97" t="s">
        <v>1029</v>
      </c>
      <c r="P97" t="s">
        <v>903</v>
      </c>
      <c r="Q97" t="s">
        <v>1024</v>
      </c>
      <c r="R97" t="s">
        <v>477</v>
      </c>
      <c r="S97" t="s">
        <v>1027</v>
      </c>
      <c r="T97" t="s">
        <v>1040</v>
      </c>
      <c r="U97" t="s">
        <v>1040</v>
      </c>
      <c r="V97" t="s">
        <v>1040</v>
      </c>
      <c r="W97" t="s">
        <v>1040</v>
      </c>
    </row>
    <row r="98" spans="1:23">
      <c r="A98" t="s">
        <v>1029</v>
      </c>
      <c r="B98" t="s">
        <v>477</v>
      </c>
      <c r="C98" t="s">
        <v>1027</v>
      </c>
      <c r="D98" t="s">
        <v>903</v>
      </c>
      <c r="E98" t="s">
        <v>1024</v>
      </c>
      <c r="F98" t="s">
        <v>1040</v>
      </c>
      <c r="G98" t="s">
        <v>1040</v>
      </c>
      <c r="J98">
        <v>10</v>
      </c>
      <c r="K98">
        <v>100</v>
      </c>
      <c r="L98">
        <v>10.45</v>
      </c>
      <c r="N98" t="s">
        <v>903</v>
      </c>
      <c r="O98" t="s">
        <v>1029</v>
      </c>
      <c r="P98" t="s">
        <v>903</v>
      </c>
      <c r="Q98" t="s">
        <v>1024</v>
      </c>
      <c r="R98" t="s">
        <v>477</v>
      </c>
      <c r="S98" t="s">
        <v>1027</v>
      </c>
      <c r="T98" t="s">
        <v>1040</v>
      </c>
      <c r="U98" t="s">
        <v>1040</v>
      </c>
      <c r="V98" t="s">
        <v>1040</v>
      </c>
      <c r="W98" t="s">
        <v>1040</v>
      </c>
    </row>
    <row r="99" spans="1:23">
      <c r="A99" t="s">
        <v>1029</v>
      </c>
      <c r="B99" t="s">
        <v>477</v>
      </c>
      <c r="C99" t="s">
        <v>1027</v>
      </c>
      <c r="D99" t="s">
        <v>903</v>
      </c>
      <c r="E99" t="s">
        <v>1024</v>
      </c>
      <c r="F99" t="s">
        <v>1040</v>
      </c>
      <c r="G99" t="s">
        <v>1040</v>
      </c>
      <c r="J99">
        <v>10</v>
      </c>
      <c r="K99">
        <v>100</v>
      </c>
      <c r="L99">
        <v>10.25</v>
      </c>
      <c r="N99" t="s">
        <v>903</v>
      </c>
      <c r="O99" t="s">
        <v>1029</v>
      </c>
      <c r="P99" t="s">
        <v>903</v>
      </c>
      <c r="Q99" t="s">
        <v>1024</v>
      </c>
      <c r="R99" t="s">
        <v>477</v>
      </c>
      <c r="S99" t="s">
        <v>1027</v>
      </c>
      <c r="T99" t="s">
        <v>1040</v>
      </c>
      <c r="U99" t="s">
        <v>1040</v>
      </c>
      <c r="V99" t="s">
        <v>1040</v>
      </c>
      <c r="W99" t="s">
        <v>1040</v>
      </c>
    </row>
    <row r="100" spans="1:23">
      <c r="A100" t="s">
        <v>1027</v>
      </c>
      <c r="B100" t="s">
        <v>1059</v>
      </c>
      <c r="C100" t="s">
        <v>1053</v>
      </c>
      <c r="D100" t="s">
        <v>1063</v>
      </c>
      <c r="E100" t="s">
        <v>1053</v>
      </c>
      <c r="F100" t="s">
        <v>903</v>
      </c>
      <c r="G100" t="s">
        <v>1027</v>
      </c>
      <c r="J100">
        <v>3.5</v>
      </c>
      <c r="K100">
        <v>250</v>
      </c>
      <c r="L100">
        <v>1.73</v>
      </c>
      <c r="N100" t="s">
        <v>903</v>
      </c>
      <c r="O100" t="s">
        <v>1027</v>
      </c>
      <c r="P100" t="s">
        <v>1059</v>
      </c>
      <c r="Q100" t="s">
        <v>1053</v>
      </c>
      <c r="R100" t="s">
        <v>1063</v>
      </c>
      <c r="S100" t="s">
        <v>1053</v>
      </c>
      <c r="T100" t="s">
        <v>903</v>
      </c>
      <c r="U100" t="s">
        <v>1027</v>
      </c>
      <c r="V100" t="s">
        <v>1040</v>
      </c>
      <c r="W100" t="s">
        <v>1040</v>
      </c>
    </row>
    <row r="101" spans="1:23">
      <c r="A101" t="s">
        <v>1027</v>
      </c>
      <c r="B101" t="s">
        <v>1059</v>
      </c>
      <c r="C101" t="s">
        <v>1053</v>
      </c>
      <c r="D101" t="s">
        <v>1063</v>
      </c>
      <c r="E101" t="s">
        <v>1053</v>
      </c>
      <c r="F101" t="s">
        <v>903</v>
      </c>
      <c r="G101" t="s">
        <v>1027</v>
      </c>
      <c r="J101">
        <v>3.5</v>
      </c>
      <c r="K101">
        <v>250</v>
      </c>
      <c r="L101">
        <v>3.42</v>
      </c>
      <c r="N101" t="s">
        <v>903</v>
      </c>
      <c r="O101" t="s">
        <v>1027</v>
      </c>
      <c r="P101" t="s">
        <v>1059</v>
      </c>
      <c r="Q101" t="s">
        <v>1053</v>
      </c>
      <c r="R101" t="s">
        <v>1063</v>
      </c>
      <c r="S101" t="s">
        <v>1053</v>
      </c>
      <c r="T101" t="s">
        <v>903</v>
      </c>
      <c r="U101" t="s">
        <v>1027</v>
      </c>
      <c r="V101" t="s">
        <v>1040</v>
      </c>
      <c r="W101" t="s">
        <v>1040</v>
      </c>
    </row>
    <row r="102" spans="1:23">
      <c r="A102" t="s">
        <v>1035</v>
      </c>
      <c r="B102" t="s">
        <v>477</v>
      </c>
      <c r="C102" t="s">
        <v>1035</v>
      </c>
      <c r="D102" t="s">
        <v>1051</v>
      </c>
      <c r="E102" t="s">
        <v>1035</v>
      </c>
      <c r="F102" t="s">
        <v>1040</v>
      </c>
      <c r="G102" t="s">
        <v>1040</v>
      </c>
      <c r="J102">
        <v>3.3</v>
      </c>
      <c r="K102">
        <v>149</v>
      </c>
      <c r="L102">
        <v>9.0399999999999991</v>
      </c>
      <c r="N102" t="s">
        <v>903</v>
      </c>
      <c r="O102" t="s">
        <v>1035</v>
      </c>
      <c r="P102" t="s">
        <v>1051</v>
      </c>
      <c r="Q102" t="s">
        <v>1035</v>
      </c>
      <c r="R102" t="s">
        <v>477</v>
      </c>
      <c r="S102" t="s">
        <v>1035</v>
      </c>
      <c r="T102" t="s">
        <v>1040</v>
      </c>
      <c r="U102" t="s">
        <v>1040</v>
      </c>
      <c r="V102" t="s">
        <v>1040</v>
      </c>
      <c r="W102" t="s">
        <v>1040</v>
      </c>
    </row>
    <row r="103" spans="1:23">
      <c r="A103" t="s">
        <v>1035</v>
      </c>
      <c r="B103" t="s">
        <v>477</v>
      </c>
      <c r="C103" t="s">
        <v>1035</v>
      </c>
      <c r="D103" t="s">
        <v>1051</v>
      </c>
      <c r="E103" t="s">
        <v>1035</v>
      </c>
      <c r="F103" t="s">
        <v>1040</v>
      </c>
      <c r="G103" t="s">
        <v>1040</v>
      </c>
      <c r="J103">
        <v>3.3</v>
      </c>
      <c r="K103">
        <v>149</v>
      </c>
      <c r="L103">
        <v>2.4900000000000002</v>
      </c>
      <c r="N103" t="s">
        <v>903</v>
      </c>
      <c r="O103" t="s">
        <v>1035</v>
      </c>
      <c r="P103" t="s">
        <v>1051</v>
      </c>
      <c r="Q103" t="s">
        <v>1035</v>
      </c>
      <c r="R103" t="s">
        <v>477</v>
      </c>
      <c r="S103" t="s">
        <v>1035</v>
      </c>
      <c r="T103" t="s">
        <v>1040</v>
      </c>
      <c r="U103" t="s">
        <v>1040</v>
      </c>
      <c r="V103" t="s">
        <v>1040</v>
      </c>
      <c r="W103" t="s">
        <v>1040</v>
      </c>
    </row>
    <row r="104" spans="1:23">
      <c r="A104" t="s">
        <v>1035</v>
      </c>
      <c r="B104" t="s">
        <v>477</v>
      </c>
      <c r="C104" t="s">
        <v>1035</v>
      </c>
      <c r="D104" t="s">
        <v>1051</v>
      </c>
      <c r="E104" t="s">
        <v>1035</v>
      </c>
      <c r="F104" t="s">
        <v>1040</v>
      </c>
      <c r="G104" t="s">
        <v>1040</v>
      </c>
      <c r="J104">
        <v>3.3</v>
      </c>
      <c r="K104">
        <v>149</v>
      </c>
      <c r="L104">
        <v>2.59</v>
      </c>
      <c r="N104" t="s">
        <v>903</v>
      </c>
      <c r="O104" t="s">
        <v>1035</v>
      </c>
      <c r="P104" t="s">
        <v>1051</v>
      </c>
      <c r="Q104" t="s">
        <v>1035</v>
      </c>
      <c r="R104" t="s">
        <v>477</v>
      </c>
      <c r="S104" t="s">
        <v>1035</v>
      </c>
      <c r="T104" t="s">
        <v>1040</v>
      </c>
      <c r="U104" t="s">
        <v>1040</v>
      </c>
      <c r="V104" t="s">
        <v>1040</v>
      </c>
      <c r="W104" t="s">
        <v>1040</v>
      </c>
    </row>
    <row r="105" spans="1:23">
      <c r="A105" t="s">
        <v>1035</v>
      </c>
      <c r="B105" t="s">
        <v>477</v>
      </c>
      <c r="C105" t="s">
        <v>1035</v>
      </c>
      <c r="D105" t="s">
        <v>1051</v>
      </c>
      <c r="E105" t="s">
        <v>1035</v>
      </c>
      <c r="F105" t="s">
        <v>1040</v>
      </c>
      <c r="G105" t="s">
        <v>1040</v>
      </c>
      <c r="J105">
        <v>3.3</v>
      </c>
      <c r="K105">
        <v>149</v>
      </c>
      <c r="L105">
        <v>3.35</v>
      </c>
      <c r="N105" t="s">
        <v>903</v>
      </c>
      <c r="O105" t="s">
        <v>1035</v>
      </c>
      <c r="P105" t="s">
        <v>1051</v>
      </c>
      <c r="Q105" t="s">
        <v>1035</v>
      </c>
      <c r="R105" t="s">
        <v>477</v>
      </c>
      <c r="S105" t="s">
        <v>1035</v>
      </c>
      <c r="T105" t="s">
        <v>1040</v>
      </c>
      <c r="U105" t="s">
        <v>1040</v>
      </c>
      <c r="V105" t="s">
        <v>1040</v>
      </c>
      <c r="W105" t="s">
        <v>1040</v>
      </c>
    </row>
    <row r="106" spans="1:23">
      <c r="A106" t="s">
        <v>1035</v>
      </c>
      <c r="B106" t="s">
        <v>477</v>
      </c>
      <c r="C106" t="s">
        <v>1035</v>
      </c>
      <c r="D106" t="s">
        <v>1051</v>
      </c>
      <c r="E106" t="s">
        <v>1035</v>
      </c>
      <c r="F106" t="s">
        <v>1040</v>
      </c>
      <c r="G106" t="s">
        <v>1040</v>
      </c>
      <c r="J106">
        <v>3.3</v>
      </c>
      <c r="K106">
        <v>149</v>
      </c>
      <c r="L106">
        <v>3.18</v>
      </c>
      <c r="N106" t="s">
        <v>903</v>
      </c>
      <c r="O106" t="s">
        <v>1035</v>
      </c>
      <c r="P106" t="s">
        <v>1051</v>
      </c>
      <c r="Q106" t="s">
        <v>1035</v>
      </c>
      <c r="R106" t="s">
        <v>477</v>
      </c>
      <c r="S106" t="s">
        <v>1035</v>
      </c>
      <c r="T106" t="s">
        <v>1040</v>
      </c>
      <c r="U106" t="s">
        <v>1040</v>
      </c>
      <c r="V106" t="s">
        <v>1040</v>
      </c>
      <c r="W106" t="s">
        <v>1040</v>
      </c>
    </row>
    <row r="107" spans="1:23">
      <c r="A107" t="s">
        <v>1035</v>
      </c>
      <c r="B107" t="s">
        <v>477</v>
      </c>
      <c r="C107" t="s">
        <v>1035</v>
      </c>
      <c r="D107" t="s">
        <v>903</v>
      </c>
      <c r="E107" t="s">
        <v>1035</v>
      </c>
      <c r="F107" t="s">
        <v>1040</v>
      </c>
      <c r="G107" t="s">
        <v>1040</v>
      </c>
      <c r="J107">
        <v>3.3</v>
      </c>
      <c r="K107">
        <v>149</v>
      </c>
      <c r="L107">
        <v>3.5</v>
      </c>
      <c r="N107" t="s">
        <v>903</v>
      </c>
      <c r="O107" t="s">
        <v>1035</v>
      </c>
      <c r="P107" t="s">
        <v>903</v>
      </c>
      <c r="Q107" t="s">
        <v>1035</v>
      </c>
      <c r="R107" t="s">
        <v>477</v>
      </c>
      <c r="S107" t="s">
        <v>1035</v>
      </c>
      <c r="T107" t="s">
        <v>1040</v>
      </c>
      <c r="U107" t="s">
        <v>1040</v>
      </c>
      <c r="V107" t="s">
        <v>1040</v>
      </c>
      <c r="W107" t="s">
        <v>1040</v>
      </c>
    </row>
    <row r="108" spans="1:23">
      <c r="A108" t="s">
        <v>1035</v>
      </c>
      <c r="B108" t="s">
        <v>477</v>
      </c>
      <c r="C108" t="s">
        <v>1035</v>
      </c>
      <c r="D108" t="s">
        <v>903</v>
      </c>
      <c r="E108" t="s">
        <v>1035</v>
      </c>
      <c r="F108" t="s">
        <v>1040</v>
      </c>
      <c r="G108" t="s">
        <v>1040</v>
      </c>
      <c r="J108">
        <v>3.3</v>
      </c>
      <c r="K108">
        <v>149</v>
      </c>
      <c r="L108">
        <v>3.3</v>
      </c>
      <c r="N108" t="s">
        <v>903</v>
      </c>
      <c r="O108" t="s">
        <v>1035</v>
      </c>
      <c r="P108" t="s">
        <v>903</v>
      </c>
      <c r="Q108" t="s">
        <v>1035</v>
      </c>
      <c r="R108" t="s">
        <v>477</v>
      </c>
      <c r="S108" t="s">
        <v>1035</v>
      </c>
      <c r="T108" t="s">
        <v>1040</v>
      </c>
      <c r="U108" t="s">
        <v>1040</v>
      </c>
      <c r="V108" t="s">
        <v>1040</v>
      </c>
      <c r="W108" t="s">
        <v>1040</v>
      </c>
    </row>
    <row r="109" spans="1:23">
      <c r="A109" t="s">
        <v>1035</v>
      </c>
      <c r="B109" t="s">
        <v>477</v>
      </c>
      <c r="C109" t="s">
        <v>1035</v>
      </c>
      <c r="D109" t="s">
        <v>903</v>
      </c>
      <c r="E109" t="s">
        <v>1035</v>
      </c>
      <c r="F109" t="s">
        <v>1040</v>
      </c>
      <c r="G109" t="s">
        <v>1040</v>
      </c>
      <c r="J109">
        <v>3.3</v>
      </c>
      <c r="K109">
        <v>149</v>
      </c>
      <c r="L109">
        <v>3.65</v>
      </c>
      <c r="N109" t="s">
        <v>903</v>
      </c>
      <c r="O109" t="s">
        <v>1035</v>
      </c>
      <c r="P109" t="s">
        <v>903</v>
      </c>
      <c r="Q109" t="s">
        <v>1035</v>
      </c>
      <c r="R109" t="s">
        <v>477</v>
      </c>
      <c r="S109" t="s">
        <v>1035</v>
      </c>
      <c r="T109" t="s">
        <v>1040</v>
      </c>
      <c r="U109" t="s">
        <v>1040</v>
      </c>
      <c r="V109" t="s">
        <v>1040</v>
      </c>
      <c r="W109" t="s">
        <v>1040</v>
      </c>
    </row>
    <row r="110" spans="1:23">
      <c r="A110" t="s">
        <v>1035</v>
      </c>
      <c r="B110" t="s">
        <v>477</v>
      </c>
      <c r="C110" t="s">
        <v>1035</v>
      </c>
      <c r="D110" t="s">
        <v>903</v>
      </c>
      <c r="E110" t="s">
        <v>1035</v>
      </c>
      <c r="F110" t="s">
        <v>1040</v>
      </c>
      <c r="G110" t="s">
        <v>1040</v>
      </c>
      <c r="J110">
        <v>3.3</v>
      </c>
      <c r="K110">
        <v>149</v>
      </c>
      <c r="L110">
        <v>3.49</v>
      </c>
      <c r="N110" t="s">
        <v>903</v>
      </c>
      <c r="O110" t="s">
        <v>1035</v>
      </c>
      <c r="P110" t="s">
        <v>903</v>
      </c>
      <c r="Q110" t="s">
        <v>1035</v>
      </c>
      <c r="R110" t="s">
        <v>477</v>
      </c>
      <c r="S110" t="s">
        <v>1035</v>
      </c>
      <c r="T110" t="s">
        <v>1040</v>
      </c>
      <c r="U110" t="s">
        <v>1040</v>
      </c>
      <c r="V110" t="s">
        <v>1040</v>
      </c>
      <c r="W110" t="s">
        <v>1040</v>
      </c>
    </row>
    <row r="111" spans="1:23">
      <c r="A111" t="s">
        <v>1035</v>
      </c>
      <c r="B111" t="s">
        <v>477</v>
      </c>
      <c r="C111" t="s">
        <v>1035</v>
      </c>
      <c r="D111" t="s">
        <v>903</v>
      </c>
      <c r="E111" t="s">
        <v>1035</v>
      </c>
      <c r="F111" t="s">
        <v>1040</v>
      </c>
      <c r="G111" t="s">
        <v>1040</v>
      </c>
      <c r="J111">
        <v>3.3</v>
      </c>
      <c r="K111">
        <v>149</v>
      </c>
      <c r="L111">
        <v>3.71</v>
      </c>
      <c r="N111" t="s">
        <v>903</v>
      </c>
      <c r="O111" t="s">
        <v>1035</v>
      </c>
      <c r="P111" t="s">
        <v>903</v>
      </c>
      <c r="Q111" t="s">
        <v>1035</v>
      </c>
      <c r="R111" t="s">
        <v>477</v>
      </c>
      <c r="S111" t="s">
        <v>1035</v>
      </c>
      <c r="T111" t="s">
        <v>1040</v>
      </c>
      <c r="U111" t="s">
        <v>1040</v>
      </c>
      <c r="V111" t="s">
        <v>1040</v>
      </c>
      <c r="W111" t="s">
        <v>1040</v>
      </c>
    </row>
    <row r="112" spans="1:23">
      <c r="A112" t="s">
        <v>1053</v>
      </c>
      <c r="B112" t="s">
        <v>477</v>
      </c>
      <c r="C112" t="s">
        <v>1053</v>
      </c>
      <c r="D112" t="s">
        <v>903</v>
      </c>
      <c r="E112" t="s">
        <v>1035</v>
      </c>
      <c r="F112" t="s">
        <v>1040</v>
      </c>
      <c r="G112" t="s">
        <v>1040</v>
      </c>
      <c r="J112">
        <v>3.3</v>
      </c>
      <c r="K112">
        <v>149</v>
      </c>
      <c r="L112">
        <v>3.21</v>
      </c>
      <c r="N112" t="s">
        <v>903</v>
      </c>
      <c r="O112" t="s">
        <v>1053</v>
      </c>
      <c r="P112" t="s">
        <v>903</v>
      </c>
      <c r="Q112" t="s">
        <v>1035</v>
      </c>
      <c r="R112" t="s">
        <v>477</v>
      </c>
      <c r="S112" t="s">
        <v>1053</v>
      </c>
      <c r="T112" t="s">
        <v>1040</v>
      </c>
      <c r="U112" t="s">
        <v>1040</v>
      </c>
      <c r="V112" t="s">
        <v>1040</v>
      </c>
      <c r="W112" t="s">
        <v>1040</v>
      </c>
    </row>
    <row r="113" spans="1:23">
      <c r="A113" t="s">
        <v>1035</v>
      </c>
      <c r="B113" t="s">
        <v>477</v>
      </c>
      <c r="C113" t="s">
        <v>1035</v>
      </c>
      <c r="D113" t="s">
        <v>903</v>
      </c>
      <c r="E113" t="s">
        <v>1035</v>
      </c>
      <c r="F113" t="s">
        <v>1040</v>
      </c>
      <c r="G113" t="s">
        <v>1040</v>
      </c>
      <c r="J113">
        <v>3.3</v>
      </c>
      <c r="K113">
        <v>149</v>
      </c>
      <c r="L113">
        <v>2.75</v>
      </c>
      <c r="N113" t="s">
        <v>903</v>
      </c>
      <c r="O113" t="s">
        <v>1035</v>
      </c>
      <c r="P113" t="s">
        <v>903</v>
      </c>
      <c r="Q113" t="s">
        <v>1035</v>
      </c>
      <c r="R113" t="s">
        <v>477</v>
      </c>
      <c r="S113" t="s">
        <v>1035</v>
      </c>
      <c r="T113" t="s">
        <v>1040</v>
      </c>
      <c r="U113" t="s">
        <v>1040</v>
      </c>
      <c r="V113" t="s">
        <v>1040</v>
      </c>
      <c r="W113" t="s">
        <v>1040</v>
      </c>
    </row>
    <row r="114" spans="1:23">
      <c r="A114" t="s">
        <v>1035</v>
      </c>
      <c r="B114" t="s">
        <v>477</v>
      </c>
      <c r="C114" t="s">
        <v>1035</v>
      </c>
      <c r="D114" t="s">
        <v>903</v>
      </c>
      <c r="E114" t="s">
        <v>1035</v>
      </c>
      <c r="F114" t="s">
        <v>1040</v>
      </c>
      <c r="G114" t="s">
        <v>1040</v>
      </c>
      <c r="J114">
        <v>3.3</v>
      </c>
      <c r="K114">
        <v>149</v>
      </c>
      <c r="L114">
        <v>3.99</v>
      </c>
      <c r="N114" t="s">
        <v>903</v>
      </c>
      <c r="O114" t="s">
        <v>1035</v>
      </c>
      <c r="P114" t="s">
        <v>903</v>
      </c>
      <c r="Q114" t="s">
        <v>1035</v>
      </c>
      <c r="R114" t="s">
        <v>477</v>
      </c>
      <c r="S114" t="s">
        <v>1035</v>
      </c>
      <c r="T114" t="s">
        <v>1040</v>
      </c>
      <c r="U114" t="s">
        <v>1040</v>
      </c>
      <c r="V114" t="s">
        <v>1040</v>
      </c>
      <c r="W114" t="s">
        <v>1040</v>
      </c>
    </row>
    <row r="115" spans="1:23">
      <c r="A115" t="s">
        <v>1035</v>
      </c>
      <c r="B115" t="s">
        <v>477</v>
      </c>
      <c r="C115" t="s">
        <v>1035</v>
      </c>
      <c r="D115" t="s">
        <v>903</v>
      </c>
      <c r="E115" t="s">
        <v>1035</v>
      </c>
      <c r="F115" t="s">
        <v>1040</v>
      </c>
      <c r="G115" t="s">
        <v>1040</v>
      </c>
      <c r="J115">
        <v>3.3</v>
      </c>
      <c r="K115">
        <v>149</v>
      </c>
      <c r="L115">
        <v>2.7</v>
      </c>
      <c r="N115" t="s">
        <v>903</v>
      </c>
      <c r="O115" t="s">
        <v>1035</v>
      </c>
      <c r="P115" t="s">
        <v>903</v>
      </c>
      <c r="Q115" t="s">
        <v>1035</v>
      </c>
      <c r="R115" t="s">
        <v>477</v>
      </c>
      <c r="S115" t="s">
        <v>1035</v>
      </c>
      <c r="T115" t="s">
        <v>1040</v>
      </c>
      <c r="U115" t="s">
        <v>1040</v>
      </c>
      <c r="V115" t="s">
        <v>1040</v>
      </c>
      <c r="W115" t="s">
        <v>1040</v>
      </c>
    </row>
    <row r="116" spans="1:23">
      <c r="A116" t="s">
        <v>1035</v>
      </c>
      <c r="B116" t="s">
        <v>477</v>
      </c>
      <c r="C116" t="s">
        <v>1035</v>
      </c>
      <c r="D116" t="s">
        <v>903</v>
      </c>
      <c r="E116" t="s">
        <v>1035</v>
      </c>
      <c r="F116" t="s">
        <v>1040</v>
      </c>
      <c r="G116" t="s">
        <v>1040</v>
      </c>
      <c r="J116">
        <v>3.3</v>
      </c>
      <c r="K116">
        <v>149</v>
      </c>
      <c r="L116">
        <v>3.01</v>
      </c>
      <c r="N116" t="s">
        <v>903</v>
      </c>
      <c r="O116" t="s">
        <v>1035</v>
      </c>
      <c r="P116" t="s">
        <v>903</v>
      </c>
      <c r="Q116" t="s">
        <v>1035</v>
      </c>
      <c r="R116" t="s">
        <v>477</v>
      </c>
      <c r="S116" t="s">
        <v>1035</v>
      </c>
      <c r="T116" t="s">
        <v>1040</v>
      </c>
      <c r="U116" t="s">
        <v>1040</v>
      </c>
      <c r="V116" t="s">
        <v>1040</v>
      </c>
      <c r="W116" t="s">
        <v>1040</v>
      </c>
    </row>
    <row r="117" spans="1:23">
      <c r="A117" t="s">
        <v>1035</v>
      </c>
      <c r="B117" t="s">
        <v>477</v>
      </c>
      <c r="C117" t="s">
        <v>1035</v>
      </c>
      <c r="D117" t="s">
        <v>903</v>
      </c>
      <c r="E117" t="s">
        <v>1035</v>
      </c>
      <c r="F117" t="s">
        <v>1040</v>
      </c>
      <c r="G117" t="s">
        <v>1040</v>
      </c>
      <c r="J117">
        <v>3.3</v>
      </c>
      <c r="K117">
        <v>149</v>
      </c>
      <c r="L117">
        <v>3.65</v>
      </c>
      <c r="N117" t="s">
        <v>903</v>
      </c>
      <c r="O117" t="s">
        <v>1035</v>
      </c>
      <c r="P117" t="s">
        <v>903</v>
      </c>
      <c r="Q117" t="s">
        <v>1035</v>
      </c>
      <c r="R117" t="s">
        <v>477</v>
      </c>
      <c r="S117" t="s">
        <v>1035</v>
      </c>
      <c r="T117" t="s">
        <v>1040</v>
      </c>
      <c r="U117" t="s">
        <v>1040</v>
      </c>
      <c r="V117" t="s">
        <v>1040</v>
      </c>
      <c r="W117" t="s">
        <v>1040</v>
      </c>
    </row>
    <row r="118" spans="1:23">
      <c r="A118" t="s">
        <v>1035</v>
      </c>
      <c r="B118" t="s">
        <v>477</v>
      </c>
      <c r="C118" t="s">
        <v>1035</v>
      </c>
      <c r="D118" t="s">
        <v>903</v>
      </c>
      <c r="E118" t="s">
        <v>1035</v>
      </c>
      <c r="F118" t="s">
        <v>1040</v>
      </c>
      <c r="G118" t="s">
        <v>1040</v>
      </c>
      <c r="J118">
        <v>3.3</v>
      </c>
      <c r="K118">
        <v>149</v>
      </c>
      <c r="L118">
        <v>3.43</v>
      </c>
      <c r="N118" t="s">
        <v>903</v>
      </c>
      <c r="O118" t="s">
        <v>1035</v>
      </c>
      <c r="P118" t="s">
        <v>903</v>
      </c>
      <c r="Q118" t="s">
        <v>1035</v>
      </c>
      <c r="R118" t="s">
        <v>477</v>
      </c>
      <c r="S118" t="s">
        <v>1035</v>
      </c>
      <c r="T118" t="s">
        <v>1040</v>
      </c>
      <c r="U118" t="s">
        <v>1040</v>
      </c>
      <c r="V118" t="s">
        <v>1040</v>
      </c>
      <c r="W118" t="s">
        <v>1040</v>
      </c>
    </row>
    <row r="119" spans="1:23">
      <c r="A119" t="s">
        <v>1035</v>
      </c>
      <c r="B119" t="s">
        <v>477</v>
      </c>
      <c r="C119" t="s">
        <v>1035</v>
      </c>
      <c r="D119" t="s">
        <v>903</v>
      </c>
      <c r="E119" t="s">
        <v>1035</v>
      </c>
      <c r="F119" t="s">
        <v>1040</v>
      </c>
      <c r="G119" t="s">
        <v>1040</v>
      </c>
      <c r="J119">
        <v>3.3</v>
      </c>
      <c r="K119">
        <v>149</v>
      </c>
      <c r="L119">
        <v>5.3</v>
      </c>
      <c r="N119" t="s">
        <v>903</v>
      </c>
      <c r="O119" t="s">
        <v>1035</v>
      </c>
      <c r="P119" t="s">
        <v>903</v>
      </c>
      <c r="Q119" t="s">
        <v>1035</v>
      </c>
      <c r="R119" t="s">
        <v>477</v>
      </c>
      <c r="S119" t="s">
        <v>1035</v>
      </c>
      <c r="T119" t="s">
        <v>1040</v>
      </c>
      <c r="U119" t="s">
        <v>1040</v>
      </c>
      <c r="V119" t="s">
        <v>1040</v>
      </c>
      <c r="W119" t="s">
        <v>1040</v>
      </c>
    </row>
    <row r="120" spans="1:23">
      <c r="A120" t="s">
        <v>1035</v>
      </c>
      <c r="B120" t="s">
        <v>477</v>
      </c>
      <c r="C120" t="s">
        <v>1035</v>
      </c>
      <c r="D120" t="s">
        <v>903</v>
      </c>
      <c r="E120" t="s">
        <v>1035</v>
      </c>
      <c r="F120" t="s">
        <v>1040</v>
      </c>
      <c r="G120" t="s">
        <v>1040</v>
      </c>
      <c r="J120">
        <v>3.3</v>
      </c>
      <c r="K120">
        <v>149</v>
      </c>
      <c r="L120">
        <v>3.5</v>
      </c>
      <c r="N120" t="s">
        <v>903</v>
      </c>
      <c r="O120" t="s">
        <v>1035</v>
      </c>
      <c r="P120" t="s">
        <v>903</v>
      </c>
      <c r="Q120" t="s">
        <v>1035</v>
      </c>
      <c r="R120" t="s">
        <v>477</v>
      </c>
      <c r="S120" t="s">
        <v>1035</v>
      </c>
      <c r="T120" t="s">
        <v>1040</v>
      </c>
      <c r="U120" t="s">
        <v>1040</v>
      </c>
      <c r="V120" t="s">
        <v>1040</v>
      </c>
      <c r="W120" t="s">
        <v>1040</v>
      </c>
    </row>
    <row r="121" spans="1:23">
      <c r="A121" t="s">
        <v>1035</v>
      </c>
      <c r="B121" t="s">
        <v>477</v>
      </c>
      <c r="C121" t="s">
        <v>1035</v>
      </c>
      <c r="D121" t="s">
        <v>903</v>
      </c>
      <c r="E121" t="s">
        <v>1035</v>
      </c>
      <c r="F121" t="s">
        <v>1040</v>
      </c>
      <c r="G121" t="s">
        <v>1040</v>
      </c>
      <c r="J121">
        <v>3.3</v>
      </c>
      <c r="K121">
        <v>149</v>
      </c>
      <c r="L121">
        <v>3.13</v>
      </c>
      <c r="N121" t="s">
        <v>903</v>
      </c>
      <c r="O121" t="s">
        <v>1035</v>
      </c>
      <c r="P121" t="s">
        <v>903</v>
      </c>
      <c r="Q121" t="s">
        <v>1035</v>
      </c>
      <c r="R121" t="s">
        <v>477</v>
      </c>
      <c r="S121" t="s">
        <v>1035</v>
      </c>
      <c r="T121" t="s">
        <v>1040</v>
      </c>
      <c r="U121" t="s">
        <v>1040</v>
      </c>
      <c r="V121" t="s">
        <v>1040</v>
      </c>
      <c r="W121" t="s">
        <v>1040</v>
      </c>
    </row>
    <row r="122" spans="1:23">
      <c r="A122" t="s">
        <v>1035</v>
      </c>
      <c r="B122" t="s">
        <v>477</v>
      </c>
      <c r="C122" t="s">
        <v>1035</v>
      </c>
      <c r="D122" t="s">
        <v>903</v>
      </c>
      <c r="E122" t="s">
        <v>1035</v>
      </c>
      <c r="F122" t="s">
        <v>1040</v>
      </c>
      <c r="G122" t="s">
        <v>1040</v>
      </c>
      <c r="J122">
        <v>3.3</v>
      </c>
      <c r="K122">
        <v>149</v>
      </c>
      <c r="L122">
        <v>3.85</v>
      </c>
      <c r="N122" t="s">
        <v>903</v>
      </c>
      <c r="O122" t="s">
        <v>1035</v>
      </c>
      <c r="P122" t="s">
        <v>903</v>
      </c>
      <c r="Q122" t="s">
        <v>1035</v>
      </c>
      <c r="R122" t="s">
        <v>477</v>
      </c>
      <c r="S122" t="s">
        <v>1035</v>
      </c>
      <c r="T122" t="s">
        <v>1040</v>
      </c>
      <c r="U122" t="s">
        <v>1040</v>
      </c>
      <c r="V122" t="s">
        <v>1040</v>
      </c>
      <c r="W122" t="s">
        <v>1040</v>
      </c>
    </row>
    <row r="123" spans="1:23">
      <c r="A123" t="s">
        <v>1035</v>
      </c>
      <c r="B123" t="s">
        <v>477</v>
      </c>
      <c r="C123" t="s">
        <v>1035</v>
      </c>
      <c r="D123" t="s">
        <v>903</v>
      </c>
      <c r="E123" t="s">
        <v>1035</v>
      </c>
      <c r="F123" t="s">
        <v>1040</v>
      </c>
      <c r="G123" t="s">
        <v>1040</v>
      </c>
      <c r="J123">
        <v>3.3</v>
      </c>
      <c r="K123">
        <v>149</v>
      </c>
      <c r="L123">
        <v>3.1</v>
      </c>
      <c r="N123" t="s">
        <v>903</v>
      </c>
      <c r="O123" t="s">
        <v>1035</v>
      </c>
      <c r="P123" t="s">
        <v>903</v>
      </c>
      <c r="Q123" t="s">
        <v>1035</v>
      </c>
      <c r="R123" t="s">
        <v>477</v>
      </c>
      <c r="S123" t="s">
        <v>1035</v>
      </c>
      <c r="T123" t="s">
        <v>1040</v>
      </c>
      <c r="U123" t="s">
        <v>1040</v>
      </c>
      <c r="V123" t="s">
        <v>1040</v>
      </c>
      <c r="W123" t="s">
        <v>1040</v>
      </c>
    </row>
    <row r="124" spans="1:23">
      <c r="A124" t="s">
        <v>1035</v>
      </c>
      <c r="B124" t="s">
        <v>477</v>
      </c>
      <c r="C124" t="s">
        <v>1035</v>
      </c>
      <c r="D124" t="s">
        <v>903</v>
      </c>
      <c r="E124" t="s">
        <v>1035</v>
      </c>
      <c r="F124" t="s">
        <v>1040</v>
      </c>
      <c r="G124" t="s">
        <v>1040</v>
      </c>
      <c r="J124">
        <v>3.3</v>
      </c>
      <c r="K124">
        <v>149</v>
      </c>
      <c r="L124">
        <v>2.65</v>
      </c>
      <c r="N124" t="s">
        <v>903</v>
      </c>
      <c r="O124" t="s">
        <v>1035</v>
      </c>
      <c r="P124" t="s">
        <v>903</v>
      </c>
      <c r="Q124" t="s">
        <v>1035</v>
      </c>
      <c r="R124" t="s">
        <v>477</v>
      </c>
      <c r="S124" t="s">
        <v>1035</v>
      </c>
      <c r="T124" t="s">
        <v>1040</v>
      </c>
      <c r="U124" t="s">
        <v>1040</v>
      </c>
      <c r="V124" t="s">
        <v>1040</v>
      </c>
      <c r="W124" t="s">
        <v>1040</v>
      </c>
    </row>
    <row r="125" spans="1:23">
      <c r="A125" t="s">
        <v>1035</v>
      </c>
      <c r="B125" t="s">
        <v>477</v>
      </c>
      <c r="C125" t="s">
        <v>1035</v>
      </c>
      <c r="D125" t="s">
        <v>903</v>
      </c>
      <c r="E125" t="s">
        <v>1035</v>
      </c>
      <c r="F125" t="s">
        <v>1040</v>
      </c>
      <c r="G125" t="s">
        <v>1040</v>
      </c>
      <c r="J125">
        <v>3.3</v>
      </c>
      <c r="K125">
        <v>149</v>
      </c>
      <c r="L125">
        <v>3.7</v>
      </c>
      <c r="N125" t="s">
        <v>903</v>
      </c>
      <c r="O125" t="s">
        <v>1035</v>
      </c>
      <c r="P125" t="s">
        <v>903</v>
      </c>
      <c r="Q125" t="s">
        <v>1035</v>
      </c>
      <c r="R125" t="s">
        <v>477</v>
      </c>
      <c r="S125" t="s">
        <v>1035</v>
      </c>
      <c r="T125" t="s">
        <v>1040</v>
      </c>
      <c r="U125" t="s">
        <v>1040</v>
      </c>
      <c r="V125" t="s">
        <v>1040</v>
      </c>
      <c r="W125" t="s">
        <v>1040</v>
      </c>
    </row>
    <row r="126" spans="1:23">
      <c r="A126" t="s">
        <v>1035</v>
      </c>
      <c r="B126" t="s">
        <v>477</v>
      </c>
      <c r="C126" t="s">
        <v>1035</v>
      </c>
      <c r="D126" t="s">
        <v>903</v>
      </c>
      <c r="E126" t="s">
        <v>1053</v>
      </c>
      <c r="F126" t="s">
        <v>1040</v>
      </c>
      <c r="G126" t="s">
        <v>1040</v>
      </c>
      <c r="J126">
        <v>3.3</v>
      </c>
      <c r="K126">
        <v>149</v>
      </c>
      <c r="L126">
        <v>3.1</v>
      </c>
      <c r="N126" t="s">
        <v>903</v>
      </c>
      <c r="O126" t="s">
        <v>1035</v>
      </c>
      <c r="P126" t="s">
        <v>903</v>
      </c>
      <c r="Q126" t="s">
        <v>1053</v>
      </c>
      <c r="R126" t="s">
        <v>477</v>
      </c>
      <c r="S126" t="s">
        <v>1035</v>
      </c>
      <c r="T126" t="s">
        <v>1040</v>
      </c>
      <c r="U126" t="s">
        <v>1040</v>
      </c>
      <c r="V126" t="s">
        <v>1040</v>
      </c>
      <c r="W126" t="s">
        <v>1040</v>
      </c>
    </row>
    <row r="127" spans="1:23">
      <c r="A127" t="s">
        <v>1035</v>
      </c>
      <c r="B127" t="s">
        <v>477</v>
      </c>
      <c r="C127" t="s">
        <v>1035</v>
      </c>
      <c r="D127" t="s">
        <v>903</v>
      </c>
      <c r="E127" t="s">
        <v>1053</v>
      </c>
      <c r="F127" t="s">
        <v>1040</v>
      </c>
      <c r="G127" t="s">
        <v>1040</v>
      </c>
      <c r="J127">
        <v>3.3</v>
      </c>
      <c r="K127">
        <v>149</v>
      </c>
      <c r="L127">
        <v>3.03</v>
      </c>
      <c r="N127" t="s">
        <v>903</v>
      </c>
      <c r="O127" t="s">
        <v>1035</v>
      </c>
      <c r="P127" t="s">
        <v>903</v>
      </c>
      <c r="Q127" t="s">
        <v>1053</v>
      </c>
      <c r="R127" t="s">
        <v>477</v>
      </c>
      <c r="S127" t="s">
        <v>1035</v>
      </c>
      <c r="T127" t="s">
        <v>1040</v>
      </c>
      <c r="U127" t="s">
        <v>1040</v>
      </c>
      <c r="V127" t="s">
        <v>1040</v>
      </c>
      <c r="W127" t="s">
        <v>1040</v>
      </c>
    </row>
    <row r="128" spans="1:23">
      <c r="A128" t="s">
        <v>1024</v>
      </c>
      <c r="B128" t="s">
        <v>477</v>
      </c>
      <c r="C128" t="s">
        <v>1034</v>
      </c>
      <c r="D128" t="s">
        <v>1043</v>
      </c>
      <c r="E128" t="s">
        <v>1056</v>
      </c>
      <c r="F128" t="s">
        <v>1040</v>
      </c>
      <c r="G128" t="s">
        <v>1040</v>
      </c>
      <c r="J128">
        <v>204</v>
      </c>
      <c r="K128">
        <v>20</v>
      </c>
      <c r="L128">
        <v>24.46</v>
      </c>
      <c r="N128" t="s">
        <v>903</v>
      </c>
      <c r="O128" t="s">
        <v>1024</v>
      </c>
      <c r="P128" t="s">
        <v>1042</v>
      </c>
      <c r="Q128" t="s">
        <v>1056</v>
      </c>
      <c r="R128" t="s">
        <v>477</v>
      </c>
      <c r="S128" t="s">
        <v>1034</v>
      </c>
      <c r="T128" t="s">
        <v>1040</v>
      </c>
      <c r="U128" t="s">
        <v>1040</v>
      </c>
      <c r="V128" t="s">
        <v>1040</v>
      </c>
      <c r="W128" t="s">
        <v>1040</v>
      </c>
    </row>
    <row r="129" spans="1:23">
      <c r="A129" t="s">
        <v>1024</v>
      </c>
      <c r="B129" t="s">
        <v>477</v>
      </c>
      <c r="C129" t="s">
        <v>1034</v>
      </c>
      <c r="D129" t="s">
        <v>1043</v>
      </c>
      <c r="E129" t="s">
        <v>1056</v>
      </c>
      <c r="F129" t="s">
        <v>1040</v>
      </c>
      <c r="G129" t="s">
        <v>1040</v>
      </c>
      <c r="J129">
        <v>204</v>
      </c>
      <c r="K129">
        <v>20</v>
      </c>
      <c r="L129">
        <v>17.79</v>
      </c>
      <c r="N129" t="s">
        <v>903</v>
      </c>
      <c r="O129" t="s">
        <v>1024</v>
      </c>
      <c r="P129" t="s">
        <v>1042</v>
      </c>
      <c r="Q129" t="s">
        <v>1056</v>
      </c>
      <c r="R129" t="s">
        <v>477</v>
      </c>
      <c r="S129" t="s">
        <v>1034</v>
      </c>
      <c r="T129" t="s">
        <v>1040</v>
      </c>
      <c r="U129" t="s">
        <v>1040</v>
      </c>
      <c r="V129" t="s">
        <v>1040</v>
      </c>
      <c r="W129" t="s">
        <v>1040</v>
      </c>
    </row>
    <row r="130" spans="1:23">
      <c r="A130" t="s">
        <v>1024</v>
      </c>
      <c r="B130" t="s">
        <v>477</v>
      </c>
      <c r="C130" t="s">
        <v>1034</v>
      </c>
      <c r="D130" t="s">
        <v>1043</v>
      </c>
      <c r="E130" t="s">
        <v>1056</v>
      </c>
      <c r="F130" t="s">
        <v>1040</v>
      </c>
      <c r="G130" t="s">
        <v>1040</v>
      </c>
      <c r="J130">
        <v>204</v>
      </c>
      <c r="K130">
        <v>20</v>
      </c>
      <c r="L130">
        <v>19.059999999999999</v>
      </c>
      <c r="N130" t="s">
        <v>903</v>
      </c>
      <c r="O130" t="s">
        <v>1024</v>
      </c>
      <c r="P130" t="s">
        <v>1042</v>
      </c>
      <c r="Q130" t="s">
        <v>1056</v>
      </c>
      <c r="R130" t="s">
        <v>477</v>
      </c>
      <c r="S130" t="s">
        <v>1034</v>
      </c>
      <c r="T130" t="s">
        <v>1040</v>
      </c>
      <c r="U130" t="s">
        <v>1040</v>
      </c>
      <c r="V130" t="s">
        <v>1040</v>
      </c>
      <c r="W130" t="s">
        <v>1040</v>
      </c>
    </row>
    <row r="131" spans="1:23">
      <c r="A131" t="s">
        <v>1024</v>
      </c>
      <c r="B131" t="s">
        <v>477</v>
      </c>
      <c r="C131" t="s">
        <v>1034</v>
      </c>
      <c r="D131" t="s">
        <v>1043</v>
      </c>
      <c r="E131" t="s">
        <v>1056</v>
      </c>
      <c r="F131" t="s">
        <v>1040</v>
      </c>
      <c r="G131" t="s">
        <v>1040</v>
      </c>
      <c r="J131">
        <v>204</v>
      </c>
      <c r="K131">
        <v>20</v>
      </c>
      <c r="L131">
        <v>19.86</v>
      </c>
      <c r="N131" t="s">
        <v>903</v>
      </c>
      <c r="O131" t="s">
        <v>1024</v>
      </c>
      <c r="P131" t="s">
        <v>1042</v>
      </c>
      <c r="Q131" t="s">
        <v>1056</v>
      </c>
      <c r="R131" t="s">
        <v>477</v>
      </c>
      <c r="S131" t="s">
        <v>1034</v>
      </c>
      <c r="T131" t="s">
        <v>1040</v>
      </c>
      <c r="U131" t="s">
        <v>1040</v>
      </c>
      <c r="V131" t="s">
        <v>1040</v>
      </c>
      <c r="W131" t="s">
        <v>1040</v>
      </c>
    </row>
    <row r="132" spans="1:23">
      <c r="A132" t="s">
        <v>1024</v>
      </c>
      <c r="B132" t="s">
        <v>477</v>
      </c>
      <c r="C132" t="s">
        <v>1034</v>
      </c>
      <c r="D132" t="s">
        <v>1043</v>
      </c>
      <c r="E132" t="s">
        <v>1056</v>
      </c>
      <c r="F132" t="s">
        <v>1040</v>
      </c>
      <c r="G132" t="s">
        <v>1040</v>
      </c>
      <c r="J132">
        <v>204</v>
      </c>
      <c r="K132">
        <v>20</v>
      </c>
      <c r="L132">
        <v>19.02</v>
      </c>
      <c r="N132" t="s">
        <v>903</v>
      </c>
      <c r="O132" t="s">
        <v>1024</v>
      </c>
      <c r="P132" t="s">
        <v>1042</v>
      </c>
      <c r="Q132" t="s">
        <v>1056</v>
      </c>
      <c r="R132" t="s">
        <v>477</v>
      </c>
      <c r="S132" t="s">
        <v>1034</v>
      </c>
      <c r="T132" t="s">
        <v>1040</v>
      </c>
      <c r="U132" t="s">
        <v>1040</v>
      </c>
      <c r="V132" t="s">
        <v>1040</v>
      </c>
      <c r="W132" t="s">
        <v>1040</v>
      </c>
    </row>
    <row r="133" spans="1:23">
      <c r="A133" t="s">
        <v>1024</v>
      </c>
      <c r="B133" t="s">
        <v>477</v>
      </c>
      <c r="C133" t="s">
        <v>1034</v>
      </c>
      <c r="D133" t="s">
        <v>1043</v>
      </c>
      <c r="E133" t="s">
        <v>1056</v>
      </c>
      <c r="F133" t="s">
        <v>1040</v>
      </c>
      <c r="G133" t="s">
        <v>1040</v>
      </c>
      <c r="J133">
        <v>204</v>
      </c>
      <c r="K133">
        <v>20</v>
      </c>
      <c r="L133">
        <v>21.78</v>
      </c>
      <c r="N133" t="s">
        <v>903</v>
      </c>
      <c r="O133" t="s">
        <v>1024</v>
      </c>
      <c r="P133" t="s">
        <v>1042</v>
      </c>
      <c r="Q133" t="s">
        <v>1056</v>
      </c>
      <c r="R133" t="s">
        <v>477</v>
      </c>
      <c r="S133" t="s">
        <v>1034</v>
      </c>
      <c r="T133" t="s">
        <v>1040</v>
      </c>
      <c r="U133" t="s">
        <v>1040</v>
      </c>
      <c r="V133" t="s">
        <v>1040</v>
      </c>
      <c r="W133" t="s">
        <v>1040</v>
      </c>
    </row>
    <row r="134" spans="1:23">
      <c r="A134" t="s">
        <v>1024</v>
      </c>
      <c r="B134" t="s">
        <v>477</v>
      </c>
      <c r="C134" t="s">
        <v>1034</v>
      </c>
      <c r="D134" t="s">
        <v>1043</v>
      </c>
      <c r="E134" t="s">
        <v>1056</v>
      </c>
      <c r="F134" t="s">
        <v>1040</v>
      </c>
      <c r="G134" t="s">
        <v>1040</v>
      </c>
      <c r="J134">
        <v>204</v>
      </c>
      <c r="K134">
        <v>20</v>
      </c>
      <c r="L134">
        <v>19.11</v>
      </c>
      <c r="N134" t="s">
        <v>903</v>
      </c>
      <c r="O134" t="s">
        <v>1024</v>
      </c>
      <c r="P134" t="s">
        <v>1042</v>
      </c>
      <c r="Q134" t="s">
        <v>1056</v>
      </c>
      <c r="R134" t="s">
        <v>477</v>
      </c>
      <c r="S134" t="s">
        <v>1034</v>
      </c>
      <c r="T134" t="s">
        <v>1040</v>
      </c>
      <c r="U134" t="s">
        <v>1040</v>
      </c>
      <c r="V134" t="s">
        <v>1040</v>
      </c>
      <c r="W134" t="s">
        <v>1040</v>
      </c>
    </row>
    <row r="135" spans="1:23">
      <c r="A135" t="s">
        <v>1024</v>
      </c>
      <c r="B135" t="s">
        <v>477</v>
      </c>
      <c r="C135" t="s">
        <v>1034</v>
      </c>
      <c r="D135" t="s">
        <v>1043</v>
      </c>
      <c r="E135" t="s">
        <v>1056</v>
      </c>
      <c r="F135" t="s">
        <v>1040</v>
      </c>
      <c r="G135" t="s">
        <v>1040</v>
      </c>
      <c r="J135">
        <v>204</v>
      </c>
      <c r="K135">
        <v>20</v>
      </c>
      <c r="L135">
        <v>19.57</v>
      </c>
      <c r="N135" t="s">
        <v>903</v>
      </c>
      <c r="O135" t="s">
        <v>1024</v>
      </c>
      <c r="P135" t="s">
        <v>1042</v>
      </c>
      <c r="Q135" t="s">
        <v>1056</v>
      </c>
      <c r="R135" t="s">
        <v>477</v>
      </c>
      <c r="S135" t="s">
        <v>1034</v>
      </c>
      <c r="T135" t="s">
        <v>1040</v>
      </c>
      <c r="U135" t="s">
        <v>1040</v>
      </c>
      <c r="V135" t="s">
        <v>1040</v>
      </c>
      <c r="W135" t="s">
        <v>1040</v>
      </c>
    </row>
    <row r="136" spans="1:23">
      <c r="A136" t="s">
        <v>1027</v>
      </c>
      <c r="B136" t="s">
        <v>476</v>
      </c>
      <c r="C136" t="s">
        <v>1061</v>
      </c>
      <c r="D136" t="s">
        <v>903</v>
      </c>
      <c r="E136" t="s">
        <v>1027</v>
      </c>
      <c r="F136" t="s">
        <v>1040</v>
      </c>
      <c r="G136" t="s">
        <v>1040</v>
      </c>
      <c r="J136">
        <v>3.25</v>
      </c>
      <c r="K136">
        <v>48</v>
      </c>
      <c r="L136">
        <v>3.12</v>
      </c>
      <c r="N136" t="s">
        <v>903</v>
      </c>
      <c r="O136" t="s">
        <v>1027</v>
      </c>
      <c r="P136" t="s">
        <v>903</v>
      </c>
      <c r="Q136" t="s">
        <v>1027</v>
      </c>
      <c r="R136" t="s">
        <v>476</v>
      </c>
      <c r="S136" t="s">
        <v>1061</v>
      </c>
      <c r="T136" t="s">
        <v>1040</v>
      </c>
      <c r="U136" t="s">
        <v>1040</v>
      </c>
      <c r="V136" t="s">
        <v>1040</v>
      </c>
      <c r="W136" t="s">
        <v>1040</v>
      </c>
    </row>
    <row r="137" spans="1:23">
      <c r="A137" t="s">
        <v>1027</v>
      </c>
      <c r="B137" t="s">
        <v>476</v>
      </c>
      <c r="C137" t="s">
        <v>1061</v>
      </c>
      <c r="D137" t="s">
        <v>903</v>
      </c>
      <c r="E137" t="s">
        <v>1027</v>
      </c>
      <c r="F137" t="s">
        <v>1040</v>
      </c>
      <c r="G137" t="s">
        <v>1040</v>
      </c>
      <c r="J137">
        <v>3.25</v>
      </c>
      <c r="K137">
        <v>48</v>
      </c>
      <c r="L137">
        <v>2.97</v>
      </c>
      <c r="N137" t="s">
        <v>903</v>
      </c>
      <c r="O137" t="s">
        <v>1027</v>
      </c>
      <c r="P137" t="s">
        <v>903</v>
      </c>
      <c r="Q137" t="s">
        <v>1027</v>
      </c>
      <c r="R137" t="s">
        <v>476</v>
      </c>
      <c r="S137" t="s">
        <v>1061</v>
      </c>
      <c r="T137" t="s">
        <v>1040</v>
      </c>
      <c r="U137" t="s">
        <v>1040</v>
      </c>
      <c r="V137" t="s">
        <v>1040</v>
      </c>
      <c r="W137" t="s">
        <v>1040</v>
      </c>
    </row>
    <row r="138" spans="1:23">
      <c r="A138" t="s">
        <v>1027</v>
      </c>
      <c r="B138" t="s">
        <v>476</v>
      </c>
      <c r="C138" t="s">
        <v>1061</v>
      </c>
      <c r="D138" t="s">
        <v>903</v>
      </c>
      <c r="E138" t="s">
        <v>1027</v>
      </c>
      <c r="F138" t="s">
        <v>1040</v>
      </c>
      <c r="G138" t="s">
        <v>1040</v>
      </c>
      <c r="J138">
        <v>3.25</v>
      </c>
      <c r="K138">
        <v>48</v>
      </c>
      <c r="L138">
        <v>3.09</v>
      </c>
      <c r="N138" t="s">
        <v>903</v>
      </c>
      <c r="O138" t="s">
        <v>1027</v>
      </c>
      <c r="P138" t="s">
        <v>903</v>
      </c>
      <c r="Q138" t="s">
        <v>1027</v>
      </c>
      <c r="R138" t="s">
        <v>476</v>
      </c>
      <c r="S138" t="s">
        <v>1061</v>
      </c>
      <c r="T138" t="s">
        <v>1040</v>
      </c>
      <c r="U138" t="s">
        <v>1040</v>
      </c>
      <c r="V138" t="s">
        <v>1040</v>
      </c>
      <c r="W138" t="s">
        <v>1040</v>
      </c>
    </row>
    <row r="139" spans="1:23">
      <c r="A139" t="s">
        <v>1027</v>
      </c>
      <c r="B139" t="s">
        <v>476</v>
      </c>
      <c r="C139" t="s">
        <v>1061</v>
      </c>
      <c r="D139" t="s">
        <v>903</v>
      </c>
      <c r="E139" t="s">
        <v>1027</v>
      </c>
      <c r="F139" t="s">
        <v>1040</v>
      </c>
      <c r="G139" t="s">
        <v>1040</v>
      </c>
      <c r="J139">
        <v>3.25</v>
      </c>
      <c r="K139">
        <v>48</v>
      </c>
      <c r="L139">
        <v>3.17</v>
      </c>
      <c r="N139" t="s">
        <v>903</v>
      </c>
      <c r="O139" t="s">
        <v>1027</v>
      </c>
      <c r="P139" t="s">
        <v>903</v>
      </c>
      <c r="Q139" t="s">
        <v>1027</v>
      </c>
      <c r="R139" t="s">
        <v>476</v>
      </c>
      <c r="S139" t="s">
        <v>1061</v>
      </c>
      <c r="T139" t="s">
        <v>1040</v>
      </c>
      <c r="U139" t="s">
        <v>1040</v>
      </c>
      <c r="V139" t="s">
        <v>1040</v>
      </c>
      <c r="W139" t="s">
        <v>1040</v>
      </c>
    </row>
    <row r="140" spans="1:23">
      <c r="A140" t="s">
        <v>1028</v>
      </c>
      <c r="B140" t="s">
        <v>477</v>
      </c>
      <c r="C140" t="s">
        <v>1027</v>
      </c>
      <c r="D140" t="s">
        <v>903</v>
      </c>
      <c r="E140" t="s">
        <v>1029</v>
      </c>
      <c r="F140" t="s">
        <v>1040</v>
      </c>
      <c r="G140" t="s">
        <v>1040</v>
      </c>
      <c r="J140">
        <v>8.81</v>
      </c>
      <c r="K140">
        <v>180</v>
      </c>
      <c r="L140">
        <v>7.83</v>
      </c>
      <c r="N140" t="s">
        <v>903</v>
      </c>
      <c r="O140" t="s">
        <v>1028</v>
      </c>
      <c r="P140" t="s">
        <v>903</v>
      </c>
      <c r="Q140" t="s">
        <v>1029</v>
      </c>
      <c r="R140" t="s">
        <v>477</v>
      </c>
      <c r="S140" t="s">
        <v>1027</v>
      </c>
      <c r="T140" t="s">
        <v>1040</v>
      </c>
      <c r="U140" t="s">
        <v>1040</v>
      </c>
      <c r="V140" t="s">
        <v>1040</v>
      </c>
      <c r="W140" t="s">
        <v>1040</v>
      </c>
    </row>
    <row r="141" spans="1:23">
      <c r="A141" t="s">
        <v>1027</v>
      </c>
      <c r="B141" t="s">
        <v>479</v>
      </c>
      <c r="C141" t="s">
        <v>1027</v>
      </c>
      <c r="D141" t="s">
        <v>903</v>
      </c>
      <c r="E141" t="s">
        <v>1034</v>
      </c>
      <c r="F141" t="s">
        <v>1040</v>
      </c>
      <c r="G141" t="s">
        <v>1040</v>
      </c>
      <c r="J141">
        <v>5.49</v>
      </c>
      <c r="K141">
        <v>82</v>
      </c>
      <c r="L141">
        <v>5.61</v>
      </c>
      <c r="N141" t="s">
        <v>903</v>
      </c>
      <c r="O141" t="s">
        <v>1027</v>
      </c>
      <c r="P141" t="s">
        <v>903</v>
      </c>
      <c r="Q141" t="s">
        <v>1034</v>
      </c>
      <c r="R141" t="s">
        <v>479</v>
      </c>
      <c r="S141" t="s">
        <v>1027</v>
      </c>
      <c r="T141" t="s">
        <v>1040</v>
      </c>
      <c r="U141" t="s">
        <v>1040</v>
      </c>
      <c r="V141" t="s">
        <v>1040</v>
      </c>
      <c r="W141" t="s">
        <v>1040</v>
      </c>
    </row>
    <row r="142" spans="1:23">
      <c r="A142" t="s">
        <v>1027</v>
      </c>
      <c r="B142" t="s">
        <v>479</v>
      </c>
      <c r="C142" t="s">
        <v>1027</v>
      </c>
      <c r="D142" t="s">
        <v>903</v>
      </c>
      <c r="E142" t="s">
        <v>1034</v>
      </c>
      <c r="F142" t="s">
        <v>1040</v>
      </c>
      <c r="G142" t="s">
        <v>1040</v>
      </c>
      <c r="J142">
        <v>5.49</v>
      </c>
      <c r="K142">
        <v>82</v>
      </c>
      <c r="L142">
        <v>5.57</v>
      </c>
      <c r="N142" t="s">
        <v>903</v>
      </c>
      <c r="O142" t="s">
        <v>1027</v>
      </c>
      <c r="P142" t="s">
        <v>903</v>
      </c>
      <c r="Q142" t="s">
        <v>1034</v>
      </c>
      <c r="R142" t="s">
        <v>479</v>
      </c>
      <c r="S142" t="s">
        <v>1027</v>
      </c>
      <c r="T142" t="s">
        <v>1040</v>
      </c>
      <c r="U142" t="s">
        <v>1040</v>
      </c>
      <c r="V142" t="s">
        <v>1040</v>
      </c>
      <c r="W142" t="s">
        <v>1040</v>
      </c>
    </row>
    <row r="143" spans="1:23">
      <c r="A143" t="s">
        <v>1027</v>
      </c>
      <c r="B143" t="s">
        <v>479</v>
      </c>
      <c r="C143" t="s">
        <v>1027</v>
      </c>
      <c r="D143" t="s">
        <v>903</v>
      </c>
      <c r="E143" t="s">
        <v>1034</v>
      </c>
      <c r="F143" t="s">
        <v>1040</v>
      </c>
      <c r="G143" t="s">
        <v>1040</v>
      </c>
      <c r="J143">
        <v>5.49</v>
      </c>
      <c r="K143">
        <v>82</v>
      </c>
      <c r="L143">
        <v>5.13</v>
      </c>
      <c r="N143" t="s">
        <v>903</v>
      </c>
      <c r="O143" t="s">
        <v>1027</v>
      </c>
      <c r="P143" t="s">
        <v>903</v>
      </c>
      <c r="Q143" t="s">
        <v>1034</v>
      </c>
      <c r="R143" t="s">
        <v>479</v>
      </c>
      <c r="S143" t="s">
        <v>1027</v>
      </c>
      <c r="T143" t="s">
        <v>1040</v>
      </c>
      <c r="U143" t="s">
        <v>1040</v>
      </c>
      <c r="V143" t="s">
        <v>1040</v>
      </c>
      <c r="W143" t="s">
        <v>1040</v>
      </c>
    </row>
    <row r="144" spans="1:23">
      <c r="A144" t="s">
        <v>1027</v>
      </c>
      <c r="B144" t="s">
        <v>479</v>
      </c>
      <c r="C144" t="s">
        <v>1027</v>
      </c>
      <c r="D144" t="s">
        <v>903</v>
      </c>
      <c r="E144" t="s">
        <v>1034</v>
      </c>
      <c r="F144" t="s">
        <v>1040</v>
      </c>
      <c r="G144" t="s">
        <v>1040</v>
      </c>
      <c r="J144">
        <v>5.49</v>
      </c>
      <c r="K144">
        <v>82</v>
      </c>
      <c r="L144">
        <v>5.54</v>
      </c>
      <c r="N144" t="s">
        <v>903</v>
      </c>
      <c r="O144" t="s">
        <v>1027</v>
      </c>
      <c r="P144" t="s">
        <v>903</v>
      </c>
      <c r="Q144" t="s">
        <v>1034</v>
      </c>
      <c r="R144" t="s">
        <v>479</v>
      </c>
      <c r="S144" t="s">
        <v>1027</v>
      </c>
      <c r="T144" t="s">
        <v>1040</v>
      </c>
      <c r="U144" t="s">
        <v>1040</v>
      </c>
      <c r="V144" t="s">
        <v>1040</v>
      </c>
      <c r="W144" t="s">
        <v>1040</v>
      </c>
    </row>
    <row r="145" spans="1:23">
      <c r="A145" t="s">
        <v>1027</v>
      </c>
      <c r="B145" t="s">
        <v>479</v>
      </c>
      <c r="C145" t="s">
        <v>1027</v>
      </c>
      <c r="D145" t="s">
        <v>903</v>
      </c>
      <c r="E145" t="s">
        <v>1034</v>
      </c>
      <c r="F145" t="s">
        <v>1040</v>
      </c>
      <c r="G145" t="s">
        <v>1040</v>
      </c>
      <c r="J145">
        <v>5.49</v>
      </c>
      <c r="K145">
        <v>82</v>
      </c>
      <c r="L145">
        <v>5.6</v>
      </c>
      <c r="N145" t="s">
        <v>903</v>
      </c>
      <c r="O145" t="s">
        <v>1027</v>
      </c>
      <c r="P145" t="s">
        <v>903</v>
      </c>
      <c r="Q145" t="s">
        <v>1034</v>
      </c>
      <c r="R145" t="s">
        <v>479</v>
      </c>
      <c r="S145" t="s">
        <v>1027</v>
      </c>
      <c r="T145" t="s">
        <v>1040</v>
      </c>
      <c r="U145" t="s">
        <v>1040</v>
      </c>
      <c r="V145" t="s">
        <v>1040</v>
      </c>
      <c r="W145" t="s">
        <v>1040</v>
      </c>
    </row>
    <row r="146" spans="1:23">
      <c r="A146" t="s">
        <v>1027</v>
      </c>
      <c r="B146" t="s">
        <v>479</v>
      </c>
      <c r="C146" t="s">
        <v>1027</v>
      </c>
      <c r="D146" t="s">
        <v>903</v>
      </c>
      <c r="E146" t="s">
        <v>1034</v>
      </c>
      <c r="F146" t="s">
        <v>1040</v>
      </c>
      <c r="G146" t="s">
        <v>1040</v>
      </c>
      <c r="J146">
        <v>5.49</v>
      </c>
      <c r="K146">
        <v>82</v>
      </c>
      <c r="L146">
        <v>5.8</v>
      </c>
      <c r="N146" t="s">
        <v>903</v>
      </c>
      <c r="O146" t="s">
        <v>1027</v>
      </c>
      <c r="P146" t="s">
        <v>903</v>
      </c>
      <c r="Q146" t="s">
        <v>1034</v>
      </c>
      <c r="R146" t="s">
        <v>479</v>
      </c>
      <c r="S146" t="s">
        <v>1027</v>
      </c>
      <c r="T146" t="s">
        <v>1040</v>
      </c>
      <c r="U146" t="s">
        <v>1040</v>
      </c>
      <c r="V146" t="s">
        <v>1040</v>
      </c>
      <c r="W146" t="s">
        <v>1040</v>
      </c>
    </row>
    <row r="147" spans="1:23">
      <c r="A147" t="s">
        <v>1027</v>
      </c>
      <c r="B147" t="s">
        <v>479</v>
      </c>
      <c r="C147" t="s">
        <v>1027</v>
      </c>
      <c r="D147" t="s">
        <v>903</v>
      </c>
      <c r="E147" t="s">
        <v>1034</v>
      </c>
      <c r="F147" t="s">
        <v>1040</v>
      </c>
      <c r="G147" t="s">
        <v>1040</v>
      </c>
      <c r="J147">
        <v>5.49</v>
      </c>
      <c r="K147">
        <v>82</v>
      </c>
      <c r="L147">
        <v>5.84</v>
      </c>
      <c r="N147" t="s">
        <v>903</v>
      </c>
      <c r="O147" t="s">
        <v>1027</v>
      </c>
      <c r="P147" t="s">
        <v>903</v>
      </c>
      <c r="Q147" t="s">
        <v>1034</v>
      </c>
      <c r="R147" t="s">
        <v>479</v>
      </c>
      <c r="S147" t="s">
        <v>1027</v>
      </c>
      <c r="T147" t="s">
        <v>1040</v>
      </c>
      <c r="U147" t="s">
        <v>1040</v>
      </c>
      <c r="V147" t="s">
        <v>1040</v>
      </c>
      <c r="W147" t="s">
        <v>1040</v>
      </c>
    </row>
    <row r="148" spans="1:23">
      <c r="A148" t="s">
        <v>1027</v>
      </c>
      <c r="B148" t="s">
        <v>479</v>
      </c>
      <c r="C148" t="s">
        <v>1027</v>
      </c>
      <c r="D148" t="s">
        <v>903</v>
      </c>
      <c r="E148" t="s">
        <v>1034</v>
      </c>
      <c r="F148" t="s">
        <v>1040</v>
      </c>
      <c r="G148" t="s">
        <v>1040</v>
      </c>
      <c r="J148">
        <v>5.49</v>
      </c>
      <c r="K148">
        <v>82</v>
      </c>
      <c r="L148">
        <v>5.72</v>
      </c>
      <c r="N148" t="s">
        <v>903</v>
      </c>
      <c r="O148" t="s">
        <v>1027</v>
      </c>
      <c r="P148" t="s">
        <v>903</v>
      </c>
      <c r="Q148" t="s">
        <v>1034</v>
      </c>
      <c r="R148" t="s">
        <v>479</v>
      </c>
      <c r="S148" t="s">
        <v>1027</v>
      </c>
      <c r="T148" t="s">
        <v>1040</v>
      </c>
      <c r="U148" t="s">
        <v>1040</v>
      </c>
      <c r="V148" t="s">
        <v>1040</v>
      </c>
      <c r="W148" t="s">
        <v>1040</v>
      </c>
    </row>
    <row r="149" spans="1:23">
      <c r="A149" t="s">
        <v>1027</v>
      </c>
      <c r="B149" t="s">
        <v>479</v>
      </c>
      <c r="C149" t="s">
        <v>1027</v>
      </c>
      <c r="D149" t="s">
        <v>903</v>
      </c>
      <c r="E149" t="s">
        <v>1034</v>
      </c>
      <c r="F149" t="s">
        <v>1040</v>
      </c>
      <c r="G149" t="s">
        <v>1040</v>
      </c>
      <c r="J149">
        <v>5.49</v>
      </c>
      <c r="K149">
        <v>82</v>
      </c>
      <c r="L149">
        <v>5.78</v>
      </c>
      <c r="N149" t="s">
        <v>903</v>
      </c>
      <c r="O149" t="s">
        <v>1027</v>
      </c>
      <c r="P149" t="s">
        <v>903</v>
      </c>
      <c r="Q149" t="s">
        <v>1034</v>
      </c>
      <c r="R149" t="s">
        <v>479</v>
      </c>
      <c r="S149" t="s">
        <v>1027</v>
      </c>
      <c r="T149" t="s">
        <v>1040</v>
      </c>
      <c r="U149" t="s">
        <v>1040</v>
      </c>
      <c r="V149" t="s">
        <v>1040</v>
      </c>
      <c r="W149" t="s">
        <v>1040</v>
      </c>
    </row>
    <row r="150" spans="1:23">
      <c r="A150" t="s">
        <v>1027</v>
      </c>
      <c r="B150" t="s">
        <v>479</v>
      </c>
      <c r="C150" t="s">
        <v>1027</v>
      </c>
      <c r="D150" t="s">
        <v>903</v>
      </c>
      <c r="E150" t="s">
        <v>1034</v>
      </c>
      <c r="F150" t="s">
        <v>1040</v>
      </c>
      <c r="G150" t="s">
        <v>1040</v>
      </c>
      <c r="J150">
        <v>5.49</v>
      </c>
      <c r="K150">
        <v>82</v>
      </c>
      <c r="L150">
        <v>5.66</v>
      </c>
      <c r="N150" t="s">
        <v>903</v>
      </c>
      <c r="O150" t="s">
        <v>1027</v>
      </c>
      <c r="P150" t="s">
        <v>903</v>
      </c>
      <c r="Q150" t="s">
        <v>1034</v>
      </c>
      <c r="R150" t="s">
        <v>479</v>
      </c>
      <c r="S150" t="s">
        <v>1027</v>
      </c>
      <c r="T150" t="s">
        <v>1040</v>
      </c>
      <c r="U150" t="s">
        <v>1040</v>
      </c>
      <c r="V150" t="s">
        <v>1040</v>
      </c>
      <c r="W150" t="s">
        <v>1040</v>
      </c>
    </row>
    <row r="151" spans="1:23">
      <c r="A151" t="s">
        <v>1028</v>
      </c>
      <c r="B151" t="s">
        <v>903</v>
      </c>
      <c r="C151" t="s">
        <v>1035</v>
      </c>
      <c r="D151" t="s">
        <v>1040</v>
      </c>
      <c r="E151" t="s">
        <v>1040</v>
      </c>
      <c r="F151" t="s">
        <v>1040</v>
      </c>
      <c r="G151" t="s">
        <v>1040</v>
      </c>
      <c r="J151">
        <v>3</v>
      </c>
      <c r="K151">
        <v>200</v>
      </c>
      <c r="L151">
        <v>3.42</v>
      </c>
      <c r="N151" t="s">
        <v>903</v>
      </c>
      <c r="O151" t="s">
        <v>1028</v>
      </c>
      <c r="P151" t="s">
        <v>903</v>
      </c>
      <c r="Q151" t="s">
        <v>1035</v>
      </c>
      <c r="R151" t="s">
        <v>479</v>
      </c>
      <c r="S151" t="s">
        <v>1027</v>
      </c>
      <c r="T151" t="s">
        <v>1040</v>
      </c>
      <c r="U151" t="s">
        <v>1040</v>
      </c>
      <c r="V151" t="s">
        <v>1040</v>
      </c>
      <c r="W151" t="s">
        <v>1040</v>
      </c>
    </row>
    <row r="152" spans="1:23">
      <c r="A152" t="s">
        <v>1028</v>
      </c>
      <c r="B152" t="s">
        <v>903</v>
      </c>
      <c r="C152" t="s">
        <v>1035</v>
      </c>
      <c r="D152" t="s">
        <v>1040</v>
      </c>
      <c r="E152" t="s">
        <v>1040</v>
      </c>
      <c r="F152" t="s">
        <v>1040</v>
      </c>
      <c r="G152" t="s">
        <v>1040</v>
      </c>
      <c r="J152">
        <v>3</v>
      </c>
      <c r="K152">
        <v>200</v>
      </c>
      <c r="L152">
        <v>4</v>
      </c>
      <c r="N152" t="s">
        <v>903</v>
      </c>
      <c r="O152" t="s">
        <v>1028</v>
      </c>
      <c r="P152" t="s">
        <v>903</v>
      </c>
      <c r="Q152" t="s">
        <v>1035</v>
      </c>
      <c r="R152" t="s">
        <v>479</v>
      </c>
      <c r="S152" t="s">
        <v>1027</v>
      </c>
      <c r="T152" t="s">
        <v>1040</v>
      </c>
      <c r="U152" t="s">
        <v>1040</v>
      </c>
      <c r="V152" t="s">
        <v>1040</v>
      </c>
      <c r="W152" t="s">
        <v>1040</v>
      </c>
    </row>
    <row r="153" spans="1:23">
      <c r="A153" t="s">
        <v>1028</v>
      </c>
      <c r="B153" t="s">
        <v>903</v>
      </c>
      <c r="C153" t="s">
        <v>1035</v>
      </c>
      <c r="D153" t="s">
        <v>1040</v>
      </c>
      <c r="E153" t="s">
        <v>1040</v>
      </c>
      <c r="F153" t="s">
        <v>1040</v>
      </c>
      <c r="G153" t="s">
        <v>1040</v>
      </c>
      <c r="J153">
        <v>3</v>
      </c>
      <c r="K153">
        <v>200</v>
      </c>
      <c r="L153">
        <v>2.94</v>
      </c>
      <c r="N153" t="s">
        <v>903</v>
      </c>
      <c r="O153" t="s">
        <v>1028</v>
      </c>
      <c r="P153" t="s">
        <v>903</v>
      </c>
      <c r="Q153" t="s">
        <v>1035</v>
      </c>
      <c r="R153" t="s">
        <v>479</v>
      </c>
      <c r="S153" t="s">
        <v>1027</v>
      </c>
      <c r="T153" t="s">
        <v>1040</v>
      </c>
      <c r="U153" t="s">
        <v>1040</v>
      </c>
      <c r="V153" t="s">
        <v>1040</v>
      </c>
      <c r="W153" t="s">
        <v>1040</v>
      </c>
    </row>
    <row r="154" spans="1:23">
      <c r="A154" t="s">
        <v>1028</v>
      </c>
      <c r="B154" t="s">
        <v>903</v>
      </c>
      <c r="C154" t="s">
        <v>1035</v>
      </c>
      <c r="D154" t="s">
        <v>1040</v>
      </c>
      <c r="E154" t="s">
        <v>1040</v>
      </c>
      <c r="F154" t="s">
        <v>1040</v>
      </c>
      <c r="G154" t="s">
        <v>1040</v>
      </c>
      <c r="J154">
        <v>3</v>
      </c>
      <c r="K154">
        <v>200</v>
      </c>
      <c r="L154">
        <v>3.03</v>
      </c>
      <c r="N154" t="s">
        <v>903</v>
      </c>
      <c r="O154" t="s">
        <v>1028</v>
      </c>
      <c r="P154" t="s">
        <v>903</v>
      </c>
      <c r="Q154" t="s">
        <v>1035</v>
      </c>
      <c r="R154" t="s">
        <v>479</v>
      </c>
      <c r="S154" t="s">
        <v>1027</v>
      </c>
      <c r="T154" t="s">
        <v>1040</v>
      </c>
      <c r="U154" t="s">
        <v>1040</v>
      </c>
      <c r="V154" t="s">
        <v>1040</v>
      </c>
      <c r="W154" t="s">
        <v>1040</v>
      </c>
    </row>
    <row r="155" spans="1:23">
      <c r="A155" t="s">
        <v>1028</v>
      </c>
      <c r="B155" t="s">
        <v>903</v>
      </c>
      <c r="C155" t="s">
        <v>1035</v>
      </c>
      <c r="D155" t="s">
        <v>1040</v>
      </c>
      <c r="E155" t="s">
        <v>1040</v>
      </c>
      <c r="F155" t="s">
        <v>1040</v>
      </c>
      <c r="G155" t="s">
        <v>1040</v>
      </c>
      <c r="J155">
        <v>3</v>
      </c>
      <c r="K155">
        <v>200</v>
      </c>
      <c r="L155">
        <v>2.8</v>
      </c>
      <c r="N155" t="s">
        <v>903</v>
      </c>
      <c r="O155" t="s">
        <v>1028</v>
      </c>
      <c r="P155" t="s">
        <v>903</v>
      </c>
      <c r="Q155" t="s">
        <v>1035</v>
      </c>
      <c r="R155" t="s">
        <v>479</v>
      </c>
      <c r="S155" t="s">
        <v>1027</v>
      </c>
      <c r="T155" t="s">
        <v>1040</v>
      </c>
      <c r="U155" t="s">
        <v>1040</v>
      </c>
      <c r="V155" t="s">
        <v>1040</v>
      </c>
      <c r="W155" t="s">
        <v>1040</v>
      </c>
    </row>
    <row r="156" spans="1:23">
      <c r="A156" t="s">
        <v>1028</v>
      </c>
      <c r="B156" t="s">
        <v>903</v>
      </c>
      <c r="C156" t="s">
        <v>1035</v>
      </c>
      <c r="D156" t="s">
        <v>1040</v>
      </c>
      <c r="E156" t="s">
        <v>1040</v>
      </c>
      <c r="F156" t="s">
        <v>1040</v>
      </c>
      <c r="G156" t="s">
        <v>1040</v>
      </c>
      <c r="J156">
        <v>3</v>
      </c>
      <c r="K156">
        <v>200</v>
      </c>
      <c r="L156">
        <v>4.0999999999999996</v>
      </c>
      <c r="N156" t="s">
        <v>903</v>
      </c>
      <c r="O156" t="s">
        <v>1028</v>
      </c>
      <c r="P156" t="s">
        <v>903</v>
      </c>
      <c r="Q156" t="s">
        <v>1035</v>
      </c>
      <c r="R156" t="s">
        <v>479</v>
      </c>
      <c r="S156" t="s">
        <v>1027</v>
      </c>
      <c r="T156" t="s">
        <v>1040</v>
      </c>
      <c r="U156" t="s">
        <v>1040</v>
      </c>
      <c r="V156" t="s">
        <v>1040</v>
      </c>
      <c r="W156" t="s">
        <v>1040</v>
      </c>
    </row>
    <row r="157" spans="1:23">
      <c r="A157" t="s">
        <v>1028</v>
      </c>
      <c r="B157" t="s">
        <v>903</v>
      </c>
      <c r="C157" t="s">
        <v>1035</v>
      </c>
      <c r="D157" t="s">
        <v>1040</v>
      </c>
      <c r="E157" t="s">
        <v>1040</v>
      </c>
      <c r="F157" t="s">
        <v>1040</v>
      </c>
      <c r="G157" t="s">
        <v>1040</v>
      </c>
      <c r="J157">
        <v>3</v>
      </c>
      <c r="K157">
        <v>200</v>
      </c>
      <c r="L157">
        <v>3.3</v>
      </c>
      <c r="N157" t="s">
        <v>903</v>
      </c>
      <c r="O157" t="s">
        <v>1028</v>
      </c>
      <c r="P157" t="s">
        <v>903</v>
      </c>
      <c r="Q157" t="s">
        <v>1035</v>
      </c>
      <c r="R157" t="s">
        <v>479</v>
      </c>
      <c r="S157" t="s">
        <v>1027</v>
      </c>
      <c r="T157" t="s">
        <v>1040</v>
      </c>
      <c r="U157" t="s">
        <v>1040</v>
      </c>
      <c r="V157" t="s">
        <v>1040</v>
      </c>
      <c r="W157" t="s">
        <v>1040</v>
      </c>
    </row>
    <row r="158" spans="1:23">
      <c r="A158" t="s">
        <v>1028</v>
      </c>
      <c r="B158" t="s">
        <v>903</v>
      </c>
      <c r="C158" t="s">
        <v>1035</v>
      </c>
      <c r="D158" t="s">
        <v>1040</v>
      </c>
      <c r="E158" t="s">
        <v>1040</v>
      </c>
      <c r="F158" t="s">
        <v>1040</v>
      </c>
      <c r="G158" t="s">
        <v>1040</v>
      </c>
      <c r="J158">
        <v>3</v>
      </c>
      <c r="K158">
        <v>200</v>
      </c>
      <c r="L158">
        <v>2.88</v>
      </c>
      <c r="N158" t="s">
        <v>903</v>
      </c>
      <c r="O158" t="s">
        <v>1028</v>
      </c>
      <c r="P158" t="s">
        <v>903</v>
      </c>
      <c r="Q158" t="s">
        <v>1035</v>
      </c>
      <c r="R158" t="s">
        <v>479</v>
      </c>
      <c r="S158" t="s">
        <v>1027</v>
      </c>
      <c r="T158" t="s">
        <v>1040</v>
      </c>
      <c r="U158" t="s">
        <v>1040</v>
      </c>
      <c r="V158" t="s">
        <v>1040</v>
      </c>
      <c r="W158" t="s">
        <v>1040</v>
      </c>
    </row>
    <row r="159" spans="1:23">
      <c r="A159" t="s">
        <v>1028</v>
      </c>
      <c r="B159" t="s">
        <v>903</v>
      </c>
      <c r="C159" t="s">
        <v>1035</v>
      </c>
      <c r="D159" t="s">
        <v>1040</v>
      </c>
      <c r="E159" t="s">
        <v>1040</v>
      </c>
      <c r="F159" t="s">
        <v>1040</v>
      </c>
      <c r="G159" t="s">
        <v>1040</v>
      </c>
      <c r="J159">
        <v>3</v>
      </c>
      <c r="K159">
        <v>200</v>
      </c>
      <c r="L159">
        <v>2.97</v>
      </c>
      <c r="N159" t="s">
        <v>903</v>
      </c>
      <c r="O159" t="s">
        <v>1028</v>
      </c>
      <c r="P159" t="s">
        <v>903</v>
      </c>
      <c r="Q159" t="s">
        <v>1035</v>
      </c>
      <c r="R159" t="s">
        <v>479</v>
      </c>
      <c r="S159" t="s">
        <v>1027</v>
      </c>
      <c r="T159" t="s">
        <v>1040</v>
      </c>
      <c r="U159" t="s">
        <v>1040</v>
      </c>
      <c r="V159" t="s">
        <v>1040</v>
      </c>
      <c r="W159" t="s">
        <v>1040</v>
      </c>
    </row>
    <row r="160" spans="1:23">
      <c r="A160" t="s">
        <v>1028</v>
      </c>
      <c r="B160" t="s">
        <v>903</v>
      </c>
      <c r="C160" t="s">
        <v>1035</v>
      </c>
      <c r="D160" t="s">
        <v>1040</v>
      </c>
      <c r="E160" t="s">
        <v>1040</v>
      </c>
      <c r="F160" t="s">
        <v>1040</v>
      </c>
      <c r="G160" t="s">
        <v>1040</v>
      </c>
      <c r="J160">
        <v>2.7</v>
      </c>
      <c r="K160">
        <v>200</v>
      </c>
      <c r="L160">
        <v>2.63</v>
      </c>
      <c r="N160" t="s">
        <v>903</v>
      </c>
      <c r="O160" t="s">
        <v>1028</v>
      </c>
      <c r="P160" t="s">
        <v>903</v>
      </c>
      <c r="Q160" t="s">
        <v>1035</v>
      </c>
      <c r="R160" t="s">
        <v>479</v>
      </c>
      <c r="S160" t="s">
        <v>1027</v>
      </c>
      <c r="T160" t="s">
        <v>1040</v>
      </c>
      <c r="U160" t="s">
        <v>1040</v>
      </c>
      <c r="V160" t="s">
        <v>1040</v>
      </c>
      <c r="W160" t="s">
        <v>1040</v>
      </c>
    </row>
    <row r="161" spans="1:23">
      <c r="A161" t="s">
        <v>1028</v>
      </c>
      <c r="B161" t="s">
        <v>903</v>
      </c>
      <c r="C161" t="s">
        <v>1035</v>
      </c>
      <c r="D161" t="s">
        <v>1040</v>
      </c>
      <c r="E161" t="s">
        <v>1040</v>
      </c>
      <c r="F161" t="s">
        <v>1040</v>
      </c>
      <c r="G161" t="s">
        <v>1040</v>
      </c>
      <c r="J161">
        <v>2.7</v>
      </c>
      <c r="K161">
        <v>200</v>
      </c>
      <c r="L161">
        <v>3.13</v>
      </c>
      <c r="N161" t="s">
        <v>903</v>
      </c>
      <c r="O161" t="s">
        <v>1028</v>
      </c>
      <c r="P161" t="s">
        <v>903</v>
      </c>
      <c r="Q161" t="s">
        <v>1035</v>
      </c>
      <c r="R161" t="s">
        <v>479</v>
      </c>
      <c r="S161" t="s">
        <v>1027</v>
      </c>
      <c r="T161" t="s">
        <v>1040</v>
      </c>
      <c r="U161" t="s">
        <v>1040</v>
      </c>
      <c r="V161" t="s">
        <v>1040</v>
      </c>
      <c r="W161" t="s">
        <v>1040</v>
      </c>
    </row>
    <row r="162" spans="1:23">
      <c r="A162" t="s">
        <v>1028</v>
      </c>
      <c r="B162" t="s">
        <v>903</v>
      </c>
      <c r="C162" t="s">
        <v>1035</v>
      </c>
      <c r="D162" t="s">
        <v>1040</v>
      </c>
      <c r="E162" t="s">
        <v>1040</v>
      </c>
      <c r="F162" t="s">
        <v>1040</v>
      </c>
      <c r="G162" t="s">
        <v>1040</v>
      </c>
      <c r="J162">
        <v>2.7</v>
      </c>
      <c r="K162">
        <v>200</v>
      </c>
      <c r="L162">
        <v>2.88</v>
      </c>
      <c r="N162" t="s">
        <v>903</v>
      </c>
      <c r="O162" t="s">
        <v>1028</v>
      </c>
      <c r="P162" t="s">
        <v>903</v>
      </c>
      <c r="Q162" t="s">
        <v>1035</v>
      </c>
      <c r="R162" t="s">
        <v>479</v>
      </c>
      <c r="S162" t="s">
        <v>1027</v>
      </c>
      <c r="T162" t="s">
        <v>1040</v>
      </c>
      <c r="U162" t="s">
        <v>1040</v>
      </c>
      <c r="V162" t="s">
        <v>1040</v>
      </c>
      <c r="W162" t="s">
        <v>1040</v>
      </c>
    </row>
    <row r="163" spans="1:23">
      <c r="A163" t="s">
        <v>1028</v>
      </c>
      <c r="B163" t="s">
        <v>903</v>
      </c>
      <c r="C163" t="s">
        <v>1035</v>
      </c>
      <c r="D163" t="s">
        <v>1040</v>
      </c>
      <c r="E163" t="s">
        <v>1040</v>
      </c>
      <c r="F163" t="s">
        <v>1040</v>
      </c>
      <c r="G163" t="s">
        <v>1040</v>
      </c>
      <c r="J163">
        <v>2.7</v>
      </c>
      <c r="K163">
        <v>200</v>
      </c>
      <c r="L163">
        <v>2.71</v>
      </c>
      <c r="N163" t="s">
        <v>903</v>
      </c>
      <c r="O163" t="s">
        <v>1028</v>
      </c>
      <c r="P163" t="s">
        <v>903</v>
      </c>
      <c r="Q163" t="s">
        <v>1035</v>
      </c>
      <c r="R163" t="s">
        <v>479</v>
      </c>
      <c r="S163" t="s">
        <v>1027</v>
      </c>
      <c r="T163" t="s">
        <v>1040</v>
      </c>
      <c r="U163" t="s">
        <v>1040</v>
      </c>
      <c r="V163" t="s">
        <v>1040</v>
      </c>
      <c r="W163" t="s">
        <v>1040</v>
      </c>
    </row>
    <row r="164" spans="1:23">
      <c r="A164" t="s">
        <v>1028</v>
      </c>
      <c r="B164" t="s">
        <v>903</v>
      </c>
      <c r="C164" t="s">
        <v>1035</v>
      </c>
      <c r="D164" t="s">
        <v>1040</v>
      </c>
      <c r="E164" t="s">
        <v>1040</v>
      </c>
      <c r="F164" t="s">
        <v>1040</v>
      </c>
      <c r="G164" t="s">
        <v>1040</v>
      </c>
      <c r="J164">
        <v>2.7</v>
      </c>
      <c r="K164">
        <v>200</v>
      </c>
      <c r="L164">
        <v>2.6</v>
      </c>
      <c r="N164" t="s">
        <v>903</v>
      </c>
      <c r="O164" t="s">
        <v>1028</v>
      </c>
      <c r="P164" t="s">
        <v>903</v>
      </c>
      <c r="Q164" t="s">
        <v>1035</v>
      </c>
      <c r="R164" t="s">
        <v>479</v>
      </c>
      <c r="S164" t="s">
        <v>1027</v>
      </c>
      <c r="T164" t="s">
        <v>1040</v>
      </c>
      <c r="U164" t="s">
        <v>1040</v>
      </c>
      <c r="V164" t="s">
        <v>1040</v>
      </c>
      <c r="W164" t="s">
        <v>1040</v>
      </c>
    </row>
    <row r="165" spans="1:23">
      <c r="A165" t="s">
        <v>1028</v>
      </c>
      <c r="B165" t="s">
        <v>903</v>
      </c>
      <c r="C165" t="s">
        <v>1035</v>
      </c>
      <c r="D165" t="s">
        <v>1040</v>
      </c>
      <c r="E165" t="s">
        <v>1040</v>
      </c>
      <c r="F165" t="s">
        <v>1040</v>
      </c>
      <c r="G165" t="s">
        <v>1040</v>
      </c>
      <c r="J165">
        <v>2.7</v>
      </c>
      <c r="K165">
        <v>200</v>
      </c>
      <c r="L165">
        <v>8</v>
      </c>
      <c r="N165" t="s">
        <v>903</v>
      </c>
      <c r="O165" t="s">
        <v>1028</v>
      </c>
      <c r="P165" t="s">
        <v>903</v>
      </c>
      <c r="Q165" t="s">
        <v>1035</v>
      </c>
      <c r="R165" t="s">
        <v>479</v>
      </c>
      <c r="S165" t="s">
        <v>1027</v>
      </c>
      <c r="T165" t="s">
        <v>1040</v>
      </c>
      <c r="U165" t="s">
        <v>1040</v>
      </c>
      <c r="V165" t="s">
        <v>1040</v>
      </c>
      <c r="W165" t="s">
        <v>1040</v>
      </c>
    </row>
    <row r="166" spans="1:23">
      <c r="A166" t="s">
        <v>1028</v>
      </c>
      <c r="B166" t="s">
        <v>903</v>
      </c>
      <c r="C166" t="s">
        <v>1035</v>
      </c>
      <c r="D166" t="s">
        <v>1040</v>
      </c>
      <c r="E166" t="s">
        <v>1040</v>
      </c>
      <c r="F166" t="s">
        <v>1040</v>
      </c>
      <c r="G166" t="s">
        <v>1040</v>
      </c>
      <c r="J166">
        <v>2.7</v>
      </c>
      <c r="K166">
        <v>200</v>
      </c>
      <c r="L166">
        <v>5.57</v>
      </c>
      <c r="N166" t="s">
        <v>903</v>
      </c>
      <c r="O166" t="s">
        <v>1028</v>
      </c>
      <c r="P166" t="s">
        <v>903</v>
      </c>
      <c r="Q166" t="s">
        <v>1035</v>
      </c>
      <c r="R166" t="s">
        <v>479</v>
      </c>
      <c r="S166" t="s">
        <v>1027</v>
      </c>
      <c r="T166" t="s">
        <v>1040</v>
      </c>
      <c r="U166" t="s">
        <v>1040</v>
      </c>
      <c r="V166" t="s">
        <v>1040</v>
      </c>
      <c r="W166" t="s">
        <v>1040</v>
      </c>
    </row>
    <row r="167" spans="1:23">
      <c r="A167" t="s">
        <v>1028</v>
      </c>
      <c r="B167" t="s">
        <v>903</v>
      </c>
      <c r="C167" t="s">
        <v>1035</v>
      </c>
      <c r="D167" t="s">
        <v>1040</v>
      </c>
      <c r="E167" t="s">
        <v>1040</v>
      </c>
      <c r="F167" t="s">
        <v>1040</v>
      </c>
      <c r="G167" t="s">
        <v>1040</v>
      </c>
      <c r="J167">
        <v>2.7</v>
      </c>
      <c r="K167">
        <v>200</v>
      </c>
      <c r="L167">
        <v>2.58</v>
      </c>
      <c r="N167" t="s">
        <v>903</v>
      </c>
      <c r="O167" t="s">
        <v>1028</v>
      </c>
      <c r="P167" t="s">
        <v>903</v>
      </c>
      <c r="Q167" t="s">
        <v>1035</v>
      </c>
      <c r="R167" t="s">
        <v>479</v>
      </c>
      <c r="S167" t="s">
        <v>1027</v>
      </c>
      <c r="T167" t="s">
        <v>1040</v>
      </c>
      <c r="U167" t="s">
        <v>1040</v>
      </c>
      <c r="V167" t="s">
        <v>1040</v>
      </c>
      <c r="W167" t="s">
        <v>1040</v>
      </c>
    </row>
    <row r="168" spans="1:23">
      <c r="A168" t="s">
        <v>1028</v>
      </c>
      <c r="B168" t="s">
        <v>903</v>
      </c>
      <c r="C168" t="s">
        <v>1035</v>
      </c>
      <c r="D168" t="s">
        <v>1040</v>
      </c>
      <c r="E168" t="s">
        <v>1040</v>
      </c>
      <c r="F168" t="s">
        <v>1040</v>
      </c>
      <c r="G168" t="s">
        <v>1040</v>
      </c>
      <c r="J168">
        <v>2.7</v>
      </c>
      <c r="K168">
        <v>200</v>
      </c>
      <c r="L168">
        <v>3.65</v>
      </c>
      <c r="N168" t="s">
        <v>903</v>
      </c>
      <c r="O168" t="s">
        <v>1028</v>
      </c>
      <c r="P168" t="s">
        <v>903</v>
      </c>
      <c r="Q168" t="s">
        <v>1035</v>
      </c>
      <c r="R168" t="s">
        <v>479</v>
      </c>
      <c r="S168" t="s">
        <v>1027</v>
      </c>
      <c r="T168" t="s">
        <v>1040</v>
      </c>
      <c r="U168" t="s">
        <v>1040</v>
      </c>
      <c r="V168" t="s">
        <v>1040</v>
      </c>
      <c r="W168" t="s">
        <v>1040</v>
      </c>
    </row>
    <row r="169" spans="1:23">
      <c r="A169" t="s">
        <v>1028</v>
      </c>
      <c r="B169" t="s">
        <v>903</v>
      </c>
      <c r="C169" t="s">
        <v>1035</v>
      </c>
      <c r="D169" t="s">
        <v>1040</v>
      </c>
      <c r="E169" t="s">
        <v>1040</v>
      </c>
      <c r="F169" t="s">
        <v>1040</v>
      </c>
      <c r="G169" t="s">
        <v>1040</v>
      </c>
      <c r="J169">
        <v>2.7</v>
      </c>
      <c r="K169">
        <v>200</v>
      </c>
      <c r="L169">
        <v>3.85</v>
      </c>
      <c r="N169" t="s">
        <v>903</v>
      </c>
      <c r="O169" t="s">
        <v>1028</v>
      </c>
      <c r="P169" t="s">
        <v>903</v>
      </c>
      <c r="Q169" t="s">
        <v>1035</v>
      </c>
      <c r="R169" t="s">
        <v>479</v>
      </c>
      <c r="S169" t="s">
        <v>1027</v>
      </c>
      <c r="T169" t="s">
        <v>1040</v>
      </c>
      <c r="U169" t="s">
        <v>1040</v>
      </c>
      <c r="V169" t="s">
        <v>1040</v>
      </c>
      <c r="W169" t="s">
        <v>1040</v>
      </c>
    </row>
    <row r="170" spans="1:23">
      <c r="A170" t="s">
        <v>1027</v>
      </c>
      <c r="B170" t="s">
        <v>479</v>
      </c>
      <c r="C170" t="s">
        <v>1034</v>
      </c>
      <c r="D170" t="s">
        <v>903</v>
      </c>
      <c r="E170" t="s">
        <v>1024</v>
      </c>
      <c r="F170" t="s">
        <v>1040</v>
      </c>
      <c r="G170" t="s">
        <v>1040</v>
      </c>
      <c r="J170">
        <v>2.6</v>
      </c>
      <c r="K170">
        <v>140</v>
      </c>
      <c r="L170">
        <v>1.8</v>
      </c>
      <c r="N170" t="s">
        <v>903</v>
      </c>
      <c r="O170" t="s">
        <v>1027</v>
      </c>
      <c r="P170" t="s">
        <v>903</v>
      </c>
      <c r="Q170" t="s">
        <v>1024</v>
      </c>
      <c r="R170" t="s">
        <v>479</v>
      </c>
      <c r="S170" t="s">
        <v>1034</v>
      </c>
      <c r="T170" t="s">
        <v>1040</v>
      </c>
      <c r="U170" t="s">
        <v>1040</v>
      </c>
      <c r="V170" t="s">
        <v>1040</v>
      </c>
      <c r="W170" t="s">
        <v>1040</v>
      </c>
    </row>
    <row r="171" spans="1:23">
      <c r="A171" t="s">
        <v>1027</v>
      </c>
      <c r="B171" t="s">
        <v>479</v>
      </c>
      <c r="C171" t="s">
        <v>1034</v>
      </c>
      <c r="D171" t="s">
        <v>903</v>
      </c>
      <c r="E171" t="s">
        <v>1024</v>
      </c>
      <c r="F171" t="s">
        <v>1040</v>
      </c>
      <c r="G171" t="s">
        <v>1040</v>
      </c>
      <c r="J171">
        <v>2.6</v>
      </c>
      <c r="K171">
        <v>140</v>
      </c>
      <c r="L171">
        <v>3.8</v>
      </c>
      <c r="N171" t="s">
        <v>903</v>
      </c>
      <c r="O171" t="s">
        <v>1027</v>
      </c>
      <c r="P171" t="s">
        <v>903</v>
      </c>
      <c r="Q171" t="s">
        <v>1024</v>
      </c>
      <c r="R171" t="s">
        <v>479</v>
      </c>
      <c r="S171" t="s">
        <v>1034</v>
      </c>
      <c r="T171" t="s">
        <v>1040</v>
      </c>
      <c r="U171" t="s">
        <v>1040</v>
      </c>
      <c r="V171" t="s">
        <v>1040</v>
      </c>
      <c r="W171" t="s">
        <v>1040</v>
      </c>
    </row>
    <row r="172" spans="1:23">
      <c r="A172" t="s">
        <v>1027</v>
      </c>
      <c r="B172" t="s">
        <v>479</v>
      </c>
      <c r="C172" t="s">
        <v>1034</v>
      </c>
      <c r="D172" t="s">
        <v>903</v>
      </c>
      <c r="E172" t="s">
        <v>1024</v>
      </c>
      <c r="F172" t="s">
        <v>1040</v>
      </c>
      <c r="G172" t="s">
        <v>1040</v>
      </c>
      <c r="J172">
        <v>2.6</v>
      </c>
      <c r="K172">
        <v>140</v>
      </c>
      <c r="L172">
        <v>2.79</v>
      </c>
      <c r="N172" t="s">
        <v>903</v>
      </c>
      <c r="O172" t="s">
        <v>1027</v>
      </c>
      <c r="P172" t="s">
        <v>903</v>
      </c>
      <c r="Q172" t="s">
        <v>1024</v>
      </c>
      <c r="R172" t="s">
        <v>479</v>
      </c>
      <c r="S172" t="s">
        <v>1034</v>
      </c>
      <c r="T172" t="s">
        <v>1040</v>
      </c>
      <c r="U172" t="s">
        <v>1040</v>
      </c>
      <c r="V172" t="s">
        <v>1040</v>
      </c>
      <c r="W172" t="s">
        <v>1040</v>
      </c>
    </row>
    <row r="173" spans="1:23">
      <c r="A173" t="s">
        <v>1027</v>
      </c>
      <c r="B173" t="s">
        <v>479</v>
      </c>
      <c r="C173" t="s">
        <v>1034</v>
      </c>
      <c r="D173" t="s">
        <v>903</v>
      </c>
      <c r="E173" t="s">
        <v>1024</v>
      </c>
      <c r="F173" t="s">
        <v>1040</v>
      </c>
      <c r="G173" t="s">
        <v>1040</v>
      </c>
      <c r="J173">
        <v>2.6</v>
      </c>
      <c r="K173">
        <v>140</v>
      </c>
      <c r="L173">
        <v>2.57</v>
      </c>
      <c r="N173" t="s">
        <v>903</v>
      </c>
      <c r="O173" t="s">
        <v>1027</v>
      </c>
      <c r="P173" t="s">
        <v>903</v>
      </c>
      <c r="Q173" t="s">
        <v>1024</v>
      </c>
      <c r="R173" t="s">
        <v>479</v>
      </c>
      <c r="S173" t="s">
        <v>1034</v>
      </c>
      <c r="T173" t="s">
        <v>1040</v>
      </c>
      <c r="U173" t="s">
        <v>1040</v>
      </c>
      <c r="V173" t="s">
        <v>1040</v>
      </c>
      <c r="W173" t="s">
        <v>1040</v>
      </c>
    </row>
    <row r="174" spans="1:23">
      <c r="A174" t="s">
        <v>1027</v>
      </c>
      <c r="B174" t="s">
        <v>479</v>
      </c>
      <c r="C174" t="s">
        <v>1034</v>
      </c>
      <c r="D174" t="s">
        <v>903</v>
      </c>
      <c r="E174" t="s">
        <v>1024</v>
      </c>
      <c r="F174" t="s">
        <v>1040</v>
      </c>
      <c r="G174" t="s">
        <v>1040</v>
      </c>
      <c r="J174">
        <v>2.6</v>
      </c>
      <c r="K174">
        <v>140</v>
      </c>
      <c r="L174">
        <v>2.56</v>
      </c>
      <c r="N174" t="s">
        <v>903</v>
      </c>
      <c r="O174" t="s">
        <v>1027</v>
      </c>
      <c r="P174" t="s">
        <v>903</v>
      </c>
      <c r="Q174" t="s">
        <v>1024</v>
      </c>
      <c r="R174" t="s">
        <v>479</v>
      </c>
      <c r="S174" t="s">
        <v>1034</v>
      </c>
      <c r="T174" t="s">
        <v>1040</v>
      </c>
      <c r="U174" t="s">
        <v>1040</v>
      </c>
      <c r="V174" t="s">
        <v>1040</v>
      </c>
      <c r="W174" t="s">
        <v>1040</v>
      </c>
    </row>
    <row r="175" spans="1:23">
      <c r="A175" t="s">
        <v>1027</v>
      </c>
      <c r="B175" t="s">
        <v>479</v>
      </c>
      <c r="C175" t="s">
        <v>1034</v>
      </c>
      <c r="D175" t="s">
        <v>903</v>
      </c>
      <c r="E175" t="s">
        <v>1024</v>
      </c>
      <c r="F175" t="s">
        <v>1040</v>
      </c>
      <c r="G175" t="s">
        <v>1040</v>
      </c>
      <c r="J175">
        <v>2.6</v>
      </c>
      <c r="K175">
        <v>140</v>
      </c>
      <c r="L175">
        <v>2.46</v>
      </c>
      <c r="N175" t="s">
        <v>903</v>
      </c>
      <c r="O175" t="s">
        <v>1027</v>
      </c>
      <c r="P175" t="s">
        <v>903</v>
      </c>
      <c r="Q175" t="s">
        <v>1024</v>
      </c>
      <c r="R175" t="s">
        <v>479</v>
      </c>
      <c r="S175" t="s">
        <v>1034</v>
      </c>
      <c r="T175" t="s">
        <v>1040</v>
      </c>
      <c r="U175" t="s">
        <v>1040</v>
      </c>
      <c r="V175" t="s">
        <v>1040</v>
      </c>
      <c r="W175" t="s">
        <v>1040</v>
      </c>
    </row>
    <row r="176" spans="1:23">
      <c r="A176" t="s">
        <v>1027</v>
      </c>
      <c r="B176" t="s">
        <v>479</v>
      </c>
      <c r="C176" t="s">
        <v>1034</v>
      </c>
      <c r="D176" t="s">
        <v>903</v>
      </c>
      <c r="E176" t="s">
        <v>1024</v>
      </c>
      <c r="F176" t="s">
        <v>1040</v>
      </c>
      <c r="G176" t="s">
        <v>1040</v>
      </c>
      <c r="J176">
        <v>2.6</v>
      </c>
      <c r="K176">
        <v>140</v>
      </c>
      <c r="L176">
        <v>2.59</v>
      </c>
      <c r="N176" t="s">
        <v>903</v>
      </c>
      <c r="O176" t="s">
        <v>1027</v>
      </c>
      <c r="P176" t="s">
        <v>903</v>
      </c>
      <c r="Q176" t="s">
        <v>1024</v>
      </c>
      <c r="R176" t="s">
        <v>479</v>
      </c>
      <c r="S176" t="s">
        <v>1034</v>
      </c>
      <c r="T176" t="s">
        <v>1040</v>
      </c>
      <c r="U176" t="s">
        <v>1040</v>
      </c>
      <c r="V176" t="s">
        <v>1040</v>
      </c>
      <c r="W176" t="s">
        <v>1040</v>
      </c>
    </row>
    <row r="177" spans="1:23">
      <c r="A177" t="s">
        <v>1027</v>
      </c>
      <c r="B177" t="s">
        <v>479</v>
      </c>
      <c r="C177" t="s">
        <v>1034</v>
      </c>
      <c r="D177" t="s">
        <v>903</v>
      </c>
      <c r="E177" t="s">
        <v>1024</v>
      </c>
      <c r="F177" t="s">
        <v>1040</v>
      </c>
      <c r="G177" t="s">
        <v>1040</v>
      </c>
      <c r="J177">
        <v>2.6</v>
      </c>
      <c r="K177">
        <v>140</v>
      </c>
      <c r="L177">
        <v>2.4900000000000002</v>
      </c>
      <c r="N177" t="s">
        <v>903</v>
      </c>
      <c r="O177" t="s">
        <v>1027</v>
      </c>
      <c r="P177" t="s">
        <v>903</v>
      </c>
      <c r="Q177" t="s">
        <v>1024</v>
      </c>
      <c r="R177" t="s">
        <v>479</v>
      </c>
      <c r="S177" t="s">
        <v>1034</v>
      </c>
      <c r="T177" t="s">
        <v>1040</v>
      </c>
      <c r="U177" t="s">
        <v>1040</v>
      </c>
      <c r="V177" t="s">
        <v>1040</v>
      </c>
      <c r="W177" t="s">
        <v>1040</v>
      </c>
    </row>
    <row r="178" spans="1:23">
      <c r="A178" t="s">
        <v>1034</v>
      </c>
      <c r="B178" t="s">
        <v>479</v>
      </c>
      <c r="C178" t="s">
        <v>1035</v>
      </c>
      <c r="D178" t="s">
        <v>903</v>
      </c>
      <c r="E178" t="s">
        <v>1034</v>
      </c>
      <c r="F178" t="s">
        <v>1040</v>
      </c>
      <c r="G178" t="s">
        <v>1040</v>
      </c>
      <c r="J178">
        <v>4.2</v>
      </c>
      <c r="K178">
        <v>50</v>
      </c>
      <c r="L178">
        <v>4.03</v>
      </c>
      <c r="N178" t="s">
        <v>903</v>
      </c>
      <c r="O178" t="s">
        <v>1034</v>
      </c>
      <c r="P178" t="s">
        <v>903</v>
      </c>
      <c r="Q178" t="s">
        <v>1034</v>
      </c>
      <c r="R178" t="s">
        <v>479</v>
      </c>
      <c r="S178" t="s">
        <v>1035</v>
      </c>
      <c r="T178" t="s">
        <v>1040</v>
      </c>
      <c r="U178" t="s">
        <v>1040</v>
      </c>
      <c r="V178" t="s">
        <v>1040</v>
      </c>
      <c r="W178" t="s">
        <v>1040</v>
      </c>
    </row>
    <row r="179" spans="1:23">
      <c r="A179" t="s">
        <v>1034</v>
      </c>
      <c r="B179" t="s">
        <v>479</v>
      </c>
      <c r="C179" t="s">
        <v>1035</v>
      </c>
      <c r="D179" t="s">
        <v>903</v>
      </c>
      <c r="E179" t="s">
        <v>1034</v>
      </c>
      <c r="F179" t="s">
        <v>1040</v>
      </c>
      <c r="G179" t="s">
        <v>1040</v>
      </c>
      <c r="J179">
        <v>4.2</v>
      </c>
      <c r="K179">
        <v>50</v>
      </c>
      <c r="L179">
        <v>4.16</v>
      </c>
      <c r="N179" t="s">
        <v>903</v>
      </c>
      <c r="O179" t="s">
        <v>1034</v>
      </c>
      <c r="P179" t="s">
        <v>903</v>
      </c>
      <c r="Q179" t="s">
        <v>1034</v>
      </c>
      <c r="R179" t="s">
        <v>479</v>
      </c>
      <c r="S179" t="s">
        <v>1035</v>
      </c>
      <c r="T179" t="s">
        <v>1040</v>
      </c>
      <c r="U179" t="s">
        <v>1040</v>
      </c>
      <c r="V179" t="s">
        <v>1040</v>
      </c>
      <c r="W179" t="s">
        <v>1040</v>
      </c>
    </row>
    <row r="180" spans="1:23">
      <c r="A180" t="s">
        <v>1034</v>
      </c>
      <c r="B180" t="s">
        <v>479</v>
      </c>
      <c r="C180" t="s">
        <v>1035</v>
      </c>
      <c r="D180" t="s">
        <v>903</v>
      </c>
      <c r="E180" t="s">
        <v>1034</v>
      </c>
      <c r="F180" t="s">
        <v>1040</v>
      </c>
      <c r="G180" t="s">
        <v>1040</v>
      </c>
      <c r="J180">
        <v>4.2</v>
      </c>
      <c r="K180">
        <v>50</v>
      </c>
      <c r="L180">
        <v>4.43</v>
      </c>
      <c r="N180" t="s">
        <v>903</v>
      </c>
      <c r="O180" t="s">
        <v>1034</v>
      </c>
      <c r="P180" t="s">
        <v>903</v>
      </c>
      <c r="Q180" t="s">
        <v>1034</v>
      </c>
      <c r="R180" t="s">
        <v>479</v>
      </c>
      <c r="S180" t="s">
        <v>1035</v>
      </c>
      <c r="T180" t="s">
        <v>1040</v>
      </c>
      <c r="U180" t="s">
        <v>1040</v>
      </c>
      <c r="V180" t="s">
        <v>1040</v>
      </c>
      <c r="W180" t="s">
        <v>1040</v>
      </c>
    </row>
    <row r="181" spans="1:23">
      <c r="A181" t="s">
        <v>1034</v>
      </c>
      <c r="B181" t="s">
        <v>479</v>
      </c>
      <c r="C181" t="s">
        <v>1035</v>
      </c>
      <c r="D181" t="s">
        <v>903</v>
      </c>
      <c r="E181" t="s">
        <v>1034</v>
      </c>
      <c r="F181" t="s">
        <v>1040</v>
      </c>
      <c r="G181" t="s">
        <v>1040</v>
      </c>
      <c r="J181">
        <v>4.2</v>
      </c>
      <c r="K181">
        <v>50</v>
      </c>
      <c r="L181">
        <v>4.1500000000000004</v>
      </c>
      <c r="N181" t="s">
        <v>903</v>
      </c>
      <c r="O181" t="s">
        <v>1034</v>
      </c>
      <c r="P181" t="s">
        <v>903</v>
      </c>
      <c r="Q181" t="s">
        <v>1034</v>
      </c>
      <c r="R181" t="s">
        <v>479</v>
      </c>
      <c r="S181" t="s">
        <v>1035</v>
      </c>
      <c r="T181" t="s">
        <v>1040</v>
      </c>
      <c r="U181" t="s">
        <v>1040</v>
      </c>
      <c r="V181" t="s">
        <v>1040</v>
      </c>
      <c r="W181" t="s">
        <v>1040</v>
      </c>
    </row>
    <row r="182" spans="1:23">
      <c r="A182" t="s">
        <v>1034</v>
      </c>
      <c r="B182" t="s">
        <v>479</v>
      </c>
      <c r="C182" t="s">
        <v>1035</v>
      </c>
      <c r="D182" t="s">
        <v>903</v>
      </c>
      <c r="E182" t="s">
        <v>1034</v>
      </c>
      <c r="F182" t="s">
        <v>1040</v>
      </c>
      <c r="G182" t="s">
        <v>1040</v>
      </c>
      <c r="J182">
        <v>4.2</v>
      </c>
      <c r="K182">
        <v>50</v>
      </c>
      <c r="L182">
        <v>4.25</v>
      </c>
      <c r="N182" t="s">
        <v>903</v>
      </c>
      <c r="O182" t="s">
        <v>1034</v>
      </c>
      <c r="P182" t="s">
        <v>903</v>
      </c>
      <c r="Q182" t="s">
        <v>1034</v>
      </c>
      <c r="R182" t="s">
        <v>479</v>
      </c>
      <c r="S182" t="s">
        <v>1035</v>
      </c>
      <c r="T182" t="s">
        <v>1040</v>
      </c>
      <c r="U182" t="s">
        <v>1040</v>
      </c>
      <c r="V182" t="s">
        <v>1040</v>
      </c>
      <c r="W182" t="s">
        <v>1040</v>
      </c>
    </row>
    <row r="183" spans="1:23">
      <c r="A183" t="s">
        <v>1029</v>
      </c>
      <c r="B183" t="s">
        <v>479</v>
      </c>
      <c r="C183" t="s">
        <v>1024</v>
      </c>
      <c r="D183" t="s">
        <v>903</v>
      </c>
      <c r="E183" t="s">
        <v>1028</v>
      </c>
      <c r="F183" t="s">
        <v>1040</v>
      </c>
      <c r="G183" t="s">
        <v>1040</v>
      </c>
      <c r="J183">
        <v>8.81</v>
      </c>
      <c r="K183">
        <v>180</v>
      </c>
      <c r="L183">
        <v>8.25</v>
      </c>
      <c r="N183" t="s">
        <v>903</v>
      </c>
      <c r="O183" t="s">
        <v>1029</v>
      </c>
      <c r="P183" t="s">
        <v>903</v>
      </c>
      <c r="Q183" t="s">
        <v>1028</v>
      </c>
      <c r="R183" t="s">
        <v>479</v>
      </c>
      <c r="S183" t="s">
        <v>1024</v>
      </c>
      <c r="T183" t="s">
        <v>1040</v>
      </c>
      <c r="U183" t="s">
        <v>1040</v>
      </c>
      <c r="V183" t="s">
        <v>1040</v>
      </c>
      <c r="W183" t="s">
        <v>1040</v>
      </c>
    </row>
    <row r="184" spans="1:23">
      <c r="A184" t="s">
        <v>1029</v>
      </c>
      <c r="B184" t="s">
        <v>479</v>
      </c>
      <c r="C184" t="s">
        <v>1024</v>
      </c>
      <c r="D184" t="s">
        <v>903</v>
      </c>
      <c r="E184" t="s">
        <v>1028</v>
      </c>
      <c r="F184" t="s">
        <v>1040</v>
      </c>
      <c r="G184" t="s">
        <v>1040</v>
      </c>
      <c r="J184">
        <v>8.81</v>
      </c>
      <c r="K184">
        <v>180</v>
      </c>
      <c r="L184">
        <v>8.18</v>
      </c>
      <c r="N184" t="s">
        <v>903</v>
      </c>
      <c r="O184" t="s">
        <v>1029</v>
      </c>
      <c r="P184" t="s">
        <v>903</v>
      </c>
      <c r="Q184" t="s">
        <v>1028</v>
      </c>
      <c r="R184" t="s">
        <v>479</v>
      </c>
      <c r="S184" t="s">
        <v>1024</v>
      </c>
      <c r="T184" t="s">
        <v>1040</v>
      </c>
      <c r="U184" t="s">
        <v>1040</v>
      </c>
      <c r="V184" t="s">
        <v>1040</v>
      </c>
      <c r="W184" t="s">
        <v>1040</v>
      </c>
    </row>
    <row r="185" spans="1:23">
      <c r="A185" t="s">
        <v>1027</v>
      </c>
      <c r="B185" t="s">
        <v>477</v>
      </c>
      <c r="C185" t="s">
        <v>1024</v>
      </c>
      <c r="D185" t="s">
        <v>903</v>
      </c>
      <c r="E185" t="s">
        <v>1027</v>
      </c>
      <c r="F185" t="s">
        <v>1040</v>
      </c>
      <c r="G185" t="s">
        <v>1040</v>
      </c>
      <c r="J185">
        <v>160</v>
      </c>
      <c r="K185">
        <v>2</v>
      </c>
      <c r="L185">
        <v>1.94</v>
      </c>
      <c r="N185" t="s">
        <v>903</v>
      </c>
      <c r="O185" t="s">
        <v>1027</v>
      </c>
      <c r="P185" t="s">
        <v>903</v>
      </c>
      <c r="Q185" t="s">
        <v>1027</v>
      </c>
      <c r="R185" t="s">
        <v>477</v>
      </c>
      <c r="S185" t="s">
        <v>1024</v>
      </c>
      <c r="T185" t="s">
        <v>1040</v>
      </c>
      <c r="U185" t="s">
        <v>1040</v>
      </c>
      <c r="V185" t="s">
        <v>1040</v>
      </c>
      <c r="W185" t="s">
        <v>1040</v>
      </c>
    </row>
    <row r="186" spans="1:23">
      <c r="A186" t="s">
        <v>1027</v>
      </c>
      <c r="B186" t="s">
        <v>477</v>
      </c>
      <c r="C186" t="s">
        <v>1024</v>
      </c>
      <c r="D186" t="s">
        <v>903</v>
      </c>
      <c r="E186" t="s">
        <v>1027</v>
      </c>
      <c r="F186" t="s">
        <v>1040</v>
      </c>
      <c r="G186" t="s">
        <v>1040</v>
      </c>
      <c r="J186">
        <v>160</v>
      </c>
      <c r="K186">
        <v>2</v>
      </c>
      <c r="L186">
        <v>1.6</v>
      </c>
      <c r="N186" t="s">
        <v>903</v>
      </c>
      <c r="O186" t="s">
        <v>1027</v>
      </c>
      <c r="P186" t="s">
        <v>903</v>
      </c>
      <c r="Q186" t="s">
        <v>1027</v>
      </c>
      <c r="R186" t="s">
        <v>477</v>
      </c>
      <c r="S186" t="s">
        <v>1024</v>
      </c>
      <c r="T186" t="s">
        <v>1040</v>
      </c>
      <c r="U186" t="s">
        <v>1040</v>
      </c>
      <c r="V186" t="s">
        <v>1040</v>
      </c>
      <c r="W186" t="s">
        <v>1040</v>
      </c>
    </row>
    <row r="187" spans="1:23">
      <c r="A187" t="s">
        <v>1027</v>
      </c>
      <c r="B187" t="s">
        <v>477</v>
      </c>
      <c r="C187" t="s">
        <v>1024</v>
      </c>
      <c r="D187" t="s">
        <v>903</v>
      </c>
      <c r="E187" t="s">
        <v>1027</v>
      </c>
      <c r="F187" t="s">
        <v>1040</v>
      </c>
      <c r="G187" t="s">
        <v>1040</v>
      </c>
      <c r="J187">
        <v>160</v>
      </c>
      <c r="K187">
        <v>2</v>
      </c>
      <c r="L187">
        <v>1.91</v>
      </c>
      <c r="N187" t="s">
        <v>903</v>
      </c>
      <c r="O187" t="s">
        <v>1027</v>
      </c>
      <c r="P187" t="s">
        <v>903</v>
      </c>
      <c r="Q187" t="s">
        <v>1027</v>
      </c>
      <c r="R187" t="s">
        <v>477</v>
      </c>
      <c r="S187" t="s">
        <v>1024</v>
      </c>
      <c r="T187" t="s">
        <v>1040</v>
      </c>
      <c r="U187" t="s">
        <v>1040</v>
      </c>
      <c r="V187" t="s">
        <v>1040</v>
      </c>
      <c r="W187" t="s">
        <v>1040</v>
      </c>
    </row>
    <row r="188" spans="1:23">
      <c r="A188" t="s">
        <v>1027</v>
      </c>
      <c r="B188" t="s">
        <v>477</v>
      </c>
      <c r="C188" t="s">
        <v>1024</v>
      </c>
      <c r="D188" t="s">
        <v>903</v>
      </c>
      <c r="E188" t="s">
        <v>1027</v>
      </c>
      <c r="F188" t="s">
        <v>1040</v>
      </c>
      <c r="G188" t="s">
        <v>1040</v>
      </c>
      <c r="J188">
        <v>160</v>
      </c>
      <c r="K188">
        <v>2</v>
      </c>
      <c r="L188">
        <v>2.0299999999999998</v>
      </c>
      <c r="N188" t="s">
        <v>903</v>
      </c>
      <c r="O188" t="s">
        <v>1027</v>
      </c>
      <c r="P188" t="s">
        <v>903</v>
      </c>
      <c r="Q188" t="s">
        <v>1027</v>
      </c>
      <c r="R188" t="s">
        <v>477</v>
      </c>
      <c r="S188" t="s">
        <v>1024</v>
      </c>
      <c r="T188" t="s">
        <v>1040</v>
      </c>
      <c r="U188" t="s">
        <v>1040</v>
      </c>
      <c r="V188" t="s">
        <v>1040</v>
      </c>
      <c r="W188" t="s">
        <v>1040</v>
      </c>
    </row>
    <row r="189" spans="1:23">
      <c r="A189" t="s">
        <v>1034</v>
      </c>
      <c r="B189" t="s">
        <v>1059</v>
      </c>
      <c r="C189" t="s">
        <v>1035</v>
      </c>
      <c r="D189" t="s">
        <v>903</v>
      </c>
      <c r="E189" t="s">
        <v>1034</v>
      </c>
      <c r="F189" t="s">
        <v>1040</v>
      </c>
      <c r="G189" t="s">
        <v>1040</v>
      </c>
      <c r="J189">
        <v>3.5</v>
      </c>
      <c r="K189">
        <v>240</v>
      </c>
      <c r="L189">
        <v>4.2</v>
      </c>
      <c r="N189" t="s">
        <v>903</v>
      </c>
      <c r="O189" t="s">
        <v>1034</v>
      </c>
      <c r="P189" t="s">
        <v>903</v>
      </c>
      <c r="Q189" t="s">
        <v>1034</v>
      </c>
      <c r="R189" t="s">
        <v>1059</v>
      </c>
      <c r="S189" t="s">
        <v>1035</v>
      </c>
      <c r="T189" t="s">
        <v>479</v>
      </c>
      <c r="U189" t="s">
        <v>1035</v>
      </c>
      <c r="V189" t="s">
        <v>1040</v>
      </c>
      <c r="W189" t="s">
        <v>1040</v>
      </c>
    </row>
    <row r="190" spans="1:23">
      <c r="A190" t="s">
        <v>1034</v>
      </c>
      <c r="B190" t="s">
        <v>1059</v>
      </c>
      <c r="C190" t="s">
        <v>1035</v>
      </c>
      <c r="D190" t="s">
        <v>903</v>
      </c>
      <c r="E190" t="s">
        <v>1034</v>
      </c>
      <c r="F190" t="s">
        <v>1040</v>
      </c>
      <c r="G190" t="s">
        <v>1040</v>
      </c>
      <c r="J190">
        <v>3.5</v>
      </c>
      <c r="K190">
        <v>240</v>
      </c>
      <c r="L190">
        <v>3.5</v>
      </c>
      <c r="N190" t="s">
        <v>903</v>
      </c>
      <c r="O190" t="s">
        <v>1034</v>
      </c>
      <c r="P190" t="s">
        <v>903</v>
      </c>
      <c r="Q190" t="s">
        <v>1034</v>
      </c>
      <c r="R190" t="s">
        <v>1059</v>
      </c>
      <c r="S190" t="s">
        <v>1035</v>
      </c>
      <c r="T190" t="s">
        <v>479</v>
      </c>
      <c r="U190" t="s">
        <v>1035</v>
      </c>
      <c r="V190" t="s">
        <v>1040</v>
      </c>
      <c r="W190" t="s">
        <v>1040</v>
      </c>
    </row>
    <row r="191" spans="1:23">
      <c r="A191" t="s">
        <v>1034</v>
      </c>
      <c r="B191" t="s">
        <v>1059</v>
      </c>
      <c r="C191" t="s">
        <v>1035</v>
      </c>
      <c r="D191" t="s">
        <v>903</v>
      </c>
      <c r="E191" t="s">
        <v>1034</v>
      </c>
      <c r="F191" t="s">
        <v>1040</v>
      </c>
      <c r="G191" t="s">
        <v>1040</v>
      </c>
      <c r="J191">
        <v>3.5</v>
      </c>
      <c r="K191">
        <v>240</v>
      </c>
      <c r="L191">
        <v>6.2</v>
      </c>
      <c r="N191" t="s">
        <v>903</v>
      </c>
      <c r="O191" t="s">
        <v>1034</v>
      </c>
      <c r="P191" t="s">
        <v>903</v>
      </c>
      <c r="Q191" t="s">
        <v>1034</v>
      </c>
      <c r="R191" t="s">
        <v>1059</v>
      </c>
      <c r="S191" t="s">
        <v>1035</v>
      </c>
      <c r="T191" t="s">
        <v>479</v>
      </c>
      <c r="U191" t="s">
        <v>1035</v>
      </c>
      <c r="V191" t="s">
        <v>1040</v>
      </c>
      <c r="W191" t="s">
        <v>1040</v>
      </c>
    </row>
    <row r="192" spans="1:23">
      <c r="A192" t="s">
        <v>1034</v>
      </c>
      <c r="B192" t="s">
        <v>1059</v>
      </c>
      <c r="C192" t="s">
        <v>1035</v>
      </c>
      <c r="D192" t="s">
        <v>903</v>
      </c>
      <c r="E192" t="s">
        <v>1034</v>
      </c>
      <c r="F192" t="s">
        <v>1040</v>
      </c>
      <c r="G192" t="s">
        <v>1040</v>
      </c>
      <c r="J192">
        <v>3.5</v>
      </c>
      <c r="K192">
        <v>240</v>
      </c>
      <c r="L192">
        <v>5.4</v>
      </c>
      <c r="N192" t="s">
        <v>903</v>
      </c>
      <c r="O192" t="s">
        <v>1034</v>
      </c>
      <c r="P192" t="s">
        <v>903</v>
      </c>
      <c r="Q192" t="s">
        <v>1034</v>
      </c>
      <c r="R192" t="s">
        <v>1059</v>
      </c>
      <c r="S192" t="s">
        <v>1035</v>
      </c>
      <c r="T192" t="s">
        <v>479</v>
      </c>
      <c r="U192" t="s">
        <v>1035</v>
      </c>
      <c r="V192" t="s">
        <v>1040</v>
      </c>
      <c r="W192" t="s">
        <v>1040</v>
      </c>
    </row>
    <row r="193" spans="1:23">
      <c r="A193" t="s">
        <v>1034</v>
      </c>
      <c r="B193" t="s">
        <v>1059</v>
      </c>
      <c r="C193" t="s">
        <v>1035</v>
      </c>
      <c r="D193" t="s">
        <v>903</v>
      </c>
      <c r="E193" t="s">
        <v>1034</v>
      </c>
      <c r="F193" t="s">
        <v>1040</v>
      </c>
      <c r="G193" t="s">
        <v>1040</v>
      </c>
      <c r="J193">
        <v>3.5</v>
      </c>
      <c r="K193">
        <v>240</v>
      </c>
      <c r="L193">
        <v>10</v>
      </c>
      <c r="N193" t="s">
        <v>903</v>
      </c>
      <c r="O193" t="s">
        <v>1034</v>
      </c>
      <c r="P193" t="s">
        <v>903</v>
      </c>
      <c r="Q193" t="s">
        <v>1034</v>
      </c>
      <c r="R193" t="s">
        <v>1059</v>
      </c>
      <c r="S193" t="s">
        <v>1035</v>
      </c>
      <c r="T193" t="s">
        <v>479</v>
      </c>
      <c r="U193" t="s">
        <v>1035</v>
      </c>
      <c r="V193" t="s">
        <v>1040</v>
      </c>
      <c r="W193" t="s">
        <v>1040</v>
      </c>
    </row>
    <row r="194" spans="1:23">
      <c r="A194" t="s">
        <v>1034</v>
      </c>
      <c r="B194" t="s">
        <v>1059</v>
      </c>
      <c r="C194" t="s">
        <v>1035</v>
      </c>
      <c r="D194" t="s">
        <v>903</v>
      </c>
      <c r="E194" t="s">
        <v>1034</v>
      </c>
      <c r="F194" t="s">
        <v>1040</v>
      </c>
      <c r="G194" t="s">
        <v>1040</v>
      </c>
      <c r="J194">
        <v>3.5</v>
      </c>
      <c r="K194">
        <v>240</v>
      </c>
      <c r="L194">
        <v>4.7</v>
      </c>
      <c r="N194" t="s">
        <v>903</v>
      </c>
      <c r="O194" t="s">
        <v>1034</v>
      </c>
      <c r="P194" t="s">
        <v>903</v>
      </c>
      <c r="Q194" t="s">
        <v>1034</v>
      </c>
      <c r="R194" t="s">
        <v>1059</v>
      </c>
      <c r="S194" t="s">
        <v>1035</v>
      </c>
      <c r="T194" t="s">
        <v>479</v>
      </c>
      <c r="U194" t="s">
        <v>1035</v>
      </c>
      <c r="V194" t="s">
        <v>1040</v>
      </c>
      <c r="W194" t="s">
        <v>1040</v>
      </c>
    </row>
    <row r="195" spans="1:23">
      <c r="A195" t="s">
        <v>1034</v>
      </c>
      <c r="B195" t="s">
        <v>1059</v>
      </c>
      <c r="C195" t="s">
        <v>1035</v>
      </c>
      <c r="D195" t="s">
        <v>903</v>
      </c>
      <c r="E195" t="s">
        <v>1034</v>
      </c>
      <c r="F195" t="s">
        <v>1040</v>
      </c>
      <c r="G195" t="s">
        <v>1040</v>
      </c>
      <c r="J195">
        <v>3.5</v>
      </c>
      <c r="K195">
        <v>240</v>
      </c>
      <c r="L195">
        <v>6.9</v>
      </c>
      <c r="N195" t="s">
        <v>903</v>
      </c>
      <c r="O195" t="s">
        <v>1034</v>
      </c>
      <c r="P195" t="s">
        <v>903</v>
      </c>
      <c r="Q195" t="s">
        <v>1034</v>
      </c>
      <c r="R195" t="s">
        <v>1059</v>
      </c>
      <c r="S195" t="s">
        <v>1035</v>
      </c>
      <c r="T195" t="s">
        <v>479</v>
      </c>
      <c r="U195" t="s">
        <v>1035</v>
      </c>
      <c r="V195" t="s">
        <v>1040</v>
      </c>
      <c r="W195" t="s">
        <v>1040</v>
      </c>
    </row>
    <row r="196" spans="1:23">
      <c r="A196" t="s">
        <v>1034</v>
      </c>
      <c r="B196" t="s">
        <v>1059</v>
      </c>
      <c r="C196" t="s">
        <v>1035</v>
      </c>
      <c r="D196" t="s">
        <v>903</v>
      </c>
      <c r="E196" t="s">
        <v>1034</v>
      </c>
      <c r="F196" t="s">
        <v>1040</v>
      </c>
      <c r="G196" t="s">
        <v>1040</v>
      </c>
      <c r="J196">
        <v>3.5</v>
      </c>
      <c r="K196">
        <v>240</v>
      </c>
      <c r="L196">
        <v>3.78</v>
      </c>
      <c r="N196" t="s">
        <v>903</v>
      </c>
      <c r="O196" t="s">
        <v>1034</v>
      </c>
      <c r="P196" t="s">
        <v>903</v>
      </c>
      <c r="Q196" t="s">
        <v>1034</v>
      </c>
      <c r="R196" t="s">
        <v>1059</v>
      </c>
      <c r="S196" t="s">
        <v>1035</v>
      </c>
      <c r="T196" t="s">
        <v>479</v>
      </c>
      <c r="U196" t="s">
        <v>1035</v>
      </c>
      <c r="V196" t="s">
        <v>1040</v>
      </c>
      <c r="W196" t="s">
        <v>1040</v>
      </c>
    </row>
    <row r="197" spans="1:23">
      <c r="A197" t="s">
        <v>1034</v>
      </c>
      <c r="B197" t="s">
        <v>1059</v>
      </c>
      <c r="C197" t="s">
        <v>1035</v>
      </c>
      <c r="D197" t="s">
        <v>903</v>
      </c>
      <c r="E197" t="s">
        <v>1034</v>
      </c>
      <c r="F197" t="s">
        <v>1040</v>
      </c>
      <c r="G197" t="s">
        <v>1040</v>
      </c>
      <c r="J197">
        <v>3.5</v>
      </c>
      <c r="K197">
        <v>240</v>
      </c>
      <c r="L197">
        <v>4.91</v>
      </c>
      <c r="N197" t="s">
        <v>903</v>
      </c>
      <c r="O197" t="s">
        <v>1034</v>
      </c>
      <c r="P197" t="s">
        <v>903</v>
      </c>
      <c r="Q197" t="s">
        <v>1034</v>
      </c>
      <c r="R197" t="s">
        <v>1059</v>
      </c>
      <c r="S197" t="s">
        <v>1035</v>
      </c>
      <c r="T197" t="s">
        <v>479</v>
      </c>
      <c r="U197" t="s">
        <v>1035</v>
      </c>
      <c r="V197" t="s">
        <v>1040</v>
      </c>
      <c r="W197" t="s">
        <v>1040</v>
      </c>
    </row>
    <row r="198" spans="1:23">
      <c r="A198" t="s">
        <v>1034</v>
      </c>
      <c r="B198" t="s">
        <v>1059</v>
      </c>
      <c r="C198" t="s">
        <v>1035</v>
      </c>
      <c r="D198" t="s">
        <v>903</v>
      </c>
      <c r="E198" t="s">
        <v>1034</v>
      </c>
      <c r="F198" t="s">
        <v>1040</v>
      </c>
      <c r="G198" t="s">
        <v>1040</v>
      </c>
      <c r="J198">
        <v>3.5</v>
      </c>
      <c r="K198">
        <v>240</v>
      </c>
      <c r="L198">
        <v>5.5</v>
      </c>
      <c r="N198" t="s">
        <v>903</v>
      </c>
      <c r="O198" t="s">
        <v>1034</v>
      </c>
      <c r="P198" t="s">
        <v>903</v>
      </c>
      <c r="Q198" t="s">
        <v>1034</v>
      </c>
      <c r="R198" t="s">
        <v>1059</v>
      </c>
      <c r="S198" t="s">
        <v>1035</v>
      </c>
      <c r="T198" t="s">
        <v>479</v>
      </c>
      <c r="U198" t="s">
        <v>1035</v>
      </c>
      <c r="V198" t="s">
        <v>1040</v>
      </c>
      <c r="W198" t="s">
        <v>1040</v>
      </c>
    </row>
    <row r="199" spans="1:23">
      <c r="A199" t="s">
        <v>1034</v>
      </c>
      <c r="B199" t="s">
        <v>1059</v>
      </c>
      <c r="C199" t="s">
        <v>1035</v>
      </c>
      <c r="D199" t="s">
        <v>903</v>
      </c>
      <c r="E199" t="s">
        <v>1034</v>
      </c>
      <c r="F199" t="s">
        <v>1040</v>
      </c>
      <c r="G199" t="s">
        <v>1040</v>
      </c>
      <c r="J199">
        <v>3.5</v>
      </c>
      <c r="K199">
        <v>240</v>
      </c>
      <c r="L199">
        <v>3.58</v>
      </c>
      <c r="N199" t="s">
        <v>903</v>
      </c>
      <c r="O199" t="s">
        <v>1034</v>
      </c>
      <c r="P199" t="s">
        <v>903</v>
      </c>
      <c r="Q199" t="s">
        <v>1034</v>
      </c>
      <c r="R199" t="s">
        <v>1059</v>
      </c>
      <c r="S199" t="s">
        <v>1035</v>
      </c>
      <c r="T199" t="s">
        <v>479</v>
      </c>
      <c r="U199" t="s">
        <v>1035</v>
      </c>
      <c r="V199" t="s">
        <v>1040</v>
      </c>
      <c r="W199" t="s">
        <v>1040</v>
      </c>
    </row>
    <row r="200" spans="1:23">
      <c r="A200" t="s">
        <v>1034</v>
      </c>
      <c r="B200" t="s">
        <v>1059</v>
      </c>
      <c r="C200" t="s">
        <v>1035</v>
      </c>
      <c r="D200" t="s">
        <v>903</v>
      </c>
      <c r="E200" t="s">
        <v>1034</v>
      </c>
      <c r="F200" t="s">
        <v>1040</v>
      </c>
      <c r="G200" t="s">
        <v>1040</v>
      </c>
      <c r="J200">
        <v>3.5</v>
      </c>
      <c r="K200">
        <v>240</v>
      </c>
      <c r="L200">
        <v>3.25</v>
      </c>
      <c r="N200" t="s">
        <v>903</v>
      </c>
      <c r="O200" t="s">
        <v>1034</v>
      </c>
      <c r="P200" t="s">
        <v>903</v>
      </c>
      <c r="Q200" t="s">
        <v>1034</v>
      </c>
      <c r="R200" t="s">
        <v>1059</v>
      </c>
      <c r="S200" t="s">
        <v>1035</v>
      </c>
      <c r="T200" t="s">
        <v>479</v>
      </c>
      <c r="U200" t="s">
        <v>1035</v>
      </c>
      <c r="V200" t="s">
        <v>1040</v>
      </c>
      <c r="W200" t="s">
        <v>1040</v>
      </c>
    </row>
    <row r="201" spans="1:23">
      <c r="A201" t="s">
        <v>1034</v>
      </c>
      <c r="B201" t="s">
        <v>1059</v>
      </c>
      <c r="C201" t="s">
        <v>1035</v>
      </c>
      <c r="D201" t="s">
        <v>903</v>
      </c>
      <c r="E201" t="s">
        <v>1034</v>
      </c>
      <c r="F201" t="s">
        <v>1040</v>
      </c>
      <c r="G201" t="s">
        <v>1040</v>
      </c>
      <c r="J201">
        <v>3.5</v>
      </c>
      <c r="K201">
        <v>240</v>
      </c>
      <c r="L201">
        <v>3.33</v>
      </c>
      <c r="N201" t="s">
        <v>903</v>
      </c>
      <c r="O201" t="s">
        <v>1034</v>
      </c>
      <c r="P201" t="s">
        <v>903</v>
      </c>
      <c r="Q201" t="s">
        <v>1034</v>
      </c>
      <c r="R201" t="s">
        <v>1059</v>
      </c>
      <c r="S201" t="s">
        <v>1035</v>
      </c>
      <c r="T201" t="s">
        <v>479</v>
      </c>
      <c r="U201" t="s">
        <v>1035</v>
      </c>
      <c r="V201" t="s">
        <v>1040</v>
      </c>
      <c r="W201" t="s">
        <v>1040</v>
      </c>
    </row>
    <row r="202" spans="1:23">
      <c r="A202" t="s">
        <v>1034</v>
      </c>
      <c r="B202" t="s">
        <v>1059</v>
      </c>
      <c r="C202" t="s">
        <v>1035</v>
      </c>
      <c r="D202" t="s">
        <v>903</v>
      </c>
      <c r="E202" t="s">
        <v>1034</v>
      </c>
      <c r="F202" t="s">
        <v>1040</v>
      </c>
      <c r="G202" t="s">
        <v>1040</v>
      </c>
      <c r="J202">
        <v>3.5</v>
      </c>
      <c r="K202">
        <v>240</v>
      </c>
      <c r="L202">
        <v>3.47</v>
      </c>
      <c r="N202" t="s">
        <v>903</v>
      </c>
      <c r="O202" t="s">
        <v>1034</v>
      </c>
      <c r="P202" t="s">
        <v>903</v>
      </c>
      <c r="Q202" t="s">
        <v>1034</v>
      </c>
      <c r="R202" t="s">
        <v>1059</v>
      </c>
      <c r="S202" t="s">
        <v>1035</v>
      </c>
      <c r="T202" t="s">
        <v>479</v>
      </c>
      <c r="U202" t="s">
        <v>1035</v>
      </c>
      <c r="V202" t="s">
        <v>1040</v>
      </c>
      <c r="W202" t="s">
        <v>1040</v>
      </c>
    </row>
    <row r="203" spans="1:23">
      <c r="A203" t="s">
        <v>1034</v>
      </c>
      <c r="B203" t="s">
        <v>1059</v>
      </c>
      <c r="C203" t="s">
        <v>1035</v>
      </c>
      <c r="D203" t="s">
        <v>903</v>
      </c>
      <c r="E203" t="s">
        <v>1034</v>
      </c>
      <c r="F203" t="s">
        <v>1040</v>
      </c>
      <c r="G203" t="s">
        <v>1040</v>
      </c>
      <c r="J203">
        <v>3.5</v>
      </c>
      <c r="K203">
        <v>240</v>
      </c>
      <c r="L203">
        <v>3.04</v>
      </c>
      <c r="N203" t="s">
        <v>903</v>
      </c>
      <c r="O203" t="s">
        <v>1034</v>
      </c>
      <c r="P203" t="s">
        <v>903</v>
      </c>
      <c r="Q203" t="s">
        <v>1034</v>
      </c>
      <c r="R203" t="s">
        <v>1059</v>
      </c>
      <c r="S203" t="s">
        <v>1035</v>
      </c>
      <c r="T203" t="s">
        <v>479</v>
      </c>
      <c r="U203" t="s">
        <v>1035</v>
      </c>
      <c r="V203" t="s">
        <v>1040</v>
      </c>
      <c r="W203" t="s">
        <v>1040</v>
      </c>
    </row>
    <row r="204" spans="1:23">
      <c r="A204" t="s">
        <v>1034</v>
      </c>
      <c r="B204" t="s">
        <v>1059</v>
      </c>
      <c r="C204" t="s">
        <v>1035</v>
      </c>
      <c r="D204" t="s">
        <v>903</v>
      </c>
      <c r="E204" t="s">
        <v>1034</v>
      </c>
      <c r="F204" t="s">
        <v>1040</v>
      </c>
      <c r="G204" t="s">
        <v>1040</v>
      </c>
      <c r="J204">
        <v>3.5</v>
      </c>
      <c r="K204">
        <v>240</v>
      </c>
      <c r="L204">
        <v>3.33</v>
      </c>
      <c r="N204" t="s">
        <v>903</v>
      </c>
      <c r="O204" t="s">
        <v>1034</v>
      </c>
      <c r="P204" t="s">
        <v>903</v>
      </c>
      <c r="Q204" t="s">
        <v>1034</v>
      </c>
      <c r="R204" t="s">
        <v>1059</v>
      </c>
      <c r="S204" t="s">
        <v>1035</v>
      </c>
      <c r="T204" t="s">
        <v>479</v>
      </c>
      <c r="U204" t="s">
        <v>1035</v>
      </c>
      <c r="V204" t="s">
        <v>1040</v>
      </c>
      <c r="W204" t="s">
        <v>1040</v>
      </c>
    </row>
    <row r="205" spans="1:23">
      <c r="A205" t="s">
        <v>1034</v>
      </c>
      <c r="B205" t="s">
        <v>1059</v>
      </c>
      <c r="C205" t="s">
        <v>1035</v>
      </c>
      <c r="D205" t="s">
        <v>903</v>
      </c>
      <c r="E205" t="s">
        <v>1034</v>
      </c>
      <c r="F205" t="s">
        <v>1040</v>
      </c>
      <c r="G205" t="s">
        <v>1040</v>
      </c>
      <c r="J205">
        <v>3.5</v>
      </c>
      <c r="K205">
        <v>240</v>
      </c>
      <c r="L205">
        <v>4.2</v>
      </c>
      <c r="N205" t="s">
        <v>903</v>
      </c>
      <c r="O205" t="s">
        <v>1034</v>
      </c>
      <c r="P205" t="s">
        <v>903</v>
      </c>
      <c r="Q205" t="s">
        <v>1034</v>
      </c>
      <c r="R205" t="s">
        <v>1059</v>
      </c>
      <c r="S205" t="s">
        <v>1035</v>
      </c>
      <c r="T205" t="s">
        <v>479</v>
      </c>
      <c r="U205" t="s">
        <v>1035</v>
      </c>
      <c r="V205" t="s">
        <v>1040</v>
      </c>
      <c r="W205" t="s">
        <v>1040</v>
      </c>
    </row>
    <row r="206" spans="1:23">
      <c r="A206" t="s">
        <v>1034</v>
      </c>
      <c r="B206" t="s">
        <v>1059</v>
      </c>
      <c r="C206" t="s">
        <v>1035</v>
      </c>
      <c r="D206" t="s">
        <v>903</v>
      </c>
      <c r="E206" t="s">
        <v>1034</v>
      </c>
      <c r="F206" t="s">
        <v>1040</v>
      </c>
      <c r="G206" t="s">
        <v>1040</v>
      </c>
      <c r="J206">
        <v>3.5</v>
      </c>
      <c r="K206">
        <v>240</v>
      </c>
      <c r="L206">
        <v>4</v>
      </c>
      <c r="N206" t="s">
        <v>903</v>
      </c>
      <c r="O206" t="s">
        <v>1034</v>
      </c>
      <c r="P206" t="s">
        <v>903</v>
      </c>
      <c r="Q206" t="s">
        <v>1034</v>
      </c>
      <c r="R206" t="s">
        <v>1059</v>
      </c>
      <c r="S206" t="s">
        <v>1035</v>
      </c>
      <c r="T206" t="s">
        <v>479</v>
      </c>
      <c r="U206" t="s">
        <v>1035</v>
      </c>
      <c r="V206" t="s">
        <v>1040</v>
      </c>
      <c r="W206" t="s">
        <v>1040</v>
      </c>
    </row>
    <row r="207" spans="1:23">
      <c r="A207" t="s">
        <v>1034</v>
      </c>
      <c r="B207" t="s">
        <v>1059</v>
      </c>
      <c r="C207" t="s">
        <v>1035</v>
      </c>
      <c r="D207" t="s">
        <v>903</v>
      </c>
      <c r="E207" t="s">
        <v>1034</v>
      </c>
      <c r="F207" t="s">
        <v>1040</v>
      </c>
      <c r="G207" t="s">
        <v>1040</v>
      </c>
      <c r="J207">
        <v>3.5</v>
      </c>
      <c r="K207">
        <v>240</v>
      </c>
      <c r="L207">
        <v>3.58</v>
      </c>
      <c r="N207" t="s">
        <v>903</v>
      </c>
      <c r="O207" t="s">
        <v>1034</v>
      </c>
      <c r="P207" t="s">
        <v>903</v>
      </c>
      <c r="Q207" t="s">
        <v>1034</v>
      </c>
      <c r="R207" t="s">
        <v>1059</v>
      </c>
      <c r="S207" t="s">
        <v>1035</v>
      </c>
      <c r="T207" t="s">
        <v>479</v>
      </c>
      <c r="U207" t="s">
        <v>1035</v>
      </c>
      <c r="V207" t="s">
        <v>1040</v>
      </c>
      <c r="W207" t="s">
        <v>1040</v>
      </c>
    </row>
    <row r="208" spans="1:23">
      <c r="A208" t="s">
        <v>1034</v>
      </c>
      <c r="B208" t="s">
        <v>1059</v>
      </c>
      <c r="C208" t="s">
        <v>1035</v>
      </c>
      <c r="D208" t="s">
        <v>903</v>
      </c>
      <c r="E208" t="s">
        <v>1034</v>
      </c>
      <c r="F208" t="s">
        <v>1040</v>
      </c>
      <c r="G208" t="s">
        <v>1040</v>
      </c>
      <c r="J208">
        <v>3.5</v>
      </c>
      <c r="K208">
        <v>240</v>
      </c>
      <c r="L208">
        <v>5.33</v>
      </c>
      <c r="N208" t="s">
        <v>903</v>
      </c>
      <c r="O208" t="s">
        <v>1034</v>
      </c>
      <c r="P208" t="s">
        <v>903</v>
      </c>
      <c r="Q208" t="s">
        <v>1034</v>
      </c>
      <c r="R208" t="s">
        <v>1059</v>
      </c>
      <c r="S208" t="s">
        <v>1035</v>
      </c>
      <c r="T208" t="s">
        <v>479</v>
      </c>
      <c r="U208" t="s">
        <v>1035</v>
      </c>
      <c r="V208" t="s">
        <v>1040</v>
      </c>
      <c r="W208" t="s">
        <v>1040</v>
      </c>
    </row>
    <row r="209" spans="1:23">
      <c r="A209" t="s">
        <v>1034</v>
      </c>
      <c r="B209" t="s">
        <v>1059</v>
      </c>
      <c r="C209" t="s">
        <v>1035</v>
      </c>
      <c r="D209" t="s">
        <v>903</v>
      </c>
      <c r="E209" t="s">
        <v>1034</v>
      </c>
      <c r="F209" t="s">
        <v>1040</v>
      </c>
      <c r="G209" t="s">
        <v>1040</v>
      </c>
      <c r="J209">
        <v>3.5</v>
      </c>
      <c r="K209">
        <v>240</v>
      </c>
      <c r="L209">
        <v>6.83</v>
      </c>
      <c r="N209" t="s">
        <v>903</v>
      </c>
      <c r="O209" t="s">
        <v>1034</v>
      </c>
      <c r="P209" t="s">
        <v>903</v>
      </c>
      <c r="Q209" t="s">
        <v>1034</v>
      </c>
      <c r="R209" t="s">
        <v>1059</v>
      </c>
      <c r="S209" t="s">
        <v>1035</v>
      </c>
      <c r="T209" t="s">
        <v>479</v>
      </c>
      <c r="U209" t="s">
        <v>1035</v>
      </c>
      <c r="V209" t="s">
        <v>1040</v>
      </c>
      <c r="W209" t="s">
        <v>1040</v>
      </c>
    </row>
    <row r="210" spans="1:23">
      <c r="A210" t="s">
        <v>1034</v>
      </c>
      <c r="B210" t="s">
        <v>1059</v>
      </c>
      <c r="C210" t="s">
        <v>1035</v>
      </c>
      <c r="D210" t="s">
        <v>903</v>
      </c>
      <c r="E210" t="s">
        <v>1034</v>
      </c>
      <c r="F210" t="s">
        <v>1040</v>
      </c>
      <c r="G210" t="s">
        <v>1040</v>
      </c>
      <c r="J210">
        <v>3.25</v>
      </c>
      <c r="K210">
        <v>180</v>
      </c>
      <c r="L210">
        <v>3.11</v>
      </c>
      <c r="N210" t="s">
        <v>903</v>
      </c>
      <c r="O210" t="s">
        <v>1034</v>
      </c>
      <c r="P210" t="s">
        <v>903</v>
      </c>
      <c r="Q210" t="s">
        <v>1034</v>
      </c>
      <c r="R210" t="s">
        <v>1059</v>
      </c>
      <c r="S210" t="s">
        <v>1035</v>
      </c>
      <c r="T210" t="s">
        <v>479</v>
      </c>
      <c r="U210" t="s">
        <v>1035</v>
      </c>
      <c r="V210" t="s">
        <v>1040</v>
      </c>
      <c r="W210" t="s">
        <v>1040</v>
      </c>
    </row>
    <row r="211" spans="1:23">
      <c r="A211" t="s">
        <v>1034</v>
      </c>
      <c r="B211" t="s">
        <v>1059</v>
      </c>
      <c r="C211" t="s">
        <v>1035</v>
      </c>
      <c r="D211" t="s">
        <v>903</v>
      </c>
      <c r="E211" t="s">
        <v>1034</v>
      </c>
      <c r="F211" t="s">
        <v>1040</v>
      </c>
      <c r="G211" t="s">
        <v>1040</v>
      </c>
      <c r="J211">
        <v>3.25</v>
      </c>
      <c r="K211">
        <v>180</v>
      </c>
      <c r="L211">
        <v>3.27</v>
      </c>
      <c r="N211" t="s">
        <v>903</v>
      </c>
      <c r="O211" t="s">
        <v>1034</v>
      </c>
      <c r="P211" t="s">
        <v>903</v>
      </c>
      <c r="Q211" t="s">
        <v>1034</v>
      </c>
      <c r="R211" t="s">
        <v>1059</v>
      </c>
      <c r="S211" t="s">
        <v>1035</v>
      </c>
      <c r="T211" t="s">
        <v>479</v>
      </c>
      <c r="U211" t="s">
        <v>1035</v>
      </c>
      <c r="V211" t="s">
        <v>1040</v>
      </c>
      <c r="W211" t="s">
        <v>1040</v>
      </c>
    </row>
    <row r="212" spans="1:23">
      <c r="A212" t="s">
        <v>1034</v>
      </c>
      <c r="B212" t="s">
        <v>1059</v>
      </c>
      <c r="C212" t="s">
        <v>1035</v>
      </c>
      <c r="D212" t="s">
        <v>903</v>
      </c>
      <c r="E212" t="s">
        <v>1034</v>
      </c>
      <c r="F212" t="s">
        <v>1040</v>
      </c>
      <c r="G212" t="s">
        <v>1040</v>
      </c>
      <c r="J212">
        <v>3.25</v>
      </c>
      <c r="K212">
        <v>180</v>
      </c>
      <c r="L212">
        <v>3.5</v>
      </c>
      <c r="N212" t="s">
        <v>903</v>
      </c>
      <c r="O212" t="s">
        <v>1034</v>
      </c>
      <c r="P212" t="s">
        <v>903</v>
      </c>
      <c r="Q212" t="s">
        <v>1034</v>
      </c>
      <c r="R212" t="s">
        <v>1059</v>
      </c>
      <c r="S212" t="s">
        <v>1035</v>
      </c>
      <c r="T212" t="s">
        <v>479</v>
      </c>
      <c r="U212" t="s">
        <v>1035</v>
      </c>
      <c r="V212" t="s">
        <v>1040</v>
      </c>
      <c r="W212" t="s">
        <v>1040</v>
      </c>
    </row>
    <row r="213" spans="1:23">
      <c r="A213" t="s">
        <v>1034</v>
      </c>
      <c r="B213" t="s">
        <v>1059</v>
      </c>
      <c r="C213" t="s">
        <v>1035</v>
      </c>
      <c r="D213" t="s">
        <v>903</v>
      </c>
      <c r="E213" t="s">
        <v>1034</v>
      </c>
      <c r="F213" t="s">
        <v>1040</v>
      </c>
      <c r="G213" t="s">
        <v>1040</v>
      </c>
      <c r="J213">
        <v>3.25</v>
      </c>
      <c r="K213">
        <v>180</v>
      </c>
      <c r="L213">
        <v>4.09</v>
      </c>
      <c r="N213" t="s">
        <v>903</v>
      </c>
      <c r="O213" t="s">
        <v>1034</v>
      </c>
      <c r="P213" t="s">
        <v>903</v>
      </c>
      <c r="Q213" t="s">
        <v>1034</v>
      </c>
      <c r="R213" t="s">
        <v>1059</v>
      </c>
      <c r="S213" t="s">
        <v>1035</v>
      </c>
      <c r="T213" t="s">
        <v>479</v>
      </c>
      <c r="U213" t="s">
        <v>1035</v>
      </c>
      <c r="V213" t="s">
        <v>1040</v>
      </c>
      <c r="W213" t="s">
        <v>1040</v>
      </c>
    </row>
    <row r="214" spans="1:23">
      <c r="A214" t="s">
        <v>1034</v>
      </c>
      <c r="B214" t="s">
        <v>1059</v>
      </c>
      <c r="C214" t="s">
        <v>1035</v>
      </c>
      <c r="D214" t="s">
        <v>903</v>
      </c>
      <c r="E214" t="s">
        <v>1034</v>
      </c>
      <c r="F214" t="s">
        <v>1040</v>
      </c>
      <c r="G214" t="s">
        <v>1040</v>
      </c>
      <c r="J214">
        <v>3.25</v>
      </c>
      <c r="K214">
        <v>180</v>
      </c>
      <c r="L214">
        <v>5</v>
      </c>
      <c r="N214" t="s">
        <v>903</v>
      </c>
      <c r="O214" t="s">
        <v>1034</v>
      </c>
      <c r="P214" t="s">
        <v>903</v>
      </c>
      <c r="Q214" t="s">
        <v>1034</v>
      </c>
      <c r="R214" t="s">
        <v>1059</v>
      </c>
      <c r="S214" t="s">
        <v>1035</v>
      </c>
      <c r="T214" t="s">
        <v>479</v>
      </c>
      <c r="U214" t="s">
        <v>1035</v>
      </c>
      <c r="V214" t="s">
        <v>1040</v>
      </c>
      <c r="W214" t="s">
        <v>1040</v>
      </c>
    </row>
    <row r="215" spans="1:23">
      <c r="A215" t="s">
        <v>1027</v>
      </c>
      <c r="B215" t="s">
        <v>479</v>
      </c>
      <c r="C215" t="s">
        <v>1035</v>
      </c>
      <c r="D215" t="s">
        <v>903</v>
      </c>
      <c r="E215" t="s">
        <v>1027</v>
      </c>
      <c r="F215" t="s">
        <v>1040</v>
      </c>
      <c r="G215" t="s">
        <v>1040</v>
      </c>
      <c r="J215">
        <v>5</v>
      </c>
      <c r="K215">
        <v>22</v>
      </c>
      <c r="L215">
        <v>3.73</v>
      </c>
      <c r="N215" t="s">
        <v>903</v>
      </c>
      <c r="O215" t="s">
        <v>1027</v>
      </c>
      <c r="P215" t="s">
        <v>903</v>
      </c>
      <c r="Q215" t="s">
        <v>1027</v>
      </c>
      <c r="R215" t="s">
        <v>479</v>
      </c>
      <c r="S215" t="s">
        <v>1035</v>
      </c>
      <c r="T215" t="s">
        <v>1040</v>
      </c>
      <c r="U215" t="s">
        <v>1040</v>
      </c>
      <c r="V215" t="s">
        <v>1040</v>
      </c>
      <c r="W215" t="s">
        <v>1040</v>
      </c>
    </row>
    <row r="216" spans="1:23">
      <c r="A216" t="s">
        <v>1027</v>
      </c>
      <c r="B216" t="s">
        <v>479</v>
      </c>
      <c r="C216" t="s">
        <v>1035</v>
      </c>
      <c r="D216" t="s">
        <v>903</v>
      </c>
      <c r="E216" t="s">
        <v>1027</v>
      </c>
      <c r="F216" t="s">
        <v>1040</v>
      </c>
      <c r="G216" t="s">
        <v>1040</v>
      </c>
      <c r="J216">
        <v>5</v>
      </c>
      <c r="K216">
        <v>22</v>
      </c>
      <c r="L216">
        <v>5.0999999999999996</v>
      </c>
      <c r="N216" t="s">
        <v>903</v>
      </c>
      <c r="O216" t="s">
        <v>1027</v>
      </c>
      <c r="P216" t="s">
        <v>903</v>
      </c>
      <c r="Q216" t="s">
        <v>1027</v>
      </c>
      <c r="R216" t="s">
        <v>479</v>
      </c>
      <c r="S216" t="s">
        <v>1035</v>
      </c>
      <c r="T216" t="s">
        <v>1040</v>
      </c>
      <c r="U216" t="s">
        <v>1040</v>
      </c>
      <c r="V216" t="s">
        <v>1040</v>
      </c>
      <c r="W216" t="s">
        <v>1040</v>
      </c>
    </row>
    <row r="217" spans="1:23">
      <c r="A217" t="s">
        <v>1027</v>
      </c>
      <c r="B217" t="s">
        <v>479</v>
      </c>
      <c r="C217" t="s">
        <v>1035</v>
      </c>
      <c r="D217" t="s">
        <v>903</v>
      </c>
      <c r="E217" t="s">
        <v>1027</v>
      </c>
      <c r="F217" t="s">
        <v>1040</v>
      </c>
      <c r="G217" t="s">
        <v>1040</v>
      </c>
      <c r="J217">
        <v>5</v>
      </c>
      <c r="K217">
        <v>22</v>
      </c>
      <c r="L217">
        <v>5.5</v>
      </c>
      <c r="N217" t="s">
        <v>903</v>
      </c>
      <c r="O217" t="s">
        <v>1027</v>
      </c>
      <c r="P217" t="s">
        <v>903</v>
      </c>
      <c r="Q217" t="s">
        <v>1027</v>
      </c>
      <c r="R217" t="s">
        <v>479</v>
      </c>
      <c r="S217" t="s">
        <v>1035</v>
      </c>
      <c r="T217" t="s">
        <v>1040</v>
      </c>
      <c r="U217" t="s">
        <v>1040</v>
      </c>
      <c r="V217" t="s">
        <v>1040</v>
      </c>
      <c r="W217" t="s">
        <v>1040</v>
      </c>
    </row>
    <row r="218" spans="1:23">
      <c r="A218" t="s">
        <v>1027</v>
      </c>
      <c r="B218" t="s">
        <v>479</v>
      </c>
      <c r="C218" t="s">
        <v>1035</v>
      </c>
      <c r="D218" t="s">
        <v>903</v>
      </c>
      <c r="E218" t="s">
        <v>1027</v>
      </c>
      <c r="F218" t="s">
        <v>1040</v>
      </c>
      <c r="G218" t="s">
        <v>1040</v>
      </c>
      <c r="J218">
        <v>5</v>
      </c>
      <c r="K218">
        <v>22</v>
      </c>
      <c r="L218">
        <v>5.2</v>
      </c>
      <c r="N218" t="s">
        <v>903</v>
      </c>
      <c r="O218" t="s">
        <v>1027</v>
      </c>
      <c r="P218" t="s">
        <v>903</v>
      </c>
      <c r="Q218" t="s">
        <v>1027</v>
      </c>
      <c r="R218" t="s">
        <v>479</v>
      </c>
      <c r="S218" t="s">
        <v>1035</v>
      </c>
      <c r="T218" t="s">
        <v>1040</v>
      </c>
      <c r="U218" t="s">
        <v>1040</v>
      </c>
      <c r="V218" t="s">
        <v>1040</v>
      </c>
      <c r="W218" t="s">
        <v>1040</v>
      </c>
    </row>
    <row r="219" spans="1:23">
      <c r="A219" t="s">
        <v>1027</v>
      </c>
      <c r="B219" t="s">
        <v>479</v>
      </c>
      <c r="C219" t="s">
        <v>1035</v>
      </c>
      <c r="D219" t="s">
        <v>903</v>
      </c>
      <c r="E219" t="s">
        <v>1027</v>
      </c>
      <c r="F219" t="s">
        <v>1040</v>
      </c>
      <c r="G219" t="s">
        <v>1040</v>
      </c>
      <c r="J219">
        <v>5</v>
      </c>
      <c r="K219">
        <v>22</v>
      </c>
      <c r="L219">
        <v>4.9000000000000004</v>
      </c>
      <c r="N219" t="s">
        <v>903</v>
      </c>
      <c r="O219" t="s">
        <v>1027</v>
      </c>
      <c r="P219" t="s">
        <v>903</v>
      </c>
      <c r="Q219" t="s">
        <v>1027</v>
      </c>
      <c r="R219" t="s">
        <v>479</v>
      </c>
      <c r="S219" t="s">
        <v>1035</v>
      </c>
      <c r="T219" t="s">
        <v>1040</v>
      </c>
      <c r="U219" t="s">
        <v>1040</v>
      </c>
      <c r="V219" t="s">
        <v>1040</v>
      </c>
      <c r="W219" t="s">
        <v>1040</v>
      </c>
    </row>
    <row r="220" spans="1:23">
      <c r="A220" t="s">
        <v>1027</v>
      </c>
      <c r="B220" t="s">
        <v>479</v>
      </c>
      <c r="C220" t="s">
        <v>1035</v>
      </c>
      <c r="D220" t="s">
        <v>903</v>
      </c>
      <c r="E220" t="s">
        <v>1027</v>
      </c>
      <c r="F220" t="s">
        <v>1040</v>
      </c>
      <c r="G220" t="s">
        <v>1040</v>
      </c>
      <c r="J220">
        <v>5</v>
      </c>
      <c r="K220">
        <v>22</v>
      </c>
      <c r="L220">
        <v>4.84</v>
      </c>
      <c r="N220" t="s">
        <v>903</v>
      </c>
      <c r="O220" t="s">
        <v>1027</v>
      </c>
      <c r="P220" t="s">
        <v>903</v>
      </c>
      <c r="Q220" t="s">
        <v>1027</v>
      </c>
      <c r="R220" t="s">
        <v>479</v>
      </c>
      <c r="S220" t="s">
        <v>1035</v>
      </c>
      <c r="T220" t="s">
        <v>1040</v>
      </c>
      <c r="U220" t="s">
        <v>1040</v>
      </c>
      <c r="V220" t="s">
        <v>1040</v>
      </c>
      <c r="W220" t="s">
        <v>1040</v>
      </c>
    </row>
    <row r="221" spans="1:23">
      <c r="A221" t="s">
        <v>1027</v>
      </c>
      <c r="B221" t="s">
        <v>479</v>
      </c>
      <c r="C221" t="s">
        <v>1035</v>
      </c>
      <c r="D221" t="s">
        <v>903</v>
      </c>
      <c r="E221" t="s">
        <v>1027</v>
      </c>
      <c r="F221" t="s">
        <v>1040</v>
      </c>
      <c r="G221" t="s">
        <v>1040</v>
      </c>
      <c r="J221">
        <v>5</v>
      </c>
      <c r="K221">
        <v>22</v>
      </c>
      <c r="L221">
        <v>5.05</v>
      </c>
      <c r="N221" t="s">
        <v>903</v>
      </c>
      <c r="O221" t="s">
        <v>1027</v>
      </c>
      <c r="P221" t="s">
        <v>903</v>
      </c>
      <c r="Q221" t="s">
        <v>1027</v>
      </c>
      <c r="R221" t="s">
        <v>479</v>
      </c>
      <c r="S221" t="s">
        <v>1035</v>
      </c>
      <c r="T221" t="s">
        <v>1040</v>
      </c>
      <c r="U221" t="s">
        <v>1040</v>
      </c>
      <c r="V221" t="s">
        <v>1040</v>
      </c>
      <c r="W221" t="s">
        <v>1040</v>
      </c>
    </row>
    <row r="222" spans="1:23">
      <c r="A222" t="s">
        <v>1027</v>
      </c>
      <c r="B222" t="s">
        <v>479</v>
      </c>
      <c r="C222" t="s">
        <v>1035</v>
      </c>
      <c r="D222" t="s">
        <v>903</v>
      </c>
      <c r="E222" t="s">
        <v>1027</v>
      </c>
      <c r="F222" t="s">
        <v>1040</v>
      </c>
      <c r="G222" t="s">
        <v>1040</v>
      </c>
      <c r="J222">
        <v>5</v>
      </c>
      <c r="K222">
        <v>22</v>
      </c>
      <c r="L222">
        <v>4.8499999999999996</v>
      </c>
      <c r="N222" t="s">
        <v>903</v>
      </c>
      <c r="O222" t="s">
        <v>1027</v>
      </c>
      <c r="P222" t="s">
        <v>903</v>
      </c>
      <c r="Q222" t="s">
        <v>1027</v>
      </c>
      <c r="R222" t="s">
        <v>479</v>
      </c>
      <c r="S222" t="s">
        <v>1035</v>
      </c>
      <c r="T222" t="s">
        <v>1040</v>
      </c>
      <c r="U222" t="s">
        <v>1040</v>
      </c>
      <c r="V222" t="s">
        <v>1040</v>
      </c>
      <c r="W222" t="s">
        <v>1040</v>
      </c>
    </row>
    <row r="223" spans="1:23">
      <c r="A223" t="s">
        <v>1027</v>
      </c>
      <c r="B223" t="s">
        <v>479</v>
      </c>
      <c r="C223" t="s">
        <v>1035</v>
      </c>
      <c r="D223" t="s">
        <v>903</v>
      </c>
      <c r="E223" t="s">
        <v>1027</v>
      </c>
      <c r="F223" t="s">
        <v>1040</v>
      </c>
      <c r="G223" t="s">
        <v>1040</v>
      </c>
      <c r="J223">
        <v>5</v>
      </c>
      <c r="K223">
        <v>22</v>
      </c>
      <c r="L223">
        <v>4.12</v>
      </c>
      <c r="N223" t="s">
        <v>903</v>
      </c>
      <c r="O223" t="s">
        <v>1027</v>
      </c>
      <c r="P223" t="s">
        <v>903</v>
      </c>
      <c r="Q223" t="s">
        <v>1027</v>
      </c>
      <c r="R223" t="s">
        <v>479</v>
      </c>
      <c r="S223" t="s">
        <v>1035</v>
      </c>
      <c r="T223" t="s">
        <v>1040</v>
      </c>
      <c r="U223" t="s">
        <v>1040</v>
      </c>
      <c r="V223" t="s">
        <v>1040</v>
      </c>
      <c r="W223" t="s">
        <v>1040</v>
      </c>
    </row>
    <row r="224" spans="1:23">
      <c r="A224" t="s">
        <v>1027</v>
      </c>
      <c r="B224" t="s">
        <v>479</v>
      </c>
      <c r="C224" t="s">
        <v>1035</v>
      </c>
      <c r="D224" t="s">
        <v>903</v>
      </c>
      <c r="E224" t="s">
        <v>1027</v>
      </c>
      <c r="F224" t="s">
        <v>1040</v>
      </c>
      <c r="G224" t="s">
        <v>1040</v>
      </c>
      <c r="J224">
        <v>5</v>
      </c>
      <c r="K224">
        <v>22</v>
      </c>
      <c r="L224">
        <v>5.4</v>
      </c>
      <c r="N224" t="s">
        <v>903</v>
      </c>
      <c r="O224" t="s">
        <v>1027</v>
      </c>
      <c r="P224" t="s">
        <v>903</v>
      </c>
      <c r="Q224" t="s">
        <v>1027</v>
      </c>
      <c r="R224" t="s">
        <v>479</v>
      </c>
      <c r="S224" t="s">
        <v>1035</v>
      </c>
      <c r="T224" t="s">
        <v>1040</v>
      </c>
      <c r="U224" t="s">
        <v>1040</v>
      </c>
      <c r="V224" t="s">
        <v>1040</v>
      </c>
      <c r="W224" t="s">
        <v>1040</v>
      </c>
    </row>
    <row r="225" spans="1:23">
      <c r="A225" t="s">
        <v>1027</v>
      </c>
      <c r="B225" t="s">
        <v>479</v>
      </c>
      <c r="C225" t="s">
        <v>1035</v>
      </c>
      <c r="D225" t="s">
        <v>903</v>
      </c>
      <c r="E225" t="s">
        <v>1027</v>
      </c>
      <c r="F225" t="s">
        <v>1040</v>
      </c>
      <c r="G225" t="s">
        <v>1040</v>
      </c>
      <c r="J225">
        <v>5</v>
      </c>
      <c r="K225">
        <v>22</v>
      </c>
      <c r="L225">
        <v>5.2</v>
      </c>
      <c r="N225" t="s">
        <v>903</v>
      </c>
      <c r="O225" t="s">
        <v>1027</v>
      </c>
      <c r="P225" t="s">
        <v>903</v>
      </c>
      <c r="Q225" t="s">
        <v>1027</v>
      </c>
      <c r="R225" t="s">
        <v>479</v>
      </c>
      <c r="S225" t="s">
        <v>1035</v>
      </c>
      <c r="T225" t="s">
        <v>1040</v>
      </c>
      <c r="U225" t="s">
        <v>1040</v>
      </c>
      <c r="V225" t="s">
        <v>1040</v>
      </c>
      <c r="W225" t="s">
        <v>1040</v>
      </c>
    </row>
    <row r="226" spans="1:23">
      <c r="A226" t="s">
        <v>1027</v>
      </c>
      <c r="B226" t="s">
        <v>479</v>
      </c>
      <c r="C226" t="s">
        <v>1035</v>
      </c>
      <c r="D226" t="s">
        <v>903</v>
      </c>
      <c r="E226" t="s">
        <v>1027</v>
      </c>
      <c r="F226" t="s">
        <v>1040</v>
      </c>
      <c r="G226" t="s">
        <v>1040</v>
      </c>
      <c r="J226">
        <v>5</v>
      </c>
      <c r="K226">
        <v>22</v>
      </c>
      <c r="L226">
        <v>5.0999999999999996</v>
      </c>
      <c r="N226" t="s">
        <v>903</v>
      </c>
      <c r="O226" t="s">
        <v>1027</v>
      </c>
      <c r="P226" t="s">
        <v>903</v>
      </c>
      <c r="Q226" t="s">
        <v>1027</v>
      </c>
      <c r="R226" t="s">
        <v>479</v>
      </c>
      <c r="S226" t="s">
        <v>1035</v>
      </c>
      <c r="T226" t="s">
        <v>1040</v>
      </c>
      <c r="U226" t="s">
        <v>1040</v>
      </c>
      <c r="V226" t="s">
        <v>1040</v>
      </c>
      <c r="W226" t="s">
        <v>1040</v>
      </c>
    </row>
    <row r="227" spans="1:23">
      <c r="A227" t="s">
        <v>1027</v>
      </c>
      <c r="B227" t="s">
        <v>479</v>
      </c>
      <c r="C227" t="s">
        <v>1035</v>
      </c>
      <c r="D227" t="s">
        <v>903</v>
      </c>
      <c r="E227" t="s">
        <v>1027</v>
      </c>
      <c r="F227" t="s">
        <v>1040</v>
      </c>
      <c r="G227" t="s">
        <v>1040</v>
      </c>
      <c r="J227">
        <v>5</v>
      </c>
      <c r="K227">
        <v>22</v>
      </c>
      <c r="L227">
        <v>4.72</v>
      </c>
      <c r="N227" t="s">
        <v>903</v>
      </c>
      <c r="O227" t="s">
        <v>1027</v>
      </c>
      <c r="P227" t="s">
        <v>903</v>
      </c>
      <c r="Q227" t="s">
        <v>1027</v>
      </c>
      <c r="R227" t="s">
        <v>479</v>
      </c>
      <c r="S227" t="s">
        <v>1035</v>
      </c>
      <c r="T227" t="s">
        <v>1040</v>
      </c>
      <c r="U227" t="s">
        <v>1040</v>
      </c>
      <c r="V227" t="s">
        <v>1040</v>
      </c>
      <c r="W227" t="s">
        <v>1040</v>
      </c>
    </row>
    <row r="228" spans="1:23">
      <c r="A228" t="s">
        <v>1027</v>
      </c>
      <c r="B228" t="s">
        <v>479</v>
      </c>
      <c r="C228" t="s">
        <v>1035</v>
      </c>
      <c r="D228" t="s">
        <v>903</v>
      </c>
      <c r="E228" t="s">
        <v>1027</v>
      </c>
      <c r="F228" t="s">
        <v>1040</v>
      </c>
      <c r="G228" t="s">
        <v>1040</v>
      </c>
      <c r="J228">
        <v>5</v>
      </c>
      <c r="K228">
        <v>22</v>
      </c>
      <c r="L228">
        <v>5.04</v>
      </c>
      <c r="N228" t="s">
        <v>903</v>
      </c>
      <c r="O228" t="s">
        <v>1027</v>
      </c>
      <c r="P228" t="s">
        <v>903</v>
      </c>
      <c r="Q228" t="s">
        <v>1027</v>
      </c>
      <c r="R228" t="s">
        <v>479</v>
      </c>
      <c r="S228" t="s">
        <v>1035</v>
      </c>
      <c r="T228" t="s">
        <v>1040</v>
      </c>
      <c r="U228" t="s">
        <v>1040</v>
      </c>
      <c r="V228" t="s">
        <v>1040</v>
      </c>
      <c r="W228" t="s">
        <v>1040</v>
      </c>
    </row>
    <row r="229" spans="1:23">
      <c r="A229" t="s">
        <v>1027</v>
      </c>
      <c r="B229" t="s">
        <v>479</v>
      </c>
      <c r="C229" t="s">
        <v>1035</v>
      </c>
      <c r="D229" t="s">
        <v>903</v>
      </c>
      <c r="E229" t="s">
        <v>1027</v>
      </c>
      <c r="F229" t="s">
        <v>1040</v>
      </c>
      <c r="G229" t="s">
        <v>1040</v>
      </c>
      <c r="J229">
        <v>5</v>
      </c>
      <c r="K229">
        <v>22</v>
      </c>
      <c r="L229">
        <v>5.0030000000000001</v>
      </c>
      <c r="N229" t="s">
        <v>903</v>
      </c>
      <c r="O229" t="s">
        <v>1027</v>
      </c>
      <c r="P229" t="s">
        <v>903</v>
      </c>
      <c r="Q229" t="s">
        <v>1027</v>
      </c>
      <c r="R229" t="s">
        <v>479</v>
      </c>
      <c r="S229" t="s">
        <v>1035</v>
      </c>
      <c r="T229" t="s">
        <v>1040</v>
      </c>
      <c r="U229" t="s">
        <v>1040</v>
      </c>
      <c r="V229" t="s">
        <v>1040</v>
      </c>
      <c r="W229" t="s">
        <v>1040</v>
      </c>
    </row>
    <row r="230" spans="1:23">
      <c r="A230" t="s">
        <v>1027</v>
      </c>
      <c r="B230" t="s">
        <v>1059</v>
      </c>
      <c r="C230" t="s">
        <v>1053</v>
      </c>
      <c r="D230" t="s">
        <v>903</v>
      </c>
      <c r="E230" t="s">
        <v>1053</v>
      </c>
      <c r="F230" t="s">
        <v>903</v>
      </c>
      <c r="G230" t="s">
        <v>1027</v>
      </c>
      <c r="J230">
        <v>3.5</v>
      </c>
      <c r="K230">
        <v>250</v>
      </c>
      <c r="L230">
        <v>4.5</v>
      </c>
      <c r="N230" t="s">
        <v>903</v>
      </c>
      <c r="O230" t="s">
        <v>1027</v>
      </c>
      <c r="P230" t="s">
        <v>903</v>
      </c>
      <c r="Q230" t="s">
        <v>1053</v>
      </c>
      <c r="R230" t="s">
        <v>1059</v>
      </c>
      <c r="S230" t="s">
        <v>1053</v>
      </c>
      <c r="T230" t="s">
        <v>903</v>
      </c>
      <c r="U230" t="s">
        <v>1027</v>
      </c>
      <c r="V230" t="s">
        <v>479</v>
      </c>
      <c r="W230" t="s">
        <v>1027</v>
      </c>
    </row>
    <row r="231" spans="1:23">
      <c r="A231" t="s">
        <v>1027</v>
      </c>
      <c r="B231" t="s">
        <v>1059</v>
      </c>
      <c r="C231" t="s">
        <v>1053</v>
      </c>
      <c r="D231" t="s">
        <v>903</v>
      </c>
      <c r="E231" t="s">
        <v>1053</v>
      </c>
      <c r="F231" t="s">
        <v>903</v>
      </c>
      <c r="G231" t="s">
        <v>1027</v>
      </c>
      <c r="J231">
        <v>3.5</v>
      </c>
      <c r="K231">
        <v>250</v>
      </c>
      <c r="L231">
        <v>3.58</v>
      </c>
      <c r="N231" t="s">
        <v>903</v>
      </c>
      <c r="O231" t="s">
        <v>1027</v>
      </c>
      <c r="P231" t="s">
        <v>903</v>
      </c>
      <c r="Q231" t="s">
        <v>1053</v>
      </c>
      <c r="R231" t="s">
        <v>1059</v>
      </c>
      <c r="S231" t="s">
        <v>1053</v>
      </c>
      <c r="T231" t="s">
        <v>903</v>
      </c>
      <c r="U231" t="s">
        <v>1027</v>
      </c>
      <c r="V231" t="s">
        <v>479</v>
      </c>
      <c r="W231" t="s">
        <v>1027</v>
      </c>
    </row>
    <row r="232" spans="1:23">
      <c r="A232" t="s">
        <v>1027</v>
      </c>
      <c r="B232" t="s">
        <v>1059</v>
      </c>
      <c r="C232" t="s">
        <v>1053</v>
      </c>
      <c r="D232" t="s">
        <v>903</v>
      </c>
      <c r="E232" t="s">
        <v>1053</v>
      </c>
      <c r="F232" t="s">
        <v>903</v>
      </c>
      <c r="G232" t="s">
        <v>1027</v>
      </c>
      <c r="J232">
        <v>3.5</v>
      </c>
      <c r="K232">
        <v>250</v>
      </c>
      <c r="L232">
        <v>6.63</v>
      </c>
      <c r="N232" t="s">
        <v>903</v>
      </c>
      <c r="O232" t="s">
        <v>1027</v>
      </c>
      <c r="P232" t="s">
        <v>903</v>
      </c>
      <c r="Q232" t="s">
        <v>1053</v>
      </c>
      <c r="R232" t="s">
        <v>1059</v>
      </c>
      <c r="S232" t="s">
        <v>1053</v>
      </c>
      <c r="T232" t="s">
        <v>903</v>
      </c>
      <c r="U232" t="s">
        <v>1027</v>
      </c>
      <c r="V232" t="s">
        <v>479</v>
      </c>
      <c r="W232" t="s">
        <v>1027</v>
      </c>
    </row>
    <row r="233" spans="1:23">
      <c r="A233" t="s">
        <v>1027</v>
      </c>
      <c r="B233" t="s">
        <v>1059</v>
      </c>
      <c r="C233" t="s">
        <v>1053</v>
      </c>
      <c r="D233" t="s">
        <v>903</v>
      </c>
      <c r="E233" t="s">
        <v>1053</v>
      </c>
      <c r="F233" t="s">
        <v>903</v>
      </c>
      <c r="G233" t="s">
        <v>1027</v>
      </c>
      <c r="J233">
        <v>3.5</v>
      </c>
      <c r="K233">
        <v>250</v>
      </c>
      <c r="L233">
        <v>3.85</v>
      </c>
      <c r="N233" t="s">
        <v>903</v>
      </c>
      <c r="O233" t="s">
        <v>1027</v>
      </c>
      <c r="P233" t="s">
        <v>903</v>
      </c>
      <c r="Q233" t="s">
        <v>1053</v>
      </c>
      <c r="R233" t="s">
        <v>1059</v>
      </c>
      <c r="S233" t="s">
        <v>1053</v>
      </c>
      <c r="T233" t="s">
        <v>903</v>
      </c>
      <c r="U233" t="s">
        <v>1027</v>
      </c>
      <c r="V233" t="s">
        <v>479</v>
      </c>
      <c r="W233" t="s">
        <v>1027</v>
      </c>
    </row>
    <row r="234" spans="1:23">
      <c r="A234" t="s">
        <v>1027</v>
      </c>
      <c r="B234" t="s">
        <v>1059</v>
      </c>
      <c r="C234" t="s">
        <v>1053</v>
      </c>
      <c r="D234" t="s">
        <v>903</v>
      </c>
      <c r="E234" t="s">
        <v>1053</v>
      </c>
      <c r="F234" t="s">
        <v>903</v>
      </c>
      <c r="G234" t="s">
        <v>1027</v>
      </c>
      <c r="J234">
        <v>3.5</v>
      </c>
      <c r="K234">
        <v>250</v>
      </c>
      <c r="L234">
        <v>5.94</v>
      </c>
      <c r="N234" t="s">
        <v>903</v>
      </c>
      <c r="O234" t="s">
        <v>1027</v>
      </c>
      <c r="P234" t="s">
        <v>903</v>
      </c>
      <c r="Q234" t="s">
        <v>1053</v>
      </c>
      <c r="R234" t="s">
        <v>1059</v>
      </c>
      <c r="S234" t="s">
        <v>1053</v>
      </c>
      <c r="T234" t="s">
        <v>903</v>
      </c>
      <c r="U234" t="s">
        <v>1027</v>
      </c>
      <c r="V234" t="s">
        <v>479</v>
      </c>
      <c r="W234" t="s">
        <v>1027</v>
      </c>
    </row>
    <row r="235" spans="1:23">
      <c r="A235" t="s">
        <v>1027</v>
      </c>
      <c r="B235" t="s">
        <v>1059</v>
      </c>
      <c r="C235" t="s">
        <v>1053</v>
      </c>
      <c r="D235" t="s">
        <v>903</v>
      </c>
      <c r="E235" t="s">
        <v>1053</v>
      </c>
      <c r="F235" t="s">
        <v>903</v>
      </c>
      <c r="G235" t="s">
        <v>1027</v>
      </c>
      <c r="J235">
        <v>3.5</v>
      </c>
      <c r="K235">
        <v>250</v>
      </c>
      <c r="L235">
        <v>5.5</v>
      </c>
      <c r="N235" t="s">
        <v>903</v>
      </c>
      <c r="O235" t="s">
        <v>1027</v>
      </c>
      <c r="P235" t="s">
        <v>903</v>
      </c>
      <c r="Q235" t="s">
        <v>1053</v>
      </c>
      <c r="R235" t="s">
        <v>1059</v>
      </c>
      <c r="S235" t="s">
        <v>1053</v>
      </c>
      <c r="T235" t="s">
        <v>903</v>
      </c>
      <c r="U235" t="s">
        <v>1027</v>
      </c>
      <c r="V235" t="s">
        <v>479</v>
      </c>
      <c r="W235" t="s">
        <v>1027</v>
      </c>
    </row>
    <row r="236" spans="1:23">
      <c r="A236" t="s">
        <v>1027</v>
      </c>
      <c r="B236" t="s">
        <v>1059</v>
      </c>
      <c r="C236" t="s">
        <v>1053</v>
      </c>
      <c r="D236" t="s">
        <v>903</v>
      </c>
      <c r="E236" t="s">
        <v>1053</v>
      </c>
      <c r="F236" t="s">
        <v>903</v>
      </c>
      <c r="G236" t="s">
        <v>1027</v>
      </c>
      <c r="J236">
        <v>3.5</v>
      </c>
      <c r="K236">
        <v>250</v>
      </c>
      <c r="L236">
        <v>6.25</v>
      </c>
      <c r="N236" t="s">
        <v>903</v>
      </c>
      <c r="O236" t="s">
        <v>1027</v>
      </c>
      <c r="P236" t="s">
        <v>903</v>
      </c>
      <c r="Q236" t="s">
        <v>1053</v>
      </c>
      <c r="R236" t="s">
        <v>1059</v>
      </c>
      <c r="S236" t="s">
        <v>1053</v>
      </c>
      <c r="T236" t="s">
        <v>903</v>
      </c>
      <c r="U236" t="s">
        <v>1027</v>
      </c>
      <c r="V236" t="s">
        <v>479</v>
      </c>
      <c r="W236" t="s">
        <v>1027</v>
      </c>
    </row>
    <row r="237" spans="1:23">
      <c r="A237" t="s">
        <v>1027</v>
      </c>
      <c r="B237" t="s">
        <v>1059</v>
      </c>
      <c r="C237" t="s">
        <v>1053</v>
      </c>
      <c r="D237" t="s">
        <v>903</v>
      </c>
      <c r="E237" t="s">
        <v>1053</v>
      </c>
      <c r="F237" t="s">
        <v>903</v>
      </c>
      <c r="G237" t="s">
        <v>1027</v>
      </c>
      <c r="J237">
        <v>3.5</v>
      </c>
      <c r="K237">
        <v>250</v>
      </c>
      <c r="L237">
        <v>3.53</v>
      </c>
      <c r="N237" t="s">
        <v>903</v>
      </c>
      <c r="O237" t="s">
        <v>1027</v>
      </c>
      <c r="P237" t="s">
        <v>903</v>
      </c>
      <c r="Q237" t="s">
        <v>1053</v>
      </c>
      <c r="R237" t="s">
        <v>1059</v>
      </c>
      <c r="S237" t="s">
        <v>1053</v>
      </c>
      <c r="T237" t="s">
        <v>903</v>
      </c>
      <c r="U237" t="s">
        <v>1027</v>
      </c>
      <c r="V237" t="s">
        <v>479</v>
      </c>
      <c r="W237" t="s">
        <v>1027</v>
      </c>
    </row>
    <row r="238" spans="1:23">
      <c r="A238" t="s">
        <v>1027</v>
      </c>
      <c r="B238" t="s">
        <v>1059</v>
      </c>
      <c r="C238" t="s">
        <v>1053</v>
      </c>
      <c r="D238" t="s">
        <v>903</v>
      </c>
      <c r="E238" t="s">
        <v>1053</v>
      </c>
      <c r="F238" t="s">
        <v>903</v>
      </c>
      <c r="G238" t="s">
        <v>1027</v>
      </c>
      <c r="J238">
        <v>3.5</v>
      </c>
      <c r="K238">
        <v>250</v>
      </c>
      <c r="L238">
        <v>2.25</v>
      </c>
      <c r="N238" t="s">
        <v>903</v>
      </c>
      <c r="O238" t="s">
        <v>1027</v>
      </c>
      <c r="P238" t="s">
        <v>903</v>
      </c>
      <c r="Q238" t="s">
        <v>1053</v>
      </c>
      <c r="R238" t="s">
        <v>1059</v>
      </c>
      <c r="S238" t="s">
        <v>1053</v>
      </c>
      <c r="T238" t="s">
        <v>903</v>
      </c>
      <c r="U238" t="s">
        <v>1027</v>
      </c>
      <c r="V238" t="s">
        <v>479</v>
      </c>
      <c r="W238" t="s">
        <v>1027</v>
      </c>
    </row>
    <row r="239" spans="1:23">
      <c r="A239" t="s">
        <v>1027</v>
      </c>
      <c r="B239" t="s">
        <v>479</v>
      </c>
      <c r="C239" t="s">
        <v>1035</v>
      </c>
      <c r="D239" t="s">
        <v>903</v>
      </c>
      <c r="E239" t="s">
        <v>1027</v>
      </c>
      <c r="F239" t="s">
        <v>1040</v>
      </c>
      <c r="G239" t="s">
        <v>1040</v>
      </c>
      <c r="J239">
        <v>4.2</v>
      </c>
      <c r="K239">
        <v>50</v>
      </c>
      <c r="L239">
        <v>3.98</v>
      </c>
      <c r="N239" t="s">
        <v>903</v>
      </c>
      <c r="O239" t="s">
        <v>1027</v>
      </c>
      <c r="P239" t="s">
        <v>903</v>
      </c>
      <c r="Q239" t="s">
        <v>1027</v>
      </c>
      <c r="R239" t="s">
        <v>479</v>
      </c>
      <c r="S239" t="s">
        <v>1035</v>
      </c>
      <c r="T239" t="s">
        <v>1040</v>
      </c>
      <c r="U239" t="s">
        <v>1040</v>
      </c>
      <c r="V239" t="s">
        <v>1040</v>
      </c>
      <c r="W239" t="s">
        <v>1040</v>
      </c>
    </row>
    <row r="240" spans="1:23">
      <c r="A240" t="s">
        <v>1027</v>
      </c>
      <c r="B240" t="s">
        <v>479</v>
      </c>
      <c r="C240" t="s">
        <v>1035</v>
      </c>
      <c r="D240" t="s">
        <v>903</v>
      </c>
      <c r="E240" t="s">
        <v>1027</v>
      </c>
      <c r="F240" t="s">
        <v>1040</v>
      </c>
      <c r="G240" t="s">
        <v>1040</v>
      </c>
      <c r="J240">
        <v>4.2</v>
      </c>
      <c r="K240">
        <v>50</v>
      </c>
      <c r="L240">
        <v>3.95</v>
      </c>
      <c r="N240" t="s">
        <v>903</v>
      </c>
      <c r="O240" t="s">
        <v>1027</v>
      </c>
      <c r="P240" t="s">
        <v>903</v>
      </c>
      <c r="Q240" t="s">
        <v>1027</v>
      </c>
      <c r="R240" t="s">
        <v>479</v>
      </c>
      <c r="S240" t="s">
        <v>1035</v>
      </c>
      <c r="T240" t="s">
        <v>1040</v>
      </c>
      <c r="U240" t="s">
        <v>1040</v>
      </c>
      <c r="V240" t="s">
        <v>1040</v>
      </c>
      <c r="W240" t="s">
        <v>1040</v>
      </c>
    </row>
    <row r="241" spans="1:23">
      <c r="A241" t="s">
        <v>1027</v>
      </c>
      <c r="B241" t="s">
        <v>479</v>
      </c>
      <c r="C241" t="s">
        <v>1035</v>
      </c>
      <c r="D241" t="s">
        <v>903</v>
      </c>
      <c r="E241" t="s">
        <v>1027</v>
      </c>
      <c r="F241" t="s">
        <v>1040</v>
      </c>
      <c r="G241" t="s">
        <v>1040</v>
      </c>
      <c r="J241">
        <v>4.2</v>
      </c>
      <c r="K241">
        <v>50</v>
      </c>
      <c r="L241">
        <v>4.05</v>
      </c>
      <c r="N241" t="s">
        <v>903</v>
      </c>
      <c r="O241" t="s">
        <v>1027</v>
      </c>
      <c r="P241" t="s">
        <v>903</v>
      </c>
      <c r="Q241" t="s">
        <v>1027</v>
      </c>
      <c r="R241" t="s">
        <v>479</v>
      </c>
      <c r="S241" t="s">
        <v>1035</v>
      </c>
      <c r="T241" t="s">
        <v>1040</v>
      </c>
      <c r="U241" t="s">
        <v>1040</v>
      </c>
      <c r="V241" t="s">
        <v>1040</v>
      </c>
      <c r="W241" t="s">
        <v>1040</v>
      </c>
    </row>
    <row r="242" spans="1:23">
      <c r="A242" t="s">
        <v>1027</v>
      </c>
      <c r="B242" t="s">
        <v>479</v>
      </c>
      <c r="C242" t="s">
        <v>1035</v>
      </c>
      <c r="D242" t="s">
        <v>903</v>
      </c>
      <c r="E242" t="s">
        <v>1027</v>
      </c>
      <c r="F242" t="s">
        <v>1040</v>
      </c>
      <c r="G242" t="s">
        <v>1040</v>
      </c>
      <c r="J242">
        <v>4.2</v>
      </c>
      <c r="K242">
        <v>50</v>
      </c>
      <c r="L242">
        <v>3.74</v>
      </c>
      <c r="N242" t="s">
        <v>903</v>
      </c>
      <c r="O242" t="s">
        <v>1027</v>
      </c>
      <c r="P242" t="s">
        <v>903</v>
      </c>
      <c r="Q242" t="s">
        <v>1027</v>
      </c>
      <c r="R242" t="s">
        <v>479</v>
      </c>
      <c r="S242" t="s">
        <v>1035</v>
      </c>
      <c r="T242" t="s">
        <v>1040</v>
      </c>
      <c r="U242" t="s">
        <v>1040</v>
      </c>
      <c r="V242" t="s">
        <v>1040</v>
      </c>
      <c r="W242" t="s">
        <v>1040</v>
      </c>
    </row>
    <row r="243" spans="1:23">
      <c r="A243" t="s">
        <v>1027</v>
      </c>
      <c r="B243" t="s">
        <v>479</v>
      </c>
      <c r="C243" t="s">
        <v>1035</v>
      </c>
      <c r="D243" t="s">
        <v>903</v>
      </c>
      <c r="E243" t="s">
        <v>1027</v>
      </c>
      <c r="F243" t="s">
        <v>1040</v>
      </c>
      <c r="G243" t="s">
        <v>1040</v>
      </c>
      <c r="J243">
        <v>4.2</v>
      </c>
      <c r="K243">
        <v>50</v>
      </c>
      <c r="L243">
        <v>3.64</v>
      </c>
      <c r="N243" t="s">
        <v>903</v>
      </c>
      <c r="O243" t="s">
        <v>1027</v>
      </c>
      <c r="P243" t="s">
        <v>903</v>
      </c>
      <c r="Q243" t="s">
        <v>1027</v>
      </c>
      <c r="R243" t="s">
        <v>479</v>
      </c>
      <c r="S243" t="s">
        <v>1035</v>
      </c>
      <c r="T243" t="s">
        <v>1040</v>
      </c>
      <c r="U243" t="s">
        <v>1040</v>
      </c>
      <c r="V243" t="s">
        <v>1040</v>
      </c>
      <c r="W243" t="s">
        <v>1040</v>
      </c>
    </row>
    <row r="244" spans="1:23">
      <c r="A244" t="s">
        <v>1027</v>
      </c>
      <c r="B244" t="s">
        <v>479</v>
      </c>
      <c r="C244" t="s">
        <v>1035</v>
      </c>
      <c r="D244" t="s">
        <v>903</v>
      </c>
      <c r="E244" t="s">
        <v>1027</v>
      </c>
      <c r="F244" t="s">
        <v>1040</v>
      </c>
      <c r="G244" t="s">
        <v>1040</v>
      </c>
      <c r="J244">
        <v>4.2</v>
      </c>
      <c r="K244">
        <v>50</v>
      </c>
      <c r="L244">
        <v>3.54</v>
      </c>
      <c r="N244" t="s">
        <v>903</v>
      </c>
      <c r="O244" t="s">
        <v>1027</v>
      </c>
      <c r="P244" t="s">
        <v>903</v>
      </c>
      <c r="Q244" t="s">
        <v>1027</v>
      </c>
      <c r="R244" t="s">
        <v>479</v>
      </c>
      <c r="S244" t="s">
        <v>1035</v>
      </c>
      <c r="T244" t="s">
        <v>1040</v>
      </c>
      <c r="U244" t="s">
        <v>1040</v>
      </c>
      <c r="V244" t="s">
        <v>1040</v>
      </c>
      <c r="W244" t="s">
        <v>1040</v>
      </c>
    </row>
    <row r="245" spans="1:23">
      <c r="A245" t="s">
        <v>1027</v>
      </c>
      <c r="B245" t="s">
        <v>479</v>
      </c>
      <c r="C245" t="s">
        <v>1035</v>
      </c>
      <c r="D245" t="s">
        <v>903</v>
      </c>
      <c r="E245" t="s">
        <v>1027</v>
      </c>
      <c r="F245" t="s">
        <v>1040</v>
      </c>
      <c r="G245" t="s">
        <v>1040</v>
      </c>
      <c r="J245">
        <v>4.2</v>
      </c>
      <c r="K245">
        <v>50</v>
      </c>
      <c r="L245">
        <v>3.72</v>
      </c>
      <c r="N245" t="s">
        <v>903</v>
      </c>
      <c r="O245" t="s">
        <v>1027</v>
      </c>
      <c r="P245" t="s">
        <v>903</v>
      </c>
      <c r="Q245" t="s">
        <v>1027</v>
      </c>
      <c r="R245" t="s">
        <v>479</v>
      </c>
      <c r="S245" t="s">
        <v>1035</v>
      </c>
      <c r="T245" t="s">
        <v>1040</v>
      </c>
      <c r="U245" t="s">
        <v>1040</v>
      </c>
      <c r="V245" t="s">
        <v>1040</v>
      </c>
      <c r="W245" t="s">
        <v>1040</v>
      </c>
    </row>
    <row r="246" spans="1:23">
      <c r="A246" t="s">
        <v>1027</v>
      </c>
      <c r="B246" t="s">
        <v>479</v>
      </c>
      <c r="C246" t="s">
        <v>1035</v>
      </c>
      <c r="D246" t="s">
        <v>903</v>
      </c>
      <c r="E246" t="s">
        <v>1027</v>
      </c>
      <c r="F246" t="s">
        <v>1040</v>
      </c>
      <c r="G246" t="s">
        <v>1040</v>
      </c>
      <c r="J246">
        <v>4.2</v>
      </c>
      <c r="K246">
        <v>50</v>
      </c>
      <c r="L246">
        <v>3.95</v>
      </c>
      <c r="N246" t="s">
        <v>903</v>
      </c>
      <c r="O246" t="s">
        <v>1027</v>
      </c>
      <c r="P246" t="s">
        <v>903</v>
      </c>
      <c r="Q246" t="s">
        <v>1027</v>
      </c>
      <c r="R246" t="s">
        <v>479</v>
      </c>
      <c r="S246" t="s">
        <v>1035</v>
      </c>
      <c r="T246" t="s">
        <v>1040</v>
      </c>
      <c r="U246" t="s">
        <v>1040</v>
      </c>
      <c r="V246" t="s">
        <v>1040</v>
      </c>
      <c r="W246" t="s">
        <v>1040</v>
      </c>
    </row>
    <row r="247" spans="1:23">
      <c r="A247" t="s">
        <v>1027</v>
      </c>
      <c r="B247" t="s">
        <v>479</v>
      </c>
      <c r="C247" t="s">
        <v>1035</v>
      </c>
      <c r="D247" t="s">
        <v>903</v>
      </c>
      <c r="E247" t="s">
        <v>1027</v>
      </c>
      <c r="F247" t="s">
        <v>1040</v>
      </c>
      <c r="G247" t="s">
        <v>1040</v>
      </c>
      <c r="J247">
        <v>4.2</v>
      </c>
      <c r="K247">
        <v>50</v>
      </c>
      <c r="L247">
        <v>3.9</v>
      </c>
      <c r="N247" t="s">
        <v>903</v>
      </c>
      <c r="O247" t="s">
        <v>1027</v>
      </c>
      <c r="P247" t="s">
        <v>903</v>
      </c>
      <c r="Q247" t="s">
        <v>1027</v>
      </c>
      <c r="R247" t="s">
        <v>479</v>
      </c>
      <c r="S247" t="s">
        <v>1035</v>
      </c>
      <c r="T247" t="s">
        <v>1040</v>
      </c>
      <c r="U247" t="s">
        <v>1040</v>
      </c>
      <c r="V247" t="s">
        <v>1040</v>
      </c>
      <c r="W247" t="s">
        <v>1040</v>
      </c>
    </row>
    <row r="248" spans="1:23">
      <c r="A248" t="s">
        <v>1027</v>
      </c>
      <c r="B248" t="s">
        <v>479</v>
      </c>
      <c r="C248" t="s">
        <v>1035</v>
      </c>
      <c r="D248" t="s">
        <v>903</v>
      </c>
      <c r="E248" t="s">
        <v>1027</v>
      </c>
      <c r="F248" t="s">
        <v>1040</v>
      </c>
      <c r="G248" t="s">
        <v>1040</v>
      </c>
      <c r="J248">
        <v>4.2</v>
      </c>
      <c r="K248">
        <v>50</v>
      </c>
      <c r="L248">
        <v>4.04</v>
      </c>
      <c r="N248" t="s">
        <v>903</v>
      </c>
      <c r="O248" t="s">
        <v>1027</v>
      </c>
      <c r="P248" t="s">
        <v>903</v>
      </c>
      <c r="Q248" t="s">
        <v>1027</v>
      </c>
      <c r="R248" t="s">
        <v>479</v>
      </c>
      <c r="S248" t="s">
        <v>1035</v>
      </c>
      <c r="T248" t="s">
        <v>1040</v>
      </c>
      <c r="U248" t="s">
        <v>1040</v>
      </c>
      <c r="V248" t="s">
        <v>1040</v>
      </c>
      <c r="W248" t="s">
        <v>1040</v>
      </c>
    </row>
    <row r="249" spans="1:23">
      <c r="A249" t="s">
        <v>1027</v>
      </c>
      <c r="B249" t="s">
        <v>479</v>
      </c>
      <c r="C249" t="s">
        <v>1035</v>
      </c>
      <c r="D249" t="s">
        <v>903</v>
      </c>
      <c r="E249" t="s">
        <v>1027</v>
      </c>
      <c r="F249" t="s">
        <v>1040</v>
      </c>
      <c r="G249" t="s">
        <v>1040</v>
      </c>
      <c r="J249">
        <v>4.2</v>
      </c>
      <c r="K249">
        <v>50</v>
      </c>
      <c r="L249">
        <v>3.95</v>
      </c>
      <c r="N249" t="s">
        <v>903</v>
      </c>
      <c r="O249" t="s">
        <v>1027</v>
      </c>
      <c r="P249" t="s">
        <v>903</v>
      </c>
      <c r="Q249" t="s">
        <v>1027</v>
      </c>
      <c r="R249" t="s">
        <v>479</v>
      </c>
      <c r="S249" t="s">
        <v>1035</v>
      </c>
      <c r="T249" t="s">
        <v>1040</v>
      </c>
      <c r="U249" t="s">
        <v>1040</v>
      </c>
      <c r="V249" t="s">
        <v>1040</v>
      </c>
      <c r="W249" t="s">
        <v>1040</v>
      </c>
    </row>
    <row r="250" spans="1:23">
      <c r="A250" t="s">
        <v>1027</v>
      </c>
      <c r="B250" t="s">
        <v>479</v>
      </c>
      <c r="C250" t="s">
        <v>1035</v>
      </c>
      <c r="D250" t="s">
        <v>903</v>
      </c>
      <c r="E250" t="s">
        <v>1027</v>
      </c>
      <c r="F250" t="s">
        <v>1040</v>
      </c>
      <c r="G250" t="s">
        <v>1040</v>
      </c>
      <c r="J250">
        <v>4.2</v>
      </c>
      <c r="K250">
        <v>50</v>
      </c>
      <c r="L250">
        <v>4.5999999999999996</v>
      </c>
      <c r="N250" t="s">
        <v>903</v>
      </c>
      <c r="O250" t="s">
        <v>1027</v>
      </c>
      <c r="P250" t="s">
        <v>903</v>
      </c>
      <c r="Q250" t="s">
        <v>1027</v>
      </c>
      <c r="R250" t="s">
        <v>479</v>
      </c>
      <c r="S250" t="s">
        <v>1035</v>
      </c>
      <c r="T250" t="s">
        <v>1040</v>
      </c>
      <c r="U250" t="s">
        <v>1040</v>
      </c>
      <c r="V250" t="s">
        <v>1040</v>
      </c>
      <c r="W250" t="s">
        <v>1040</v>
      </c>
    </row>
    <row r="251" spans="1:23">
      <c r="A251" t="s">
        <v>1027</v>
      </c>
      <c r="B251" t="s">
        <v>479</v>
      </c>
      <c r="C251" t="s">
        <v>1035</v>
      </c>
      <c r="D251" t="s">
        <v>903</v>
      </c>
      <c r="E251" t="s">
        <v>1027</v>
      </c>
      <c r="F251" t="s">
        <v>1040</v>
      </c>
      <c r="G251" t="s">
        <v>1040</v>
      </c>
      <c r="J251">
        <v>4.2</v>
      </c>
      <c r="K251">
        <v>50</v>
      </c>
      <c r="L251">
        <v>4.7</v>
      </c>
      <c r="N251" t="s">
        <v>903</v>
      </c>
      <c r="O251" t="s">
        <v>1027</v>
      </c>
      <c r="P251" t="s">
        <v>903</v>
      </c>
      <c r="Q251" t="s">
        <v>1027</v>
      </c>
      <c r="R251" t="s">
        <v>479</v>
      </c>
      <c r="S251" t="s">
        <v>1035</v>
      </c>
      <c r="T251" t="s">
        <v>1040</v>
      </c>
      <c r="U251" t="s">
        <v>1040</v>
      </c>
      <c r="V251" t="s">
        <v>1040</v>
      </c>
      <c r="W251" t="s">
        <v>1040</v>
      </c>
    </row>
    <row r="252" spans="1:23">
      <c r="A252" t="s">
        <v>1027</v>
      </c>
      <c r="B252" t="s">
        <v>479</v>
      </c>
      <c r="C252" t="s">
        <v>1035</v>
      </c>
      <c r="D252" t="s">
        <v>903</v>
      </c>
      <c r="E252" t="s">
        <v>1027</v>
      </c>
      <c r="F252" t="s">
        <v>1040</v>
      </c>
      <c r="G252" t="s">
        <v>1040</v>
      </c>
      <c r="J252">
        <v>4.2</v>
      </c>
      <c r="K252">
        <v>50</v>
      </c>
      <c r="L252">
        <v>5</v>
      </c>
      <c r="N252" t="s">
        <v>903</v>
      </c>
      <c r="O252" t="s">
        <v>1027</v>
      </c>
      <c r="P252" t="s">
        <v>903</v>
      </c>
      <c r="Q252" t="s">
        <v>1027</v>
      </c>
      <c r="R252" t="s">
        <v>479</v>
      </c>
      <c r="S252" t="s">
        <v>1035</v>
      </c>
      <c r="T252" t="s">
        <v>1040</v>
      </c>
      <c r="U252" t="s">
        <v>1040</v>
      </c>
      <c r="V252" t="s">
        <v>1040</v>
      </c>
      <c r="W252" t="s">
        <v>1040</v>
      </c>
    </row>
    <row r="253" spans="1:23">
      <c r="A253" t="s">
        <v>1027</v>
      </c>
      <c r="B253" t="s">
        <v>479</v>
      </c>
      <c r="C253" t="s">
        <v>1035</v>
      </c>
      <c r="D253" t="s">
        <v>903</v>
      </c>
      <c r="E253" t="s">
        <v>1027</v>
      </c>
      <c r="F253" t="s">
        <v>1040</v>
      </c>
      <c r="G253" t="s">
        <v>1040</v>
      </c>
      <c r="J253">
        <v>4.2</v>
      </c>
      <c r="K253">
        <v>50</v>
      </c>
      <c r="L253">
        <v>4.1500000000000004</v>
      </c>
      <c r="N253" t="s">
        <v>903</v>
      </c>
      <c r="O253" t="s">
        <v>1027</v>
      </c>
      <c r="P253" t="s">
        <v>903</v>
      </c>
      <c r="Q253" t="s">
        <v>1027</v>
      </c>
      <c r="R253" t="s">
        <v>479</v>
      </c>
      <c r="S253" t="s">
        <v>1035</v>
      </c>
      <c r="T253" t="s">
        <v>1040</v>
      </c>
      <c r="U253" t="s">
        <v>1040</v>
      </c>
      <c r="V253" t="s">
        <v>1040</v>
      </c>
      <c r="W253" t="s">
        <v>1040</v>
      </c>
    </row>
    <row r="254" spans="1:23">
      <c r="A254" t="s">
        <v>1027</v>
      </c>
      <c r="B254" t="s">
        <v>479</v>
      </c>
      <c r="C254" t="s">
        <v>1035</v>
      </c>
      <c r="D254" t="s">
        <v>903</v>
      </c>
      <c r="E254" t="s">
        <v>1027</v>
      </c>
      <c r="F254" t="s">
        <v>1040</v>
      </c>
      <c r="G254" t="s">
        <v>1040</v>
      </c>
      <c r="J254">
        <v>4.2</v>
      </c>
      <c r="K254">
        <v>50</v>
      </c>
      <c r="L254">
        <v>4.2</v>
      </c>
      <c r="N254" t="s">
        <v>903</v>
      </c>
      <c r="O254" t="s">
        <v>1027</v>
      </c>
      <c r="P254" t="s">
        <v>903</v>
      </c>
      <c r="Q254" t="s">
        <v>1027</v>
      </c>
      <c r="R254" t="s">
        <v>479</v>
      </c>
      <c r="S254" t="s">
        <v>1035</v>
      </c>
      <c r="T254" t="s">
        <v>1040</v>
      </c>
      <c r="U254" t="s">
        <v>1040</v>
      </c>
      <c r="V254" t="s">
        <v>1040</v>
      </c>
      <c r="W254" t="s">
        <v>1040</v>
      </c>
    </row>
    <row r="255" spans="1:23">
      <c r="A255" t="s">
        <v>1027</v>
      </c>
      <c r="B255" t="s">
        <v>479</v>
      </c>
      <c r="C255" t="s">
        <v>1035</v>
      </c>
      <c r="D255" t="s">
        <v>903</v>
      </c>
      <c r="E255" t="s">
        <v>1027</v>
      </c>
      <c r="F255" t="s">
        <v>1040</v>
      </c>
      <c r="G255" t="s">
        <v>1040</v>
      </c>
      <c r="J255">
        <v>4.2</v>
      </c>
      <c r="K255">
        <v>50</v>
      </c>
      <c r="L255">
        <v>4.12</v>
      </c>
      <c r="N255" t="s">
        <v>903</v>
      </c>
      <c r="O255" t="s">
        <v>1027</v>
      </c>
      <c r="P255" t="s">
        <v>903</v>
      </c>
      <c r="Q255" t="s">
        <v>1027</v>
      </c>
      <c r="R255" t="s">
        <v>479</v>
      </c>
      <c r="S255" t="s">
        <v>1035</v>
      </c>
      <c r="T255" t="s">
        <v>1040</v>
      </c>
      <c r="U255" t="s">
        <v>1040</v>
      </c>
      <c r="V255" t="s">
        <v>1040</v>
      </c>
      <c r="W255" t="s">
        <v>1040</v>
      </c>
    </row>
    <row r="256" spans="1:23">
      <c r="A256" t="s">
        <v>1027</v>
      </c>
      <c r="B256" t="s">
        <v>479</v>
      </c>
      <c r="C256" t="s">
        <v>1035</v>
      </c>
      <c r="D256" t="s">
        <v>903</v>
      </c>
      <c r="E256" t="s">
        <v>1027</v>
      </c>
      <c r="F256" t="s">
        <v>1040</v>
      </c>
      <c r="G256" t="s">
        <v>1040</v>
      </c>
      <c r="J256">
        <v>4.2</v>
      </c>
      <c r="K256">
        <v>50</v>
      </c>
      <c r="L256">
        <v>4.6500000000000004</v>
      </c>
      <c r="N256" t="s">
        <v>903</v>
      </c>
      <c r="O256" t="s">
        <v>1027</v>
      </c>
      <c r="P256" t="s">
        <v>903</v>
      </c>
      <c r="Q256" t="s">
        <v>1027</v>
      </c>
      <c r="R256" t="s">
        <v>479</v>
      </c>
      <c r="S256" t="s">
        <v>1035</v>
      </c>
      <c r="T256" t="s">
        <v>1040</v>
      </c>
      <c r="U256" t="s">
        <v>1040</v>
      </c>
      <c r="V256" t="s">
        <v>1040</v>
      </c>
      <c r="W256" t="s">
        <v>1040</v>
      </c>
    </row>
    <row r="257" spans="1:23">
      <c r="A257" t="s">
        <v>1027</v>
      </c>
      <c r="B257" t="s">
        <v>479</v>
      </c>
      <c r="C257" t="s">
        <v>1035</v>
      </c>
      <c r="D257" t="s">
        <v>903</v>
      </c>
      <c r="E257" t="s">
        <v>1027</v>
      </c>
      <c r="F257" t="s">
        <v>1040</v>
      </c>
      <c r="G257" t="s">
        <v>1040</v>
      </c>
      <c r="J257">
        <v>4.2</v>
      </c>
      <c r="K257">
        <v>50</v>
      </c>
      <c r="L257">
        <v>4.22</v>
      </c>
      <c r="N257" t="s">
        <v>903</v>
      </c>
      <c r="O257" t="s">
        <v>1027</v>
      </c>
      <c r="P257" t="s">
        <v>903</v>
      </c>
      <c r="Q257" t="s">
        <v>1027</v>
      </c>
      <c r="R257" t="s">
        <v>479</v>
      </c>
      <c r="S257" t="s">
        <v>1035</v>
      </c>
      <c r="T257" t="s">
        <v>1040</v>
      </c>
      <c r="U257" t="s">
        <v>1040</v>
      </c>
      <c r="V257" t="s">
        <v>1040</v>
      </c>
      <c r="W257" t="s">
        <v>1040</v>
      </c>
    </row>
    <row r="258" spans="1:23">
      <c r="A258" t="s">
        <v>1027</v>
      </c>
      <c r="B258" t="s">
        <v>479</v>
      </c>
      <c r="C258" t="s">
        <v>1035</v>
      </c>
      <c r="D258" t="s">
        <v>903</v>
      </c>
      <c r="E258" t="s">
        <v>1027</v>
      </c>
      <c r="F258" t="s">
        <v>1040</v>
      </c>
      <c r="G258" t="s">
        <v>1040</v>
      </c>
      <c r="J258">
        <v>4.2</v>
      </c>
      <c r="K258">
        <v>50</v>
      </c>
      <c r="L258">
        <v>4.45</v>
      </c>
      <c r="N258" t="s">
        <v>903</v>
      </c>
      <c r="O258" t="s">
        <v>1027</v>
      </c>
      <c r="P258" t="s">
        <v>903</v>
      </c>
      <c r="Q258" t="s">
        <v>1027</v>
      </c>
      <c r="R258" t="s">
        <v>479</v>
      </c>
      <c r="S258" t="s">
        <v>1035</v>
      </c>
      <c r="T258" t="s">
        <v>1040</v>
      </c>
      <c r="U258" t="s">
        <v>1040</v>
      </c>
      <c r="V258" t="s">
        <v>1040</v>
      </c>
      <c r="W258" t="s">
        <v>1040</v>
      </c>
    </row>
    <row r="259" spans="1:23">
      <c r="A259" t="s">
        <v>1027</v>
      </c>
      <c r="B259" t="s">
        <v>479</v>
      </c>
      <c r="C259" t="s">
        <v>1035</v>
      </c>
      <c r="D259" t="s">
        <v>903</v>
      </c>
      <c r="E259" t="s">
        <v>1027</v>
      </c>
      <c r="F259" t="s">
        <v>1040</v>
      </c>
      <c r="G259" t="s">
        <v>1040</v>
      </c>
      <c r="J259">
        <v>4.2</v>
      </c>
      <c r="K259">
        <v>50</v>
      </c>
      <c r="L259">
        <v>4.25</v>
      </c>
      <c r="N259" t="s">
        <v>903</v>
      </c>
      <c r="O259" t="s">
        <v>1027</v>
      </c>
      <c r="P259" t="s">
        <v>903</v>
      </c>
      <c r="Q259" t="s">
        <v>1027</v>
      </c>
      <c r="R259" t="s">
        <v>479</v>
      </c>
      <c r="S259" t="s">
        <v>1035</v>
      </c>
      <c r="T259" t="s">
        <v>1040</v>
      </c>
      <c r="U259" t="s">
        <v>1040</v>
      </c>
      <c r="V259" t="s">
        <v>1040</v>
      </c>
      <c r="W259" t="s">
        <v>1040</v>
      </c>
    </row>
    <row r="260" spans="1:23">
      <c r="A260" t="s">
        <v>1027</v>
      </c>
      <c r="B260" t="s">
        <v>479</v>
      </c>
      <c r="C260" t="s">
        <v>1035</v>
      </c>
      <c r="D260" t="s">
        <v>903</v>
      </c>
      <c r="E260" t="s">
        <v>1027</v>
      </c>
      <c r="F260" t="s">
        <v>1040</v>
      </c>
      <c r="G260" t="s">
        <v>1040</v>
      </c>
      <c r="J260">
        <v>4.2</v>
      </c>
      <c r="K260">
        <v>50</v>
      </c>
      <c r="L260">
        <v>5.3</v>
      </c>
      <c r="N260" t="s">
        <v>903</v>
      </c>
      <c r="O260" t="s">
        <v>1027</v>
      </c>
      <c r="P260" t="s">
        <v>903</v>
      </c>
      <c r="Q260" t="s">
        <v>1027</v>
      </c>
      <c r="R260" t="s">
        <v>479</v>
      </c>
      <c r="S260" t="s">
        <v>1035</v>
      </c>
      <c r="T260" t="s">
        <v>1040</v>
      </c>
      <c r="U260" t="s">
        <v>1040</v>
      </c>
      <c r="V260" t="s">
        <v>1040</v>
      </c>
      <c r="W260" t="s">
        <v>1040</v>
      </c>
    </row>
    <row r="261" spans="1:23">
      <c r="A261" t="s">
        <v>1027</v>
      </c>
      <c r="B261" t="s">
        <v>479</v>
      </c>
      <c r="C261" t="s">
        <v>1035</v>
      </c>
      <c r="D261" t="s">
        <v>903</v>
      </c>
      <c r="E261" t="s">
        <v>1027</v>
      </c>
      <c r="F261" t="s">
        <v>1040</v>
      </c>
      <c r="G261" t="s">
        <v>1040</v>
      </c>
      <c r="J261">
        <v>4.2</v>
      </c>
      <c r="K261">
        <v>50</v>
      </c>
      <c r="L261">
        <v>5.6</v>
      </c>
      <c r="N261" t="s">
        <v>903</v>
      </c>
      <c r="O261" t="s">
        <v>1027</v>
      </c>
      <c r="P261" t="s">
        <v>903</v>
      </c>
      <c r="Q261" t="s">
        <v>1027</v>
      </c>
      <c r="R261" t="s">
        <v>479</v>
      </c>
      <c r="S261" t="s">
        <v>1035</v>
      </c>
      <c r="T261" t="s">
        <v>1040</v>
      </c>
      <c r="U261" t="s">
        <v>1040</v>
      </c>
      <c r="V261" t="s">
        <v>1040</v>
      </c>
      <c r="W261" t="s">
        <v>1040</v>
      </c>
    </row>
    <row r="262" spans="1:23">
      <c r="A262" t="s">
        <v>1027</v>
      </c>
      <c r="B262" t="s">
        <v>479</v>
      </c>
      <c r="C262" t="s">
        <v>1035</v>
      </c>
      <c r="D262" t="s">
        <v>903</v>
      </c>
      <c r="E262" t="s">
        <v>1027</v>
      </c>
      <c r="F262" t="s">
        <v>1040</v>
      </c>
      <c r="G262" t="s">
        <v>1040</v>
      </c>
      <c r="J262">
        <v>4.2</v>
      </c>
      <c r="K262">
        <v>50</v>
      </c>
      <c r="L262">
        <v>4.55</v>
      </c>
      <c r="N262" t="s">
        <v>903</v>
      </c>
      <c r="O262" t="s">
        <v>1027</v>
      </c>
      <c r="P262" t="s">
        <v>903</v>
      </c>
      <c r="Q262" t="s">
        <v>1027</v>
      </c>
      <c r="R262" t="s">
        <v>479</v>
      </c>
      <c r="S262" t="s">
        <v>1035</v>
      </c>
      <c r="T262" t="s">
        <v>1040</v>
      </c>
      <c r="U262" t="s">
        <v>1040</v>
      </c>
      <c r="V262" t="s">
        <v>1040</v>
      </c>
      <c r="W262" t="s">
        <v>1040</v>
      </c>
    </row>
    <row r="263" spans="1:23">
      <c r="A263" t="s">
        <v>1027</v>
      </c>
      <c r="B263" t="s">
        <v>479</v>
      </c>
      <c r="C263" t="s">
        <v>1035</v>
      </c>
      <c r="D263" t="s">
        <v>903</v>
      </c>
      <c r="E263" t="s">
        <v>1027</v>
      </c>
      <c r="F263" t="s">
        <v>1040</v>
      </c>
      <c r="G263" t="s">
        <v>1040</v>
      </c>
      <c r="J263">
        <v>4.2</v>
      </c>
      <c r="K263">
        <v>50</v>
      </c>
      <c r="L263">
        <v>4.38</v>
      </c>
      <c r="N263" t="s">
        <v>903</v>
      </c>
      <c r="O263" t="s">
        <v>1027</v>
      </c>
      <c r="P263" t="s">
        <v>903</v>
      </c>
      <c r="Q263" t="s">
        <v>1027</v>
      </c>
      <c r="R263" t="s">
        <v>479</v>
      </c>
      <c r="S263" t="s">
        <v>1035</v>
      </c>
      <c r="T263" t="s">
        <v>1040</v>
      </c>
      <c r="U263" t="s">
        <v>1040</v>
      </c>
      <c r="V263" t="s">
        <v>1040</v>
      </c>
      <c r="W263" t="s">
        <v>1040</v>
      </c>
    </row>
    <row r="264" spans="1:23">
      <c r="A264" t="s">
        <v>1027</v>
      </c>
      <c r="B264" t="s">
        <v>479</v>
      </c>
      <c r="C264" t="s">
        <v>1035</v>
      </c>
      <c r="D264" t="s">
        <v>903</v>
      </c>
      <c r="E264" t="s">
        <v>1027</v>
      </c>
      <c r="F264" t="s">
        <v>1040</v>
      </c>
      <c r="G264" t="s">
        <v>1040</v>
      </c>
      <c r="J264">
        <v>4.2</v>
      </c>
      <c r="K264">
        <v>50</v>
      </c>
      <c r="L264">
        <v>4.63</v>
      </c>
      <c r="N264" t="s">
        <v>903</v>
      </c>
      <c r="O264" t="s">
        <v>1027</v>
      </c>
      <c r="P264" t="s">
        <v>903</v>
      </c>
      <c r="Q264" t="s">
        <v>1027</v>
      </c>
      <c r="R264" t="s">
        <v>479</v>
      </c>
      <c r="S264" t="s">
        <v>1035</v>
      </c>
      <c r="T264" t="s">
        <v>1040</v>
      </c>
      <c r="U264" t="s">
        <v>1040</v>
      </c>
      <c r="V264" t="s">
        <v>1040</v>
      </c>
      <c r="W264" t="s">
        <v>1040</v>
      </c>
    </row>
    <row r="265" spans="1:23">
      <c r="A265" t="s">
        <v>1027</v>
      </c>
      <c r="B265" t="s">
        <v>479</v>
      </c>
      <c r="C265" t="s">
        <v>1035</v>
      </c>
      <c r="D265" t="s">
        <v>903</v>
      </c>
      <c r="E265" t="s">
        <v>1027</v>
      </c>
      <c r="F265" t="s">
        <v>1040</v>
      </c>
      <c r="G265" t="s">
        <v>1040</v>
      </c>
      <c r="J265">
        <v>4.2</v>
      </c>
      <c r="K265">
        <v>50</v>
      </c>
      <c r="L265">
        <v>4.43</v>
      </c>
      <c r="N265" t="s">
        <v>903</v>
      </c>
      <c r="O265" t="s">
        <v>1027</v>
      </c>
      <c r="P265" t="s">
        <v>903</v>
      </c>
      <c r="Q265" t="s">
        <v>1027</v>
      </c>
      <c r="R265" t="s">
        <v>479</v>
      </c>
      <c r="S265" t="s">
        <v>1035</v>
      </c>
      <c r="T265" t="s">
        <v>1040</v>
      </c>
      <c r="U265" t="s">
        <v>1040</v>
      </c>
      <c r="V265" t="s">
        <v>1040</v>
      </c>
      <c r="W265" t="s">
        <v>1040</v>
      </c>
    </row>
    <row r="266" spans="1:23">
      <c r="A266" t="s">
        <v>1027</v>
      </c>
      <c r="B266" t="s">
        <v>479</v>
      </c>
      <c r="C266" t="s">
        <v>1035</v>
      </c>
      <c r="D266" t="s">
        <v>903</v>
      </c>
      <c r="E266" t="s">
        <v>1027</v>
      </c>
      <c r="F266" t="s">
        <v>1040</v>
      </c>
      <c r="G266" t="s">
        <v>1040</v>
      </c>
      <c r="J266">
        <v>4.2</v>
      </c>
      <c r="K266">
        <v>50</v>
      </c>
      <c r="L266">
        <v>4.6500000000000004</v>
      </c>
      <c r="N266" t="s">
        <v>903</v>
      </c>
      <c r="O266" t="s">
        <v>1027</v>
      </c>
      <c r="P266" t="s">
        <v>903</v>
      </c>
      <c r="Q266" t="s">
        <v>1027</v>
      </c>
      <c r="R266" t="s">
        <v>479</v>
      </c>
      <c r="S266" t="s">
        <v>1035</v>
      </c>
      <c r="T266" t="s">
        <v>1040</v>
      </c>
      <c r="U266" t="s">
        <v>1040</v>
      </c>
      <c r="V266" t="s">
        <v>1040</v>
      </c>
      <c r="W266" t="s">
        <v>1040</v>
      </c>
    </row>
    <row r="267" spans="1:23">
      <c r="A267" t="s">
        <v>1027</v>
      </c>
      <c r="B267" t="s">
        <v>479</v>
      </c>
      <c r="C267" t="s">
        <v>1035</v>
      </c>
      <c r="D267" t="s">
        <v>903</v>
      </c>
      <c r="E267" t="s">
        <v>1027</v>
      </c>
      <c r="F267" t="s">
        <v>1040</v>
      </c>
      <c r="G267" t="s">
        <v>1040</v>
      </c>
      <c r="J267">
        <v>4.2</v>
      </c>
      <c r="K267">
        <v>50</v>
      </c>
      <c r="L267">
        <v>4.24</v>
      </c>
      <c r="N267" t="s">
        <v>903</v>
      </c>
      <c r="O267" t="s">
        <v>1027</v>
      </c>
      <c r="P267" t="s">
        <v>903</v>
      </c>
      <c r="Q267" t="s">
        <v>1027</v>
      </c>
      <c r="R267" t="s">
        <v>479</v>
      </c>
      <c r="S267" t="s">
        <v>1035</v>
      </c>
      <c r="T267" t="s">
        <v>1040</v>
      </c>
      <c r="U267" t="s">
        <v>1040</v>
      </c>
      <c r="V267" t="s">
        <v>1040</v>
      </c>
      <c r="W267" t="s">
        <v>1040</v>
      </c>
    </row>
    <row r="268" spans="1:23">
      <c r="A268" t="s">
        <v>1027</v>
      </c>
      <c r="B268" t="s">
        <v>479</v>
      </c>
      <c r="C268" t="s">
        <v>1035</v>
      </c>
      <c r="D268" t="s">
        <v>903</v>
      </c>
      <c r="E268" t="s">
        <v>1027</v>
      </c>
      <c r="F268" t="s">
        <v>1040</v>
      </c>
      <c r="G268" t="s">
        <v>1040</v>
      </c>
      <c r="J268">
        <v>4.2</v>
      </c>
      <c r="K268">
        <v>50</v>
      </c>
      <c r="L268">
        <v>4.3499999999999996</v>
      </c>
      <c r="N268" t="s">
        <v>903</v>
      </c>
      <c r="O268" t="s">
        <v>1027</v>
      </c>
      <c r="P268" t="s">
        <v>903</v>
      </c>
      <c r="Q268" t="s">
        <v>1027</v>
      </c>
      <c r="R268" t="s">
        <v>479</v>
      </c>
      <c r="S268" t="s">
        <v>1035</v>
      </c>
      <c r="T268" t="s">
        <v>1040</v>
      </c>
      <c r="U268" t="s">
        <v>1040</v>
      </c>
      <c r="V268" t="s">
        <v>1040</v>
      </c>
      <c r="W268" t="s">
        <v>1040</v>
      </c>
    </row>
    <row r="269" spans="1:23">
      <c r="A269" t="s">
        <v>1027</v>
      </c>
      <c r="B269" t="s">
        <v>479</v>
      </c>
      <c r="C269" t="s">
        <v>1035</v>
      </c>
      <c r="D269" t="s">
        <v>903</v>
      </c>
      <c r="E269" t="s">
        <v>1027</v>
      </c>
      <c r="F269" t="s">
        <v>1040</v>
      </c>
      <c r="G269" t="s">
        <v>1040</v>
      </c>
      <c r="J269">
        <v>4.2</v>
      </c>
      <c r="K269">
        <v>50</v>
      </c>
      <c r="L269">
        <v>2.8</v>
      </c>
      <c r="N269" t="s">
        <v>903</v>
      </c>
      <c r="O269" t="s">
        <v>1027</v>
      </c>
      <c r="P269" t="s">
        <v>903</v>
      </c>
      <c r="Q269" t="s">
        <v>1027</v>
      </c>
      <c r="R269" t="s">
        <v>479</v>
      </c>
      <c r="S269" t="s">
        <v>1035</v>
      </c>
      <c r="T269" t="s">
        <v>1040</v>
      </c>
      <c r="U269" t="s">
        <v>1040</v>
      </c>
      <c r="V269" t="s">
        <v>1040</v>
      </c>
      <c r="W269" t="s">
        <v>1040</v>
      </c>
    </row>
    <row r="270" spans="1:23">
      <c r="A270" t="s">
        <v>1027</v>
      </c>
      <c r="B270" t="s">
        <v>479</v>
      </c>
      <c r="C270" t="s">
        <v>1035</v>
      </c>
      <c r="D270" t="s">
        <v>903</v>
      </c>
      <c r="E270" t="s">
        <v>1027</v>
      </c>
      <c r="F270" t="s">
        <v>1040</v>
      </c>
      <c r="G270" t="s">
        <v>1040</v>
      </c>
      <c r="J270">
        <v>4.2</v>
      </c>
      <c r="K270">
        <v>50</v>
      </c>
      <c r="L270">
        <v>3.43</v>
      </c>
      <c r="N270" t="s">
        <v>903</v>
      </c>
      <c r="O270" t="s">
        <v>1027</v>
      </c>
      <c r="P270" t="s">
        <v>903</v>
      </c>
      <c r="Q270" t="s">
        <v>1027</v>
      </c>
      <c r="R270" t="s">
        <v>479</v>
      </c>
      <c r="S270" t="s">
        <v>1035</v>
      </c>
      <c r="T270" t="s">
        <v>1040</v>
      </c>
      <c r="U270" t="s">
        <v>1040</v>
      </c>
      <c r="V270" t="s">
        <v>1040</v>
      </c>
      <c r="W270" t="s">
        <v>1040</v>
      </c>
    </row>
    <row r="271" spans="1:23">
      <c r="A271" t="s">
        <v>1027</v>
      </c>
      <c r="B271" t="s">
        <v>479</v>
      </c>
      <c r="C271" t="s">
        <v>1035</v>
      </c>
      <c r="D271" t="s">
        <v>903</v>
      </c>
      <c r="E271" t="s">
        <v>1027</v>
      </c>
      <c r="F271" t="s">
        <v>1040</v>
      </c>
      <c r="G271" t="s">
        <v>1040</v>
      </c>
      <c r="J271">
        <v>4.2</v>
      </c>
      <c r="K271">
        <v>50</v>
      </c>
      <c r="L271">
        <v>4.6500000000000004</v>
      </c>
      <c r="N271" t="s">
        <v>903</v>
      </c>
      <c r="O271" t="s">
        <v>1027</v>
      </c>
      <c r="P271" t="s">
        <v>903</v>
      </c>
      <c r="Q271" t="s">
        <v>1027</v>
      </c>
      <c r="R271" t="s">
        <v>479</v>
      </c>
      <c r="S271" t="s">
        <v>1035</v>
      </c>
      <c r="T271" t="s">
        <v>1040</v>
      </c>
      <c r="U271" t="s">
        <v>1040</v>
      </c>
      <c r="V271" t="s">
        <v>1040</v>
      </c>
      <c r="W271" t="s">
        <v>1040</v>
      </c>
    </row>
    <row r="272" spans="1:23">
      <c r="A272" t="s">
        <v>1027</v>
      </c>
      <c r="B272" t="s">
        <v>479</v>
      </c>
      <c r="C272" t="s">
        <v>1035</v>
      </c>
      <c r="D272" t="s">
        <v>903</v>
      </c>
      <c r="E272" t="s">
        <v>1027</v>
      </c>
      <c r="F272" t="s">
        <v>1040</v>
      </c>
      <c r="G272" t="s">
        <v>1040</v>
      </c>
      <c r="J272">
        <v>4.2</v>
      </c>
      <c r="K272">
        <v>50</v>
      </c>
      <c r="L272">
        <v>4.17</v>
      </c>
      <c r="N272" t="s">
        <v>903</v>
      </c>
      <c r="O272" t="s">
        <v>1027</v>
      </c>
      <c r="P272" t="s">
        <v>903</v>
      </c>
      <c r="Q272" t="s">
        <v>1027</v>
      </c>
      <c r="R272" t="s">
        <v>479</v>
      </c>
      <c r="S272" t="s">
        <v>1035</v>
      </c>
      <c r="T272" t="s">
        <v>1040</v>
      </c>
      <c r="U272" t="s">
        <v>1040</v>
      </c>
      <c r="V272" t="s">
        <v>1040</v>
      </c>
      <c r="W272" t="s">
        <v>1040</v>
      </c>
    </row>
    <row r="273" spans="1:23">
      <c r="A273" t="s">
        <v>1027</v>
      </c>
      <c r="B273" t="s">
        <v>479</v>
      </c>
      <c r="C273" t="s">
        <v>1035</v>
      </c>
      <c r="D273" t="s">
        <v>903</v>
      </c>
      <c r="E273" t="s">
        <v>1027</v>
      </c>
      <c r="F273" t="s">
        <v>1040</v>
      </c>
      <c r="G273" t="s">
        <v>1040</v>
      </c>
      <c r="J273">
        <v>4.2</v>
      </c>
      <c r="K273">
        <v>50</v>
      </c>
      <c r="L273">
        <v>4.2300000000000004</v>
      </c>
      <c r="N273" t="s">
        <v>903</v>
      </c>
      <c r="O273" t="s">
        <v>1027</v>
      </c>
      <c r="P273" t="s">
        <v>903</v>
      </c>
      <c r="Q273" t="s">
        <v>1027</v>
      </c>
      <c r="R273" t="s">
        <v>479</v>
      </c>
      <c r="S273" t="s">
        <v>1035</v>
      </c>
      <c r="T273" t="s">
        <v>1040</v>
      </c>
      <c r="U273" t="s">
        <v>1040</v>
      </c>
      <c r="V273" t="s">
        <v>1040</v>
      </c>
      <c r="W273" t="s">
        <v>1040</v>
      </c>
    </row>
    <row r="274" spans="1:23">
      <c r="A274" t="s">
        <v>1027</v>
      </c>
      <c r="B274" t="s">
        <v>479</v>
      </c>
      <c r="C274" t="s">
        <v>1035</v>
      </c>
      <c r="D274" t="s">
        <v>903</v>
      </c>
      <c r="E274" t="s">
        <v>1027</v>
      </c>
      <c r="F274" t="s">
        <v>1040</v>
      </c>
      <c r="G274" t="s">
        <v>1040</v>
      </c>
      <c r="J274">
        <v>4.2</v>
      </c>
      <c r="K274">
        <v>50</v>
      </c>
      <c r="L274">
        <v>4.1100000000000003</v>
      </c>
      <c r="N274" t="s">
        <v>903</v>
      </c>
      <c r="O274" t="s">
        <v>1027</v>
      </c>
      <c r="P274" t="s">
        <v>903</v>
      </c>
      <c r="Q274" t="s">
        <v>1027</v>
      </c>
      <c r="R274" t="s">
        <v>479</v>
      </c>
      <c r="S274" t="s">
        <v>1035</v>
      </c>
      <c r="T274" t="s">
        <v>1040</v>
      </c>
      <c r="U274" t="s">
        <v>1040</v>
      </c>
      <c r="V274" t="s">
        <v>1040</v>
      </c>
      <c r="W274" t="s">
        <v>1040</v>
      </c>
    </row>
    <row r="275" spans="1:23">
      <c r="A275" t="s">
        <v>1027</v>
      </c>
      <c r="B275" t="s">
        <v>479</v>
      </c>
      <c r="C275" t="s">
        <v>1035</v>
      </c>
      <c r="D275" t="s">
        <v>903</v>
      </c>
      <c r="E275" t="s">
        <v>1027</v>
      </c>
      <c r="F275" t="s">
        <v>1040</v>
      </c>
      <c r="G275" t="s">
        <v>1040</v>
      </c>
      <c r="J275">
        <v>4.2</v>
      </c>
      <c r="K275">
        <v>50</v>
      </c>
      <c r="L275">
        <v>4.38</v>
      </c>
      <c r="N275" t="s">
        <v>903</v>
      </c>
      <c r="O275" t="s">
        <v>1027</v>
      </c>
      <c r="P275" t="s">
        <v>903</v>
      </c>
      <c r="Q275" t="s">
        <v>1027</v>
      </c>
      <c r="R275" t="s">
        <v>479</v>
      </c>
      <c r="S275" t="s">
        <v>1035</v>
      </c>
      <c r="T275" t="s">
        <v>1040</v>
      </c>
      <c r="U275" t="s">
        <v>1040</v>
      </c>
      <c r="V275" t="s">
        <v>1040</v>
      </c>
      <c r="W275" t="s">
        <v>1040</v>
      </c>
    </row>
    <row r="276" spans="1:23">
      <c r="A276" t="s">
        <v>1027</v>
      </c>
      <c r="B276" t="s">
        <v>479</v>
      </c>
      <c r="C276" t="s">
        <v>1035</v>
      </c>
      <c r="D276" t="s">
        <v>903</v>
      </c>
      <c r="E276" t="s">
        <v>1027</v>
      </c>
      <c r="F276" t="s">
        <v>1040</v>
      </c>
      <c r="G276" t="s">
        <v>1040</v>
      </c>
      <c r="J276">
        <v>4.2</v>
      </c>
      <c r="K276">
        <v>50</v>
      </c>
      <c r="L276">
        <v>4.33</v>
      </c>
      <c r="N276" t="s">
        <v>903</v>
      </c>
      <c r="O276" t="s">
        <v>1027</v>
      </c>
      <c r="P276" t="s">
        <v>903</v>
      </c>
      <c r="Q276" t="s">
        <v>1027</v>
      </c>
      <c r="R276" t="s">
        <v>479</v>
      </c>
      <c r="S276" t="s">
        <v>1035</v>
      </c>
      <c r="T276" t="s">
        <v>1040</v>
      </c>
      <c r="U276" t="s">
        <v>1040</v>
      </c>
      <c r="V276" t="s">
        <v>1040</v>
      </c>
      <c r="W276" t="s">
        <v>1040</v>
      </c>
    </row>
    <row r="277" spans="1:23">
      <c r="A277" t="s">
        <v>1027</v>
      </c>
      <c r="B277" t="s">
        <v>479</v>
      </c>
      <c r="C277" t="s">
        <v>1035</v>
      </c>
      <c r="D277" t="s">
        <v>903</v>
      </c>
      <c r="E277" t="s">
        <v>1027</v>
      </c>
      <c r="F277" t="s">
        <v>1040</v>
      </c>
      <c r="G277" t="s">
        <v>1040</v>
      </c>
      <c r="J277">
        <v>4.2</v>
      </c>
      <c r="K277">
        <v>50</v>
      </c>
      <c r="L277">
        <v>4.01</v>
      </c>
      <c r="N277" t="s">
        <v>903</v>
      </c>
      <c r="O277" t="s">
        <v>1027</v>
      </c>
      <c r="P277" t="s">
        <v>903</v>
      </c>
      <c r="Q277" t="s">
        <v>1027</v>
      </c>
      <c r="R277" t="s">
        <v>479</v>
      </c>
      <c r="S277" t="s">
        <v>1035</v>
      </c>
      <c r="T277" t="s">
        <v>1040</v>
      </c>
      <c r="U277" t="s">
        <v>1040</v>
      </c>
      <c r="V277" t="s">
        <v>1040</v>
      </c>
      <c r="W277" t="s">
        <v>1040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482E0-EB96-4994-950C-6D886FA1D29D}">
  <dimension ref="A1:AV106"/>
  <sheetViews>
    <sheetView topLeftCell="A61" workbookViewId="0">
      <selection activeCell="AU3" sqref="AU3:AV76"/>
    </sheetView>
  </sheetViews>
  <sheetFormatPr defaultRowHeight="18"/>
  <cols>
    <col min="1" max="2" width="11.26953125" customWidth="1"/>
    <col min="3" max="3" width="13.26953125" customWidth="1"/>
    <col min="4" max="4" width="15.81640625" customWidth="1"/>
  </cols>
  <sheetData>
    <row r="1" spans="1:48">
      <c r="A1" t="s">
        <v>584</v>
      </c>
      <c r="C1" t="s">
        <v>1077</v>
      </c>
      <c r="D1" t="s">
        <v>961</v>
      </c>
    </row>
    <row r="2" spans="1:48">
      <c r="A2" t="s">
        <v>856</v>
      </c>
      <c r="B2">
        <v>0.05</v>
      </c>
      <c r="C2" t="s">
        <v>921</v>
      </c>
      <c r="D2">
        <v>4000000</v>
      </c>
      <c r="E2" t="s">
        <v>903</v>
      </c>
      <c r="F2">
        <v>4100000</v>
      </c>
      <c r="G2" t="s">
        <v>421</v>
      </c>
      <c r="H2">
        <v>8880000</v>
      </c>
      <c r="I2" t="s">
        <v>424</v>
      </c>
      <c r="J2">
        <v>9990000</v>
      </c>
      <c r="K2" t="s">
        <v>427</v>
      </c>
      <c r="L2">
        <v>10100000</v>
      </c>
      <c r="M2" t="s">
        <v>430</v>
      </c>
      <c r="N2">
        <v>2200000</v>
      </c>
      <c r="O2" t="s">
        <v>433</v>
      </c>
      <c r="P2">
        <v>8500000</v>
      </c>
      <c r="Q2" t="s">
        <v>437</v>
      </c>
      <c r="R2">
        <v>5000000</v>
      </c>
      <c r="S2" t="s">
        <v>441</v>
      </c>
      <c r="T2">
        <v>12300000</v>
      </c>
      <c r="U2" t="s">
        <v>445</v>
      </c>
      <c r="V2">
        <v>6853000</v>
      </c>
      <c r="W2" t="s">
        <v>448</v>
      </c>
      <c r="X2">
        <v>7560000</v>
      </c>
      <c r="Y2" t="s">
        <v>1001</v>
      </c>
      <c r="Z2">
        <v>7320000</v>
      </c>
      <c r="AA2" t="s">
        <v>592</v>
      </c>
      <c r="AB2">
        <v>7080000</v>
      </c>
      <c r="AC2" t="s">
        <v>453</v>
      </c>
      <c r="AD2">
        <v>684230000</v>
      </c>
      <c r="AE2" t="s">
        <v>456</v>
      </c>
      <c r="AF2">
        <v>6860000</v>
      </c>
      <c r="AG2" t="s">
        <v>474</v>
      </c>
      <c r="AH2">
        <v>1880000</v>
      </c>
      <c r="AI2" t="s">
        <v>479</v>
      </c>
      <c r="AJ2">
        <v>1280000</v>
      </c>
      <c r="AK2" t="s">
        <v>478</v>
      </c>
      <c r="AL2">
        <v>1000000</v>
      </c>
      <c r="AM2" t="s">
        <v>477</v>
      </c>
      <c r="AN2">
        <v>2200000</v>
      </c>
      <c r="AO2" t="s">
        <v>476</v>
      </c>
      <c r="AP2">
        <v>1500000</v>
      </c>
      <c r="AQ2" t="s">
        <v>973</v>
      </c>
      <c r="AR2">
        <v>1200000</v>
      </c>
      <c r="AS2" t="s">
        <v>475</v>
      </c>
      <c r="AT2">
        <v>1650000</v>
      </c>
      <c r="AU2" t="s">
        <v>1006</v>
      </c>
      <c r="AV2">
        <v>1080000</v>
      </c>
    </row>
    <row r="3" spans="1:48">
      <c r="A3" t="s">
        <v>856</v>
      </c>
      <c r="B3">
        <v>0.1</v>
      </c>
      <c r="C3" t="s">
        <v>921</v>
      </c>
      <c r="D3">
        <v>4000000</v>
      </c>
      <c r="E3" t="s">
        <v>903</v>
      </c>
      <c r="F3">
        <v>4100000</v>
      </c>
      <c r="G3" t="s">
        <v>421</v>
      </c>
      <c r="H3">
        <v>8880000</v>
      </c>
      <c r="I3" t="s">
        <v>424</v>
      </c>
      <c r="J3">
        <v>9990000</v>
      </c>
      <c r="K3" t="s">
        <v>427</v>
      </c>
      <c r="L3">
        <v>10100000</v>
      </c>
      <c r="M3" t="s">
        <v>430</v>
      </c>
      <c r="N3">
        <v>2200000</v>
      </c>
      <c r="O3" t="s">
        <v>433</v>
      </c>
      <c r="P3">
        <v>8500000</v>
      </c>
      <c r="Q3" t="s">
        <v>437</v>
      </c>
      <c r="R3">
        <v>5000000</v>
      </c>
      <c r="S3" t="s">
        <v>441</v>
      </c>
      <c r="T3">
        <v>12300000</v>
      </c>
      <c r="U3" t="s">
        <v>445</v>
      </c>
      <c r="V3">
        <v>6853000</v>
      </c>
      <c r="W3" t="s">
        <v>448</v>
      </c>
      <c r="X3">
        <v>7560000</v>
      </c>
      <c r="Y3" t="s">
        <v>1001</v>
      </c>
      <c r="Z3">
        <v>7320000</v>
      </c>
      <c r="AA3" t="s">
        <v>592</v>
      </c>
      <c r="AB3">
        <v>7080000</v>
      </c>
      <c r="AC3" t="s">
        <v>453</v>
      </c>
      <c r="AD3">
        <v>684230000</v>
      </c>
      <c r="AE3" t="s">
        <v>456</v>
      </c>
      <c r="AF3">
        <v>6860000</v>
      </c>
      <c r="AG3" t="s">
        <v>474</v>
      </c>
      <c r="AH3">
        <v>1880000</v>
      </c>
      <c r="AI3" t="s">
        <v>479</v>
      </c>
      <c r="AJ3">
        <v>1280000</v>
      </c>
      <c r="AK3" t="s">
        <v>478</v>
      </c>
      <c r="AL3">
        <v>1000000</v>
      </c>
      <c r="AM3" t="s">
        <v>477</v>
      </c>
      <c r="AN3">
        <v>2200000</v>
      </c>
      <c r="AO3" t="s">
        <v>476</v>
      </c>
      <c r="AP3">
        <v>1500000</v>
      </c>
      <c r="AQ3" t="s">
        <v>973</v>
      </c>
      <c r="AR3">
        <v>1200000</v>
      </c>
      <c r="AS3" t="s">
        <v>475</v>
      </c>
      <c r="AT3">
        <v>1650000</v>
      </c>
      <c r="AU3" t="s">
        <v>1006</v>
      </c>
      <c r="AV3">
        <v>1080000</v>
      </c>
    </row>
    <row r="4" spans="1:48">
      <c r="A4" t="s">
        <v>856</v>
      </c>
      <c r="B4">
        <v>0.15</v>
      </c>
      <c r="C4" t="s">
        <v>921</v>
      </c>
      <c r="D4">
        <v>4000000</v>
      </c>
      <c r="E4" t="s">
        <v>903</v>
      </c>
      <c r="F4">
        <v>4100000</v>
      </c>
      <c r="G4" t="s">
        <v>421</v>
      </c>
      <c r="H4">
        <v>8880000</v>
      </c>
      <c r="I4" t="s">
        <v>424</v>
      </c>
      <c r="J4">
        <v>9990000</v>
      </c>
      <c r="K4" t="s">
        <v>427</v>
      </c>
      <c r="L4">
        <v>10100000</v>
      </c>
      <c r="M4" t="s">
        <v>430</v>
      </c>
      <c r="N4">
        <v>2200000</v>
      </c>
      <c r="O4" t="s">
        <v>433</v>
      </c>
      <c r="P4">
        <v>8500000</v>
      </c>
      <c r="Q4" t="s">
        <v>437</v>
      </c>
      <c r="R4">
        <v>5000000</v>
      </c>
      <c r="S4" t="s">
        <v>441</v>
      </c>
      <c r="T4">
        <v>12300000</v>
      </c>
      <c r="U4" t="s">
        <v>445</v>
      </c>
      <c r="V4">
        <v>6853000</v>
      </c>
      <c r="W4" t="s">
        <v>448</v>
      </c>
      <c r="X4">
        <v>7560000</v>
      </c>
      <c r="Y4" t="s">
        <v>1001</v>
      </c>
      <c r="Z4">
        <v>7320000</v>
      </c>
      <c r="AA4" t="s">
        <v>592</v>
      </c>
      <c r="AB4">
        <v>7080000</v>
      </c>
      <c r="AC4" t="s">
        <v>453</v>
      </c>
      <c r="AD4">
        <v>684230000</v>
      </c>
      <c r="AE4" t="s">
        <v>456</v>
      </c>
      <c r="AF4">
        <v>6860000</v>
      </c>
      <c r="AG4" t="s">
        <v>474</v>
      </c>
      <c r="AH4">
        <v>1880000</v>
      </c>
      <c r="AI4" t="s">
        <v>479</v>
      </c>
      <c r="AJ4">
        <v>1280000</v>
      </c>
      <c r="AK4" t="s">
        <v>478</v>
      </c>
      <c r="AL4">
        <v>1000000</v>
      </c>
      <c r="AM4" t="s">
        <v>477</v>
      </c>
      <c r="AN4">
        <v>2200000</v>
      </c>
      <c r="AO4" t="s">
        <v>476</v>
      </c>
      <c r="AP4">
        <v>1500000</v>
      </c>
      <c r="AQ4" t="s">
        <v>973</v>
      </c>
      <c r="AR4">
        <v>1200000</v>
      </c>
      <c r="AS4" t="s">
        <v>475</v>
      </c>
      <c r="AT4">
        <v>1650000</v>
      </c>
      <c r="AU4" t="s">
        <v>1006</v>
      </c>
      <c r="AV4">
        <v>1080000</v>
      </c>
    </row>
    <row r="5" spans="1:48">
      <c r="A5" t="s">
        <v>856</v>
      </c>
      <c r="B5">
        <v>0.2</v>
      </c>
      <c r="C5" t="s">
        <v>921</v>
      </c>
      <c r="D5">
        <v>4000000</v>
      </c>
      <c r="E5" t="s">
        <v>903</v>
      </c>
      <c r="F5">
        <v>4100000</v>
      </c>
      <c r="G5" t="s">
        <v>421</v>
      </c>
      <c r="H5">
        <v>8880000</v>
      </c>
      <c r="I5" t="s">
        <v>424</v>
      </c>
      <c r="J5">
        <v>9990000</v>
      </c>
      <c r="K5" t="s">
        <v>427</v>
      </c>
      <c r="L5">
        <v>10100000</v>
      </c>
      <c r="M5" t="s">
        <v>430</v>
      </c>
      <c r="N5">
        <v>2200000</v>
      </c>
      <c r="O5" t="s">
        <v>433</v>
      </c>
      <c r="P5">
        <v>8500000</v>
      </c>
      <c r="Q5" t="s">
        <v>437</v>
      </c>
      <c r="R5">
        <v>5000000</v>
      </c>
      <c r="S5" t="s">
        <v>441</v>
      </c>
      <c r="T5">
        <v>12300000</v>
      </c>
      <c r="U5" t="s">
        <v>445</v>
      </c>
      <c r="V5">
        <v>6853000</v>
      </c>
      <c r="W5" t="s">
        <v>448</v>
      </c>
      <c r="X5">
        <v>7560000</v>
      </c>
      <c r="Y5" t="s">
        <v>1001</v>
      </c>
      <c r="Z5">
        <v>7320000</v>
      </c>
      <c r="AA5" t="s">
        <v>592</v>
      </c>
      <c r="AB5">
        <v>7080000</v>
      </c>
      <c r="AC5" t="s">
        <v>453</v>
      </c>
      <c r="AD5">
        <v>684230000</v>
      </c>
      <c r="AE5" t="s">
        <v>456</v>
      </c>
      <c r="AF5">
        <v>6860000</v>
      </c>
      <c r="AG5" t="s">
        <v>474</v>
      </c>
      <c r="AH5">
        <v>1880000</v>
      </c>
      <c r="AI5" t="s">
        <v>479</v>
      </c>
      <c r="AJ5">
        <v>1280000</v>
      </c>
      <c r="AK5" t="s">
        <v>478</v>
      </c>
      <c r="AL5">
        <v>1000000</v>
      </c>
      <c r="AM5" t="s">
        <v>477</v>
      </c>
      <c r="AN5">
        <v>2200000</v>
      </c>
      <c r="AO5" t="s">
        <v>476</v>
      </c>
      <c r="AP5">
        <v>1500000</v>
      </c>
      <c r="AQ5" t="s">
        <v>973</v>
      </c>
      <c r="AR5">
        <v>1200000</v>
      </c>
      <c r="AS5" t="s">
        <v>475</v>
      </c>
      <c r="AT5">
        <v>1650000</v>
      </c>
      <c r="AU5" t="s">
        <v>1006</v>
      </c>
      <c r="AV5">
        <v>1080000</v>
      </c>
    </row>
    <row r="6" spans="1:48">
      <c r="A6" t="s">
        <v>856</v>
      </c>
      <c r="B6">
        <v>0.25</v>
      </c>
      <c r="C6" t="s">
        <v>921</v>
      </c>
      <c r="D6">
        <v>4000000</v>
      </c>
      <c r="E6" t="s">
        <v>903</v>
      </c>
      <c r="F6">
        <v>4100000</v>
      </c>
      <c r="G6" t="s">
        <v>421</v>
      </c>
      <c r="H6">
        <v>8880000</v>
      </c>
      <c r="I6" t="s">
        <v>424</v>
      </c>
      <c r="J6">
        <v>9990000</v>
      </c>
      <c r="K6" t="s">
        <v>427</v>
      </c>
      <c r="L6">
        <v>10100000</v>
      </c>
      <c r="M6" t="s">
        <v>430</v>
      </c>
      <c r="N6">
        <v>2200000</v>
      </c>
      <c r="O6" t="s">
        <v>433</v>
      </c>
      <c r="P6">
        <v>8500000</v>
      </c>
      <c r="Q6" t="s">
        <v>437</v>
      </c>
      <c r="R6">
        <v>5000000</v>
      </c>
      <c r="S6" t="s">
        <v>441</v>
      </c>
      <c r="T6">
        <v>12300000</v>
      </c>
      <c r="U6" t="s">
        <v>445</v>
      </c>
      <c r="V6">
        <v>6853000</v>
      </c>
      <c r="W6" t="s">
        <v>448</v>
      </c>
      <c r="X6">
        <v>7560000</v>
      </c>
      <c r="Y6" t="s">
        <v>1001</v>
      </c>
      <c r="Z6">
        <v>7320000</v>
      </c>
      <c r="AA6" t="s">
        <v>592</v>
      </c>
      <c r="AB6">
        <v>7080000</v>
      </c>
      <c r="AC6" t="s">
        <v>453</v>
      </c>
      <c r="AD6">
        <v>684230000</v>
      </c>
      <c r="AE6" t="s">
        <v>456</v>
      </c>
      <c r="AF6">
        <v>6860000</v>
      </c>
      <c r="AG6" t="s">
        <v>474</v>
      </c>
      <c r="AH6">
        <v>1880000</v>
      </c>
      <c r="AI6" t="s">
        <v>479</v>
      </c>
      <c r="AJ6">
        <v>1280000</v>
      </c>
      <c r="AK6" t="s">
        <v>478</v>
      </c>
      <c r="AL6">
        <v>1000000</v>
      </c>
      <c r="AM6" t="s">
        <v>477</v>
      </c>
      <c r="AN6">
        <v>2200000</v>
      </c>
      <c r="AO6" t="s">
        <v>476</v>
      </c>
      <c r="AP6">
        <v>1500000</v>
      </c>
      <c r="AQ6" t="s">
        <v>973</v>
      </c>
      <c r="AR6">
        <v>1200000</v>
      </c>
      <c r="AS6" t="s">
        <v>475</v>
      </c>
      <c r="AT6">
        <v>1650000</v>
      </c>
      <c r="AU6" t="s">
        <v>1006</v>
      </c>
      <c r="AV6">
        <v>1080000</v>
      </c>
    </row>
    <row r="7" spans="1:48">
      <c r="A7" t="s">
        <v>856</v>
      </c>
      <c r="B7">
        <v>0.3</v>
      </c>
      <c r="C7" t="s">
        <v>921</v>
      </c>
      <c r="D7">
        <v>4000000</v>
      </c>
      <c r="E7" t="s">
        <v>903</v>
      </c>
      <c r="F7">
        <v>4100000</v>
      </c>
      <c r="G7" t="s">
        <v>421</v>
      </c>
      <c r="H7">
        <v>8880000</v>
      </c>
      <c r="I7" t="s">
        <v>424</v>
      </c>
      <c r="J7">
        <v>9990000</v>
      </c>
      <c r="K7" t="s">
        <v>427</v>
      </c>
      <c r="L7">
        <v>10100000</v>
      </c>
      <c r="M7" t="s">
        <v>430</v>
      </c>
      <c r="N7">
        <v>2200000</v>
      </c>
      <c r="O7" t="s">
        <v>433</v>
      </c>
      <c r="P7">
        <v>8500000</v>
      </c>
      <c r="Q7" t="s">
        <v>437</v>
      </c>
      <c r="R7">
        <v>5000000</v>
      </c>
      <c r="S7" t="s">
        <v>441</v>
      </c>
      <c r="T7">
        <v>12300000</v>
      </c>
      <c r="U7" t="s">
        <v>445</v>
      </c>
      <c r="V7">
        <v>6853000</v>
      </c>
      <c r="W7" t="s">
        <v>448</v>
      </c>
      <c r="X7">
        <v>7560000</v>
      </c>
      <c r="Y7" t="s">
        <v>1001</v>
      </c>
      <c r="Z7">
        <v>7320000</v>
      </c>
      <c r="AA7" t="s">
        <v>592</v>
      </c>
      <c r="AB7">
        <v>7080000</v>
      </c>
      <c r="AC7" t="s">
        <v>453</v>
      </c>
      <c r="AD7">
        <v>684230000</v>
      </c>
      <c r="AE7" t="s">
        <v>456</v>
      </c>
      <c r="AF7">
        <v>6860000</v>
      </c>
      <c r="AG7" t="s">
        <v>474</v>
      </c>
      <c r="AH7">
        <v>1880000</v>
      </c>
      <c r="AI7" t="s">
        <v>479</v>
      </c>
      <c r="AJ7">
        <v>1280000</v>
      </c>
      <c r="AK7" t="s">
        <v>478</v>
      </c>
      <c r="AL7">
        <v>1000000</v>
      </c>
      <c r="AM7" t="s">
        <v>477</v>
      </c>
      <c r="AN7">
        <v>2200000</v>
      </c>
      <c r="AO7" t="s">
        <v>476</v>
      </c>
      <c r="AP7">
        <v>1500000</v>
      </c>
      <c r="AQ7" t="s">
        <v>973</v>
      </c>
      <c r="AR7">
        <v>1200000</v>
      </c>
      <c r="AS7" t="s">
        <v>475</v>
      </c>
      <c r="AT7">
        <v>1650000</v>
      </c>
      <c r="AU7" t="s">
        <v>1006</v>
      </c>
      <c r="AV7">
        <v>1080000</v>
      </c>
    </row>
    <row r="8" spans="1:48">
      <c r="A8" t="s">
        <v>856</v>
      </c>
      <c r="B8">
        <v>0.4</v>
      </c>
      <c r="C8" t="s">
        <v>921</v>
      </c>
      <c r="D8">
        <v>4000000</v>
      </c>
      <c r="E8" t="s">
        <v>903</v>
      </c>
      <c r="F8">
        <v>4100000</v>
      </c>
      <c r="G8" t="s">
        <v>421</v>
      </c>
      <c r="H8">
        <v>8880000</v>
      </c>
      <c r="I8" t="s">
        <v>424</v>
      </c>
      <c r="J8">
        <v>9990000</v>
      </c>
      <c r="K8" t="s">
        <v>427</v>
      </c>
      <c r="L8">
        <v>10100000</v>
      </c>
      <c r="M8" t="s">
        <v>430</v>
      </c>
      <c r="N8">
        <v>2200000</v>
      </c>
      <c r="O8" t="s">
        <v>433</v>
      </c>
      <c r="P8">
        <v>8500000</v>
      </c>
      <c r="Q8" t="s">
        <v>437</v>
      </c>
      <c r="R8">
        <v>5000000</v>
      </c>
      <c r="S8" t="s">
        <v>441</v>
      </c>
      <c r="T8">
        <v>12300000</v>
      </c>
      <c r="U8" t="s">
        <v>445</v>
      </c>
      <c r="V8">
        <v>6853000</v>
      </c>
      <c r="W8" t="s">
        <v>448</v>
      </c>
      <c r="X8">
        <v>7560000</v>
      </c>
      <c r="Y8" t="s">
        <v>1001</v>
      </c>
      <c r="Z8">
        <v>7320000</v>
      </c>
      <c r="AA8" t="s">
        <v>592</v>
      </c>
      <c r="AB8">
        <v>7080000</v>
      </c>
      <c r="AC8" t="s">
        <v>453</v>
      </c>
      <c r="AD8">
        <v>684230000</v>
      </c>
      <c r="AE8" t="s">
        <v>456</v>
      </c>
      <c r="AF8">
        <v>6860000</v>
      </c>
      <c r="AG8" t="s">
        <v>474</v>
      </c>
      <c r="AH8">
        <v>1880000</v>
      </c>
      <c r="AI8" t="s">
        <v>479</v>
      </c>
      <c r="AJ8">
        <v>1280000</v>
      </c>
      <c r="AK8" t="s">
        <v>478</v>
      </c>
      <c r="AL8">
        <v>1000000</v>
      </c>
      <c r="AM8" t="s">
        <v>477</v>
      </c>
      <c r="AN8">
        <v>2200000</v>
      </c>
      <c r="AO8" t="s">
        <v>476</v>
      </c>
      <c r="AP8">
        <v>1500000</v>
      </c>
      <c r="AQ8" t="s">
        <v>973</v>
      </c>
      <c r="AR8">
        <v>1200000</v>
      </c>
      <c r="AS8" t="s">
        <v>475</v>
      </c>
      <c r="AT8">
        <v>1650000</v>
      </c>
      <c r="AU8" t="s">
        <v>1006</v>
      </c>
      <c r="AV8">
        <v>1080000</v>
      </c>
    </row>
    <row r="9" spans="1:48">
      <c r="A9" t="s">
        <v>856</v>
      </c>
      <c r="B9">
        <v>0.5</v>
      </c>
      <c r="C9" t="s">
        <v>921</v>
      </c>
      <c r="D9">
        <v>4000000</v>
      </c>
      <c r="E9" t="s">
        <v>903</v>
      </c>
      <c r="F9">
        <v>4100000</v>
      </c>
      <c r="G9" t="s">
        <v>421</v>
      </c>
      <c r="H9">
        <v>8880000</v>
      </c>
      <c r="I9" t="s">
        <v>424</v>
      </c>
      <c r="J9">
        <v>9990000</v>
      </c>
      <c r="K9" t="s">
        <v>427</v>
      </c>
      <c r="L9">
        <v>10100000</v>
      </c>
      <c r="M9" t="s">
        <v>430</v>
      </c>
      <c r="N9">
        <v>2200000</v>
      </c>
      <c r="O9" t="s">
        <v>433</v>
      </c>
      <c r="P9">
        <v>8500000</v>
      </c>
      <c r="Q9" t="s">
        <v>437</v>
      </c>
      <c r="R9">
        <v>5000000</v>
      </c>
      <c r="S9" t="s">
        <v>441</v>
      </c>
      <c r="T9">
        <v>12300000</v>
      </c>
      <c r="U9" t="s">
        <v>445</v>
      </c>
      <c r="V9">
        <v>6853000</v>
      </c>
      <c r="W9" t="s">
        <v>448</v>
      </c>
      <c r="X9">
        <v>7560000</v>
      </c>
      <c r="Y9" t="s">
        <v>1001</v>
      </c>
      <c r="Z9">
        <v>7320000</v>
      </c>
      <c r="AA9" t="s">
        <v>592</v>
      </c>
      <c r="AB9">
        <v>7080000</v>
      </c>
      <c r="AC9" t="s">
        <v>453</v>
      </c>
      <c r="AD9">
        <v>684230000</v>
      </c>
      <c r="AE9" t="s">
        <v>456</v>
      </c>
      <c r="AF9">
        <v>6860000</v>
      </c>
      <c r="AG9" t="s">
        <v>474</v>
      </c>
      <c r="AH9">
        <v>1880000</v>
      </c>
      <c r="AI9" t="s">
        <v>479</v>
      </c>
      <c r="AJ9">
        <v>1280000</v>
      </c>
      <c r="AK9" t="s">
        <v>478</v>
      </c>
      <c r="AL9">
        <v>1000000</v>
      </c>
      <c r="AM9" t="s">
        <v>477</v>
      </c>
      <c r="AN9">
        <v>2200000</v>
      </c>
      <c r="AO9" t="s">
        <v>476</v>
      </c>
      <c r="AP9">
        <v>1500000</v>
      </c>
      <c r="AQ9" t="s">
        <v>973</v>
      </c>
      <c r="AR9">
        <v>1200000</v>
      </c>
      <c r="AS9" t="s">
        <v>475</v>
      </c>
      <c r="AT9">
        <v>1650000</v>
      </c>
      <c r="AU9" t="s">
        <v>1006</v>
      </c>
      <c r="AV9">
        <v>1080000</v>
      </c>
    </row>
    <row r="10" spans="1:48">
      <c r="A10" t="s">
        <v>856</v>
      </c>
      <c r="B10">
        <v>0.6</v>
      </c>
      <c r="C10" t="s">
        <v>921</v>
      </c>
      <c r="D10">
        <v>4000000</v>
      </c>
      <c r="E10" t="s">
        <v>903</v>
      </c>
      <c r="F10">
        <v>4100000</v>
      </c>
      <c r="G10" t="s">
        <v>421</v>
      </c>
      <c r="H10">
        <v>8880000</v>
      </c>
      <c r="I10" t="s">
        <v>424</v>
      </c>
      <c r="J10">
        <v>9990000</v>
      </c>
      <c r="K10" t="s">
        <v>427</v>
      </c>
      <c r="L10">
        <v>10100000</v>
      </c>
      <c r="M10" t="s">
        <v>430</v>
      </c>
      <c r="N10">
        <v>2200000</v>
      </c>
      <c r="O10" t="s">
        <v>433</v>
      </c>
      <c r="P10">
        <v>8500000</v>
      </c>
      <c r="Q10" t="s">
        <v>437</v>
      </c>
      <c r="R10">
        <v>5000000</v>
      </c>
      <c r="S10" t="s">
        <v>441</v>
      </c>
      <c r="T10">
        <v>12300000</v>
      </c>
      <c r="U10" t="s">
        <v>445</v>
      </c>
      <c r="V10">
        <v>6853000</v>
      </c>
      <c r="W10" t="s">
        <v>448</v>
      </c>
      <c r="X10">
        <v>7560000</v>
      </c>
      <c r="Y10" t="s">
        <v>1001</v>
      </c>
      <c r="Z10">
        <v>7320000</v>
      </c>
      <c r="AA10" t="s">
        <v>592</v>
      </c>
      <c r="AB10">
        <v>7080000</v>
      </c>
      <c r="AC10" t="s">
        <v>453</v>
      </c>
      <c r="AD10">
        <v>684230000</v>
      </c>
      <c r="AE10" t="s">
        <v>456</v>
      </c>
      <c r="AF10">
        <v>6860000</v>
      </c>
      <c r="AG10" t="s">
        <v>474</v>
      </c>
      <c r="AH10">
        <v>1880000</v>
      </c>
      <c r="AI10" t="s">
        <v>479</v>
      </c>
      <c r="AJ10">
        <v>1280000</v>
      </c>
      <c r="AK10" t="s">
        <v>478</v>
      </c>
      <c r="AL10">
        <v>1000000</v>
      </c>
      <c r="AM10" t="s">
        <v>477</v>
      </c>
      <c r="AN10">
        <v>2200000</v>
      </c>
      <c r="AO10" t="s">
        <v>476</v>
      </c>
      <c r="AP10">
        <v>1500000</v>
      </c>
      <c r="AQ10" t="s">
        <v>973</v>
      </c>
      <c r="AR10">
        <v>1200000</v>
      </c>
      <c r="AS10" t="s">
        <v>475</v>
      </c>
      <c r="AT10">
        <v>1650000</v>
      </c>
      <c r="AU10" t="s">
        <v>1006</v>
      </c>
      <c r="AV10">
        <v>1080000</v>
      </c>
    </row>
    <row r="11" spans="1:48">
      <c r="A11" t="s">
        <v>856</v>
      </c>
      <c r="B11">
        <v>0.8</v>
      </c>
      <c r="C11" t="s">
        <v>921</v>
      </c>
      <c r="D11">
        <v>4000000</v>
      </c>
      <c r="E11" t="s">
        <v>903</v>
      </c>
      <c r="F11">
        <v>4100000</v>
      </c>
      <c r="G11" t="s">
        <v>421</v>
      </c>
      <c r="H11">
        <v>8880000</v>
      </c>
      <c r="I11" t="s">
        <v>424</v>
      </c>
      <c r="J11">
        <v>9990000</v>
      </c>
      <c r="K11" t="s">
        <v>427</v>
      </c>
      <c r="L11">
        <v>10100000</v>
      </c>
      <c r="M11" t="s">
        <v>430</v>
      </c>
      <c r="N11">
        <v>2200000</v>
      </c>
      <c r="O11" t="s">
        <v>433</v>
      </c>
      <c r="P11">
        <v>8500000</v>
      </c>
      <c r="Q11" t="s">
        <v>437</v>
      </c>
      <c r="R11">
        <v>5000000</v>
      </c>
      <c r="S11" t="s">
        <v>441</v>
      </c>
      <c r="T11">
        <v>12300000</v>
      </c>
      <c r="U11" t="s">
        <v>445</v>
      </c>
      <c r="V11">
        <v>6853000</v>
      </c>
      <c r="W11" t="s">
        <v>448</v>
      </c>
      <c r="X11">
        <v>7560000</v>
      </c>
      <c r="Y11" t="s">
        <v>1001</v>
      </c>
      <c r="Z11">
        <v>7320000</v>
      </c>
      <c r="AA11" t="s">
        <v>592</v>
      </c>
      <c r="AB11">
        <v>7080000</v>
      </c>
      <c r="AC11" t="s">
        <v>453</v>
      </c>
      <c r="AD11">
        <v>684230000</v>
      </c>
      <c r="AE11" t="s">
        <v>456</v>
      </c>
      <c r="AF11">
        <v>6860000</v>
      </c>
      <c r="AG11" t="s">
        <v>474</v>
      </c>
      <c r="AH11">
        <v>1880000</v>
      </c>
      <c r="AI11" t="s">
        <v>479</v>
      </c>
      <c r="AJ11">
        <v>1280000</v>
      </c>
      <c r="AK11" t="s">
        <v>478</v>
      </c>
      <c r="AL11">
        <v>1000000</v>
      </c>
      <c r="AM11" t="s">
        <v>477</v>
      </c>
      <c r="AN11">
        <v>2200000</v>
      </c>
      <c r="AO11" t="s">
        <v>476</v>
      </c>
      <c r="AP11">
        <v>1500000</v>
      </c>
      <c r="AQ11" t="s">
        <v>973</v>
      </c>
      <c r="AR11">
        <v>1200000</v>
      </c>
      <c r="AS11" t="s">
        <v>475</v>
      </c>
      <c r="AT11">
        <v>1650000</v>
      </c>
      <c r="AU11" t="s">
        <v>1006</v>
      </c>
      <c r="AV11">
        <v>1080000</v>
      </c>
    </row>
    <row r="12" spans="1:48">
      <c r="A12" t="s">
        <v>856</v>
      </c>
      <c r="B12">
        <v>0.9</v>
      </c>
      <c r="C12" t="s">
        <v>921</v>
      </c>
      <c r="D12">
        <v>4000000</v>
      </c>
      <c r="E12" t="s">
        <v>903</v>
      </c>
      <c r="F12">
        <v>4100000</v>
      </c>
      <c r="G12" t="s">
        <v>421</v>
      </c>
      <c r="H12">
        <v>8880000</v>
      </c>
      <c r="I12" t="s">
        <v>424</v>
      </c>
      <c r="J12">
        <v>9990000</v>
      </c>
      <c r="K12" t="s">
        <v>427</v>
      </c>
      <c r="L12">
        <v>10100000</v>
      </c>
      <c r="M12" t="s">
        <v>430</v>
      </c>
      <c r="N12">
        <v>2200000</v>
      </c>
      <c r="O12" t="s">
        <v>433</v>
      </c>
      <c r="P12">
        <v>8500000</v>
      </c>
      <c r="Q12" t="s">
        <v>437</v>
      </c>
      <c r="R12">
        <v>5000000</v>
      </c>
      <c r="S12" t="s">
        <v>441</v>
      </c>
      <c r="T12">
        <v>12300000</v>
      </c>
      <c r="U12" t="s">
        <v>445</v>
      </c>
      <c r="V12">
        <v>6853000</v>
      </c>
      <c r="W12" t="s">
        <v>448</v>
      </c>
      <c r="X12">
        <v>7560000</v>
      </c>
      <c r="Y12" t="s">
        <v>1001</v>
      </c>
      <c r="Z12">
        <v>7320000</v>
      </c>
      <c r="AA12" t="s">
        <v>592</v>
      </c>
      <c r="AB12">
        <v>7080000</v>
      </c>
      <c r="AC12" t="s">
        <v>453</v>
      </c>
      <c r="AD12">
        <v>684230000</v>
      </c>
      <c r="AE12" t="s">
        <v>456</v>
      </c>
      <c r="AF12">
        <v>6860000</v>
      </c>
      <c r="AG12" t="s">
        <v>474</v>
      </c>
      <c r="AH12">
        <v>1880000</v>
      </c>
      <c r="AI12" t="s">
        <v>479</v>
      </c>
      <c r="AJ12">
        <v>1280000</v>
      </c>
      <c r="AK12" t="s">
        <v>478</v>
      </c>
      <c r="AL12">
        <v>1000000</v>
      </c>
      <c r="AM12" t="s">
        <v>477</v>
      </c>
      <c r="AN12">
        <v>2200000</v>
      </c>
      <c r="AO12" t="s">
        <v>476</v>
      </c>
      <c r="AP12">
        <v>1500000</v>
      </c>
      <c r="AQ12" t="s">
        <v>973</v>
      </c>
      <c r="AR12">
        <v>1200000</v>
      </c>
      <c r="AS12" t="s">
        <v>475</v>
      </c>
      <c r="AT12">
        <v>1650000</v>
      </c>
      <c r="AU12" t="s">
        <v>1006</v>
      </c>
      <c r="AV12">
        <v>1080000</v>
      </c>
    </row>
    <row r="13" spans="1:48">
      <c r="A13" t="s">
        <v>856</v>
      </c>
      <c r="B13">
        <v>1</v>
      </c>
      <c r="C13" t="s">
        <v>921</v>
      </c>
      <c r="D13">
        <v>4000000</v>
      </c>
      <c r="E13" t="s">
        <v>903</v>
      </c>
      <c r="F13">
        <v>4100000</v>
      </c>
      <c r="G13" t="s">
        <v>421</v>
      </c>
      <c r="H13">
        <v>8880000</v>
      </c>
      <c r="I13" t="s">
        <v>424</v>
      </c>
      <c r="J13">
        <v>9990000</v>
      </c>
      <c r="K13" t="s">
        <v>427</v>
      </c>
      <c r="L13">
        <v>10100000</v>
      </c>
      <c r="M13" t="s">
        <v>430</v>
      </c>
      <c r="N13">
        <v>2200000</v>
      </c>
      <c r="O13" t="s">
        <v>433</v>
      </c>
      <c r="P13">
        <v>8500000</v>
      </c>
      <c r="Q13" t="s">
        <v>437</v>
      </c>
      <c r="R13">
        <v>5000000</v>
      </c>
      <c r="S13" t="s">
        <v>441</v>
      </c>
      <c r="T13">
        <v>12300000</v>
      </c>
      <c r="U13" t="s">
        <v>445</v>
      </c>
      <c r="V13">
        <v>6853000</v>
      </c>
      <c r="W13" t="s">
        <v>448</v>
      </c>
      <c r="X13">
        <v>7560000</v>
      </c>
      <c r="Y13" t="s">
        <v>1001</v>
      </c>
      <c r="Z13">
        <v>7320000</v>
      </c>
      <c r="AA13" t="s">
        <v>592</v>
      </c>
      <c r="AB13">
        <v>7080000</v>
      </c>
      <c r="AC13" t="s">
        <v>453</v>
      </c>
      <c r="AD13">
        <v>684230000</v>
      </c>
      <c r="AE13" t="s">
        <v>456</v>
      </c>
      <c r="AF13">
        <v>6860000</v>
      </c>
      <c r="AG13" t="s">
        <v>474</v>
      </c>
      <c r="AH13">
        <v>1880000</v>
      </c>
      <c r="AI13" t="s">
        <v>479</v>
      </c>
      <c r="AJ13">
        <v>1280000</v>
      </c>
      <c r="AK13" t="s">
        <v>478</v>
      </c>
      <c r="AL13">
        <v>1000000</v>
      </c>
      <c r="AM13" t="s">
        <v>477</v>
      </c>
      <c r="AN13">
        <v>2200000</v>
      </c>
      <c r="AO13" t="s">
        <v>476</v>
      </c>
      <c r="AP13">
        <v>1500000</v>
      </c>
      <c r="AQ13" t="s">
        <v>973</v>
      </c>
      <c r="AR13">
        <v>1200000</v>
      </c>
      <c r="AS13" t="s">
        <v>475</v>
      </c>
      <c r="AT13">
        <v>1650000</v>
      </c>
      <c r="AU13" t="s">
        <v>1006</v>
      </c>
      <c r="AV13">
        <v>1080000</v>
      </c>
    </row>
    <row r="14" spans="1:48">
      <c r="A14" t="s">
        <v>856</v>
      </c>
      <c r="B14">
        <v>1.2</v>
      </c>
      <c r="C14" t="s">
        <v>921</v>
      </c>
      <c r="D14">
        <v>4000000</v>
      </c>
      <c r="E14" t="s">
        <v>903</v>
      </c>
      <c r="F14">
        <v>4100000</v>
      </c>
      <c r="G14" t="s">
        <v>421</v>
      </c>
      <c r="H14">
        <v>8880000</v>
      </c>
      <c r="I14" t="s">
        <v>424</v>
      </c>
      <c r="J14">
        <v>9990000</v>
      </c>
      <c r="K14" t="s">
        <v>427</v>
      </c>
      <c r="L14">
        <v>10100000</v>
      </c>
      <c r="M14" t="s">
        <v>430</v>
      </c>
      <c r="N14">
        <v>2200000</v>
      </c>
      <c r="O14" t="s">
        <v>433</v>
      </c>
      <c r="P14">
        <v>8500000</v>
      </c>
      <c r="Q14" t="s">
        <v>437</v>
      </c>
      <c r="R14">
        <v>5000000</v>
      </c>
      <c r="S14" t="s">
        <v>441</v>
      </c>
      <c r="T14">
        <v>12300000</v>
      </c>
      <c r="U14" t="s">
        <v>445</v>
      </c>
      <c r="V14">
        <v>6853000</v>
      </c>
      <c r="W14" t="s">
        <v>448</v>
      </c>
      <c r="X14">
        <v>7560000</v>
      </c>
      <c r="Y14" t="s">
        <v>1001</v>
      </c>
      <c r="Z14">
        <v>7320000</v>
      </c>
      <c r="AA14" t="s">
        <v>592</v>
      </c>
      <c r="AB14">
        <v>7080000</v>
      </c>
      <c r="AC14" t="s">
        <v>453</v>
      </c>
      <c r="AD14">
        <v>684230000</v>
      </c>
      <c r="AE14" t="s">
        <v>456</v>
      </c>
      <c r="AF14">
        <v>6860000</v>
      </c>
      <c r="AG14" t="s">
        <v>474</v>
      </c>
      <c r="AH14">
        <v>1880000</v>
      </c>
      <c r="AI14" t="s">
        <v>479</v>
      </c>
      <c r="AJ14">
        <v>1280000</v>
      </c>
      <c r="AK14" t="s">
        <v>478</v>
      </c>
      <c r="AL14">
        <v>1000000</v>
      </c>
      <c r="AM14" t="s">
        <v>477</v>
      </c>
      <c r="AN14">
        <v>2200000</v>
      </c>
      <c r="AO14" t="s">
        <v>476</v>
      </c>
      <c r="AP14">
        <v>1500000</v>
      </c>
      <c r="AQ14" t="s">
        <v>973</v>
      </c>
      <c r="AR14">
        <v>1200000</v>
      </c>
      <c r="AS14" t="s">
        <v>475</v>
      </c>
      <c r="AT14">
        <v>1650000</v>
      </c>
      <c r="AU14" t="s">
        <v>1006</v>
      </c>
      <c r="AV14">
        <v>1080000</v>
      </c>
    </row>
    <row r="15" spans="1:48">
      <c r="A15" t="s">
        <v>856</v>
      </c>
      <c r="B15">
        <v>1.5</v>
      </c>
      <c r="C15" t="s">
        <v>921</v>
      </c>
      <c r="D15">
        <v>4000000</v>
      </c>
      <c r="E15" t="s">
        <v>903</v>
      </c>
      <c r="F15">
        <v>4100000</v>
      </c>
      <c r="G15" t="s">
        <v>421</v>
      </c>
      <c r="H15">
        <v>8880000</v>
      </c>
      <c r="I15" t="s">
        <v>424</v>
      </c>
      <c r="J15">
        <v>9990000</v>
      </c>
      <c r="K15" t="s">
        <v>427</v>
      </c>
      <c r="L15">
        <v>10100000</v>
      </c>
      <c r="M15" t="s">
        <v>430</v>
      </c>
      <c r="N15">
        <v>2200000</v>
      </c>
      <c r="O15" t="s">
        <v>433</v>
      </c>
      <c r="P15">
        <v>8500000</v>
      </c>
      <c r="Q15" t="s">
        <v>437</v>
      </c>
      <c r="R15">
        <v>5000000</v>
      </c>
      <c r="S15" t="s">
        <v>441</v>
      </c>
      <c r="T15">
        <v>12300000</v>
      </c>
      <c r="U15" t="s">
        <v>445</v>
      </c>
      <c r="V15">
        <v>6853000</v>
      </c>
      <c r="W15" t="s">
        <v>448</v>
      </c>
      <c r="X15">
        <v>7560000</v>
      </c>
      <c r="Y15" t="s">
        <v>1001</v>
      </c>
      <c r="Z15">
        <v>7320000</v>
      </c>
      <c r="AA15" t="s">
        <v>592</v>
      </c>
      <c r="AB15">
        <v>7080000</v>
      </c>
      <c r="AC15" t="s">
        <v>453</v>
      </c>
      <c r="AD15">
        <v>684230000</v>
      </c>
      <c r="AE15" t="s">
        <v>456</v>
      </c>
      <c r="AF15">
        <v>6860000</v>
      </c>
      <c r="AG15" t="s">
        <v>474</v>
      </c>
      <c r="AH15">
        <v>1880000</v>
      </c>
      <c r="AI15" t="s">
        <v>479</v>
      </c>
      <c r="AJ15">
        <v>1280000</v>
      </c>
      <c r="AK15" t="s">
        <v>478</v>
      </c>
      <c r="AL15">
        <v>1000000</v>
      </c>
      <c r="AM15" t="s">
        <v>477</v>
      </c>
      <c r="AN15">
        <v>2200000</v>
      </c>
      <c r="AO15" t="s">
        <v>476</v>
      </c>
      <c r="AP15">
        <v>1500000</v>
      </c>
      <c r="AQ15" t="s">
        <v>973</v>
      </c>
      <c r="AR15">
        <v>1200000</v>
      </c>
      <c r="AS15" t="s">
        <v>475</v>
      </c>
      <c r="AT15">
        <v>1650000</v>
      </c>
      <c r="AU15" t="s">
        <v>1006</v>
      </c>
      <c r="AV15">
        <v>1080000</v>
      </c>
    </row>
    <row r="16" spans="1:48">
      <c r="A16" t="s">
        <v>856</v>
      </c>
      <c r="B16">
        <v>2</v>
      </c>
      <c r="C16" t="s">
        <v>921</v>
      </c>
      <c r="D16">
        <v>4000000</v>
      </c>
      <c r="E16" t="s">
        <v>903</v>
      </c>
      <c r="F16">
        <v>4100000</v>
      </c>
      <c r="G16" t="s">
        <v>421</v>
      </c>
      <c r="H16">
        <v>8880000</v>
      </c>
      <c r="I16" t="s">
        <v>424</v>
      </c>
      <c r="J16">
        <v>9990000</v>
      </c>
      <c r="K16" t="s">
        <v>427</v>
      </c>
      <c r="L16">
        <v>10100000</v>
      </c>
      <c r="M16" t="s">
        <v>430</v>
      </c>
      <c r="N16">
        <v>2200000</v>
      </c>
      <c r="O16" t="s">
        <v>433</v>
      </c>
      <c r="P16">
        <v>8500000</v>
      </c>
      <c r="Q16" t="s">
        <v>437</v>
      </c>
      <c r="R16">
        <v>5000000</v>
      </c>
      <c r="S16" t="s">
        <v>441</v>
      </c>
      <c r="T16">
        <v>12300000</v>
      </c>
      <c r="U16" t="s">
        <v>445</v>
      </c>
      <c r="V16">
        <v>6853000</v>
      </c>
      <c r="W16" t="s">
        <v>448</v>
      </c>
      <c r="X16">
        <v>7560000</v>
      </c>
      <c r="Y16" t="s">
        <v>1001</v>
      </c>
      <c r="Z16">
        <v>7320000</v>
      </c>
      <c r="AA16" t="s">
        <v>592</v>
      </c>
      <c r="AB16">
        <v>7080000</v>
      </c>
      <c r="AC16" t="s">
        <v>453</v>
      </c>
      <c r="AD16">
        <v>684230000</v>
      </c>
      <c r="AE16" t="s">
        <v>456</v>
      </c>
      <c r="AF16">
        <v>6860000</v>
      </c>
      <c r="AG16" t="s">
        <v>474</v>
      </c>
      <c r="AH16">
        <v>1880000</v>
      </c>
      <c r="AI16" t="s">
        <v>479</v>
      </c>
      <c r="AJ16">
        <v>1280000</v>
      </c>
      <c r="AK16" t="s">
        <v>478</v>
      </c>
      <c r="AL16">
        <v>1000000</v>
      </c>
      <c r="AM16" t="s">
        <v>477</v>
      </c>
      <c r="AN16">
        <v>2200000</v>
      </c>
      <c r="AO16" t="s">
        <v>476</v>
      </c>
      <c r="AP16">
        <v>1500000</v>
      </c>
      <c r="AQ16" t="s">
        <v>973</v>
      </c>
      <c r="AR16">
        <v>1200000</v>
      </c>
      <c r="AS16" t="s">
        <v>475</v>
      </c>
      <c r="AT16">
        <v>1650000</v>
      </c>
      <c r="AU16" t="s">
        <v>1006</v>
      </c>
      <c r="AV16">
        <v>1080000</v>
      </c>
    </row>
    <row r="17" spans="1:48">
      <c r="A17" t="s">
        <v>856</v>
      </c>
      <c r="B17">
        <v>2.5</v>
      </c>
      <c r="C17" t="s">
        <v>921</v>
      </c>
      <c r="D17">
        <v>4000000</v>
      </c>
      <c r="E17" t="s">
        <v>903</v>
      </c>
      <c r="F17">
        <v>4100000</v>
      </c>
      <c r="G17" t="s">
        <v>421</v>
      </c>
      <c r="H17">
        <v>8880000</v>
      </c>
      <c r="I17" t="s">
        <v>424</v>
      </c>
      <c r="J17">
        <v>9990000</v>
      </c>
      <c r="K17" t="s">
        <v>427</v>
      </c>
      <c r="L17">
        <v>10100000</v>
      </c>
      <c r="M17" t="s">
        <v>430</v>
      </c>
      <c r="N17">
        <v>2200000</v>
      </c>
      <c r="O17" t="s">
        <v>433</v>
      </c>
      <c r="P17">
        <v>8500000</v>
      </c>
      <c r="Q17" t="s">
        <v>437</v>
      </c>
      <c r="R17">
        <v>5000000</v>
      </c>
      <c r="S17" t="s">
        <v>441</v>
      </c>
      <c r="T17">
        <v>12300000</v>
      </c>
      <c r="U17" t="s">
        <v>445</v>
      </c>
      <c r="V17">
        <v>6853000</v>
      </c>
      <c r="W17" t="s">
        <v>448</v>
      </c>
      <c r="X17">
        <v>7560000</v>
      </c>
      <c r="Y17" t="s">
        <v>1001</v>
      </c>
      <c r="Z17">
        <v>7320000</v>
      </c>
      <c r="AA17" t="s">
        <v>592</v>
      </c>
      <c r="AB17">
        <v>7080000</v>
      </c>
      <c r="AC17" t="s">
        <v>453</v>
      </c>
      <c r="AD17">
        <v>684230000</v>
      </c>
      <c r="AE17" t="s">
        <v>456</v>
      </c>
      <c r="AF17">
        <v>6860000</v>
      </c>
      <c r="AG17" t="s">
        <v>474</v>
      </c>
      <c r="AH17">
        <v>1880000</v>
      </c>
      <c r="AI17" t="s">
        <v>479</v>
      </c>
      <c r="AJ17">
        <v>1280000</v>
      </c>
      <c r="AK17" t="s">
        <v>478</v>
      </c>
      <c r="AL17">
        <v>1000000</v>
      </c>
      <c r="AM17" t="s">
        <v>477</v>
      </c>
      <c r="AN17">
        <v>2200000</v>
      </c>
      <c r="AO17" t="s">
        <v>476</v>
      </c>
      <c r="AP17">
        <v>1500000</v>
      </c>
      <c r="AQ17" t="s">
        <v>973</v>
      </c>
      <c r="AR17">
        <v>1200000</v>
      </c>
      <c r="AS17" t="s">
        <v>475</v>
      </c>
      <c r="AT17">
        <v>1650000</v>
      </c>
      <c r="AU17" t="s">
        <v>1006</v>
      </c>
      <c r="AV17">
        <v>1080000</v>
      </c>
    </row>
    <row r="18" spans="1:48">
      <c r="A18" t="s">
        <v>856</v>
      </c>
      <c r="B18">
        <v>3</v>
      </c>
      <c r="C18" t="s">
        <v>921</v>
      </c>
      <c r="D18">
        <v>4000000</v>
      </c>
      <c r="E18" t="s">
        <v>903</v>
      </c>
      <c r="F18">
        <v>4100000</v>
      </c>
      <c r="G18" t="s">
        <v>421</v>
      </c>
      <c r="H18">
        <v>8880000</v>
      </c>
      <c r="I18" t="s">
        <v>424</v>
      </c>
      <c r="J18">
        <v>9990000</v>
      </c>
      <c r="K18" t="s">
        <v>427</v>
      </c>
      <c r="L18">
        <v>10100000</v>
      </c>
      <c r="M18" t="s">
        <v>430</v>
      </c>
      <c r="N18">
        <v>2200000</v>
      </c>
      <c r="O18" t="s">
        <v>433</v>
      </c>
      <c r="P18">
        <v>8500000</v>
      </c>
      <c r="Q18" t="s">
        <v>437</v>
      </c>
      <c r="R18">
        <v>5000000</v>
      </c>
      <c r="S18" t="s">
        <v>441</v>
      </c>
      <c r="T18">
        <v>12300000</v>
      </c>
      <c r="U18" t="s">
        <v>445</v>
      </c>
      <c r="V18">
        <v>6853000</v>
      </c>
      <c r="W18" t="s">
        <v>448</v>
      </c>
      <c r="X18">
        <v>7560000</v>
      </c>
      <c r="Y18" t="s">
        <v>1001</v>
      </c>
      <c r="Z18">
        <v>7320000</v>
      </c>
      <c r="AA18" t="s">
        <v>592</v>
      </c>
      <c r="AB18">
        <v>7080000</v>
      </c>
      <c r="AC18" t="s">
        <v>453</v>
      </c>
      <c r="AD18">
        <v>684230000</v>
      </c>
      <c r="AE18" t="s">
        <v>456</v>
      </c>
      <c r="AF18">
        <v>6860000</v>
      </c>
      <c r="AG18" t="s">
        <v>474</v>
      </c>
      <c r="AH18">
        <v>1880000</v>
      </c>
      <c r="AI18" t="s">
        <v>479</v>
      </c>
      <c r="AJ18">
        <v>1280000</v>
      </c>
      <c r="AK18" t="s">
        <v>478</v>
      </c>
      <c r="AL18">
        <v>1000000</v>
      </c>
      <c r="AM18" t="s">
        <v>477</v>
      </c>
      <c r="AN18">
        <v>2200000</v>
      </c>
      <c r="AO18" t="s">
        <v>476</v>
      </c>
      <c r="AP18">
        <v>1500000</v>
      </c>
      <c r="AQ18" t="s">
        <v>973</v>
      </c>
      <c r="AR18">
        <v>1200000</v>
      </c>
      <c r="AS18" t="s">
        <v>475</v>
      </c>
      <c r="AT18">
        <v>1650000</v>
      </c>
      <c r="AU18" t="s">
        <v>1006</v>
      </c>
      <c r="AV18">
        <v>1080000</v>
      </c>
    </row>
    <row r="19" spans="1:48">
      <c r="A19" t="s">
        <v>856</v>
      </c>
      <c r="B19">
        <v>3.5</v>
      </c>
      <c r="C19" t="s">
        <v>921</v>
      </c>
      <c r="D19">
        <v>4000000</v>
      </c>
      <c r="E19" t="s">
        <v>903</v>
      </c>
      <c r="F19">
        <v>4100000</v>
      </c>
      <c r="G19" t="s">
        <v>421</v>
      </c>
      <c r="H19">
        <v>8880000</v>
      </c>
      <c r="I19" t="s">
        <v>424</v>
      </c>
      <c r="J19">
        <v>9990000</v>
      </c>
      <c r="K19" t="s">
        <v>427</v>
      </c>
      <c r="L19">
        <v>10100000</v>
      </c>
      <c r="M19" t="s">
        <v>430</v>
      </c>
      <c r="N19">
        <v>2200000</v>
      </c>
      <c r="O19" t="s">
        <v>433</v>
      </c>
      <c r="P19">
        <v>8500000</v>
      </c>
      <c r="Q19" t="s">
        <v>437</v>
      </c>
      <c r="R19">
        <v>5000000</v>
      </c>
      <c r="S19" t="s">
        <v>441</v>
      </c>
      <c r="T19">
        <v>12300000</v>
      </c>
      <c r="U19" t="s">
        <v>445</v>
      </c>
      <c r="V19">
        <v>6853000</v>
      </c>
      <c r="W19" t="s">
        <v>448</v>
      </c>
      <c r="X19">
        <v>7560000</v>
      </c>
      <c r="Y19" t="s">
        <v>1001</v>
      </c>
      <c r="Z19">
        <v>7320000</v>
      </c>
      <c r="AA19" t="s">
        <v>592</v>
      </c>
      <c r="AB19">
        <v>7080000</v>
      </c>
      <c r="AC19" t="s">
        <v>453</v>
      </c>
      <c r="AD19">
        <v>684230000</v>
      </c>
      <c r="AE19" t="s">
        <v>456</v>
      </c>
      <c r="AF19">
        <v>6860000</v>
      </c>
      <c r="AG19" t="s">
        <v>474</v>
      </c>
      <c r="AH19">
        <v>1880000</v>
      </c>
      <c r="AI19" t="s">
        <v>479</v>
      </c>
      <c r="AJ19">
        <v>1280000</v>
      </c>
      <c r="AK19" t="s">
        <v>478</v>
      </c>
      <c r="AL19">
        <v>1000000</v>
      </c>
      <c r="AM19" t="s">
        <v>477</v>
      </c>
      <c r="AN19">
        <v>2200000</v>
      </c>
      <c r="AO19" t="s">
        <v>476</v>
      </c>
      <c r="AP19">
        <v>1500000</v>
      </c>
      <c r="AQ19" t="s">
        <v>973</v>
      </c>
      <c r="AR19">
        <v>1200000</v>
      </c>
      <c r="AS19" t="s">
        <v>475</v>
      </c>
      <c r="AT19">
        <v>1650000</v>
      </c>
      <c r="AU19" t="s">
        <v>1006</v>
      </c>
      <c r="AV19">
        <v>1080000</v>
      </c>
    </row>
    <row r="20" spans="1:48">
      <c r="A20" t="s">
        <v>856</v>
      </c>
      <c r="B20">
        <v>4</v>
      </c>
      <c r="C20" t="s">
        <v>921</v>
      </c>
      <c r="D20">
        <v>4000000</v>
      </c>
      <c r="E20" t="s">
        <v>903</v>
      </c>
      <c r="F20">
        <v>4100000</v>
      </c>
      <c r="G20" t="s">
        <v>421</v>
      </c>
      <c r="H20">
        <v>8880000</v>
      </c>
      <c r="I20" t="s">
        <v>424</v>
      </c>
      <c r="J20">
        <v>9990000</v>
      </c>
      <c r="K20" t="s">
        <v>427</v>
      </c>
      <c r="L20">
        <v>10100000</v>
      </c>
      <c r="M20" t="s">
        <v>430</v>
      </c>
      <c r="N20">
        <v>2200000</v>
      </c>
      <c r="O20" t="s">
        <v>433</v>
      </c>
      <c r="P20">
        <v>8500000</v>
      </c>
      <c r="Q20" t="s">
        <v>437</v>
      </c>
      <c r="R20">
        <v>5000000</v>
      </c>
      <c r="S20" t="s">
        <v>441</v>
      </c>
      <c r="T20">
        <v>12300000</v>
      </c>
      <c r="U20" t="s">
        <v>445</v>
      </c>
      <c r="V20">
        <v>6853000</v>
      </c>
      <c r="W20" t="s">
        <v>448</v>
      </c>
      <c r="X20">
        <v>7560000</v>
      </c>
      <c r="Y20" t="s">
        <v>1001</v>
      </c>
      <c r="Z20">
        <v>7320000</v>
      </c>
      <c r="AA20" t="s">
        <v>592</v>
      </c>
      <c r="AB20">
        <v>7080000</v>
      </c>
      <c r="AC20" t="s">
        <v>453</v>
      </c>
      <c r="AD20">
        <v>684230000</v>
      </c>
      <c r="AE20" t="s">
        <v>456</v>
      </c>
      <c r="AF20">
        <v>6860000</v>
      </c>
      <c r="AG20" t="s">
        <v>474</v>
      </c>
      <c r="AH20">
        <v>1880000</v>
      </c>
      <c r="AI20" t="s">
        <v>479</v>
      </c>
      <c r="AJ20">
        <v>1280000</v>
      </c>
      <c r="AK20" t="s">
        <v>478</v>
      </c>
      <c r="AL20">
        <v>1000000</v>
      </c>
      <c r="AM20" t="s">
        <v>477</v>
      </c>
      <c r="AN20">
        <v>2200000</v>
      </c>
      <c r="AO20" t="s">
        <v>476</v>
      </c>
      <c r="AP20">
        <v>1500000</v>
      </c>
      <c r="AQ20" t="s">
        <v>973</v>
      </c>
      <c r="AR20">
        <v>1200000</v>
      </c>
      <c r="AS20" t="s">
        <v>475</v>
      </c>
      <c r="AT20">
        <v>1650000</v>
      </c>
      <c r="AU20" t="s">
        <v>1006</v>
      </c>
      <c r="AV20">
        <v>1080000</v>
      </c>
    </row>
    <row r="21" spans="1:48">
      <c r="A21" t="s">
        <v>856</v>
      </c>
      <c r="B21">
        <v>5</v>
      </c>
      <c r="C21" t="s">
        <v>921</v>
      </c>
      <c r="D21">
        <v>4000000</v>
      </c>
      <c r="E21" t="s">
        <v>903</v>
      </c>
      <c r="F21">
        <v>4100000</v>
      </c>
      <c r="G21" t="s">
        <v>421</v>
      </c>
      <c r="H21">
        <v>8880000</v>
      </c>
      <c r="I21" t="s">
        <v>424</v>
      </c>
      <c r="J21">
        <v>9990000</v>
      </c>
      <c r="K21" t="s">
        <v>427</v>
      </c>
      <c r="L21">
        <v>10100000</v>
      </c>
      <c r="M21" t="s">
        <v>430</v>
      </c>
      <c r="N21">
        <v>2200000</v>
      </c>
      <c r="O21" t="s">
        <v>433</v>
      </c>
      <c r="P21">
        <v>8500000</v>
      </c>
      <c r="Q21" t="s">
        <v>437</v>
      </c>
      <c r="R21">
        <v>5000000</v>
      </c>
      <c r="S21" t="s">
        <v>441</v>
      </c>
      <c r="T21">
        <v>12300000</v>
      </c>
      <c r="U21" t="s">
        <v>445</v>
      </c>
      <c r="V21">
        <v>6853000</v>
      </c>
      <c r="W21" t="s">
        <v>448</v>
      </c>
      <c r="X21">
        <v>7560000</v>
      </c>
      <c r="Y21" t="s">
        <v>1001</v>
      </c>
      <c r="Z21">
        <v>7320000</v>
      </c>
      <c r="AA21" t="s">
        <v>592</v>
      </c>
      <c r="AB21">
        <v>7080000</v>
      </c>
      <c r="AC21" t="s">
        <v>453</v>
      </c>
      <c r="AD21">
        <v>684230000</v>
      </c>
      <c r="AE21" t="s">
        <v>456</v>
      </c>
      <c r="AF21">
        <v>6860000</v>
      </c>
      <c r="AG21" t="s">
        <v>474</v>
      </c>
      <c r="AH21">
        <v>1880000</v>
      </c>
      <c r="AI21" t="s">
        <v>479</v>
      </c>
      <c r="AJ21">
        <v>1280000</v>
      </c>
      <c r="AK21" t="s">
        <v>478</v>
      </c>
      <c r="AL21">
        <v>1000000</v>
      </c>
      <c r="AM21" t="s">
        <v>477</v>
      </c>
      <c r="AN21">
        <v>2200000</v>
      </c>
      <c r="AO21" t="s">
        <v>476</v>
      </c>
      <c r="AP21">
        <v>1500000</v>
      </c>
      <c r="AQ21" t="s">
        <v>973</v>
      </c>
      <c r="AR21">
        <v>1200000</v>
      </c>
      <c r="AS21" t="s">
        <v>475</v>
      </c>
      <c r="AT21">
        <v>1650000</v>
      </c>
      <c r="AU21" t="s">
        <v>1006</v>
      </c>
      <c r="AV21">
        <v>1080000</v>
      </c>
    </row>
    <row r="22" spans="1:48">
      <c r="A22" t="s">
        <v>856</v>
      </c>
      <c r="B22">
        <v>6</v>
      </c>
      <c r="C22" t="s">
        <v>921</v>
      </c>
      <c r="D22">
        <v>4000000</v>
      </c>
      <c r="E22" t="s">
        <v>903</v>
      </c>
      <c r="F22">
        <v>4100000</v>
      </c>
      <c r="G22" t="s">
        <v>421</v>
      </c>
      <c r="H22">
        <v>8880000</v>
      </c>
      <c r="I22" t="s">
        <v>424</v>
      </c>
      <c r="J22">
        <v>9990000</v>
      </c>
      <c r="K22" t="s">
        <v>427</v>
      </c>
      <c r="L22">
        <v>10100000</v>
      </c>
      <c r="M22" t="s">
        <v>430</v>
      </c>
      <c r="N22">
        <v>2200000</v>
      </c>
      <c r="O22" t="s">
        <v>433</v>
      </c>
      <c r="P22">
        <v>8500000</v>
      </c>
      <c r="Q22" t="s">
        <v>437</v>
      </c>
      <c r="R22">
        <v>5000000</v>
      </c>
      <c r="S22" t="s">
        <v>441</v>
      </c>
      <c r="T22">
        <v>12300000</v>
      </c>
      <c r="U22" t="s">
        <v>445</v>
      </c>
      <c r="V22">
        <v>6853000</v>
      </c>
      <c r="W22" t="s">
        <v>448</v>
      </c>
      <c r="X22">
        <v>7560000</v>
      </c>
      <c r="Y22" t="s">
        <v>1001</v>
      </c>
      <c r="Z22">
        <v>7320000</v>
      </c>
      <c r="AA22" t="s">
        <v>592</v>
      </c>
      <c r="AB22">
        <v>7080000</v>
      </c>
      <c r="AC22" t="s">
        <v>453</v>
      </c>
      <c r="AD22">
        <v>684230000</v>
      </c>
      <c r="AE22" t="s">
        <v>456</v>
      </c>
      <c r="AF22">
        <v>6860000</v>
      </c>
      <c r="AG22" t="s">
        <v>474</v>
      </c>
      <c r="AH22">
        <v>1880000</v>
      </c>
      <c r="AI22" t="s">
        <v>479</v>
      </c>
      <c r="AJ22">
        <v>1280000</v>
      </c>
      <c r="AK22" t="s">
        <v>478</v>
      </c>
      <c r="AL22">
        <v>1000000</v>
      </c>
      <c r="AM22" t="s">
        <v>477</v>
      </c>
      <c r="AN22">
        <v>2200000</v>
      </c>
      <c r="AO22" t="s">
        <v>476</v>
      </c>
      <c r="AP22">
        <v>1500000</v>
      </c>
      <c r="AQ22" t="s">
        <v>973</v>
      </c>
      <c r="AR22">
        <v>1200000</v>
      </c>
      <c r="AS22" t="s">
        <v>475</v>
      </c>
      <c r="AT22">
        <v>1650000</v>
      </c>
      <c r="AU22" t="s">
        <v>1006</v>
      </c>
      <c r="AV22">
        <v>1080000</v>
      </c>
    </row>
    <row r="23" spans="1:48">
      <c r="A23" t="s">
        <v>426</v>
      </c>
      <c r="B23">
        <v>6.25</v>
      </c>
      <c r="C23" t="s">
        <v>921</v>
      </c>
      <c r="D23">
        <v>4000000</v>
      </c>
      <c r="E23" t="s">
        <v>903</v>
      </c>
      <c r="F23">
        <v>4100000</v>
      </c>
      <c r="G23" t="s">
        <v>421</v>
      </c>
      <c r="H23">
        <v>8880000</v>
      </c>
      <c r="I23" t="s">
        <v>424</v>
      </c>
      <c r="J23">
        <v>9990000</v>
      </c>
      <c r="K23" t="s">
        <v>427</v>
      </c>
      <c r="L23">
        <v>10100000</v>
      </c>
      <c r="M23" t="s">
        <v>430</v>
      </c>
      <c r="N23">
        <v>2200000</v>
      </c>
      <c r="O23" t="s">
        <v>433</v>
      </c>
      <c r="P23">
        <v>8500000</v>
      </c>
      <c r="Q23" t="s">
        <v>437</v>
      </c>
      <c r="R23">
        <v>5000000</v>
      </c>
      <c r="S23" t="s">
        <v>441</v>
      </c>
      <c r="T23">
        <v>12300000</v>
      </c>
      <c r="U23" t="s">
        <v>445</v>
      </c>
      <c r="V23">
        <v>6853000</v>
      </c>
      <c r="W23" t="s">
        <v>448</v>
      </c>
      <c r="X23">
        <v>7560000</v>
      </c>
      <c r="Y23" t="s">
        <v>1001</v>
      </c>
      <c r="Z23">
        <v>7320000</v>
      </c>
      <c r="AA23" t="s">
        <v>592</v>
      </c>
      <c r="AB23">
        <v>7080000</v>
      </c>
      <c r="AC23" t="s">
        <v>453</v>
      </c>
      <c r="AD23">
        <v>684230000</v>
      </c>
      <c r="AE23" t="s">
        <v>456</v>
      </c>
      <c r="AF23">
        <v>6860000</v>
      </c>
      <c r="AG23" t="s">
        <v>474</v>
      </c>
      <c r="AH23">
        <v>1880000</v>
      </c>
      <c r="AI23" t="s">
        <v>479</v>
      </c>
      <c r="AJ23">
        <v>1280000</v>
      </c>
      <c r="AK23" t="s">
        <v>478</v>
      </c>
      <c r="AL23">
        <v>1000000</v>
      </c>
      <c r="AM23" t="s">
        <v>477</v>
      </c>
      <c r="AN23">
        <v>2200000</v>
      </c>
      <c r="AO23" t="s">
        <v>476</v>
      </c>
      <c r="AP23">
        <v>1500000</v>
      </c>
      <c r="AQ23" t="s">
        <v>973</v>
      </c>
      <c r="AR23">
        <v>1200000</v>
      </c>
      <c r="AS23" t="s">
        <v>475</v>
      </c>
      <c r="AT23">
        <v>1650000</v>
      </c>
      <c r="AU23" t="s">
        <v>1006</v>
      </c>
      <c r="AV23">
        <v>1080000</v>
      </c>
    </row>
    <row r="24" spans="1:48">
      <c r="A24" t="s">
        <v>426</v>
      </c>
      <c r="B24">
        <v>8</v>
      </c>
      <c r="C24" t="s">
        <v>921</v>
      </c>
      <c r="D24">
        <v>4000000</v>
      </c>
      <c r="E24" t="s">
        <v>903</v>
      </c>
      <c r="F24">
        <v>4100000</v>
      </c>
      <c r="G24" t="s">
        <v>421</v>
      </c>
      <c r="H24">
        <v>8880000</v>
      </c>
      <c r="I24" t="s">
        <v>424</v>
      </c>
      <c r="J24">
        <v>9990000</v>
      </c>
      <c r="K24" t="s">
        <v>427</v>
      </c>
      <c r="L24">
        <v>10100000</v>
      </c>
      <c r="M24" t="s">
        <v>430</v>
      </c>
      <c r="N24">
        <v>2200000</v>
      </c>
      <c r="O24" t="s">
        <v>433</v>
      </c>
      <c r="P24">
        <v>8500000</v>
      </c>
      <c r="Q24" t="s">
        <v>437</v>
      </c>
      <c r="R24">
        <v>5000000</v>
      </c>
      <c r="S24" t="s">
        <v>441</v>
      </c>
      <c r="T24">
        <v>12300000</v>
      </c>
      <c r="U24" t="s">
        <v>445</v>
      </c>
      <c r="V24">
        <v>6853000</v>
      </c>
      <c r="W24" t="s">
        <v>448</v>
      </c>
      <c r="X24">
        <v>7560000</v>
      </c>
      <c r="Y24" t="s">
        <v>1001</v>
      </c>
      <c r="Z24">
        <v>7320000</v>
      </c>
      <c r="AA24" t="s">
        <v>592</v>
      </c>
      <c r="AB24">
        <v>7080000</v>
      </c>
      <c r="AC24" t="s">
        <v>453</v>
      </c>
      <c r="AD24">
        <v>684230000</v>
      </c>
      <c r="AE24" t="s">
        <v>456</v>
      </c>
      <c r="AF24">
        <v>6860000</v>
      </c>
      <c r="AG24" t="s">
        <v>474</v>
      </c>
      <c r="AH24">
        <v>1880000</v>
      </c>
      <c r="AI24" t="s">
        <v>479</v>
      </c>
      <c r="AJ24">
        <v>1280000</v>
      </c>
      <c r="AK24" t="s">
        <v>478</v>
      </c>
      <c r="AL24">
        <v>1000000</v>
      </c>
      <c r="AM24" t="s">
        <v>477</v>
      </c>
      <c r="AN24">
        <v>2200000</v>
      </c>
      <c r="AO24" t="s">
        <v>476</v>
      </c>
      <c r="AP24">
        <v>1500000</v>
      </c>
      <c r="AQ24" t="s">
        <v>973</v>
      </c>
      <c r="AR24">
        <v>1200000</v>
      </c>
      <c r="AS24" t="s">
        <v>475</v>
      </c>
      <c r="AT24">
        <v>1650000</v>
      </c>
      <c r="AU24" t="s">
        <v>1006</v>
      </c>
      <c r="AV24">
        <v>1080000</v>
      </c>
    </row>
    <row r="25" spans="1:48">
      <c r="A25" t="s">
        <v>426</v>
      </c>
      <c r="B25">
        <v>10</v>
      </c>
      <c r="C25" t="s">
        <v>921</v>
      </c>
      <c r="D25">
        <v>4000000</v>
      </c>
      <c r="E25" t="s">
        <v>903</v>
      </c>
      <c r="F25">
        <v>4100000</v>
      </c>
      <c r="G25" t="s">
        <v>421</v>
      </c>
      <c r="H25">
        <v>8880000</v>
      </c>
      <c r="I25" t="s">
        <v>424</v>
      </c>
      <c r="J25">
        <v>9990000</v>
      </c>
      <c r="K25" t="s">
        <v>427</v>
      </c>
      <c r="L25">
        <v>10100000</v>
      </c>
      <c r="M25" t="s">
        <v>430</v>
      </c>
      <c r="N25">
        <v>2200000</v>
      </c>
      <c r="O25" t="s">
        <v>433</v>
      </c>
      <c r="P25">
        <v>8500000</v>
      </c>
      <c r="Q25" t="s">
        <v>437</v>
      </c>
      <c r="R25">
        <v>5000000</v>
      </c>
      <c r="S25" t="s">
        <v>441</v>
      </c>
      <c r="T25">
        <v>12300000</v>
      </c>
      <c r="U25" t="s">
        <v>445</v>
      </c>
      <c r="V25">
        <v>6853000</v>
      </c>
      <c r="W25" t="s">
        <v>448</v>
      </c>
      <c r="X25">
        <v>7560000</v>
      </c>
      <c r="Y25" t="s">
        <v>1001</v>
      </c>
      <c r="Z25">
        <v>7320000</v>
      </c>
      <c r="AA25" t="s">
        <v>592</v>
      </c>
      <c r="AB25">
        <v>7080000</v>
      </c>
      <c r="AC25" t="s">
        <v>453</v>
      </c>
      <c r="AD25">
        <v>684230000</v>
      </c>
      <c r="AE25" t="s">
        <v>456</v>
      </c>
      <c r="AF25">
        <v>6860000</v>
      </c>
      <c r="AG25" t="s">
        <v>474</v>
      </c>
      <c r="AH25">
        <v>1880000</v>
      </c>
      <c r="AI25" t="s">
        <v>479</v>
      </c>
      <c r="AJ25">
        <v>1280000</v>
      </c>
      <c r="AK25" t="s">
        <v>478</v>
      </c>
      <c r="AL25">
        <v>1000000</v>
      </c>
      <c r="AM25" t="s">
        <v>477</v>
      </c>
      <c r="AN25">
        <v>2200000</v>
      </c>
      <c r="AO25" t="s">
        <v>476</v>
      </c>
      <c r="AP25">
        <v>1500000</v>
      </c>
      <c r="AQ25" t="s">
        <v>973</v>
      </c>
      <c r="AR25">
        <v>1200000</v>
      </c>
      <c r="AS25" t="s">
        <v>475</v>
      </c>
      <c r="AT25">
        <v>1650000</v>
      </c>
      <c r="AU25" t="s">
        <v>1006</v>
      </c>
      <c r="AV25">
        <v>1080000</v>
      </c>
    </row>
    <row r="26" spans="1:48">
      <c r="A26" t="s">
        <v>426</v>
      </c>
      <c r="B26">
        <v>12</v>
      </c>
      <c r="C26" t="s">
        <v>921</v>
      </c>
      <c r="D26">
        <v>4000000</v>
      </c>
      <c r="E26" t="s">
        <v>903</v>
      </c>
      <c r="F26">
        <v>4100000</v>
      </c>
      <c r="G26" t="s">
        <v>421</v>
      </c>
      <c r="H26">
        <v>8880000</v>
      </c>
      <c r="I26" t="s">
        <v>424</v>
      </c>
      <c r="J26">
        <v>9990000</v>
      </c>
      <c r="K26" t="s">
        <v>427</v>
      </c>
      <c r="L26">
        <v>10100000</v>
      </c>
      <c r="M26" t="s">
        <v>430</v>
      </c>
      <c r="N26">
        <v>2200000</v>
      </c>
      <c r="O26" t="s">
        <v>433</v>
      </c>
      <c r="P26">
        <v>8500000</v>
      </c>
      <c r="Q26" t="s">
        <v>437</v>
      </c>
      <c r="R26">
        <v>5000000</v>
      </c>
      <c r="S26" t="s">
        <v>441</v>
      </c>
      <c r="T26">
        <v>12300000</v>
      </c>
      <c r="U26" t="s">
        <v>445</v>
      </c>
      <c r="V26">
        <v>6853000</v>
      </c>
      <c r="W26" t="s">
        <v>448</v>
      </c>
      <c r="X26">
        <v>7560000</v>
      </c>
      <c r="Y26" t="s">
        <v>1001</v>
      </c>
      <c r="Z26">
        <v>7320000</v>
      </c>
      <c r="AA26" t="s">
        <v>592</v>
      </c>
      <c r="AB26">
        <v>7080000</v>
      </c>
      <c r="AC26" t="s">
        <v>453</v>
      </c>
      <c r="AD26">
        <v>684230000</v>
      </c>
      <c r="AE26" t="s">
        <v>456</v>
      </c>
      <c r="AF26">
        <v>6860000</v>
      </c>
      <c r="AG26" t="s">
        <v>474</v>
      </c>
      <c r="AH26">
        <v>1880000</v>
      </c>
      <c r="AI26" t="s">
        <v>479</v>
      </c>
      <c r="AJ26">
        <v>1280000</v>
      </c>
      <c r="AK26" t="s">
        <v>478</v>
      </c>
      <c r="AL26">
        <v>1000000</v>
      </c>
      <c r="AM26" t="s">
        <v>477</v>
      </c>
      <c r="AN26">
        <v>2200000</v>
      </c>
      <c r="AO26" t="s">
        <v>476</v>
      </c>
      <c r="AP26">
        <v>1500000</v>
      </c>
      <c r="AQ26" t="s">
        <v>973</v>
      </c>
      <c r="AR26">
        <v>1200000</v>
      </c>
      <c r="AS26" t="s">
        <v>475</v>
      </c>
      <c r="AT26">
        <v>1650000</v>
      </c>
      <c r="AU26" t="s">
        <v>1006</v>
      </c>
      <c r="AV26">
        <v>1080000</v>
      </c>
    </row>
    <row r="27" spans="1:48">
      <c r="A27" t="s">
        <v>426</v>
      </c>
      <c r="B27">
        <v>12.7</v>
      </c>
      <c r="C27" t="s">
        <v>921</v>
      </c>
      <c r="D27">
        <v>4000000</v>
      </c>
      <c r="E27" t="s">
        <v>903</v>
      </c>
      <c r="F27">
        <v>4100000</v>
      </c>
      <c r="G27" t="s">
        <v>421</v>
      </c>
      <c r="H27">
        <v>8880000</v>
      </c>
      <c r="I27" t="s">
        <v>424</v>
      </c>
      <c r="J27">
        <v>9990000</v>
      </c>
      <c r="K27" t="s">
        <v>427</v>
      </c>
      <c r="L27">
        <v>10100000</v>
      </c>
      <c r="M27" t="s">
        <v>430</v>
      </c>
      <c r="N27">
        <v>2200000</v>
      </c>
      <c r="O27" t="s">
        <v>433</v>
      </c>
      <c r="P27">
        <v>8500000</v>
      </c>
      <c r="Q27" t="s">
        <v>437</v>
      </c>
      <c r="R27">
        <v>5000000</v>
      </c>
      <c r="S27" t="s">
        <v>441</v>
      </c>
      <c r="T27">
        <v>12300000</v>
      </c>
      <c r="U27" t="s">
        <v>445</v>
      </c>
      <c r="V27">
        <v>6853000</v>
      </c>
      <c r="W27" t="s">
        <v>448</v>
      </c>
      <c r="X27">
        <v>7560000</v>
      </c>
      <c r="Y27" t="s">
        <v>1001</v>
      </c>
      <c r="Z27">
        <v>7320000</v>
      </c>
      <c r="AA27" t="s">
        <v>592</v>
      </c>
      <c r="AB27">
        <v>7080000</v>
      </c>
      <c r="AC27" t="s">
        <v>453</v>
      </c>
      <c r="AD27">
        <v>684230000</v>
      </c>
      <c r="AE27" t="s">
        <v>456</v>
      </c>
      <c r="AF27">
        <v>6860000</v>
      </c>
      <c r="AG27" t="s">
        <v>474</v>
      </c>
      <c r="AH27">
        <v>1880000</v>
      </c>
      <c r="AI27" t="s">
        <v>479</v>
      </c>
      <c r="AJ27">
        <v>1280000</v>
      </c>
      <c r="AK27" t="s">
        <v>478</v>
      </c>
      <c r="AL27">
        <v>1000000</v>
      </c>
      <c r="AM27" t="s">
        <v>477</v>
      </c>
      <c r="AN27">
        <v>2200000</v>
      </c>
      <c r="AO27" t="s">
        <v>476</v>
      </c>
      <c r="AP27">
        <v>1500000</v>
      </c>
      <c r="AQ27" t="s">
        <v>973</v>
      </c>
      <c r="AR27">
        <v>1200000</v>
      </c>
      <c r="AS27" t="s">
        <v>475</v>
      </c>
      <c r="AT27">
        <v>1650000</v>
      </c>
      <c r="AU27" t="s">
        <v>1006</v>
      </c>
      <c r="AV27">
        <v>1080000</v>
      </c>
    </row>
    <row r="28" spans="1:48">
      <c r="A28" t="s">
        <v>426</v>
      </c>
      <c r="B28">
        <v>14</v>
      </c>
      <c r="C28" t="s">
        <v>921</v>
      </c>
      <c r="D28">
        <v>4000000</v>
      </c>
      <c r="E28" t="s">
        <v>903</v>
      </c>
      <c r="F28">
        <v>4100000</v>
      </c>
      <c r="G28" t="s">
        <v>421</v>
      </c>
      <c r="H28">
        <v>8880000</v>
      </c>
      <c r="I28" t="s">
        <v>424</v>
      </c>
      <c r="J28">
        <v>9990000</v>
      </c>
      <c r="K28" t="s">
        <v>427</v>
      </c>
      <c r="L28">
        <v>10100000</v>
      </c>
      <c r="M28" t="s">
        <v>430</v>
      </c>
      <c r="N28">
        <v>2200000</v>
      </c>
      <c r="O28" t="s">
        <v>433</v>
      </c>
      <c r="P28">
        <v>8500000</v>
      </c>
      <c r="Q28" t="s">
        <v>437</v>
      </c>
      <c r="R28">
        <v>5000000</v>
      </c>
      <c r="S28" t="s">
        <v>441</v>
      </c>
      <c r="T28">
        <v>12300000</v>
      </c>
      <c r="U28" t="s">
        <v>445</v>
      </c>
      <c r="V28">
        <v>6853000</v>
      </c>
      <c r="W28" t="s">
        <v>448</v>
      </c>
      <c r="X28">
        <v>7560000</v>
      </c>
      <c r="Y28" t="s">
        <v>1001</v>
      </c>
      <c r="Z28">
        <v>7320000</v>
      </c>
      <c r="AA28" t="s">
        <v>592</v>
      </c>
      <c r="AB28">
        <v>7080000</v>
      </c>
      <c r="AC28" t="s">
        <v>453</v>
      </c>
      <c r="AD28">
        <v>684230000</v>
      </c>
      <c r="AE28" t="s">
        <v>456</v>
      </c>
      <c r="AF28">
        <v>6860000</v>
      </c>
      <c r="AG28" t="s">
        <v>474</v>
      </c>
      <c r="AH28">
        <v>1880000</v>
      </c>
      <c r="AI28" t="s">
        <v>479</v>
      </c>
      <c r="AJ28">
        <v>1280000</v>
      </c>
      <c r="AK28" t="s">
        <v>478</v>
      </c>
      <c r="AL28">
        <v>1000000</v>
      </c>
      <c r="AM28" t="s">
        <v>477</v>
      </c>
      <c r="AN28">
        <v>2200000</v>
      </c>
      <c r="AO28" t="s">
        <v>476</v>
      </c>
      <c r="AP28">
        <v>1500000</v>
      </c>
      <c r="AQ28" t="s">
        <v>973</v>
      </c>
      <c r="AR28">
        <v>1200000</v>
      </c>
      <c r="AS28" t="s">
        <v>475</v>
      </c>
      <c r="AT28">
        <v>1650000</v>
      </c>
      <c r="AU28" t="s">
        <v>1006</v>
      </c>
      <c r="AV28">
        <v>1080000</v>
      </c>
    </row>
    <row r="29" spans="1:48">
      <c r="A29" t="s">
        <v>426</v>
      </c>
      <c r="B29">
        <v>16</v>
      </c>
      <c r="C29" t="s">
        <v>921</v>
      </c>
      <c r="D29">
        <v>4000000</v>
      </c>
      <c r="E29" t="s">
        <v>903</v>
      </c>
      <c r="F29">
        <v>4100000</v>
      </c>
      <c r="G29" t="s">
        <v>421</v>
      </c>
      <c r="H29">
        <v>8880000</v>
      </c>
      <c r="I29" t="s">
        <v>424</v>
      </c>
      <c r="J29">
        <v>9990000</v>
      </c>
      <c r="K29" t="s">
        <v>427</v>
      </c>
      <c r="L29">
        <v>10100000</v>
      </c>
      <c r="M29" t="s">
        <v>430</v>
      </c>
      <c r="N29">
        <v>2200000</v>
      </c>
      <c r="O29" t="s">
        <v>433</v>
      </c>
      <c r="P29">
        <v>8500000</v>
      </c>
      <c r="Q29" t="s">
        <v>437</v>
      </c>
      <c r="R29">
        <v>5000000</v>
      </c>
      <c r="S29" t="s">
        <v>441</v>
      </c>
      <c r="T29">
        <v>12300000</v>
      </c>
      <c r="U29" t="s">
        <v>445</v>
      </c>
      <c r="V29">
        <v>6853000</v>
      </c>
      <c r="W29" t="s">
        <v>448</v>
      </c>
      <c r="X29">
        <v>7560000</v>
      </c>
      <c r="Y29" t="s">
        <v>1001</v>
      </c>
      <c r="Z29">
        <v>7320000</v>
      </c>
      <c r="AA29" t="s">
        <v>592</v>
      </c>
      <c r="AB29">
        <v>7080000</v>
      </c>
      <c r="AC29" t="s">
        <v>453</v>
      </c>
      <c r="AD29">
        <v>684230000</v>
      </c>
      <c r="AE29" t="s">
        <v>456</v>
      </c>
      <c r="AF29">
        <v>6860000</v>
      </c>
      <c r="AG29" t="s">
        <v>474</v>
      </c>
      <c r="AH29">
        <v>1880000</v>
      </c>
      <c r="AI29" t="s">
        <v>479</v>
      </c>
      <c r="AJ29">
        <v>1280000</v>
      </c>
      <c r="AK29" t="s">
        <v>478</v>
      </c>
      <c r="AL29">
        <v>1000000</v>
      </c>
      <c r="AM29" t="s">
        <v>477</v>
      </c>
      <c r="AN29">
        <v>2200000</v>
      </c>
      <c r="AO29" t="s">
        <v>476</v>
      </c>
      <c r="AP29">
        <v>1500000</v>
      </c>
      <c r="AQ29" t="s">
        <v>973</v>
      </c>
      <c r="AR29">
        <v>1200000</v>
      </c>
      <c r="AS29" t="s">
        <v>475</v>
      </c>
      <c r="AT29">
        <v>1650000</v>
      </c>
      <c r="AU29" t="s">
        <v>1006</v>
      </c>
      <c r="AV29">
        <v>1080000</v>
      </c>
    </row>
    <row r="30" spans="1:48">
      <c r="A30" t="s">
        <v>426</v>
      </c>
      <c r="B30">
        <v>18</v>
      </c>
      <c r="C30" t="s">
        <v>921</v>
      </c>
      <c r="D30">
        <v>4000000</v>
      </c>
      <c r="E30" t="s">
        <v>903</v>
      </c>
      <c r="F30">
        <v>4100000</v>
      </c>
      <c r="G30" t="s">
        <v>421</v>
      </c>
      <c r="H30">
        <v>8880000</v>
      </c>
      <c r="I30" t="s">
        <v>424</v>
      </c>
      <c r="J30">
        <v>9990000</v>
      </c>
      <c r="K30" t="s">
        <v>427</v>
      </c>
      <c r="L30">
        <v>10100000</v>
      </c>
      <c r="M30" t="s">
        <v>430</v>
      </c>
      <c r="N30">
        <v>2200000</v>
      </c>
      <c r="O30" t="s">
        <v>433</v>
      </c>
      <c r="P30">
        <v>8500000</v>
      </c>
      <c r="Q30" t="s">
        <v>437</v>
      </c>
      <c r="R30">
        <v>5000000</v>
      </c>
      <c r="S30" t="s">
        <v>441</v>
      </c>
      <c r="T30">
        <v>12300000</v>
      </c>
      <c r="U30" t="s">
        <v>445</v>
      </c>
      <c r="V30">
        <v>6853000</v>
      </c>
      <c r="W30" t="s">
        <v>448</v>
      </c>
      <c r="X30">
        <v>7560000</v>
      </c>
      <c r="Y30" t="s">
        <v>1001</v>
      </c>
      <c r="Z30">
        <v>7320000</v>
      </c>
      <c r="AA30" t="s">
        <v>592</v>
      </c>
      <c r="AB30">
        <v>7080000</v>
      </c>
      <c r="AC30" t="s">
        <v>453</v>
      </c>
      <c r="AD30">
        <v>684230000</v>
      </c>
      <c r="AE30" t="s">
        <v>456</v>
      </c>
      <c r="AF30">
        <v>6860000</v>
      </c>
      <c r="AG30" t="s">
        <v>474</v>
      </c>
      <c r="AH30">
        <v>1880000</v>
      </c>
      <c r="AI30" t="s">
        <v>479</v>
      </c>
      <c r="AJ30">
        <v>1280000</v>
      </c>
      <c r="AK30" t="s">
        <v>478</v>
      </c>
      <c r="AL30">
        <v>1000000</v>
      </c>
      <c r="AM30" t="s">
        <v>477</v>
      </c>
      <c r="AN30">
        <v>2200000</v>
      </c>
      <c r="AO30" t="s">
        <v>476</v>
      </c>
      <c r="AP30">
        <v>1500000</v>
      </c>
      <c r="AQ30" t="s">
        <v>973</v>
      </c>
      <c r="AR30">
        <v>1200000</v>
      </c>
      <c r="AS30" t="s">
        <v>475</v>
      </c>
      <c r="AT30">
        <v>1650000</v>
      </c>
      <c r="AU30" t="s">
        <v>1006</v>
      </c>
      <c r="AV30">
        <v>1080000</v>
      </c>
    </row>
    <row r="31" spans="1:48">
      <c r="A31" t="s">
        <v>426</v>
      </c>
      <c r="B31">
        <v>20</v>
      </c>
      <c r="C31" t="s">
        <v>921</v>
      </c>
      <c r="D31">
        <v>4000000</v>
      </c>
      <c r="E31" t="s">
        <v>903</v>
      </c>
      <c r="F31">
        <v>4100000</v>
      </c>
      <c r="G31" t="s">
        <v>421</v>
      </c>
      <c r="H31">
        <v>8880000</v>
      </c>
      <c r="I31" t="s">
        <v>424</v>
      </c>
      <c r="J31">
        <v>9990000</v>
      </c>
      <c r="K31" t="s">
        <v>427</v>
      </c>
      <c r="L31">
        <v>10100000</v>
      </c>
      <c r="M31" t="s">
        <v>430</v>
      </c>
      <c r="N31">
        <v>2200000</v>
      </c>
      <c r="O31" t="s">
        <v>433</v>
      </c>
      <c r="P31">
        <v>8500000</v>
      </c>
      <c r="Q31" t="s">
        <v>437</v>
      </c>
      <c r="R31">
        <v>5000000</v>
      </c>
      <c r="S31" t="s">
        <v>441</v>
      </c>
      <c r="T31">
        <v>12300000</v>
      </c>
      <c r="U31" t="s">
        <v>445</v>
      </c>
      <c r="V31">
        <v>6853000</v>
      </c>
      <c r="W31" t="s">
        <v>448</v>
      </c>
      <c r="X31">
        <v>7560000</v>
      </c>
      <c r="Y31" t="s">
        <v>1001</v>
      </c>
      <c r="Z31">
        <v>7320000</v>
      </c>
      <c r="AA31" t="s">
        <v>592</v>
      </c>
      <c r="AB31">
        <v>7080000</v>
      </c>
      <c r="AC31" t="s">
        <v>453</v>
      </c>
      <c r="AD31">
        <v>684230000</v>
      </c>
      <c r="AE31" t="s">
        <v>456</v>
      </c>
      <c r="AF31">
        <v>6860000</v>
      </c>
      <c r="AG31" t="s">
        <v>474</v>
      </c>
      <c r="AH31">
        <v>1880000</v>
      </c>
      <c r="AI31" t="s">
        <v>479</v>
      </c>
      <c r="AJ31">
        <v>1280000</v>
      </c>
      <c r="AK31" t="s">
        <v>478</v>
      </c>
      <c r="AL31">
        <v>1000000</v>
      </c>
      <c r="AM31" t="s">
        <v>477</v>
      </c>
      <c r="AN31">
        <v>2200000</v>
      </c>
      <c r="AO31" t="s">
        <v>476</v>
      </c>
      <c r="AP31">
        <v>1500000</v>
      </c>
      <c r="AQ31" t="s">
        <v>973</v>
      </c>
      <c r="AR31">
        <v>1200000</v>
      </c>
      <c r="AS31" t="s">
        <v>475</v>
      </c>
      <c r="AT31">
        <v>1650000</v>
      </c>
      <c r="AU31" t="s">
        <v>1006</v>
      </c>
      <c r="AV31">
        <v>1080000</v>
      </c>
    </row>
    <row r="32" spans="1:48">
      <c r="A32" t="s">
        <v>426</v>
      </c>
      <c r="B32">
        <v>22</v>
      </c>
      <c r="C32" t="s">
        <v>921</v>
      </c>
      <c r="D32">
        <v>4000000</v>
      </c>
      <c r="E32" t="s">
        <v>903</v>
      </c>
      <c r="F32">
        <v>4100000</v>
      </c>
      <c r="G32" t="s">
        <v>421</v>
      </c>
      <c r="H32">
        <v>8880000</v>
      </c>
      <c r="I32" t="s">
        <v>424</v>
      </c>
      <c r="J32">
        <v>9990000</v>
      </c>
      <c r="K32" t="s">
        <v>427</v>
      </c>
      <c r="L32">
        <v>10100000</v>
      </c>
      <c r="M32" t="s">
        <v>430</v>
      </c>
      <c r="N32">
        <v>2200000</v>
      </c>
      <c r="O32" t="s">
        <v>433</v>
      </c>
      <c r="P32">
        <v>8500000</v>
      </c>
      <c r="Q32" t="s">
        <v>437</v>
      </c>
      <c r="R32">
        <v>5000000</v>
      </c>
      <c r="S32" t="s">
        <v>441</v>
      </c>
      <c r="T32">
        <v>12300000</v>
      </c>
      <c r="U32" t="s">
        <v>445</v>
      </c>
      <c r="V32">
        <v>6853000</v>
      </c>
      <c r="W32" t="s">
        <v>448</v>
      </c>
      <c r="X32">
        <v>7560000</v>
      </c>
      <c r="Y32" t="s">
        <v>1001</v>
      </c>
      <c r="Z32">
        <v>7320000</v>
      </c>
      <c r="AA32" t="s">
        <v>592</v>
      </c>
      <c r="AB32">
        <v>7080000</v>
      </c>
      <c r="AC32" t="s">
        <v>453</v>
      </c>
      <c r="AD32">
        <v>684230000</v>
      </c>
      <c r="AE32" t="s">
        <v>456</v>
      </c>
      <c r="AF32">
        <v>6860000</v>
      </c>
      <c r="AG32" t="s">
        <v>474</v>
      </c>
      <c r="AH32">
        <v>1880000</v>
      </c>
      <c r="AI32" t="s">
        <v>479</v>
      </c>
      <c r="AJ32">
        <v>1280000</v>
      </c>
      <c r="AK32" t="s">
        <v>478</v>
      </c>
      <c r="AL32">
        <v>1000000</v>
      </c>
      <c r="AM32" t="s">
        <v>477</v>
      </c>
      <c r="AN32">
        <v>2200000</v>
      </c>
      <c r="AO32" t="s">
        <v>476</v>
      </c>
      <c r="AP32">
        <v>1500000</v>
      </c>
      <c r="AQ32" t="s">
        <v>973</v>
      </c>
      <c r="AR32">
        <v>1200000</v>
      </c>
      <c r="AS32" t="s">
        <v>475</v>
      </c>
      <c r="AT32">
        <v>1650000</v>
      </c>
      <c r="AU32" t="s">
        <v>1006</v>
      </c>
      <c r="AV32">
        <v>1080000</v>
      </c>
    </row>
    <row r="33" spans="1:48">
      <c r="A33" t="s">
        <v>426</v>
      </c>
      <c r="B33">
        <v>24</v>
      </c>
      <c r="C33" t="s">
        <v>921</v>
      </c>
      <c r="D33">
        <v>4000000</v>
      </c>
      <c r="E33" t="s">
        <v>903</v>
      </c>
      <c r="F33">
        <v>4100000</v>
      </c>
      <c r="G33" t="s">
        <v>421</v>
      </c>
      <c r="H33">
        <v>8880000</v>
      </c>
      <c r="I33" t="s">
        <v>424</v>
      </c>
      <c r="J33">
        <v>9990000</v>
      </c>
      <c r="K33" t="s">
        <v>427</v>
      </c>
      <c r="L33">
        <v>10100000</v>
      </c>
      <c r="M33" t="s">
        <v>430</v>
      </c>
      <c r="N33">
        <v>2200000</v>
      </c>
      <c r="O33" t="s">
        <v>433</v>
      </c>
      <c r="P33">
        <v>8500000</v>
      </c>
      <c r="Q33" t="s">
        <v>437</v>
      </c>
      <c r="R33">
        <v>5000000</v>
      </c>
      <c r="S33" t="s">
        <v>441</v>
      </c>
      <c r="T33">
        <v>12300000</v>
      </c>
      <c r="U33" t="s">
        <v>445</v>
      </c>
      <c r="V33">
        <v>6853000</v>
      </c>
      <c r="W33" t="s">
        <v>448</v>
      </c>
      <c r="X33">
        <v>7560000</v>
      </c>
      <c r="Y33" t="s">
        <v>1001</v>
      </c>
      <c r="Z33">
        <v>7320000</v>
      </c>
      <c r="AA33" t="s">
        <v>592</v>
      </c>
      <c r="AB33">
        <v>7080000</v>
      </c>
      <c r="AC33" t="s">
        <v>453</v>
      </c>
      <c r="AD33">
        <v>684230000</v>
      </c>
      <c r="AE33" t="s">
        <v>456</v>
      </c>
      <c r="AF33">
        <v>6860000</v>
      </c>
      <c r="AG33" t="s">
        <v>474</v>
      </c>
      <c r="AH33">
        <v>1880000</v>
      </c>
      <c r="AI33" t="s">
        <v>479</v>
      </c>
      <c r="AJ33">
        <v>1280000</v>
      </c>
      <c r="AK33" t="s">
        <v>478</v>
      </c>
      <c r="AL33">
        <v>1000000</v>
      </c>
      <c r="AM33" t="s">
        <v>477</v>
      </c>
      <c r="AN33">
        <v>2200000</v>
      </c>
      <c r="AO33" t="s">
        <v>476</v>
      </c>
      <c r="AP33">
        <v>1500000</v>
      </c>
      <c r="AQ33" t="s">
        <v>973</v>
      </c>
      <c r="AR33">
        <v>1200000</v>
      </c>
      <c r="AS33" t="s">
        <v>475</v>
      </c>
      <c r="AT33">
        <v>1650000</v>
      </c>
      <c r="AU33" t="s">
        <v>1006</v>
      </c>
      <c r="AV33">
        <v>1080000</v>
      </c>
    </row>
    <row r="34" spans="1:48">
      <c r="A34" t="s">
        <v>426</v>
      </c>
      <c r="B34">
        <v>25.4</v>
      </c>
      <c r="C34" t="s">
        <v>921</v>
      </c>
      <c r="D34">
        <v>4000000</v>
      </c>
      <c r="E34" t="s">
        <v>903</v>
      </c>
      <c r="F34">
        <v>4100000</v>
      </c>
      <c r="G34" t="s">
        <v>421</v>
      </c>
      <c r="H34">
        <v>8880000</v>
      </c>
      <c r="I34" t="s">
        <v>424</v>
      </c>
      <c r="J34">
        <v>9990000</v>
      </c>
      <c r="K34" t="s">
        <v>427</v>
      </c>
      <c r="L34">
        <v>10100000</v>
      </c>
      <c r="M34" t="s">
        <v>430</v>
      </c>
      <c r="N34">
        <v>2200000</v>
      </c>
      <c r="O34" t="s">
        <v>433</v>
      </c>
      <c r="P34">
        <v>8500000</v>
      </c>
      <c r="Q34" t="s">
        <v>437</v>
      </c>
      <c r="R34">
        <v>5000000</v>
      </c>
      <c r="S34" t="s">
        <v>441</v>
      </c>
      <c r="T34">
        <v>12300000</v>
      </c>
      <c r="U34" t="s">
        <v>445</v>
      </c>
      <c r="V34">
        <v>6853000</v>
      </c>
      <c r="W34" t="s">
        <v>448</v>
      </c>
      <c r="X34">
        <v>7560000</v>
      </c>
      <c r="Y34" t="s">
        <v>1001</v>
      </c>
      <c r="Z34">
        <v>7320000</v>
      </c>
      <c r="AA34" t="s">
        <v>592</v>
      </c>
      <c r="AB34">
        <v>7080000</v>
      </c>
      <c r="AC34" t="s">
        <v>453</v>
      </c>
      <c r="AD34">
        <v>684230000</v>
      </c>
      <c r="AE34" t="s">
        <v>456</v>
      </c>
      <c r="AF34">
        <v>6860000</v>
      </c>
      <c r="AG34" t="s">
        <v>474</v>
      </c>
      <c r="AH34">
        <v>1880000</v>
      </c>
      <c r="AI34" t="s">
        <v>479</v>
      </c>
      <c r="AJ34">
        <v>1280000</v>
      </c>
      <c r="AK34" t="s">
        <v>478</v>
      </c>
      <c r="AL34">
        <v>1000000</v>
      </c>
      <c r="AM34" t="s">
        <v>477</v>
      </c>
      <c r="AN34">
        <v>2200000</v>
      </c>
      <c r="AO34" t="s">
        <v>476</v>
      </c>
      <c r="AP34">
        <v>1500000</v>
      </c>
      <c r="AQ34" t="s">
        <v>973</v>
      </c>
      <c r="AR34">
        <v>1200000</v>
      </c>
      <c r="AS34" t="s">
        <v>475</v>
      </c>
      <c r="AT34">
        <v>1650000</v>
      </c>
      <c r="AU34" t="s">
        <v>1006</v>
      </c>
      <c r="AV34">
        <v>1080000</v>
      </c>
    </row>
    <row r="35" spans="1:48">
      <c r="A35" t="s">
        <v>426</v>
      </c>
      <c r="B35">
        <v>30</v>
      </c>
      <c r="C35" t="s">
        <v>921</v>
      </c>
      <c r="D35">
        <v>4000000</v>
      </c>
      <c r="E35" t="s">
        <v>903</v>
      </c>
      <c r="F35">
        <v>4100000</v>
      </c>
      <c r="G35" t="s">
        <v>421</v>
      </c>
      <c r="H35">
        <v>8880000</v>
      </c>
      <c r="I35" t="s">
        <v>424</v>
      </c>
      <c r="J35">
        <v>9990000</v>
      </c>
      <c r="K35" t="s">
        <v>427</v>
      </c>
      <c r="L35">
        <v>10100000</v>
      </c>
      <c r="M35" t="s">
        <v>430</v>
      </c>
      <c r="N35">
        <v>2200000</v>
      </c>
      <c r="O35" t="s">
        <v>433</v>
      </c>
      <c r="P35">
        <v>8500000</v>
      </c>
      <c r="Q35" t="s">
        <v>437</v>
      </c>
      <c r="R35">
        <v>5000000</v>
      </c>
      <c r="S35" t="s">
        <v>441</v>
      </c>
      <c r="T35">
        <v>12300000</v>
      </c>
      <c r="U35" t="s">
        <v>445</v>
      </c>
      <c r="V35">
        <v>6853000</v>
      </c>
      <c r="W35" t="s">
        <v>448</v>
      </c>
      <c r="X35">
        <v>7560000</v>
      </c>
      <c r="Y35" t="s">
        <v>1001</v>
      </c>
      <c r="Z35">
        <v>7320000</v>
      </c>
      <c r="AA35" t="s">
        <v>592</v>
      </c>
      <c r="AB35">
        <v>7080000</v>
      </c>
      <c r="AC35" t="s">
        <v>453</v>
      </c>
      <c r="AD35">
        <v>684230000</v>
      </c>
      <c r="AE35" t="s">
        <v>456</v>
      </c>
      <c r="AF35">
        <v>6860000</v>
      </c>
      <c r="AG35" t="s">
        <v>474</v>
      </c>
      <c r="AH35">
        <v>1880000</v>
      </c>
      <c r="AI35" t="s">
        <v>479</v>
      </c>
      <c r="AJ35">
        <v>1280000</v>
      </c>
      <c r="AK35" t="s">
        <v>478</v>
      </c>
      <c r="AL35">
        <v>1000000</v>
      </c>
      <c r="AM35" t="s">
        <v>477</v>
      </c>
      <c r="AN35">
        <v>2200000</v>
      </c>
      <c r="AO35" t="s">
        <v>476</v>
      </c>
      <c r="AP35">
        <v>1500000</v>
      </c>
      <c r="AQ35" t="s">
        <v>973</v>
      </c>
      <c r="AR35">
        <v>1200000</v>
      </c>
      <c r="AS35" t="s">
        <v>475</v>
      </c>
      <c r="AT35">
        <v>1650000</v>
      </c>
      <c r="AU35" t="s">
        <v>1006</v>
      </c>
      <c r="AV35">
        <v>1080000</v>
      </c>
    </row>
    <row r="36" spans="1:48">
      <c r="A36" t="s">
        <v>426</v>
      </c>
      <c r="B36">
        <v>35</v>
      </c>
      <c r="C36" t="s">
        <v>921</v>
      </c>
      <c r="D36">
        <v>4000000</v>
      </c>
      <c r="E36" t="s">
        <v>903</v>
      </c>
      <c r="F36">
        <v>4100000</v>
      </c>
      <c r="G36" t="s">
        <v>421</v>
      </c>
      <c r="H36">
        <v>8880000</v>
      </c>
      <c r="I36" t="s">
        <v>424</v>
      </c>
      <c r="J36">
        <v>9990000</v>
      </c>
      <c r="K36" t="s">
        <v>427</v>
      </c>
      <c r="L36">
        <v>10100000</v>
      </c>
      <c r="M36" t="s">
        <v>430</v>
      </c>
      <c r="N36">
        <v>2200000</v>
      </c>
      <c r="O36" t="s">
        <v>433</v>
      </c>
      <c r="P36">
        <v>8500000</v>
      </c>
      <c r="Q36" t="s">
        <v>437</v>
      </c>
      <c r="R36">
        <v>5000000</v>
      </c>
      <c r="S36" t="s">
        <v>441</v>
      </c>
      <c r="T36">
        <v>12300000</v>
      </c>
      <c r="U36" t="s">
        <v>445</v>
      </c>
      <c r="V36">
        <v>6853000</v>
      </c>
      <c r="W36" t="s">
        <v>448</v>
      </c>
      <c r="X36">
        <v>7560000</v>
      </c>
      <c r="Y36" t="s">
        <v>1001</v>
      </c>
      <c r="Z36">
        <v>7320000</v>
      </c>
      <c r="AA36" t="s">
        <v>592</v>
      </c>
      <c r="AB36">
        <v>7080000</v>
      </c>
      <c r="AC36" t="s">
        <v>453</v>
      </c>
      <c r="AD36">
        <v>684230000</v>
      </c>
      <c r="AE36" t="s">
        <v>456</v>
      </c>
      <c r="AF36">
        <v>6860000</v>
      </c>
      <c r="AG36" t="s">
        <v>474</v>
      </c>
      <c r="AH36">
        <v>1880000</v>
      </c>
      <c r="AI36" t="s">
        <v>479</v>
      </c>
      <c r="AJ36">
        <v>1280000</v>
      </c>
      <c r="AK36" t="s">
        <v>478</v>
      </c>
      <c r="AL36">
        <v>1000000</v>
      </c>
      <c r="AM36" t="s">
        <v>477</v>
      </c>
      <c r="AN36">
        <v>2200000</v>
      </c>
      <c r="AO36" t="s">
        <v>476</v>
      </c>
      <c r="AP36">
        <v>1500000</v>
      </c>
      <c r="AQ36" t="s">
        <v>973</v>
      </c>
      <c r="AR36">
        <v>1200000</v>
      </c>
      <c r="AS36" t="s">
        <v>475</v>
      </c>
      <c r="AT36">
        <v>1650000</v>
      </c>
      <c r="AU36" t="s">
        <v>1006</v>
      </c>
      <c r="AV36">
        <v>1080000</v>
      </c>
    </row>
    <row r="37" spans="1:48">
      <c r="A37" t="s">
        <v>426</v>
      </c>
      <c r="B37">
        <v>40</v>
      </c>
      <c r="C37" t="s">
        <v>921</v>
      </c>
      <c r="D37">
        <v>4000000</v>
      </c>
      <c r="E37" t="s">
        <v>903</v>
      </c>
      <c r="F37">
        <v>4100000</v>
      </c>
      <c r="G37" t="s">
        <v>421</v>
      </c>
      <c r="H37">
        <v>8880000</v>
      </c>
      <c r="I37" t="s">
        <v>424</v>
      </c>
      <c r="J37">
        <v>9990000</v>
      </c>
      <c r="K37" t="s">
        <v>427</v>
      </c>
      <c r="L37">
        <v>10100000</v>
      </c>
      <c r="M37" t="s">
        <v>430</v>
      </c>
      <c r="N37">
        <v>2200000</v>
      </c>
      <c r="O37" t="s">
        <v>433</v>
      </c>
      <c r="P37">
        <v>8500000</v>
      </c>
      <c r="Q37" t="s">
        <v>437</v>
      </c>
      <c r="R37">
        <v>5000000</v>
      </c>
      <c r="S37" t="s">
        <v>441</v>
      </c>
      <c r="T37">
        <v>12300000</v>
      </c>
      <c r="U37" t="s">
        <v>445</v>
      </c>
      <c r="V37">
        <v>6853000</v>
      </c>
      <c r="W37" t="s">
        <v>448</v>
      </c>
      <c r="X37">
        <v>7560000</v>
      </c>
      <c r="Y37" t="s">
        <v>1001</v>
      </c>
      <c r="Z37">
        <v>7320000</v>
      </c>
      <c r="AA37" t="s">
        <v>592</v>
      </c>
      <c r="AB37">
        <v>7080000</v>
      </c>
      <c r="AC37" t="s">
        <v>453</v>
      </c>
      <c r="AD37">
        <v>684230000</v>
      </c>
      <c r="AE37" t="s">
        <v>456</v>
      </c>
      <c r="AF37">
        <v>6860000</v>
      </c>
      <c r="AG37" t="s">
        <v>474</v>
      </c>
      <c r="AH37">
        <v>1880000</v>
      </c>
      <c r="AI37" t="s">
        <v>479</v>
      </c>
      <c r="AJ37">
        <v>1280000</v>
      </c>
      <c r="AK37" t="s">
        <v>478</v>
      </c>
      <c r="AL37">
        <v>1000000</v>
      </c>
      <c r="AM37" t="s">
        <v>477</v>
      </c>
      <c r="AN37">
        <v>2200000</v>
      </c>
      <c r="AO37" t="s">
        <v>476</v>
      </c>
      <c r="AP37">
        <v>1500000</v>
      </c>
      <c r="AQ37" t="s">
        <v>973</v>
      </c>
      <c r="AR37">
        <v>1200000</v>
      </c>
      <c r="AS37" t="s">
        <v>475</v>
      </c>
      <c r="AT37">
        <v>1650000</v>
      </c>
      <c r="AU37" t="s">
        <v>1006</v>
      </c>
      <c r="AV37">
        <v>1080000</v>
      </c>
    </row>
    <row r="38" spans="1:48">
      <c r="A38" t="s">
        <v>426</v>
      </c>
      <c r="B38">
        <v>45</v>
      </c>
      <c r="C38" t="s">
        <v>921</v>
      </c>
      <c r="D38">
        <v>4000000</v>
      </c>
      <c r="E38" t="s">
        <v>903</v>
      </c>
      <c r="F38">
        <v>4100000</v>
      </c>
      <c r="G38" t="s">
        <v>421</v>
      </c>
      <c r="H38">
        <v>8880000</v>
      </c>
      <c r="I38" t="s">
        <v>424</v>
      </c>
      <c r="J38">
        <v>9990000</v>
      </c>
      <c r="K38" t="s">
        <v>427</v>
      </c>
      <c r="L38">
        <v>10100000</v>
      </c>
      <c r="M38" t="s">
        <v>430</v>
      </c>
      <c r="N38">
        <v>2200000</v>
      </c>
      <c r="O38" t="s">
        <v>433</v>
      </c>
      <c r="P38">
        <v>8500000</v>
      </c>
      <c r="Q38" t="s">
        <v>437</v>
      </c>
      <c r="R38">
        <v>5000000</v>
      </c>
      <c r="S38" t="s">
        <v>441</v>
      </c>
      <c r="T38">
        <v>12300000</v>
      </c>
      <c r="U38" t="s">
        <v>445</v>
      </c>
      <c r="V38">
        <v>6853000</v>
      </c>
      <c r="W38" t="s">
        <v>448</v>
      </c>
      <c r="X38">
        <v>7560000</v>
      </c>
      <c r="Y38" t="s">
        <v>1001</v>
      </c>
      <c r="Z38">
        <v>7320000</v>
      </c>
      <c r="AA38" t="s">
        <v>592</v>
      </c>
      <c r="AB38">
        <v>7080000</v>
      </c>
      <c r="AC38" t="s">
        <v>453</v>
      </c>
      <c r="AD38">
        <v>684230000</v>
      </c>
      <c r="AE38" t="s">
        <v>456</v>
      </c>
      <c r="AF38">
        <v>6860000</v>
      </c>
      <c r="AG38" t="s">
        <v>474</v>
      </c>
      <c r="AH38">
        <v>1880000</v>
      </c>
      <c r="AI38" t="s">
        <v>479</v>
      </c>
      <c r="AJ38">
        <v>1280000</v>
      </c>
      <c r="AK38" t="s">
        <v>478</v>
      </c>
      <c r="AL38">
        <v>1000000</v>
      </c>
      <c r="AM38" t="s">
        <v>477</v>
      </c>
      <c r="AN38">
        <v>2200000</v>
      </c>
      <c r="AO38" t="s">
        <v>476</v>
      </c>
      <c r="AP38">
        <v>1500000</v>
      </c>
      <c r="AQ38" t="s">
        <v>973</v>
      </c>
      <c r="AR38">
        <v>1200000</v>
      </c>
      <c r="AS38" t="s">
        <v>475</v>
      </c>
      <c r="AT38">
        <v>1650000</v>
      </c>
      <c r="AU38" t="s">
        <v>1006</v>
      </c>
      <c r="AV38">
        <v>1080000</v>
      </c>
    </row>
    <row r="39" spans="1:48">
      <c r="A39" t="s">
        <v>426</v>
      </c>
      <c r="B39">
        <v>50</v>
      </c>
      <c r="C39" t="s">
        <v>921</v>
      </c>
      <c r="D39">
        <v>4000000</v>
      </c>
      <c r="E39" t="s">
        <v>903</v>
      </c>
      <c r="F39">
        <v>4100000</v>
      </c>
      <c r="G39" t="s">
        <v>421</v>
      </c>
      <c r="H39">
        <v>8880000</v>
      </c>
      <c r="I39" t="s">
        <v>424</v>
      </c>
      <c r="J39">
        <v>9990000</v>
      </c>
      <c r="K39" t="s">
        <v>427</v>
      </c>
      <c r="L39">
        <v>10100000</v>
      </c>
      <c r="M39" t="s">
        <v>430</v>
      </c>
      <c r="N39">
        <v>2200000</v>
      </c>
      <c r="O39" t="s">
        <v>433</v>
      </c>
      <c r="P39">
        <v>8500000</v>
      </c>
      <c r="Q39" t="s">
        <v>437</v>
      </c>
      <c r="R39">
        <v>5000000</v>
      </c>
      <c r="S39" t="s">
        <v>441</v>
      </c>
      <c r="T39">
        <v>12300000</v>
      </c>
      <c r="U39" t="s">
        <v>445</v>
      </c>
      <c r="V39">
        <v>6853000</v>
      </c>
      <c r="W39" t="s">
        <v>448</v>
      </c>
      <c r="X39">
        <v>7560000</v>
      </c>
      <c r="Y39" t="s">
        <v>1001</v>
      </c>
      <c r="Z39">
        <v>7320000</v>
      </c>
      <c r="AA39" t="s">
        <v>592</v>
      </c>
      <c r="AB39">
        <v>7080000</v>
      </c>
      <c r="AC39" t="s">
        <v>453</v>
      </c>
      <c r="AD39">
        <v>684230000</v>
      </c>
      <c r="AE39" t="s">
        <v>456</v>
      </c>
      <c r="AF39">
        <v>6860000</v>
      </c>
      <c r="AG39" t="s">
        <v>474</v>
      </c>
      <c r="AH39">
        <v>1880000</v>
      </c>
      <c r="AI39" t="s">
        <v>479</v>
      </c>
      <c r="AJ39">
        <v>1280000</v>
      </c>
      <c r="AK39" t="s">
        <v>478</v>
      </c>
      <c r="AL39">
        <v>1000000</v>
      </c>
      <c r="AM39" t="s">
        <v>477</v>
      </c>
      <c r="AN39">
        <v>2200000</v>
      </c>
      <c r="AO39" t="s">
        <v>476</v>
      </c>
      <c r="AP39">
        <v>1500000</v>
      </c>
      <c r="AQ39" t="s">
        <v>973</v>
      </c>
      <c r="AR39">
        <v>1200000</v>
      </c>
      <c r="AS39" t="s">
        <v>475</v>
      </c>
      <c r="AT39">
        <v>1650000</v>
      </c>
      <c r="AU39" t="s">
        <v>1006</v>
      </c>
      <c r="AV39">
        <v>1080000</v>
      </c>
    </row>
    <row r="40" spans="1:48">
      <c r="A40" t="s">
        <v>426</v>
      </c>
      <c r="B40">
        <v>60</v>
      </c>
      <c r="C40" t="s">
        <v>921</v>
      </c>
      <c r="D40">
        <v>4000000</v>
      </c>
      <c r="E40" t="s">
        <v>903</v>
      </c>
      <c r="F40">
        <v>4100000</v>
      </c>
      <c r="G40" t="s">
        <v>421</v>
      </c>
      <c r="H40">
        <v>8880000</v>
      </c>
      <c r="I40" t="s">
        <v>424</v>
      </c>
      <c r="J40">
        <v>9990000</v>
      </c>
      <c r="K40" t="s">
        <v>427</v>
      </c>
      <c r="L40">
        <v>10100000</v>
      </c>
      <c r="M40" t="s">
        <v>430</v>
      </c>
      <c r="N40">
        <v>2200000</v>
      </c>
      <c r="O40" t="s">
        <v>433</v>
      </c>
      <c r="P40">
        <v>8500000</v>
      </c>
      <c r="Q40" t="s">
        <v>437</v>
      </c>
      <c r="R40">
        <v>5000000</v>
      </c>
      <c r="S40" t="s">
        <v>441</v>
      </c>
      <c r="T40">
        <v>12300000</v>
      </c>
      <c r="U40" t="s">
        <v>445</v>
      </c>
      <c r="V40">
        <v>6853000</v>
      </c>
      <c r="W40" t="s">
        <v>448</v>
      </c>
      <c r="X40">
        <v>7560000</v>
      </c>
      <c r="Y40" t="s">
        <v>1001</v>
      </c>
      <c r="Z40">
        <v>7320000</v>
      </c>
      <c r="AA40" t="s">
        <v>592</v>
      </c>
      <c r="AB40">
        <v>7080000</v>
      </c>
      <c r="AC40" t="s">
        <v>453</v>
      </c>
      <c r="AD40">
        <v>684230000</v>
      </c>
      <c r="AE40" t="s">
        <v>456</v>
      </c>
      <c r="AF40">
        <v>6860000</v>
      </c>
      <c r="AG40" t="s">
        <v>474</v>
      </c>
      <c r="AH40">
        <v>1880000</v>
      </c>
      <c r="AI40" t="s">
        <v>479</v>
      </c>
      <c r="AJ40">
        <v>1280000</v>
      </c>
      <c r="AK40" t="s">
        <v>478</v>
      </c>
      <c r="AL40">
        <v>1000000</v>
      </c>
      <c r="AM40" t="s">
        <v>477</v>
      </c>
      <c r="AN40">
        <v>2200000</v>
      </c>
      <c r="AO40" t="s">
        <v>476</v>
      </c>
      <c r="AP40">
        <v>1500000</v>
      </c>
      <c r="AQ40" t="s">
        <v>973</v>
      </c>
      <c r="AR40">
        <v>1200000</v>
      </c>
      <c r="AS40" t="s">
        <v>475</v>
      </c>
      <c r="AT40">
        <v>1650000</v>
      </c>
      <c r="AU40" t="s">
        <v>1006</v>
      </c>
      <c r="AV40">
        <v>1080000</v>
      </c>
    </row>
    <row r="41" spans="1:48">
      <c r="A41" t="s">
        <v>426</v>
      </c>
      <c r="B41">
        <v>80</v>
      </c>
      <c r="C41" t="s">
        <v>921</v>
      </c>
      <c r="D41">
        <v>4000000</v>
      </c>
      <c r="E41" t="s">
        <v>903</v>
      </c>
      <c r="F41">
        <v>4100000</v>
      </c>
      <c r="G41" t="s">
        <v>421</v>
      </c>
      <c r="H41">
        <v>8880000</v>
      </c>
      <c r="I41" t="s">
        <v>424</v>
      </c>
      <c r="J41">
        <v>9990000</v>
      </c>
      <c r="K41" t="s">
        <v>427</v>
      </c>
      <c r="L41">
        <v>10100000</v>
      </c>
      <c r="M41" t="s">
        <v>430</v>
      </c>
      <c r="N41">
        <v>2200000</v>
      </c>
      <c r="O41" t="s">
        <v>433</v>
      </c>
      <c r="P41">
        <v>8500000</v>
      </c>
      <c r="Q41" t="s">
        <v>437</v>
      </c>
      <c r="R41">
        <v>5000000</v>
      </c>
      <c r="S41" t="s">
        <v>441</v>
      </c>
      <c r="T41">
        <v>12300000</v>
      </c>
      <c r="U41" t="s">
        <v>445</v>
      </c>
      <c r="V41">
        <v>6853000</v>
      </c>
      <c r="W41" t="s">
        <v>448</v>
      </c>
      <c r="X41">
        <v>7560000</v>
      </c>
      <c r="Y41" t="s">
        <v>1001</v>
      </c>
      <c r="Z41">
        <v>7320000</v>
      </c>
      <c r="AA41" t="s">
        <v>592</v>
      </c>
      <c r="AB41">
        <v>7080000</v>
      </c>
      <c r="AC41" t="s">
        <v>453</v>
      </c>
      <c r="AD41">
        <v>684230000</v>
      </c>
      <c r="AE41" t="s">
        <v>456</v>
      </c>
      <c r="AF41">
        <v>6860000</v>
      </c>
      <c r="AG41" t="s">
        <v>474</v>
      </c>
      <c r="AH41">
        <v>1880000</v>
      </c>
      <c r="AI41" t="s">
        <v>479</v>
      </c>
      <c r="AJ41">
        <v>1280000</v>
      </c>
      <c r="AK41" t="s">
        <v>478</v>
      </c>
      <c r="AL41">
        <v>1000000</v>
      </c>
      <c r="AM41" t="s">
        <v>477</v>
      </c>
      <c r="AN41">
        <v>2200000</v>
      </c>
      <c r="AO41" t="s">
        <v>476</v>
      </c>
      <c r="AP41">
        <v>1500000</v>
      </c>
      <c r="AQ41" t="s">
        <v>973</v>
      </c>
      <c r="AR41">
        <v>1200000</v>
      </c>
      <c r="AS41" t="s">
        <v>475</v>
      </c>
      <c r="AT41">
        <v>1650000</v>
      </c>
      <c r="AU41" t="s">
        <v>1006</v>
      </c>
      <c r="AV41">
        <v>1080000</v>
      </c>
    </row>
    <row r="42" spans="1:48">
      <c r="A42" t="s">
        <v>426</v>
      </c>
      <c r="B42">
        <v>100</v>
      </c>
      <c r="C42" t="s">
        <v>921</v>
      </c>
      <c r="D42">
        <v>4000000</v>
      </c>
      <c r="E42" t="s">
        <v>903</v>
      </c>
      <c r="F42">
        <v>4100000</v>
      </c>
      <c r="G42" t="s">
        <v>421</v>
      </c>
      <c r="H42">
        <v>8880000</v>
      </c>
      <c r="I42" t="s">
        <v>424</v>
      </c>
      <c r="J42">
        <v>9990000</v>
      </c>
      <c r="K42" t="s">
        <v>427</v>
      </c>
      <c r="L42">
        <v>10100000</v>
      </c>
      <c r="M42" t="s">
        <v>430</v>
      </c>
      <c r="N42">
        <v>2200000</v>
      </c>
      <c r="O42" t="s">
        <v>433</v>
      </c>
      <c r="P42">
        <v>8500000</v>
      </c>
      <c r="Q42" t="s">
        <v>437</v>
      </c>
      <c r="R42">
        <v>5000000</v>
      </c>
      <c r="S42" t="s">
        <v>441</v>
      </c>
      <c r="T42">
        <v>12300000</v>
      </c>
      <c r="U42" t="s">
        <v>445</v>
      </c>
      <c r="V42">
        <v>6853000</v>
      </c>
      <c r="W42" t="s">
        <v>448</v>
      </c>
      <c r="X42">
        <v>7560000</v>
      </c>
      <c r="Y42" t="s">
        <v>1001</v>
      </c>
      <c r="Z42">
        <v>7320000</v>
      </c>
      <c r="AA42" t="s">
        <v>592</v>
      </c>
      <c r="AB42">
        <v>7080000</v>
      </c>
      <c r="AC42" t="s">
        <v>453</v>
      </c>
      <c r="AD42">
        <v>684230000</v>
      </c>
      <c r="AE42" t="s">
        <v>456</v>
      </c>
      <c r="AF42">
        <v>6860000</v>
      </c>
      <c r="AG42" t="s">
        <v>474</v>
      </c>
      <c r="AH42">
        <v>1880000</v>
      </c>
      <c r="AI42" t="s">
        <v>479</v>
      </c>
      <c r="AJ42">
        <v>1280000</v>
      </c>
      <c r="AK42" t="s">
        <v>478</v>
      </c>
      <c r="AL42">
        <v>1000000</v>
      </c>
      <c r="AM42" t="s">
        <v>477</v>
      </c>
      <c r="AN42">
        <v>2200000</v>
      </c>
      <c r="AO42" t="s">
        <v>476</v>
      </c>
      <c r="AP42">
        <v>1500000</v>
      </c>
      <c r="AQ42" t="s">
        <v>973</v>
      </c>
      <c r="AR42">
        <v>1200000</v>
      </c>
      <c r="AS42" t="s">
        <v>475</v>
      </c>
      <c r="AT42">
        <v>1650000</v>
      </c>
      <c r="AU42" t="s">
        <v>1006</v>
      </c>
      <c r="AV42">
        <v>1080000</v>
      </c>
    </row>
    <row r="43" spans="1:48">
      <c r="A43" t="s">
        <v>426</v>
      </c>
      <c r="B43">
        <v>110</v>
      </c>
      <c r="C43" t="s">
        <v>921</v>
      </c>
      <c r="D43">
        <v>4000000</v>
      </c>
      <c r="E43" t="s">
        <v>903</v>
      </c>
      <c r="F43">
        <v>4100000</v>
      </c>
      <c r="G43" t="s">
        <v>421</v>
      </c>
      <c r="H43">
        <v>8880000</v>
      </c>
      <c r="I43" t="s">
        <v>424</v>
      </c>
      <c r="J43">
        <v>9990000</v>
      </c>
      <c r="K43" t="s">
        <v>427</v>
      </c>
      <c r="L43">
        <v>10100000</v>
      </c>
      <c r="M43" t="s">
        <v>430</v>
      </c>
      <c r="N43">
        <v>2200000</v>
      </c>
      <c r="O43" t="s">
        <v>433</v>
      </c>
      <c r="P43">
        <v>8500000</v>
      </c>
      <c r="Q43" t="s">
        <v>437</v>
      </c>
      <c r="R43">
        <v>5000000</v>
      </c>
      <c r="S43" t="s">
        <v>441</v>
      </c>
      <c r="T43">
        <v>12300000</v>
      </c>
      <c r="U43" t="s">
        <v>445</v>
      </c>
      <c r="V43">
        <v>6853000</v>
      </c>
      <c r="W43" t="s">
        <v>448</v>
      </c>
      <c r="X43">
        <v>7560000</v>
      </c>
      <c r="Y43" t="s">
        <v>1001</v>
      </c>
      <c r="Z43">
        <v>7320000</v>
      </c>
      <c r="AA43" t="s">
        <v>592</v>
      </c>
      <c r="AB43">
        <v>7080000</v>
      </c>
      <c r="AC43" t="s">
        <v>453</v>
      </c>
      <c r="AD43">
        <v>684230000</v>
      </c>
      <c r="AE43" t="s">
        <v>456</v>
      </c>
      <c r="AF43">
        <v>6860000</v>
      </c>
      <c r="AG43" t="s">
        <v>474</v>
      </c>
      <c r="AH43">
        <v>1880000</v>
      </c>
      <c r="AI43" t="s">
        <v>479</v>
      </c>
      <c r="AJ43">
        <v>1280000</v>
      </c>
      <c r="AK43" t="s">
        <v>478</v>
      </c>
      <c r="AL43">
        <v>1000000</v>
      </c>
      <c r="AM43" t="s">
        <v>477</v>
      </c>
      <c r="AN43">
        <v>2200000</v>
      </c>
      <c r="AO43" t="s">
        <v>476</v>
      </c>
      <c r="AP43">
        <v>1500000</v>
      </c>
      <c r="AQ43" t="s">
        <v>973</v>
      </c>
      <c r="AR43">
        <v>1200000</v>
      </c>
      <c r="AS43" t="s">
        <v>475</v>
      </c>
      <c r="AT43">
        <v>1650000</v>
      </c>
      <c r="AU43" t="s">
        <v>1006</v>
      </c>
      <c r="AV43">
        <v>1080000</v>
      </c>
    </row>
    <row r="44" spans="1:48">
      <c r="A44" t="s">
        <v>426</v>
      </c>
      <c r="B44">
        <v>120</v>
      </c>
      <c r="C44" t="s">
        <v>921</v>
      </c>
      <c r="D44">
        <v>4000000</v>
      </c>
      <c r="E44" t="s">
        <v>903</v>
      </c>
      <c r="F44">
        <v>4100000</v>
      </c>
      <c r="G44" t="s">
        <v>421</v>
      </c>
      <c r="H44">
        <v>8880000</v>
      </c>
      <c r="I44" t="s">
        <v>424</v>
      </c>
      <c r="J44">
        <v>9990000</v>
      </c>
      <c r="K44" t="s">
        <v>427</v>
      </c>
      <c r="L44">
        <v>10100000</v>
      </c>
      <c r="M44" t="s">
        <v>430</v>
      </c>
      <c r="N44">
        <v>2200000</v>
      </c>
      <c r="O44" t="s">
        <v>433</v>
      </c>
      <c r="P44">
        <v>8500000</v>
      </c>
      <c r="Q44" t="s">
        <v>437</v>
      </c>
      <c r="R44">
        <v>5000000</v>
      </c>
      <c r="S44" t="s">
        <v>441</v>
      </c>
      <c r="T44">
        <v>12300000</v>
      </c>
      <c r="U44" t="s">
        <v>445</v>
      </c>
      <c r="V44">
        <v>6853000</v>
      </c>
      <c r="W44" t="s">
        <v>448</v>
      </c>
      <c r="X44">
        <v>7560000</v>
      </c>
      <c r="Y44" t="s">
        <v>1001</v>
      </c>
      <c r="Z44">
        <v>7320000</v>
      </c>
      <c r="AA44" t="s">
        <v>592</v>
      </c>
      <c r="AB44">
        <v>7080000</v>
      </c>
      <c r="AC44" t="s">
        <v>453</v>
      </c>
      <c r="AD44">
        <v>684230000</v>
      </c>
      <c r="AE44" t="s">
        <v>456</v>
      </c>
      <c r="AF44">
        <v>6860000</v>
      </c>
      <c r="AG44" t="s">
        <v>474</v>
      </c>
      <c r="AH44">
        <v>1880000</v>
      </c>
      <c r="AI44" t="s">
        <v>479</v>
      </c>
      <c r="AJ44">
        <v>1280000</v>
      </c>
      <c r="AK44" t="s">
        <v>478</v>
      </c>
      <c r="AL44">
        <v>1000000</v>
      </c>
      <c r="AM44" t="s">
        <v>477</v>
      </c>
      <c r="AN44">
        <v>2200000</v>
      </c>
      <c r="AO44" t="s">
        <v>476</v>
      </c>
      <c r="AP44">
        <v>1500000</v>
      </c>
      <c r="AQ44" t="s">
        <v>973</v>
      </c>
      <c r="AR44">
        <v>1200000</v>
      </c>
      <c r="AS44" t="s">
        <v>475</v>
      </c>
      <c r="AT44">
        <v>1650000</v>
      </c>
      <c r="AU44" t="s">
        <v>1006</v>
      </c>
      <c r="AV44">
        <v>1080000</v>
      </c>
    </row>
    <row r="45" spans="1:48">
      <c r="A45" t="s">
        <v>426</v>
      </c>
      <c r="B45">
        <v>150</v>
      </c>
      <c r="C45" t="s">
        <v>921</v>
      </c>
      <c r="D45">
        <v>4000000</v>
      </c>
      <c r="E45" t="s">
        <v>903</v>
      </c>
      <c r="F45">
        <v>4100000</v>
      </c>
      <c r="G45" t="s">
        <v>421</v>
      </c>
      <c r="H45">
        <v>8880000</v>
      </c>
      <c r="I45" t="s">
        <v>424</v>
      </c>
      <c r="J45">
        <v>9990000</v>
      </c>
      <c r="K45" t="s">
        <v>427</v>
      </c>
      <c r="L45">
        <v>10100000</v>
      </c>
      <c r="M45" t="s">
        <v>430</v>
      </c>
      <c r="N45">
        <v>2200000</v>
      </c>
      <c r="O45" t="s">
        <v>433</v>
      </c>
      <c r="P45">
        <v>8500000</v>
      </c>
      <c r="Q45" t="s">
        <v>437</v>
      </c>
      <c r="R45">
        <v>5000000</v>
      </c>
      <c r="S45" t="s">
        <v>441</v>
      </c>
      <c r="T45">
        <v>12300000</v>
      </c>
      <c r="U45" t="s">
        <v>445</v>
      </c>
      <c r="V45">
        <v>6853000</v>
      </c>
      <c r="W45" t="s">
        <v>448</v>
      </c>
      <c r="X45">
        <v>7560000</v>
      </c>
      <c r="Y45" t="s">
        <v>1001</v>
      </c>
      <c r="Z45">
        <v>7320000</v>
      </c>
      <c r="AA45" t="s">
        <v>592</v>
      </c>
      <c r="AB45">
        <v>7080000</v>
      </c>
      <c r="AC45" t="s">
        <v>453</v>
      </c>
      <c r="AD45">
        <v>684230000</v>
      </c>
      <c r="AE45" t="s">
        <v>456</v>
      </c>
      <c r="AF45">
        <v>6860000</v>
      </c>
      <c r="AG45" t="s">
        <v>474</v>
      </c>
      <c r="AH45">
        <v>1880000</v>
      </c>
      <c r="AI45" t="s">
        <v>479</v>
      </c>
      <c r="AJ45">
        <v>1280000</v>
      </c>
      <c r="AK45" t="s">
        <v>478</v>
      </c>
      <c r="AL45">
        <v>1000000</v>
      </c>
      <c r="AM45" t="s">
        <v>477</v>
      </c>
      <c r="AN45">
        <v>2200000</v>
      </c>
      <c r="AO45" t="s">
        <v>476</v>
      </c>
      <c r="AP45">
        <v>1500000</v>
      </c>
      <c r="AQ45" t="s">
        <v>973</v>
      </c>
      <c r="AR45">
        <v>1200000</v>
      </c>
      <c r="AS45" t="s">
        <v>475</v>
      </c>
      <c r="AT45">
        <v>1650000</v>
      </c>
      <c r="AU45" t="s">
        <v>1006</v>
      </c>
      <c r="AV45">
        <v>1080000</v>
      </c>
    </row>
    <row r="46" spans="1:48">
      <c r="A46" t="s">
        <v>426</v>
      </c>
      <c r="B46">
        <v>180</v>
      </c>
      <c r="C46" t="s">
        <v>921</v>
      </c>
      <c r="D46">
        <v>4000000</v>
      </c>
      <c r="E46" t="s">
        <v>903</v>
      </c>
      <c r="F46">
        <v>4100000</v>
      </c>
      <c r="G46" t="s">
        <v>421</v>
      </c>
      <c r="H46">
        <v>8880000</v>
      </c>
      <c r="I46" t="s">
        <v>424</v>
      </c>
      <c r="J46">
        <v>9990000</v>
      </c>
      <c r="K46" t="s">
        <v>427</v>
      </c>
      <c r="L46">
        <v>10100000</v>
      </c>
      <c r="M46" t="s">
        <v>430</v>
      </c>
      <c r="N46">
        <v>2200000</v>
      </c>
      <c r="O46" t="s">
        <v>433</v>
      </c>
      <c r="P46">
        <v>8500000</v>
      </c>
      <c r="Q46" t="s">
        <v>437</v>
      </c>
      <c r="R46">
        <v>5000000</v>
      </c>
      <c r="S46" t="s">
        <v>441</v>
      </c>
      <c r="T46">
        <v>12300000</v>
      </c>
      <c r="U46" t="s">
        <v>445</v>
      </c>
      <c r="V46">
        <v>6853000</v>
      </c>
      <c r="W46" t="s">
        <v>448</v>
      </c>
      <c r="X46">
        <v>7560000</v>
      </c>
      <c r="Y46" t="s">
        <v>1001</v>
      </c>
      <c r="Z46">
        <v>7320000</v>
      </c>
      <c r="AA46" t="s">
        <v>592</v>
      </c>
      <c r="AB46">
        <v>7080000</v>
      </c>
      <c r="AC46" t="s">
        <v>453</v>
      </c>
      <c r="AD46">
        <v>684230000</v>
      </c>
      <c r="AE46" t="s">
        <v>456</v>
      </c>
      <c r="AF46">
        <v>6860000</v>
      </c>
      <c r="AG46" t="s">
        <v>474</v>
      </c>
      <c r="AH46">
        <v>1880000</v>
      </c>
      <c r="AI46" t="s">
        <v>479</v>
      </c>
      <c r="AJ46">
        <v>1280000</v>
      </c>
      <c r="AK46" t="s">
        <v>478</v>
      </c>
      <c r="AL46">
        <v>1000000</v>
      </c>
      <c r="AM46" t="s">
        <v>477</v>
      </c>
      <c r="AN46">
        <v>2200000</v>
      </c>
      <c r="AO46" t="s">
        <v>476</v>
      </c>
      <c r="AP46">
        <v>1500000</v>
      </c>
      <c r="AQ46" t="s">
        <v>973</v>
      </c>
      <c r="AR46">
        <v>1200000</v>
      </c>
      <c r="AS46" t="s">
        <v>475</v>
      </c>
      <c r="AT46">
        <v>1650000</v>
      </c>
      <c r="AU46" t="s">
        <v>1006</v>
      </c>
      <c r="AV46">
        <v>1080000</v>
      </c>
    </row>
    <row r="47" spans="1:48">
      <c r="A47" t="s">
        <v>426</v>
      </c>
      <c r="B47">
        <v>200</v>
      </c>
      <c r="C47" t="s">
        <v>921</v>
      </c>
      <c r="D47">
        <v>4000000</v>
      </c>
      <c r="E47" t="s">
        <v>903</v>
      </c>
      <c r="F47">
        <v>4100000</v>
      </c>
      <c r="G47" t="s">
        <v>421</v>
      </c>
      <c r="H47">
        <v>8880000</v>
      </c>
      <c r="I47" t="s">
        <v>424</v>
      </c>
      <c r="J47">
        <v>9990000</v>
      </c>
      <c r="K47" t="s">
        <v>427</v>
      </c>
      <c r="L47">
        <v>10100000</v>
      </c>
      <c r="M47" t="s">
        <v>430</v>
      </c>
      <c r="N47">
        <v>2200000</v>
      </c>
      <c r="O47" t="s">
        <v>433</v>
      </c>
      <c r="P47">
        <v>8500000</v>
      </c>
      <c r="Q47" t="s">
        <v>437</v>
      </c>
      <c r="R47">
        <v>5000000</v>
      </c>
      <c r="S47" t="s">
        <v>441</v>
      </c>
      <c r="T47">
        <v>12300000</v>
      </c>
      <c r="U47" t="s">
        <v>445</v>
      </c>
      <c r="V47">
        <v>6853000</v>
      </c>
      <c r="W47" t="s">
        <v>448</v>
      </c>
      <c r="X47">
        <v>7560000</v>
      </c>
      <c r="Y47" t="s">
        <v>1001</v>
      </c>
      <c r="Z47">
        <v>7320000</v>
      </c>
      <c r="AA47" t="s">
        <v>592</v>
      </c>
      <c r="AB47">
        <v>7080000</v>
      </c>
      <c r="AC47" t="s">
        <v>453</v>
      </c>
      <c r="AD47">
        <v>684230000</v>
      </c>
      <c r="AE47" t="s">
        <v>456</v>
      </c>
      <c r="AF47">
        <v>6860000</v>
      </c>
      <c r="AG47" t="s">
        <v>474</v>
      </c>
      <c r="AH47">
        <v>1880000</v>
      </c>
      <c r="AI47" t="s">
        <v>479</v>
      </c>
      <c r="AJ47">
        <v>1280000</v>
      </c>
      <c r="AK47" t="s">
        <v>478</v>
      </c>
      <c r="AL47">
        <v>1000000</v>
      </c>
      <c r="AM47" t="s">
        <v>477</v>
      </c>
      <c r="AN47">
        <v>2200000</v>
      </c>
      <c r="AO47" t="s">
        <v>476</v>
      </c>
      <c r="AP47">
        <v>1500000</v>
      </c>
      <c r="AQ47" t="s">
        <v>973</v>
      </c>
      <c r="AR47">
        <v>1200000</v>
      </c>
      <c r="AS47" t="s">
        <v>475</v>
      </c>
      <c r="AT47">
        <v>1650000</v>
      </c>
      <c r="AU47" t="s">
        <v>1006</v>
      </c>
      <c r="AV47">
        <v>1080000</v>
      </c>
    </row>
    <row r="48" spans="1:48">
      <c r="A48" t="s">
        <v>426</v>
      </c>
      <c r="B48">
        <v>220</v>
      </c>
      <c r="C48" t="s">
        <v>921</v>
      </c>
      <c r="D48">
        <v>4000000</v>
      </c>
      <c r="E48" t="s">
        <v>903</v>
      </c>
      <c r="F48">
        <v>4100000</v>
      </c>
      <c r="G48" t="s">
        <v>421</v>
      </c>
      <c r="H48">
        <v>8880000</v>
      </c>
      <c r="I48" t="s">
        <v>424</v>
      </c>
      <c r="J48">
        <v>9990000</v>
      </c>
      <c r="K48" t="s">
        <v>427</v>
      </c>
      <c r="L48">
        <v>10100000</v>
      </c>
      <c r="M48" t="s">
        <v>430</v>
      </c>
      <c r="N48">
        <v>2200000</v>
      </c>
      <c r="O48" t="s">
        <v>433</v>
      </c>
      <c r="P48">
        <v>8500000</v>
      </c>
      <c r="Q48" t="s">
        <v>437</v>
      </c>
      <c r="R48">
        <v>5000000</v>
      </c>
      <c r="S48" t="s">
        <v>441</v>
      </c>
      <c r="T48">
        <v>12300000</v>
      </c>
      <c r="U48" t="s">
        <v>445</v>
      </c>
      <c r="V48">
        <v>6853000</v>
      </c>
      <c r="W48" t="s">
        <v>448</v>
      </c>
      <c r="X48">
        <v>7560000</v>
      </c>
      <c r="Y48" t="s">
        <v>1001</v>
      </c>
      <c r="Z48">
        <v>7320000</v>
      </c>
      <c r="AA48" t="s">
        <v>592</v>
      </c>
      <c r="AB48">
        <v>7080000</v>
      </c>
      <c r="AC48" t="s">
        <v>453</v>
      </c>
      <c r="AD48">
        <v>684230000</v>
      </c>
      <c r="AE48" t="s">
        <v>456</v>
      </c>
      <c r="AF48">
        <v>6860000</v>
      </c>
      <c r="AG48" t="s">
        <v>474</v>
      </c>
      <c r="AH48">
        <v>1880000</v>
      </c>
      <c r="AI48" t="s">
        <v>479</v>
      </c>
      <c r="AJ48">
        <v>1280000</v>
      </c>
      <c r="AK48" t="s">
        <v>478</v>
      </c>
      <c r="AL48">
        <v>1000000</v>
      </c>
      <c r="AM48" t="s">
        <v>477</v>
      </c>
      <c r="AN48">
        <v>2200000</v>
      </c>
      <c r="AO48" t="s">
        <v>476</v>
      </c>
      <c r="AP48">
        <v>1500000</v>
      </c>
      <c r="AQ48" t="s">
        <v>973</v>
      </c>
      <c r="AR48">
        <v>1200000</v>
      </c>
      <c r="AS48" t="s">
        <v>475</v>
      </c>
      <c r="AT48">
        <v>1650000</v>
      </c>
      <c r="AU48" t="s">
        <v>1006</v>
      </c>
      <c r="AV48">
        <v>1080000</v>
      </c>
    </row>
    <row r="49" spans="1:48">
      <c r="A49" t="s">
        <v>426</v>
      </c>
      <c r="B49">
        <v>240</v>
      </c>
      <c r="C49" t="s">
        <v>921</v>
      </c>
      <c r="D49">
        <v>4000000</v>
      </c>
      <c r="E49" t="s">
        <v>903</v>
      </c>
      <c r="F49">
        <v>4100000</v>
      </c>
      <c r="G49" t="s">
        <v>421</v>
      </c>
      <c r="H49">
        <v>8880000</v>
      </c>
      <c r="I49" t="s">
        <v>424</v>
      </c>
      <c r="J49">
        <v>9990000</v>
      </c>
      <c r="K49" t="s">
        <v>427</v>
      </c>
      <c r="L49">
        <v>10100000</v>
      </c>
      <c r="M49" t="s">
        <v>430</v>
      </c>
      <c r="N49">
        <v>2200000</v>
      </c>
      <c r="O49" t="s">
        <v>433</v>
      </c>
      <c r="P49">
        <v>8500000</v>
      </c>
      <c r="Q49" t="s">
        <v>437</v>
      </c>
      <c r="R49">
        <v>5000000</v>
      </c>
      <c r="S49" t="s">
        <v>441</v>
      </c>
      <c r="T49">
        <v>12300000</v>
      </c>
      <c r="U49" t="s">
        <v>445</v>
      </c>
      <c r="V49">
        <v>6853000</v>
      </c>
      <c r="W49" t="s">
        <v>448</v>
      </c>
      <c r="X49">
        <v>7560000</v>
      </c>
      <c r="Y49" t="s">
        <v>1001</v>
      </c>
      <c r="Z49">
        <v>7320000</v>
      </c>
      <c r="AA49" t="s">
        <v>592</v>
      </c>
      <c r="AB49">
        <v>7080000</v>
      </c>
      <c r="AC49" t="s">
        <v>453</v>
      </c>
      <c r="AD49">
        <v>684230000</v>
      </c>
      <c r="AE49" t="s">
        <v>456</v>
      </c>
      <c r="AF49">
        <v>6860000</v>
      </c>
      <c r="AG49" t="s">
        <v>474</v>
      </c>
      <c r="AH49">
        <v>1880000</v>
      </c>
      <c r="AI49" t="s">
        <v>479</v>
      </c>
      <c r="AJ49">
        <v>1280000</v>
      </c>
      <c r="AK49" t="s">
        <v>478</v>
      </c>
      <c r="AL49">
        <v>1000000</v>
      </c>
      <c r="AM49" t="s">
        <v>477</v>
      </c>
      <c r="AN49">
        <v>2200000</v>
      </c>
      <c r="AO49" t="s">
        <v>476</v>
      </c>
      <c r="AP49">
        <v>1500000</v>
      </c>
      <c r="AQ49" t="s">
        <v>973</v>
      </c>
      <c r="AR49">
        <v>1200000</v>
      </c>
      <c r="AS49" t="s">
        <v>475</v>
      </c>
      <c r="AT49">
        <v>1650000</v>
      </c>
      <c r="AU49" t="s">
        <v>1006</v>
      </c>
      <c r="AV49">
        <v>1080000</v>
      </c>
    </row>
    <row r="50" spans="1:48">
      <c r="A50" t="s">
        <v>426</v>
      </c>
      <c r="B50">
        <v>250</v>
      </c>
      <c r="C50" t="s">
        <v>921</v>
      </c>
      <c r="D50">
        <v>4000000</v>
      </c>
      <c r="E50" t="s">
        <v>903</v>
      </c>
      <c r="F50">
        <v>4100000</v>
      </c>
      <c r="G50" t="s">
        <v>421</v>
      </c>
      <c r="H50">
        <v>8880000</v>
      </c>
      <c r="I50" t="s">
        <v>424</v>
      </c>
      <c r="J50">
        <v>9990000</v>
      </c>
      <c r="K50" t="s">
        <v>427</v>
      </c>
      <c r="L50">
        <v>10100000</v>
      </c>
      <c r="M50" t="s">
        <v>430</v>
      </c>
      <c r="N50">
        <v>2200000</v>
      </c>
      <c r="O50" t="s">
        <v>433</v>
      </c>
      <c r="P50">
        <v>8500000</v>
      </c>
      <c r="Q50" t="s">
        <v>437</v>
      </c>
      <c r="R50">
        <v>5000000</v>
      </c>
      <c r="S50" t="s">
        <v>441</v>
      </c>
      <c r="T50">
        <v>12300000</v>
      </c>
      <c r="U50" t="s">
        <v>445</v>
      </c>
      <c r="V50">
        <v>6853000</v>
      </c>
      <c r="W50" t="s">
        <v>448</v>
      </c>
      <c r="X50">
        <v>7560000</v>
      </c>
      <c r="Y50" t="s">
        <v>1001</v>
      </c>
      <c r="Z50">
        <v>7320000</v>
      </c>
      <c r="AA50" t="s">
        <v>592</v>
      </c>
      <c r="AB50">
        <v>7080000</v>
      </c>
      <c r="AC50" t="s">
        <v>453</v>
      </c>
      <c r="AD50">
        <v>684230000</v>
      </c>
      <c r="AE50" t="s">
        <v>456</v>
      </c>
      <c r="AF50">
        <v>6860000</v>
      </c>
      <c r="AG50" t="s">
        <v>474</v>
      </c>
      <c r="AH50">
        <v>1880000</v>
      </c>
      <c r="AI50" t="s">
        <v>479</v>
      </c>
      <c r="AJ50">
        <v>1280000</v>
      </c>
      <c r="AK50" t="s">
        <v>478</v>
      </c>
      <c r="AL50">
        <v>1000000</v>
      </c>
      <c r="AM50" t="s">
        <v>477</v>
      </c>
      <c r="AN50">
        <v>2200000</v>
      </c>
      <c r="AO50" t="s">
        <v>476</v>
      </c>
      <c r="AP50">
        <v>1500000</v>
      </c>
      <c r="AQ50" t="s">
        <v>973</v>
      </c>
      <c r="AR50">
        <v>1200000</v>
      </c>
      <c r="AS50" t="s">
        <v>475</v>
      </c>
      <c r="AT50">
        <v>1650000</v>
      </c>
      <c r="AU50" t="s">
        <v>1006</v>
      </c>
      <c r="AV50">
        <v>1080000</v>
      </c>
    </row>
    <row r="51" spans="1:48">
      <c r="A51" t="s">
        <v>426</v>
      </c>
      <c r="B51">
        <v>260</v>
      </c>
      <c r="C51" t="s">
        <v>921</v>
      </c>
      <c r="D51">
        <v>4000000</v>
      </c>
      <c r="E51" t="s">
        <v>903</v>
      </c>
      <c r="F51">
        <v>4100000</v>
      </c>
      <c r="G51" t="s">
        <v>421</v>
      </c>
      <c r="H51">
        <v>8880000</v>
      </c>
      <c r="I51" t="s">
        <v>424</v>
      </c>
      <c r="J51">
        <v>9990000</v>
      </c>
      <c r="K51" t="s">
        <v>427</v>
      </c>
      <c r="L51">
        <v>10100000</v>
      </c>
      <c r="M51" t="s">
        <v>430</v>
      </c>
      <c r="N51">
        <v>2200000</v>
      </c>
      <c r="O51" t="s">
        <v>433</v>
      </c>
      <c r="P51">
        <v>8500000</v>
      </c>
      <c r="Q51" t="s">
        <v>437</v>
      </c>
      <c r="R51">
        <v>5000000</v>
      </c>
      <c r="S51" t="s">
        <v>441</v>
      </c>
      <c r="T51">
        <v>12300000</v>
      </c>
      <c r="U51" t="s">
        <v>445</v>
      </c>
      <c r="V51">
        <v>6853000</v>
      </c>
      <c r="W51" t="s">
        <v>448</v>
      </c>
      <c r="X51">
        <v>7560000</v>
      </c>
      <c r="Y51" t="s">
        <v>1001</v>
      </c>
      <c r="Z51">
        <v>7320000</v>
      </c>
      <c r="AA51" t="s">
        <v>592</v>
      </c>
      <c r="AB51">
        <v>7080000</v>
      </c>
      <c r="AC51" t="s">
        <v>453</v>
      </c>
      <c r="AD51">
        <v>684230000</v>
      </c>
      <c r="AE51" t="s">
        <v>456</v>
      </c>
      <c r="AF51">
        <v>6860000</v>
      </c>
      <c r="AG51" t="s">
        <v>474</v>
      </c>
      <c r="AH51">
        <v>1880000</v>
      </c>
      <c r="AI51" t="s">
        <v>479</v>
      </c>
      <c r="AJ51">
        <v>1280000</v>
      </c>
      <c r="AK51" t="s">
        <v>478</v>
      </c>
      <c r="AL51">
        <v>1000000</v>
      </c>
      <c r="AM51" t="s">
        <v>477</v>
      </c>
      <c r="AN51">
        <v>2200000</v>
      </c>
      <c r="AO51" t="s">
        <v>476</v>
      </c>
      <c r="AP51">
        <v>1500000</v>
      </c>
      <c r="AQ51" t="s">
        <v>973</v>
      </c>
      <c r="AR51">
        <v>1200000</v>
      </c>
      <c r="AS51" t="s">
        <v>475</v>
      </c>
      <c r="AT51">
        <v>1650000</v>
      </c>
      <c r="AU51" t="s">
        <v>1006</v>
      </c>
      <c r="AV51">
        <v>1080000</v>
      </c>
    </row>
    <row r="52" spans="1:48">
      <c r="A52" t="s">
        <v>426</v>
      </c>
      <c r="B52">
        <v>280</v>
      </c>
      <c r="C52" t="s">
        <v>921</v>
      </c>
      <c r="D52">
        <v>4000000</v>
      </c>
      <c r="E52" t="s">
        <v>903</v>
      </c>
      <c r="F52">
        <v>4100000</v>
      </c>
      <c r="G52" t="s">
        <v>421</v>
      </c>
      <c r="H52">
        <v>8880000</v>
      </c>
      <c r="I52" t="s">
        <v>424</v>
      </c>
      <c r="J52">
        <v>9990000</v>
      </c>
      <c r="K52" t="s">
        <v>427</v>
      </c>
      <c r="L52">
        <v>10100000</v>
      </c>
      <c r="M52" t="s">
        <v>430</v>
      </c>
      <c r="N52">
        <v>2200000</v>
      </c>
      <c r="O52" t="s">
        <v>433</v>
      </c>
      <c r="P52">
        <v>8500000</v>
      </c>
      <c r="Q52" t="s">
        <v>437</v>
      </c>
      <c r="R52">
        <v>5000000</v>
      </c>
      <c r="S52" t="s">
        <v>441</v>
      </c>
      <c r="T52">
        <v>12300000</v>
      </c>
      <c r="U52" t="s">
        <v>445</v>
      </c>
      <c r="V52">
        <v>6853000</v>
      </c>
      <c r="W52" t="s">
        <v>448</v>
      </c>
      <c r="X52">
        <v>7560000</v>
      </c>
      <c r="Y52" t="s">
        <v>1001</v>
      </c>
      <c r="Z52">
        <v>7320000</v>
      </c>
      <c r="AA52" t="s">
        <v>592</v>
      </c>
      <c r="AB52">
        <v>7080000</v>
      </c>
      <c r="AC52" t="s">
        <v>453</v>
      </c>
      <c r="AD52">
        <v>684230000</v>
      </c>
      <c r="AE52" t="s">
        <v>456</v>
      </c>
      <c r="AF52">
        <v>6860000</v>
      </c>
      <c r="AG52" t="s">
        <v>474</v>
      </c>
      <c r="AH52">
        <v>1880000</v>
      </c>
      <c r="AI52" t="s">
        <v>479</v>
      </c>
      <c r="AJ52">
        <v>1280000</v>
      </c>
      <c r="AK52" t="s">
        <v>478</v>
      </c>
      <c r="AL52">
        <v>1000000</v>
      </c>
      <c r="AM52" t="s">
        <v>477</v>
      </c>
      <c r="AN52">
        <v>2200000</v>
      </c>
      <c r="AO52" t="s">
        <v>476</v>
      </c>
      <c r="AP52">
        <v>1500000</v>
      </c>
      <c r="AQ52" t="s">
        <v>973</v>
      </c>
      <c r="AR52">
        <v>1200000</v>
      </c>
      <c r="AS52" t="s">
        <v>475</v>
      </c>
      <c r="AT52">
        <v>1650000</v>
      </c>
      <c r="AU52" t="s">
        <v>1006</v>
      </c>
      <c r="AV52">
        <v>1080000</v>
      </c>
    </row>
    <row r="53" spans="1:48">
      <c r="A53" t="s">
        <v>426</v>
      </c>
      <c r="B53">
        <v>300</v>
      </c>
      <c r="C53" t="s">
        <v>921</v>
      </c>
      <c r="D53">
        <v>4000000</v>
      </c>
      <c r="E53" t="s">
        <v>903</v>
      </c>
      <c r="F53">
        <v>4100000</v>
      </c>
      <c r="G53" t="s">
        <v>421</v>
      </c>
      <c r="H53">
        <v>8880000</v>
      </c>
      <c r="I53" t="s">
        <v>424</v>
      </c>
      <c r="J53">
        <v>9990000</v>
      </c>
      <c r="K53" t="s">
        <v>427</v>
      </c>
      <c r="L53">
        <v>10100000</v>
      </c>
      <c r="M53" t="s">
        <v>430</v>
      </c>
      <c r="N53">
        <v>2200000</v>
      </c>
      <c r="O53" t="s">
        <v>433</v>
      </c>
      <c r="P53">
        <v>8500000</v>
      </c>
      <c r="Q53" t="s">
        <v>437</v>
      </c>
      <c r="R53">
        <v>5000000</v>
      </c>
      <c r="S53" t="s">
        <v>441</v>
      </c>
      <c r="T53">
        <v>12300000</v>
      </c>
      <c r="U53" t="s">
        <v>445</v>
      </c>
      <c r="V53">
        <v>6853000</v>
      </c>
      <c r="W53" t="s">
        <v>448</v>
      </c>
      <c r="X53">
        <v>7560000</v>
      </c>
      <c r="Y53" t="s">
        <v>1001</v>
      </c>
      <c r="Z53">
        <v>7320000</v>
      </c>
      <c r="AA53" t="s">
        <v>592</v>
      </c>
      <c r="AB53">
        <v>7080000</v>
      </c>
      <c r="AC53" t="s">
        <v>453</v>
      </c>
      <c r="AD53">
        <v>684230000</v>
      </c>
      <c r="AE53" t="s">
        <v>456</v>
      </c>
      <c r="AF53">
        <v>6860000</v>
      </c>
      <c r="AG53" t="s">
        <v>474</v>
      </c>
      <c r="AH53">
        <v>1880000</v>
      </c>
      <c r="AI53" t="s">
        <v>479</v>
      </c>
      <c r="AJ53">
        <v>1280000</v>
      </c>
      <c r="AK53" t="s">
        <v>478</v>
      </c>
      <c r="AL53">
        <v>1000000</v>
      </c>
      <c r="AM53" t="s">
        <v>477</v>
      </c>
      <c r="AN53">
        <v>2200000</v>
      </c>
      <c r="AO53" t="s">
        <v>476</v>
      </c>
      <c r="AP53">
        <v>1500000</v>
      </c>
      <c r="AQ53" t="s">
        <v>973</v>
      </c>
      <c r="AR53">
        <v>1200000</v>
      </c>
      <c r="AS53" t="s">
        <v>475</v>
      </c>
      <c r="AT53">
        <v>1650000</v>
      </c>
      <c r="AU53" t="s">
        <v>1006</v>
      </c>
      <c r="AV53">
        <v>1080000</v>
      </c>
    </row>
    <row r="54" spans="1:48">
      <c r="A54" t="s">
        <v>426</v>
      </c>
      <c r="B54">
        <v>320</v>
      </c>
      <c r="C54" t="s">
        <v>921</v>
      </c>
      <c r="D54">
        <v>4000000</v>
      </c>
      <c r="E54" t="s">
        <v>903</v>
      </c>
      <c r="F54">
        <v>4100000</v>
      </c>
      <c r="G54" t="s">
        <v>421</v>
      </c>
      <c r="H54">
        <v>8880000</v>
      </c>
      <c r="I54" t="s">
        <v>424</v>
      </c>
      <c r="J54">
        <v>9990000</v>
      </c>
      <c r="K54" t="s">
        <v>427</v>
      </c>
      <c r="L54">
        <v>10100000</v>
      </c>
      <c r="M54" t="s">
        <v>430</v>
      </c>
      <c r="N54">
        <v>2200000</v>
      </c>
      <c r="O54" t="s">
        <v>433</v>
      </c>
      <c r="P54">
        <v>8500000</v>
      </c>
      <c r="Q54" t="s">
        <v>437</v>
      </c>
      <c r="R54">
        <v>5000000</v>
      </c>
      <c r="S54" t="s">
        <v>441</v>
      </c>
      <c r="T54">
        <v>12300000</v>
      </c>
      <c r="U54" t="s">
        <v>445</v>
      </c>
      <c r="V54">
        <v>6853000</v>
      </c>
      <c r="W54" t="s">
        <v>448</v>
      </c>
      <c r="X54">
        <v>7560000</v>
      </c>
      <c r="Y54" t="s">
        <v>1001</v>
      </c>
      <c r="Z54">
        <v>7320000</v>
      </c>
      <c r="AA54" t="s">
        <v>592</v>
      </c>
      <c r="AB54">
        <v>7080000</v>
      </c>
      <c r="AC54" t="s">
        <v>453</v>
      </c>
      <c r="AD54">
        <v>684230000</v>
      </c>
      <c r="AE54" t="s">
        <v>456</v>
      </c>
      <c r="AF54">
        <v>6860000</v>
      </c>
      <c r="AG54" t="s">
        <v>474</v>
      </c>
      <c r="AH54">
        <v>1880000</v>
      </c>
      <c r="AI54" t="s">
        <v>479</v>
      </c>
      <c r="AJ54">
        <v>1280000</v>
      </c>
      <c r="AK54" t="s">
        <v>478</v>
      </c>
      <c r="AL54">
        <v>1000000</v>
      </c>
      <c r="AM54" t="s">
        <v>477</v>
      </c>
      <c r="AN54">
        <v>2200000</v>
      </c>
      <c r="AO54" t="s">
        <v>476</v>
      </c>
      <c r="AP54">
        <v>1500000</v>
      </c>
      <c r="AQ54" t="s">
        <v>973</v>
      </c>
      <c r="AR54">
        <v>1200000</v>
      </c>
      <c r="AS54" t="s">
        <v>475</v>
      </c>
      <c r="AT54">
        <v>1650000</v>
      </c>
      <c r="AU54" t="s">
        <v>1006</v>
      </c>
      <c r="AV54">
        <v>1080000</v>
      </c>
    </row>
    <row r="55" spans="1:48">
      <c r="A55" t="s">
        <v>426</v>
      </c>
      <c r="B55">
        <v>340</v>
      </c>
      <c r="C55" t="s">
        <v>921</v>
      </c>
      <c r="D55">
        <v>4000000</v>
      </c>
      <c r="E55" t="s">
        <v>903</v>
      </c>
      <c r="F55">
        <v>4100000</v>
      </c>
      <c r="G55" t="s">
        <v>421</v>
      </c>
      <c r="H55">
        <v>8880000</v>
      </c>
      <c r="I55" t="s">
        <v>424</v>
      </c>
      <c r="J55">
        <v>9990000</v>
      </c>
      <c r="K55" t="s">
        <v>427</v>
      </c>
      <c r="L55">
        <v>10100000</v>
      </c>
      <c r="M55" t="s">
        <v>430</v>
      </c>
      <c r="N55">
        <v>2200000</v>
      </c>
      <c r="O55" t="s">
        <v>433</v>
      </c>
      <c r="P55">
        <v>8500000</v>
      </c>
      <c r="Q55" t="s">
        <v>437</v>
      </c>
      <c r="R55">
        <v>5000000</v>
      </c>
      <c r="S55" t="s">
        <v>441</v>
      </c>
      <c r="T55">
        <v>12300000</v>
      </c>
      <c r="U55" t="s">
        <v>445</v>
      </c>
      <c r="V55">
        <v>6853000</v>
      </c>
      <c r="W55" t="s">
        <v>448</v>
      </c>
      <c r="X55">
        <v>7560000</v>
      </c>
      <c r="Y55" t="s">
        <v>1001</v>
      </c>
      <c r="Z55">
        <v>7320000</v>
      </c>
      <c r="AA55" t="s">
        <v>592</v>
      </c>
      <c r="AB55">
        <v>7080000</v>
      </c>
      <c r="AC55" t="s">
        <v>453</v>
      </c>
      <c r="AD55">
        <v>684230000</v>
      </c>
      <c r="AE55" t="s">
        <v>456</v>
      </c>
      <c r="AF55">
        <v>6860000</v>
      </c>
      <c r="AG55" t="s">
        <v>474</v>
      </c>
      <c r="AH55">
        <v>1880000</v>
      </c>
      <c r="AI55" t="s">
        <v>479</v>
      </c>
      <c r="AJ55">
        <v>1280000</v>
      </c>
      <c r="AK55" t="s">
        <v>478</v>
      </c>
      <c r="AL55">
        <v>1000000</v>
      </c>
      <c r="AM55" t="s">
        <v>477</v>
      </c>
      <c r="AN55">
        <v>2200000</v>
      </c>
      <c r="AO55" t="s">
        <v>476</v>
      </c>
      <c r="AP55">
        <v>1500000</v>
      </c>
      <c r="AQ55" t="s">
        <v>973</v>
      </c>
      <c r="AR55">
        <v>1200000</v>
      </c>
      <c r="AS55" t="s">
        <v>475</v>
      </c>
      <c r="AT55">
        <v>1650000</v>
      </c>
      <c r="AU55" t="s">
        <v>1006</v>
      </c>
      <c r="AV55">
        <v>1080000</v>
      </c>
    </row>
    <row r="56" spans="1:48">
      <c r="A56" t="s">
        <v>426</v>
      </c>
      <c r="B56">
        <v>350</v>
      </c>
      <c r="C56" t="s">
        <v>921</v>
      </c>
      <c r="D56">
        <v>4000000</v>
      </c>
      <c r="E56" t="s">
        <v>903</v>
      </c>
      <c r="F56">
        <v>4100000</v>
      </c>
      <c r="G56" t="s">
        <v>421</v>
      </c>
      <c r="H56">
        <v>8880000</v>
      </c>
      <c r="I56" t="s">
        <v>424</v>
      </c>
      <c r="J56">
        <v>9990000</v>
      </c>
      <c r="K56" t="s">
        <v>427</v>
      </c>
      <c r="L56">
        <v>10100000</v>
      </c>
      <c r="M56" t="s">
        <v>430</v>
      </c>
      <c r="N56">
        <v>2200000</v>
      </c>
      <c r="O56" t="s">
        <v>433</v>
      </c>
      <c r="P56">
        <v>8500000</v>
      </c>
      <c r="Q56" t="s">
        <v>437</v>
      </c>
      <c r="R56">
        <v>5000000</v>
      </c>
      <c r="S56" t="s">
        <v>441</v>
      </c>
      <c r="T56">
        <v>12300000</v>
      </c>
      <c r="U56" t="s">
        <v>445</v>
      </c>
      <c r="V56">
        <v>6853000</v>
      </c>
      <c r="W56" t="s">
        <v>448</v>
      </c>
      <c r="X56">
        <v>7560000</v>
      </c>
      <c r="Y56" t="s">
        <v>1001</v>
      </c>
      <c r="Z56">
        <v>7320000</v>
      </c>
      <c r="AA56" t="s">
        <v>592</v>
      </c>
      <c r="AB56">
        <v>7080000</v>
      </c>
      <c r="AC56" t="s">
        <v>453</v>
      </c>
      <c r="AD56">
        <v>684230000</v>
      </c>
      <c r="AE56" t="s">
        <v>456</v>
      </c>
      <c r="AF56">
        <v>6860000</v>
      </c>
      <c r="AG56" t="s">
        <v>474</v>
      </c>
      <c r="AH56">
        <v>1880000</v>
      </c>
      <c r="AI56" t="s">
        <v>479</v>
      </c>
      <c r="AJ56">
        <v>1280000</v>
      </c>
      <c r="AK56" t="s">
        <v>478</v>
      </c>
      <c r="AL56">
        <v>1000000</v>
      </c>
      <c r="AM56" t="s">
        <v>477</v>
      </c>
      <c r="AN56">
        <v>2200000</v>
      </c>
      <c r="AO56" t="s">
        <v>476</v>
      </c>
      <c r="AP56">
        <v>1500000</v>
      </c>
      <c r="AQ56" t="s">
        <v>973</v>
      </c>
      <c r="AR56">
        <v>1200000</v>
      </c>
      <c r="AS56" t="s">
        <v>475</v>
      </c>
      <c r="AT56">
        <v>1650000</v>
      </c>
      <c r="AU56" t="s">
        <v>1006</v>
      </c>
      <c r="AV56">
        <v>1080000</v>
      </c>
    </row>
    <row r="57" spans="1:48">
      <c r="A57" t="s">
        <v>426</v>
      </c>
      <c r="B57">
        <v>400</v>
      </c>
      <c r="C57" t="s">
        <v>921</v>
      </c>
      <c r="D57">
        <v>4000000</v>
      </c>
      <c r="E57" t="s">
        <v>903</v>
      </c>
      <c r="F57">
        <v>4100000</v>
      </c>
      <c r="G57" t="s">
        <v>421</v>
      </c>
      <c r="H57">
        <v>8880000</v>
      </c>
      <c r="I57" t="s">
        <v>424</v>
      </c>
      <c r="J57">
        <v>9990000</v>
      </c>
      <c r="K57" t="s">
        <v>427</v>
      </c>
      <c r="L57">
        <v>10100000</v>
      </c>
      <c r="M57" t="s">
        <v>430</v>
      </c>
      <c r="N57">
        <v>2200000</v>
      </c>
      <c r="O57" t="s">
        <v>433</v>
      </c>
      <c r="P57">
        <v>8500000</v>
      </c>
      <c r="Q57" t="s">
        <v>437</v>
      </c>
      <c r="R57">
        <v>5000000</v>
      </c>
      <c r="S57" t="s">
        <v>441</v>
      </c>
      <c r="T57">
        <v>12300000</v>
      </c>
      <c r="U57" t="s">
        <v>445</v>
      </c>
      <c r="V57">
        <v>6853000</v>
      </c>
      <c r="W57" t="s">
        <v>448</v>
      </c>
      <c r="X57">
        <v>7560000</v>
      </c>
      <c r="Y57" t="s">
        <v>1001</v>
      </c>
      <c r="Z57">
        <v>7320000</v>
      </c>
      <c r="AA57" t="s">
        <v>592</v>
      </c>
      <c r="AB57">
        <v>7080000</v>
      </c>
      <c r="AC57" t="s">
        <v>453</v>
      </c>
      <c r="AD57">
        <v>684230000</v>
      </c>
      <c r="AE57" t="s">
        <v>456</v>
      </c>
      <c r="AF57">
        <v>6860000</v>
      </c>
      <c r="AG57" t="s">
        <v>474</v>
      </c>
      <c r="AH57">
        <v>1880000</v>
      </c>
      <c r="AI57" t="s">
        <v>479</v>
      </c>
      <c r="AJ57">
        <v>1280000</v>
      </c>
      <c r="AK57" t="s">
        <v>478</v>
      </c>
      <c r="AL57">
        <v>1000000</v>
      </c>
      <c r="AM57" t="s">
        <v>477</v>
      </c>
      <c r="AN57">
        <v>2200000</v>
      </c>
      <c r="AO57" t="s">
        <v>476</v>
      </c>
      <c r="AP57">
        <v>1500000</v>
      </c>
      <c r="AQ57" t="s">
        <v>973</v>
      </c>
      <c r="AR57">
        <v>1200000</v>
      </c>
      <c r="AS57" t="s">
        <v>475</v>
      </c>
      <c r="AT57">
        <v>1650000</v>
      </c>
      <c r="AU57" t="s">
        <v>1006</v>
      </c>
      <c r="AV57">
        <v>1080000</v>
      </c>
    </row>
    <row r="58" spans="1:48">
      <c r="A58" t="s">
        <v>426</v>
      </c>
      <c r="B58">
        <v>450</v>
      </c>
      <c r="C58" t="s">
        <v>921</v>
      </c>
      <c r="D58">
        <v>4000000</v>
      </c>
      <c r="E58" t="s">
        <v>903</v>
      </c>
      <c r="F58">
        <v>4100000</v>
      </c>
      <c r="G58" t="s">
        <v>421</v>
      </c>
      <c r="H58">
        <v>8880000</v>
      </c>
      <c r="I58" t="s">
        <v>424</v>
      </c>
      <c r="J58">
        <v>9990000</v>
      </c>
      <c r="K58" t="s">
        <v>427</v>
      </c>
      <c r="L58">
        <v>10100000</v>
      </c>
      <c r="M58" t="s">
        <v>430</v>
      </c>
      <c r="N58">
        <v>2200000</v>
      </c>
      <c r="O58" t="s">
        <v>433</v>
      </c>
      <c r="P58">
        <v>8500000</v>
      </c>
      <c r="Q58" t="s">
        <v>437</v>
      </c>
      <c r="R58">
        <v>5000000</v>
      </c>
      <c r="S58" t="s">
        <v>441</v>
      </c>
      <c r="T58">
        <v>12300000</v>
      </c>
      <c r="U58" t="s">
        <v>445</v>
      </c>
      <c r="V58">
        <v>6853000</v>
      </c>
      <c r="W58" t="s">
        <v>448</v>
      </c>
      <c r="X58">
        <v>7560000</v>
      </c>
      <c r="Y58" t="s">
        <v>1001</v>
      </c>
      <c r="Z58">
        <v>7320000</v>
      </c>
      <c r="AA58" t="s">
        <v>592</v>
      </c>
      <c r="AB58">
        <v>7080000</v>
      </c>
      <c r="AC58" t="s">
        <v>453</v>
      </c>
      <c r="AD58">
        <v>684230000</v>
      </c>
      <c r="AE58" t="s">
        <v>456</v>
      </c>
      <c r="AF58">
        <v>6860000</v>
      </c>
      <c r="AG58" t="s">
        <v>474</v>
      </c>
      <c r="AH58">
        <v>1880000</v>
      </c>
      <c r="AI58" t="s">
        <v>479</v>
      </c>
      <c r="AJ58">
        <v>1280000</v>
      </c>
      <c r="AK58" t="s">
        <v>478</v>
      </c>
      <c r="AL58">
        <v>1000000</v>
      </c>
      <c r="AM58" t="s">
        <v>477</v>
      </c>
      <c r="AN58">
        <v>2200000</v>
      </c>
      <c r="AO58" t="s">
        <v>476</v>
      </c>
      <c r="AP58">
        <v>1500000</v>
      </c>
      <c r="AQ58" t="s">
        <v>973</v>
      </c>
      <c r="AR58">
        <v>1200000</v>
      </c>
      <c r="AS58" t="s">
        <v>475</v>
      </c>
      <c r="AT58">
        <v>1650000</v>
      </c>
      <c r="AU58" t="s">
        <v>1006</v>
      </c>
      <c r="AV58">
        <v>1080000</v>
      </c>
    </row>
    <row r="59" spans="1:48">
      <c r="A59" t="s">
        <v>426</v>
      </c>
      <c r="B59">
        <v>480</v>
      </c>
      <c r="C59" t="s">
        <v>921</v>
      </c>
      <c r="D59">
        <v>4000000</v>
      </c>
      <c r="E59" t="s">
        <v>903</v>
      </c>
      <c r="F59">
        <v>4100000</v>
      </c>
      <c r="G59" t="s">
        <v>421</v>
      </c>
      <c r="H59">
        <v>8880000</v>
      </c>
      <c r="I59" t="s">
        <v>424</v>
      </c>
      <c r="J59">
        <v>9990000</v>
      </c>
      <c r="K59" t="s">
        <v>427</v>
      </c>
      <c r="L59">
        <v>10100000</v>
      </c>
      <c r="M59" t="s">
        <v>430</v>
      </c>
      <c r="N59">
        <v>2200000</v>
      </c>
      <c r="O59" t="s">
        <v>433</v>
      </c>
      <c r="P59">
        <v>8500000</v>
      </c>
      <c r="Q59" t="s">
        <v>437</v>
      </c>
      <c r="R59">
        <v>5000000</v>
      </c>
      <c r="S59" t="s">
        <v>441</v>
      </c>
      <c r="T59">
        <v>12300000</v>
      </c>
      <c r="U59" t="s">
        <v>445</v>
      </c>
      <c r="V59">
        <v>6853000</v>
      </c>
      <c r="W59" t="s">
        <v>448</v>
      </c>
      <c r="X59">
        <v>7560000</v>
      </c>
      <c r="Y59" t="s">
        <v>1001</v>
      </c>
      <c r="Z59">
        <v>7320000</v>
      </c>
      <c r="AA59" t="s">
        <v>592</v>
      </c>
      <c r="AB59">
        <v>7080000</v>
      </c>
      <c r="AC59" t="s">
        <v>453</v>
      </c>
      <c r="AD59">
        <v>684230000</v>
      </c>
      <c r="AE59" t="s">
        <v>456</v>
      </c>
      <c r="AF59">
        <v>6860000</v>
      </c>
      <c r="AG59" t="s">
        <v>474</v>
      </c>
      <c r="AH59">
        <v>1880000</v>
      </c>
      <c r="AI59" t="s">
        <v>479</v>
      </c>
      <c r="AJ59">
        <v>1280000</v>
      </c>
      <c r="AK59" t="s">
        <v>478</v>
      </c>
      <c r="AL59">
        <v>1000000</v>
      </c>
      <c r="AM59" t="s">
        <v>477</v>
      </c>
      <c r="AN59">
        <v>2200000</v>
      </c>
      <c r="AO59" t="s">
        <v>476</v>
      </c>
      <c r="AP59">
        <v>1500000</v>
      </c>
      <c r="AQ59" t="s">
        <v>973</v>
      </c>
      <c r="AR59">
        <v>1200000</v>
      </c>
      <c r="AS59" t="s">
        <v>475</v>
      </c>
      <c r="AT59">
        <v>1650000</v>
      </c>
      <c r="AU59" t="s">
        <v>1006</v>
      </c>
      <c r="AV59">
        <v>1080000</v>
      </c>
    </row>
    <row r="60" spans="1:48">
      <c r="A60" t="s">
        <v>426</v>
      </c>
      <c r="B60">
        <v>500</v>
      </c>
      <c r="C60" t="s">
        <v>921</v>
      </c>
      <c r="D60">
        <v>4000000</v>
      </c>
      <c r="E60" t="s">
        <v>903</v>
      </c>
      <c r="F60">
        <v>4100000</v>
      </c>
      <c r="G60" t="s">
        <v>421</v>
      </c>
      <c r="H60">
        <v>8880000</v>
      </c>
      <c r="I60" t="s">
        <v>424</v>
      </c>
      <c r="J60">
        <v>9990000</v>
      </c>
      <c r="K60" t="s">
        <v>427</v>
      </c>
      <c r="L60">
        <v>10100000</v>
      </c>
      <c r="M60" t="s">
        <v>430</v>
      </c>
      <c r="N60">
        <v>2200000</v>
      </c>
      <c r="O60" t="s">
        <v>433</v>
      </c>
      <c r="P60">
        <v>8500000</v>
      </c>
      <c r="Q60" t="s">
        <v>437</v>
      </c>
      <c r="R60">
        <v>5000000</v>
      </c>
      <c r="S60" t="s">
        <v>441</v>
      </c>
      <c r="T60">
        <v>12300000</v>
      </c>
      <c r="U60" t="s">
        <v>445</v>
      </c>
      <c r="V60">
        <v>6853000</v>
      </c>
      <c r="W60" t="s">
        <v>448</v>
      </c>
      <c r="X60">
        <v>7560000</v>
      </c>
      <c r="Y60" t="s">
        <v>1001</v>
      </c>
      <c r="Z60">
        <v>7320000</v>
      </c>
      <c r="AA60" t="s">
        <v>592</v>
      </c>
      <c r="AB60">
        <v>7080000</v>
      </c>
      <c r="AC60" t="s">
        <v>453</v>
      </c>
      <c r="AD60">
        <v>684230000</v>
      </c>
      <c r="AE60" t="s">
        <v>456</v>
      </c>
      <c r="AF60">
        <v>6860000</v>
      </c>
      <c r="AG60" t="s">
        <v>474</v>
      </c>
      <c r="AH60">
        <v>1880000</v>
      </c>
      <c r="AI60" t="s">
        <v>479</v>
      </c>
      <c r="AJ60">
        <v>1280000</v>
      </c>
      <c r="AK60" t="s">
        <v>478</v>
      </c>
      <c r="AL60">
        <v>1000000</v>
      </c>
      <c r="AM60" t="s">
        <v>477</v>
      </c>
      <c r="AN60">
        <v>2200000</v>
      </c>
      <c r="AO60" t="s">
        <v>476</v>
      </c>
      <c r="AP60">
        <v>1500000</v>
      </c>
      <c r="AQ60" t="s">
        <v>973</v>
      </c>
      <c r="AR60">
        <v>1200000</v>
      </c>
      <c r="AS60" t="s">
        <v>475</v>
      </c>
      <c r="AT60">
        <v>1650000</v>
      </c>
      <c r="AU60" t="s">
        <v>1006</v>
      </c>
      <c r="AV60">
        <v>1080000</v>
      </c>
    </row>
    <row r="61" spans="1:48">
      <c r="A61" t="s">
        <v>426</v>
      </c>
      <c r="B61">
        <v>520</v>
      </c>
      <c r="C61" t="s">
        <v>921</v>
      </c>
      <c r="D61">
        <v>4000000</v>
      </c>
      <c r="E61" t="s">
        <v>903</v>
      </c>
      <c r="F61">
        <v>4100000</v>
      </c>
      <c r="G61" t="s">
        <v>421</v>
      </c>
      <c r="H61">
        <v>8880000</v>
      </c>
      <c r="I61" t="s">
        <v>424</v>
      </c>
      <c r="J61">
        <v>9990000</v>
      </c>
      <c r="K61" t="s">
        <v>427</v>
      </c>
      <c r="L61">
        <v>10100000</v>
      </c>
      <c r="M61" t="s">
        <v>430</v>
      </c>
      <c r="N61">
        <v>2200000</v>
      </c>
      <c r="O61" t="s">
        <v>433</v>
      </c>
      <c r="P61">
        <v>8500000</v>
      </c>
      <c r="Q61" t="s">
        <v>437</v>
      </c>
      <c r="R61">
        <v>5000000</v>
      </c>
      <c r="S61" t="s">
        <v>441</v>
      </c>
      <c r="T61">
        <v>12300000</v>
      </c>
      <c r="U61" t="s">
        <v>445</v>
      </c>
      <c r="V61">
        <v>6853000</v>
      </c>
      <c r="W61" t="s">
        <v>448</v>
      </c>
      <c r="X61">
        <v>7560000</v>
      </c>
      <c r="Y61" t="s">
        <v>1001</v>
      </c>
      <c r="Z61">
        <v>7320000</v>
      </c>
      <c r="AA61" t="s">
        <v>592</v>
      </c>
      <c r="AB61">
        <v>7080000</v>
      </c>
      <c r="AC61" t="s">
        <v>453</v>
      </c>
      <c r="AD61">
        <v>684230000</v>
      </c>
      <c r="AE61" t="s">
        <v>456</v>
      </c>
      <c r="AF61">
        <v>6860000</v>
      </c>
      <c r="AG61" t="s">
        <v>474</v>
      </c>
      <c r="AH61">
        <v>1880000</v>
      </c>
      <c r="AI61" t="s">
        <v>479</v>
      </c>
      <c r="AJ61">
        <v>1280000</v>
      </c>
      <c r="AK61" t="s">
        <v>478</v>
      </c>
      <c r="AL61">
        <v>1000000</v>
      </c>
      <c r="AM61" t="s">
        <v>477</v>
      </c>
      <c r="AN61">
        <v>2200000</v>
      </c>
      <c r="AO61" t="s">
        <v>476</v>
      </c>
      <c r="AP61">
        <v>1500000</v>
      </c>
      <c r="AQ61" t="s">
        <v>973</v>
      </c>
      <c r="AR61">
        <v>1200000</v>
      </c>
      <c r="AS61" t="s">
        <v>475</v>
      </c>
      <c r="AT61">
        <v>1650000</v>
      </c>
      <c r="AU61" t="s">
        <v>1006</v>
      </c>
      <c r="AV61">
        <v>1080000</v>
      </c>
    </row>
    <row r="62" spans="1:48">
      <c r="A62" t="s">
        <v>426</v>
      </c>
      <c r="B62">
        <v>550</v>
      </c>
      <c r="C62" t="s">
        <v>921</v>
      </c>
      <c r="D62">
        <v>4000000</v>
      </c>
      <c r="E62" t="s">
        <v>903</v>
      </c>
      <c r="F62">
        <v>4100000</v>
      </c>
      <c r="G62" t="s">
        <v>421</v>
      </c>
      <c r="H62">
        <v>8880000</v>
      </c>
      <c r="I62" t="s">
        <v>424</v>
      </c>
      <c r="J62">
        <v>9990000</v>
      </c>
      <c r="K62" t="s">
        <v>427</v>
      </c>
      <c r="L62">
        <v>10100000</v>
      </c>
      <c r="M62" t="s">
        <v>430</v>
      </c>
      <c r="N62">
        <v>2200000</v>
      </c>
      <c r="O62" t="s">
        <v>433</v>
      </c>
      <c r="P62">
        <v>8500000</v>
      </c>
      <c r="Q62" t="s">
        <v>437</v>
      </c>
      <c r="R62">
        <v>5000000</v>
      </c>
      <c r="S62" t="s">
        <v>441</v>
      </c>
      <c r="T62">
        <v>12300000</v>
      </c>
      <c r="U62" t="s">
        <v>445</v>
      </c>
      <c r="V62">
        <v>6853000</v>
      </c>
      <c r="W62" t="s">
        <v>448</v>
      </c>
      <c r="X62">
        <v>7560000</v>
      </c>
      <c r="Y62" t="s">
        <v>1001</v>
      </c>
      <c r="Z62">
        <v>7320000</v>
      </c>
      <c r="AA62" t="s">
        <v>592</v>
      </c>
      <c r="AB62">
        <v>7080000</v>
      </c>
      <c r="AC62" t="s">
        <v>453</v>
      </c>
      <c r="AD62">
        <v>684230000</v>
      </c>
      <c r="AE62" t="s">
        <v>456</v>
      </c>
      <c r="AF62">
        <v>6860000</v>
      </c>
      <c r="AG62" t="s">
        <v>474</v>
      </c>
      <c r="AH62">
        <v>1880000</v>
      </c>
      <c r="AI62" t="s">
        <v>479</v>
      </c>
      <c r="AJ62">
        <v>1280000</v>
      </c>
      <c r="AK62" t="s">
        <v>478</v>
      </c>
      <c r="AL62">
        <v>1000000</v>
      </c>
      <c r="AM62" t="s">
        <v>477</v>
      </c>
      <c r="AN62">
        <v>2200000</v>
      </c>
      <c r="AO62" t="s">
        <v>476</v>
      </c>
      <c r="AP62">
        <v>1500000</v>
      </c>
      <c r="AQ62" t="s">
        <v>973</v>
      </c>
      <c r="AR62">
        <v>1200000</v>
      </c>
      <c r="AS62" t="s">
        <v>475</v>
      </c>
      <c r="AT62">
        <v>1650000</v>
      </c>
      <c r="AU62" t="s">
        <v>1006</v>
      </c>
      <c r="AV62">
        <v>1080000</v>
      </c>
    </row>
    <row r="63" spans="1:48">
      <c r="A63" t="s">
        <v>426</v>
      </c>
      <c r="B63">
        <v>600</v>
      </c>
      <c r="C63" t="s">
        <v>921</v>
      </c>
      <c r="D63">
        <v>4000000</v>
      </c>
      <c r="E63" t="s">
        <v>903</v>
      </c>
      <c r="F63">
        <v>4100000</v>
      </c>
      <c r="G63" t="s">
        <v>421</v>
      </c>
      <c r="H63">
        <v>8880000</v>
      </c>
      <c r="I63" t="s">
        <v>424</v>
      </c>
      <c r="J63">
        <v>9990000</v>
      </c>
      <c r="K63" t="s">
        <v>427</v>
      </c>
      <c r="L63">
        <v>10100000</v>
      </c>
      <c r="M63" t="s">
        <v>430</v>
      </c>
      <c r="N63">
        <v>2200000</v>
      </c>
      <c r="O63" t="s">
        <v>433</v>
      </c>
      <c r="P63">
        <v>8500000</v>
      </c>
      <c r="Q63" t="s">
        <v>437</v>
      </c>
      <c r="R63">
        <v>5000000</v>
      </c>
      <c r="S63" t="s">
        <v>441</v>
      </c>
      <c r="T63">
        <v>12300000</v>
      </c>
      <c r="U63" t="s">
        <v>445</v>
      </c>
      <c r="V63">
        <v>6853000</v>
      </c>
      <c r="W63" t="s">
        <v>448</v>
      </c>
      <c r="X63">
        <v>7560000</v>
      </c>
      <c r="Y63" t="s">
        <v>1001</v>
      </c>
      <c r="Z63">
        <v>7320000</v>
      </c>
      <c r="AA63" t="s">
        <v>592</v>
      </c>
      <c r="AB63">
        <v>7080000</v>
      </c>
      <c r="AC63" t="s">
        <v>453</v>
      </c>
      <c r="AD63">
        <v>684230000</v>
      </c>
      <c r="AE63" t="s">
        <v>456</v>
      </c>
      <c r="AF63">
        <v>6860000</v>
      </c>
      <c r="AG63" t="s">
        <v>474</v>
      </c>
      <c r="AH63">
        <v>1880000</v>
      </c>
      <c r="AI63" t="s">
        <v>479</v>
      </c>
      <c r="AJ63">
        <v>1280000</v>
      </c>
      <c r="AK63" t="s">
        <v>478</v>
      </c>
      <c r="AL63">
        <v>1000000</v>
      </c>
      <c r="AM63" t="s">
        <v>477</v>
      </c>
      <c r="AN63">
        <v>2200000</v>
      </c>
      <c r="AO63" t="s">
        <v>476</v>
      </c>
      <c r="AP63">
        <v>1500000</v>
      </c>
      <c r="AQ63" t="s">
        <v>973</v>
      </c>
      <c r="AR63">
        <v>1200000</v>
      </c>
      <c r="AS63" t="s">
        <v>475</v>
      </c>
      <c r="AT63">
        <v>1650000</v>
      </c>
      <c r="AU63" t="s">
        <v>1006</v>
      </c>
      <c r="AV63">
        <v>1080000</v>
      </c>
    </row>
    <row r="64" spans="1:48">
      <c r="A64" t="s">
        <v>426</v>
      </c>
      <c r="B64">
        <v>650</v>
      </c>
      <c r="C64" t="s">
        <v>921</v>
      </c>
      <c r="D64">
        <v>4000000</v>
      </c>
      <c r="E64" t="s">
        <v>903</v>
      </c>
      <c r="F64">
        <v>4100000</v>
      </c>
      <c r="G64" t="s">
        <v>421</v>
      </c>
      <c r="H64">
        <v>8880000</v>
      </c>
      <c r="I64" t="s">
        <v>424</v>
      </c>
      <c r="J64">
        <v>9990000</v>
      </c>
      <c r="K64" t="s">
        <v>427</v>
      </c>
      <c r="L64">
        <v>10100000</v>
      </c>
      <c r="M64" t="s">
        <v>430</v>
      </c>
      <c r="N64">
        <v>2200000</v>
      </c>
      <c r="O64" t="s">
        <v>433</v>
      </c>
      <c r="P64">
        <v>8500000</v>
      </c>
      <c r="Q64" t="s">
        <v>437</v>
      </c>
      <c r="R64">
        <v>5000000</v>
      </c>
      <c r="S64" t="s">
        <v>441</v>
      </c>
      <c r="T64">
        <v>12300000</v>
      </c>
      <c r="U64" t="s">
        <v>445</v>
      </c>
      <c r="V64">
        <v>6853000</v>
      </c>
      <c r="W64" t="s">
        <v>448</v>
      </c>
      <c r="X64">
        <v>7560000</v>
      </c>
      <c r="Y64" t="s">
        <v>1001</v>
      </c>
      <c r="Z64">
        <v>7320000</v>
      </c>
      <c r="AA64" t="s">
        <v>592</v>
      </c>
      <c r="AB64">
        <v>7080000</v>
      </c>
      <c r="AC64" t="s">
        <v>453</v>
      </c>
      <c r="AD64">
        <v>684230000</v>
      </c>
      <c r="AE64" t="s">
        <v>456</v>
      </c>
      <c r="AF64">
        <v>6860000</v>
      </c>
      <c r="AG64" t="s">
        <v>474</v>
      </c>
      <c r="AH64">
        <v>1880000</v>
      </c>
      <c r="AI64" t="s">
        <v>479</v>
      </c>
      <c r="AJ64">
        <v>1280000</v>
      </c>
      <c r="AK64" t="s">
        <v>478</v>
      </c>
      <c r="AL64">
        <v>1000000</v>
      </c>
      <c r="AM64" t="s">
        <v>477</v>
      </c>
      <c r="AN64">
        <v>2200000</v>
      </c>
      <c r="AO64" t="s">
        <v>476</v>
      </c>
      <c r="AP64">
        <v>1500000</v>
      </c>
      <c r="AQ64" t="s">
        <v>973</v>
      </c>
      <c r="AR64">
        <v>1200000</v>
      </c>
      <c r="AS64" t="s">
        <v>475</v>
      </c>
      <c r="AT64">
        <v>1650000</v>
      </c>
      <c r="AU64" t="s">
        <v>1006</v>
      </c>
      <c r="AV64">
        <v>1080000</v>
      </c>
    </row>
    <row r="65" spans="1:48">
      <c r="A65" t="s">
        <v>426</v>
      </c>
      <c r="B65">
        <v>700</v>
      </c>
      <c r="C65" t="s">
        <v>921</v>
      </c>
      <c r="D65">
        <v>4000000</v>
      </c>
      <c r="E65" t="s">
        <v>903</v>
      </c>
      <c r="F65">
        <v>4100000</v>
      </c>
      <c r="G65" t="s">
        <v>421</v>
      </c>
      <c r="H65">
        <v>8880000</v>
      </c>
      <c r="I65" t="s">
        <v>424</v>
      </c>
      <c r="J65">
        <v>9990000</v>
      </c>
      <c r="K65" t="s">
        <v>427</v>
      </c>
      <c r="L65">
        <v>10100000</v>
      </c>
      <c r="M65" t="s">
        <v>430</v>
      </c>
      <c r="N65">
        <v>2200000</v>
      </c>
      <c r="O65" t="s">
        <v>433</v>
      </c>
      <c r="P65">
        <v>8500000</v>
      </c>
      <c r="Q65" t="s">
        <v>437</v>
      </c>
      <c r="R65">
        <v>5000000</v>
      </c>
      <c r="S65" t="s">
        <v>441</v>
      </c>
      <c r="T65">
        <v>12300000</v>
      </c>
      <c r="U65" t="s">
        <v>445</v>
      </c>
      <c r="V65">
        <v>6853000</v>
      </c>
      <c r="W65" t="s">
        <v>448</v>
      </c>
      <c r="X65">
        <v>7560000</v>
      </c>
      <c r="Y65" t="s">
        <v>1001</v>
      </c>
      <c r="Z65">
        <v>7320000</v>
      </c>
      <c r="AA65" t="s">
        <v>592</v>
      </c>
      <c r="AB65">
        <v>7080000</v>
      </c>
      <c r="AC65" t="s">
        <v>453</v>
      </c>
      <c r="AD65">
        <v>684230000</v>
      </c>
      <c r="AE65" t="s">
        <v>456</v>
      </c>
      <c r="AF65">
        <v>6860000</v>
      </c>
      <c r="AG65" t="s">
        <v>474</v>
      </c>
      <c r="AH65">
        <v>1880000</v>
      </c>
      <c r="AI65" t="s">
        <v>479</v>
      </c>
      <c r="AJ65">
        <v>1280000</v>
      </c>
      <c r="AK65" t="s">
        <v>478</v>
      </c>
      <c r="AL65">
        <v>1000000</v>
      </c>
      <c r="AM65" t="s">
        <v>477</v>
      </c>
      <c r="AN65">
        <v>2200000</v>
      </c>
      <c r="AO65" t="s">
        <v>476</v>
      </c>
      <c r="AP65">
        <v>1500000</v>
      </c>
      <c r="AQ65" t="s">
        <v>973</v>
      </c>
      <c r="AR65">
        <v>1200000</v>
      </c>
      <c r="AS65" t="s">
        <v>475</v>
      </c>
      <c r="AT65">
        <v>1650000</v>
      </c>
      <c r="AU65" t="s">
        <v>1006</v>
      </c>
      <c r="AV65">
        <v>1080000</v>
      </c>
    </row>
    <row r="66" spans="1:48">
      <c r="A66" t="s">
        <v>426</v>
      </c>
      <c r="B66">
        <v>750</v>
      </c>
      <c r="C66" t="s">
        <v>921</v>
      </c>
      <c r="D66">
        <v>4000000</v>
      </c>
      <c r="E66" t="s">
        <v>903</v>
      </c>
      <c r="F66">
        <v>4100000</v>
      </c>
      <c r="G66" t="s">
        <v>421</v>
      </c>
      <c r="H66">
        <v>8880000</v>
      </c>
      <c r="I66" t="s">
        <v>424</v>
      </c>
      <c r="J66">
        <v>9990000</v>
      </c>
      <c r="K66" t="s">
        <v>427</v>
      </c>
      <c r="L66">
        <v>10100000</v>
      </c>
      <c r="M66" t="s">
        <v>430</v>
      </c>
      <c r="N66">
        <v>2200000</v>
      </c>
      <c r="O66" t="s">
        <v>433</v>
      </c>
      <c r="P66">
        <v>8500000</v>
      </c>
      <c r="Q66" t="s">
        <v>437</v>
      </c>
      <c r="R66">
        <v>5000000</v>
      </c>
      <c r="S66" t="s">
        <v>441</v>
      </c>
      <c r="T66">
        <v>12300000</v>
      </c>
      <c r="U66" t="s">
        <v>445</v>
      </c>
      <c r="V66">
        <v>6853000</v>
      </c>
      <c r="W66" t="s">
        <v>448</v>
      </c>
      <c r="X66">
        <v>7560000</v>
      </c>
      <c r="Y66" t="s">
        <v>1001</v>
      </c>
      <c r="Z66">
        <v>7320000</v>
      </c>
      <c r="AA66" t="s">
        <v>592</v>
      </c>
      <c r="AB66">
        <v>7080000</v>
      </c>
      <c r="AC66" t="s">
        <v>453</v>
      </c>
      <c r="AD66">
        <v>684230000</v>
      </c>
      <c r="AE66" t="s">
        <v>456</v>
      </c>
      <c r="AF66">
        <v>6860000</v>
      </c>
      <c r="AG66" t="s">
        <v>474</v>
      </c>
      <c r="AH66">
        <v>1880000</v>
      </c>
      <c r="AI66" t="s">
        <v>479</v>
      </c>
      <c r="AJ66">
        <v>1280000</v>
      </c>
      <c r="AK66" t="s">
        <v>478</v>
      </c>
      <c r="AL66">
        <v>1000000</v>
      </c>
      <c r="AM66" t="s">
        <v>477</v>
      </c>
      <c r="AN66">
        <v>2200000</v>
      </c>
      <c r="AO66" t="s">
        <v>476</v>
      </c>
      <c r="AP66">
        <v>1500000</v>
      </c>
      <c r="AQ66" t="s">
        <v>973</v>
      </c>
      <c r="AR66">
        <v>1200000</v>
      </c>
      <c r="AS66" t="s">
        <v>475</v>
      </c>
      <c r="AT66">
        <v>1650000</v>
      </c>
      <c r="AU66" t="s">
        <v>1006</v>
      </c>
      <c r="AV66">
        <v>1080000</v>
      </c>
    </row>
    <row r="67" spans="1:48">
      <c r="A67" t="s">
        <v>426</v>
      </c>
      <c r="B67">
        <v>800</v>
      </c>
      <c r="C67" t="s">
        <v>921</v>
      </c>
      <c r="D67">
        <v>4000000</v>
      </c>
      <c r="E67" t="s">
        <v>903</v>
      </c>
      <c r="F67">
        <v>4100000</v>
      </c>
      <c r="G67" t="s">
        <v>421</v>
      </c>
      <c r="H67">
        <v>8880000</v>
      </c>
      <c r="I67" t="s">
        <v>424</v>
      </c>
      <c r="J67">
        <v>9990000</v>
      </c>
      <c r="K67" t="s">
        <v>427</v>
      </c>
      <c r="L67">
        <v>10100000</v>
      </c>
      <c r="M67" t="s">
        <v>430</v>
      </c>
      <c r="N67">
        <v>2200000</v>
      </c>
      <c r="O67" t="s">
        <v>433</v>
      </c>
      <c r="P67">
        <v>8500000</v>
      </c>
      <c r="Q67" t="s">
        <v>437</v>
      </c>
      <c r="R67">
        <v>5000000</v>
      </c>
      <c r="S67" t="s">
        <v>441</v>
      </c>
      <c r="T67">
        <v>12300000</v>
      </c>
      <c r="U67" t="s">
        <v>445</v>
      </c>
      <c r="V67">
        <v>6853000</v>
      </c>
      <c r="W67" t="s">
        <v>448</v>
      </c>
      <c r="X67">
        <v>7560000</v>
      </c>
      <c r="Y67" t="s">
        <v>1001</v>
      </c>
      <c r="Z67">
        <v>7320000</v>
      </c>
      <c r="AA67" t="s">
        <v>592</v>
      </c>
      <c r="AB67">
        <v>7080000</v>
      </c>
      <c r="AC67" t="s">
        <v>453</v>
      </c>
      <c r="AD67">
        <v>684230000</v>
      </c>
      <c r="AE67" t="s">
        <v>456</v>
      </c>
      <c r="AF67">
        <v>6860000</v>
      </c>
      <c r="AG67" t="s">
        <v>474</v>
      </c>
      <c r="AH67">
        <v>1880000</v>
      </c>
      <c r="AI67" t="s">
        <v>479</v>
      </c>
      <c r="AJ67">
        <v>1280000</v>
      </c>
      <c r="AK67" t="s">
        <v>478</v>
      </c>
      <c r="AL67">
        <v>1000000</v>
      </c>
      <c r="AM67" t="s">
        <v>477</v>
      </c>
      <c r="AN67">
        <v>2200000</v>
      </c>
      <c r="AO67" t="s">
        <v>476</v>
      </c>
      <c r="AP67">
        <v>1500000</v>
      </c>
      <c r="AQ67" t="s">
        <v>973</v>
      </c>
      <c r="AR67">
        <v>1200000</v>
      </c>
      <c r="AS67" t="s">
        <v>475</v>
      </c>
      <c r="AT67">
        <v>1650000</v>
      </c>
      <c r="AU67" t="s">
        <v>1006</v>
      </c>
      <c r="AV67">
        <v>1080000</v>
      </c>
    </row>
    <row r="68" spans="1:48">
      <c r="A68" t="s">
        <v>426</v>
      </c>
      <c r="B68">
        <v>850</v>
      </c>
      <c r="C68" t="s">
        <v>921</v>
      </c>
      <c r="D68">
        <v>4000000</v>
      </c>
      <c r="E68" t="s">
        <v>903</v>
      </c>
      <c r="F68">
        <v>4100000</v>
      </c>
      <c r="G68" t="s">
        <v>421</v>
      </c>
      <c r="H68">
        <v>8880000</v>
      </c>
      <c r="I68" t="s">
        <v>424</v>
      </c>
      <c r="J68">
        <v>9990000</v>
      </c>
      <c r="K68" t="s">
        <v>427</v>
      </c>
      <c r="L68">
        <v>10100000</v>
      </c>
      <c r="M68" t="s">
        <v>430</v>
      </c>
      <c r="N68">
        <v>2200000</v>
      </c>
      <c r="O68" t="s">
        <v>433</v>
      </c>
      <c r="P68">
        <v>8500000</v>
      </c>
      <c r="Q68" t="s">
        <v>437</v>
      </c>
      <c r="R68">
        <v>5000000</v>
      </c>
      <c r="S68" t="s">
        <v>441</v>
      </c>
      <c r="T68">
        <v>12300000</v>
      </c>
      <c r="U68" t="s">
        <v>445</v>
      </c>
      <c r="V68">
        <v>6853000</v>
      </c>
      <c r="W68" t="s">
        <v>448</v>
      </c>
      <c r="X68">
        <v>7560000</v>
      </c>
      <c r="Y68" t="s">
        <v>1001</v>
      </c>
      <c r="Z68">
        <v>7320000</v>
      </c>
      <c r="AA68" t="s">
        <v>592</v>
      </c>
      <c r="AB68">
        <v>7080000</v>
      </c>
      <c r="AC68" t="s">
        <v>453</v>
      </c>
      <c r="AD68">
        <v>684230000</v>
      </c>
      <c r="AE68" t="s">
        <v>456</v>
      </c>
      <c r="AF68">
        <v>6860000</v>
      </c>
      <c r="AG68" t="s">
        <v>474</v>
      </c>
      <c r="AH68">
        <v>1880000</v>
      </c>
      <c r="AI68" t="s">
        <v>479</v>
      </c>
      <c r="AJ68">
        <v>1280000</v>
      </c>
      <c r="AK68" t="s">
        <v>478</v>
      </c>
      <c r="AL68">
        <v>1000000</v>
      </c>
      <c r="AM68" t="s">
        <v>477</v>
      </c>
      <c r="AN68">
        <v>2200000</v>
      </c>
      <c r="AO68" t="s">
        <v>476</v>
      </c>
      <c r="AP68">
        <v>1500000</v>
      </c>
      <c r="AQ68" t="s">
        <v>973</v>
      </c>
      <c r="AR68">
        <v>1200000</v>
      </c>
      <c r="AS68" t="s">
        <v>475</v>
      </c>
      <c r="AT68">
        <v>1650000</v>
      </c>
      <c r="AU68" t="s">
        <v>1006</v>
      </c>
      <c r="AV68">
        <v>1080000</v>
      </c>
    </row>
    <row r="69" spans="1:48">
      <c r="A69" t="s">
        <v>426</v>
      </c>
      <c r="B69">
        <v>900</v>
      </c>
      <c r="C69" t="s">
        <v>921</v>
      </c>
      <c r="D69">
        <v>4000000</v>
      </c>
      <c r="E69" t="s">
        <v>903</v>
      </c>
      <c r="F69">
        <v>4100000</v>
      </c>
      <c r="G69" t="s">
        <v>421</v>
      </c>
      <c r="H69">
        <v>8880000</v>
      </c>
      <c r="I69" t="s">
        <v>424</v>
      </c>
      <c r="J69">
        <v>9990000</v>
      </c>
      <c r="K69" t="s">
        <v>427</v>
      </c>
      <c r="L69">
        <v>10100000</v>
      </c>
      <c r="M69" t="s">
        <v>430</v>
      </c>
      <c r="N69">
        <v>2200000</v>
      </c>
      <c r="O69" t="s">
        <v>433</v>
      </c>
      <c r="P69">
        <v>8500000</v>
      </c>
      <c r="Q69" t="s">
        <v>437</v>
      </c>
      <c r="R69">
        <v>5000000</v>
      </c>
      <c r="S69" t="s">
        <v>441</v>
      </c>
      <c r="T69">
        <v>12300000</v>
      </c>
      <c r="U69" t="s">
        <v>445</v>
      </c>
      <c r="V69">
        <v>6853000</v>
      </c>
      <c r="W69" t="s">
        <v>448</v>
      </c>
      <c r="X69">
        <v>7560000</v>
      </c>
      <c r="Y69" t="s">
        <v>1001</v>
      </c>
      <c r="Z69">
        <v>7320000</v>
      </c>
      <c r="AA69" t="s">
        <v>592</v>
      </c>
      <c r="AB69">
        <v>7080000</v>
      </c>
      <c r="AC69" t="s">
        <v>453</v>
      </c>
      <c r="AD69">
        <v>684230000</v>
      </c>
      <c r="AE69" t="s">
        <v>456</v>
      </c>
      <c r="AF69">
        <v>6860000</v>
      </c>
      <c r="AG69" t="s">
        <v>474</v>
      </c>
      <c r="AH69">
        <v>1880000</v>
      </c>
      <c r="AI69" t="s">
        <v>479</v>
      </c>
      <c r="AJ69">
        <v>1280000</v>
      </c>
      <c r="AK69" t="s">
        <v>478</v>
      </c>
      <c r="AL69">
        <v>1000000</v>
      </c>
      <c r="AM69" t="s">
        <v>477</v>
      </c>
      <c r="AN69">
        <v>2200000</v>
      </c>
      <c r="AO69" t="s">
        <v>476</v>
      </c>
      <c r="AP69">
        <v>1500000</v>
      </c>
      <c r="AQ69" t="s">
        <v>973</v>
      </c>
      <c r="AR69">
        <v>1200000</v>
      </c>
      <c r="AS69" t="s">
        <v>475</v>
      </c>
      <c r="AT69">
        <v>1650000</v>
      </c>
      <c r="AU69" t="s">
        <v>1006</v>
      </c>
      <c r="AV69">
        <v>1080000</v>
      </c>
    </row>
    <row r="70" spans="1:48">
      <c r="A70" t="s">
        <v>426</v>
      </c>
      <c r="B70">
        <v>950</v>
      </c>
      <c r="C70" t="s">
        <v>921</v>
      </c>
      <c r="D70">
        <v>4000000</v>
      </c>
      <c r="E70" t="s">
        <v>903</v>
      </c>
      <c r="F70">
        <v>4100000</v>
      </c>
      <c r="G70" t="s">
        <v>421</v>
      </c>
      <c r="H70">
        <v>8880000</v>
      </c>
      <c r="I70" t="s">
        <v>424</v>
      </c>
      <c r="J70">
        <v>9990000</v>
      </c>
      <c r="K70" t="s">
        <v>427</v>
      </c>
      <c r="L70">
        <v>10100000</v>
      </c>
      <c r="M70" t="s">
        <v>430</v>
      </c>
      <c r="N70">
        <v>2200000</v>
      </c>
      <c r="O70" t="s">
        <v>433</v>
      </c>
      <c r="P70">
        <v>8500000</v>
      </c>
      <c r="Q70" t="s">
        <v>437</v>
      </c>
      <c r="R70">
        <v>5000000</v>
      </c>
      <c r="S70" t="s">
        <v>441</v>
      </c>
      <c r="T70">
        <v>12300000</v>
      </c>
      <c r="U70" t="s">
        <v>445</v>
      </c>
      <c r="V70">
        <v>6853000</v>
      </c>
      <c r="W70" t="s">
        <v>448</v>
      </c>
      <c r="X70">
        <v>7560000</v>
      </c>
      <c r="Y70" t="s">
        <v>1001</v>
      </c>
      <c r="Z70">
        <v>7320000</v>
      </c>
      <c r="AA70" t="s">
        <v>592</v>
      </c>
      <c r="AB70">
        <v>7080000</v>
      </c>
      <c r="AC70" t="s">
        <v>453</v>
      </c>
      <c r="AD70">
        <v>684230000</v>
      </c>
      <c r="AE70" t="s">
        <v>456</v>
      </c>
      <c r="AF70">
        <v>6860000</v>
      </c>
      <c r="AG70" t="s">
        <v>474</v>
      </c>
      <c r="AH70">
        <v>1880000</v>
      </c>
      <c r="AI70" t="s">
        <v>479</v>
      </c>
      <c r="AJ70">
        <v>1280000</v>
      </c>
      <c r="AK70" t="s">
        <v>478</v>
      </c>
      <c r="AL70">
        <v>1000000</v>
      </c>
      <c r="AM70" t="s">
        <v>477</v>
      </c>
      <c r="AN70">
        <v>2200000</v>
      </c>
      <c r="AO70" t="s">
        <v>476</v>
      </c>
      <c r="AP70">
        <v>1500000</v>
      </c>
      <c r="AQ70" t="s">
        <v>973</v>
      </c>
      <c r="AR70">
        <v>1200000</v>
      </c>
      <c r="AS70" t="s">
        <v>475</v>
      </c>
      <c r="AT70">
        <v>1650000</v>
      </c>
      <c r="AU70" t="s">
        <v>1006</v>
      </c>
      <c r="AV70">
        <v>1080000</v>
      </c>
    </row>
    <row r="71" spans="1:48">
      <c r="A71" t="s">
        <v>426</v>
      </c>
      <c r="B71">
        <v>1000</v>
      </c>
      <c r="C71" t="s">
        <v>921</v>
      </c>
      <c r="D71">
        <v>4000000</v>
      </c>
      <c r="E71" t="s">
        <v>903</v>
      </c>
      <c r="F71">
        <v>4100000</v>
      </c>
      <c r="G71" t="s">
        <v>421</v>
      </c>
      <c r="H71">
        <v>8880000</v>
      </c>
      <c r="I71" t="s">
        <v>424</v>
      </c>
      <c r="J71">
        <v>9990000</v>
      </c>
      <c r="K71" t="s">
        <v>427</v>
      </c>
      <c r="L71">
        <v>10100000</v>
      </c>
      <c r="M71" t="s">
        <v>430</v>
      </c>
      <c r="N71">
        <v>2200000</v>
      </c>
      <c r="O71" t="s">
        <v>433</v>
      </c>
      <c r="P71">
        <v>8500000</v>
      </c>
      <c r="Q71" t="s">
        <v>437</v>
      </c>
      <c r="R71">
        <v>5000000</v>
      </c>
      <c r="S71" t="s">
        <v>441</v>
      </c>
      <c r="T71">
        <v>12300000</v>
      </c>
      <c r="U71" t="s">
        <v>445</v>
      </c>
      <c r="V71">
        <v>6853000</v>
      </c>
      <c r="W71" t="s">
        <v>448</v>
      </c>
      <c r="X71">
        <v>7560000</v>
      </c>
      <c r="Y71" t="s">
        <v>1001</v>
      </c>
      <c r="Z71">
        <v>7320000</v>
      </c>
      <c r="AA71" t="s">
        <v>592</v>
      </c>
      <c r="AB71">
        <v>7080000</v>
      </c>
      <c r="AC71" t="s">
        <v>453</v>
      </c>
      <c r="AD71">
        <v>684230000</v>
      </c>
      <c r="AE71" t="s">
        <v>456</v>
      </c>
      <c r="AF71">
        <v>6860000</v>
      </c>
      <c r="AG71" t="s">
        <v>474</v>
      </c>
      <c r="AH71">
        <v>1880000</v>
      </c>
      <c r="AI71" t="s">
        <v>479</v>
      </c>
      <c r="AJ71">
        <v>1280000</v>
      </c>
      <c r="AK71" t="s">
        <v>478</v>
      </c>
      <c r="AL71">
        <v>1000000</v>
      </c>
      <c r="AM71" t="s">
        <v>477</v>
      </c>
      <c r="AN71">
        <v>2200000</v>
      </c>
      <c r="AO71" t="s">
        <v>476</v>
      </c>
      <c r="AP71">
        <v>1500000</v>
      </c>
      <c r="AQ71" t="s">
        <v>973</v>
      </c>
      <c r="AR71">
        <v>1200000</v>
      </c>
      <c r="AS71" t="s">
        <v>475</v>
      </c>
      <c r="AT71">
        <v>1650000</v>
      </c>
      <c r="AU71" t="s">
        <v>1006</v>
      </c>
      <c r="AV71">
        <v>1080000</v>
      </c>
    </row>
    <row r="72" spans="1:48">
      <c r="A72" t="s">
        <v>426</v>
      </c>
      <c r="B72">
        <v>1040</v>
      </c>
      <c r="C72" t="s">
        <v>921</v>
      </c>
      <c r="D72">
        <v>4000000</v>
      </c>
      <c r="E72" t="s">
        <v>903</v>
      </c>
      <c r="F72">
        <v>4100000</v>
      </c>
      <c r="G72" t="s">
        <v>421</v>
      </c>
      <c r="H72">
        <v>8880000</v>
      </c>
      <c r="I72" t="s">
        <v>424</v>
      </c>
      <c r="J72">
        <v>9990000</v>
      </c>
      <c r="K72" t="s">
        <v>427</v>
      </c>
      <c r="L72">
        <v>10100000</v>
      </c>
      <c r="M72" t="s">
        <v>430</v>
      </c>
      <c r="N72">
        <v>2200000</v>
      </c>
      <c r="O72" t="s">
        <v>433</v>
      </c>
      <c r="P72">
        <v>8500000</v>
      </c>
      <c r="Q72" t="s">
        <v>437</v>
      </c>
      <c r="R72">
        <v>5000000</v>
      </c>
      <c r="S72" t="s">
        <v>441</v>
      </c>
      <c r="T72">
        <v>12300000</v>
      </c>
      <c r="U72" t="s">
        <v>445</v>
      </c>
      <c r="V72">
        <v>6853000</v>
      </c>
      <c r="W72" t="s">
        <v>448</v>
      </c>
      <c r="X72">
        <v>7560000</v>
      </c>
      <c r="Y72" t="s">
        <v>1001</v>
      </c>
      <c r="Z72">
        <v>7320000</v>
      </c>
      <c r="AA72" t="s">
        <v>592</v>
      </c>
      <c r="AB72">
        <v>7080000</v>
      </c>
      <c r="AC72" t="s">
        <v>453</v>
      </c>
      <c r="AD72">
        <v>684230000</v>
      </c>
      <c r="AE72" t="s">
        <v>456</v>
      </c>
      <c r="AF72">
        <v>6860000</v>
      </c>
      <c r="AG72" t="s">
        <v>474</v>
      </c>
      <c r="AH72">
        <v>1880000</v>
      </c>
      <c r="AI72" t="s">
        <v>479</v>
      </c>
      <c r="AJ72">
        <v>1280000</v>
      </c>
      <c r="AK72" t="s">
        <v>478</v>
      </c>
      <c r="AL72">
        <v>1000000</v>
      </c>
      <c r="AM72" t="s">
        <v>477</v>
      </c>
      <c r="AN72">
        <v>2200000</v>
      </c>
      <c r="AO72" t="s">
        <v>476</v>
      </c>
      <c r="AP72">
        <v>1500000</v>
      </c>
      <c r="AQ72" t="s">
        <v>973</v>
      </c>
      <c r="AR72">
        <v>1200000</v>
      </c>
      <c r="AS72" t="s">
        <v>475</v>
      </c>
      <c r="AT72">
        <v>1650000</v>
      </c>
      <c r="AU72" t="s">
        <v>1006</v>
      </c>
      <c r="AV72">
        <v>1080000</v>
      </c>
    </row>
    <row r="73" spans="1:48">
      <c r="A73" t="s">
        <v>426</v>
      </c>
      <c r="B73">
        <v>1100</v>
      </c>
      <c r="C73" t="s">
        <v>921</v>
      </c>
      <c r="D73">
        <v>4000000</v>
      </c>
      <c r="E73" t="s">
        <v>903</v>
      </c>
      <c r="F73">
        <v>4100000</v>
      </c>
      <c r="G73" t="s">
        <v>421</v>
      </c>
      <c r="H73">
        <v>8880000</v>
      </c>
      <c r="I73" t="s">
        <v>424</v>
      </c>
      <c r="J73">
        <v>9990000</v>
      </c>
      <c r="K73" t="s">
        <v>427</v>
      </c>
      <c r="L73">
        <v>10100000</v>
      </c>
      <c r="M73" t="s">
        <v>430</v>
      </c>
      <c r="N73">
        <v>2200000</v>
      </c>
      <c r="O73" t="s">
        <v>433</v>
      </c>
      <c r="P73">
        <v>8500000</v>
      </c>
      <c r="Q73" t="s">
        <v>437</v>
      </c>
      <c r="R73">
        <v>5000000</v>
      </c>
      <c r="S73" t="s">
        <v>441</v>
      </c>
      <c r="T73">
        <v>12300000</v>
      </c>
      <c r="U73" t="s">
        <v>445</v>
      </c>
      <c r="V73">
        <v>6853000</v>
      </c>
      <c r="W73" t="s">
        <v>448</v>
      </c>
      <c r="X73">
        <v>7560000</v>
      </c>
      <c r="Y73" t="s">
        <v>1001</v>
      </c>
      <c r="Z73">
        <v>7320000</v>
      </c>
      <c r="AA73" t="s">
        <v>592</v>
      </c>
      <c r="AB73">
        <v>7080000</v>
      </c>
      <c r="AC73" t="s">
        <v>453</v>
      </c>
      <c r="AD73">
        <v>684230000</v>
      </c>
      <c r="AE73" t="s">
        <v>456</v>
      </c>
      <c r="AF73">
        <v>6860000</v>
      </c>
      <c r="AG73" t="s">
        <v>474</v>
      </c>
      <c r="AH73">
        <v>1880000</v>
      </c>
      <c r="AI73" t="s">
        <v>479</v>
      </c>
      <c r="AJ73">
        <v>1280000</v>
      </c>
      <c r="AK73" t="s">
        <v>478</v>
      </c>
      <c r="AL73">
        <v>1000000</v>
      </c>
      <c r="AM73" t="s">
        <v>477</v>
      </c>
      <c r="AN73">
        <v>2200000</v>
      </c>
      <c r="AO73" t="s">
        <v>476</v>
      </c>
      <c r="AP73">
        <v>1500000</v>
      </c>
      <c r="AQ73" t="s">
        <v>973</v>
      </c>
      <c r="AR73">
        <v>1200000</v>
      </c>
      <c r="AS73" t="s">
        <v>475</v>
      </c>
      <c r="AT73">
        <v>1650000</v>
      </c>
      <c r="AU73" t="s">
        <v>1006</v>
      </c>
      <c r="AV73">
        <v>1080000</v>
      </c>
    </row>
    <row r="74" spans="1:48">
      <c r="A74" t="s">
        <v>426</v>
      </c>
      <c r="B74">
        <v>1150</v>
      </c>
      <c r="C74" t="s">
        <v>921</v>
      </c>
      <c r="D74">
        <v>4000000</v>
      </c>
      <c r="E74" t="s">
        <v>903</v>
      </c>
      <c r="F74">
        <v>4100000</v>
      </c>
      <c r="G74" t="s">
        <v>421</v>
      </c>
      <c r="H74">
        <v>8880000</v>
      </c>
      <c r="I74" t="s">
        <v>424</v>
      </c>
      <c r="J74">
        <v>9990000</v>
      </c>
      <c r="K74" t="s">
        <v>427</v>
      </c>
      <c r="L74">
        <v>10100000</v>
      </c>
      <c r="M74" t="s">
        <v>430</v>
      </c>
      <c r="N74">
        <v>2200000</v>
      </c>
      <c r="O74" t="s">
        <v>433</v>
      </c>
      <c r="P74">
        <v>8500000</v>
      </c>
      <c r="Q74" t="s">
        <v>437</v>
      </c>
      <c r="R74">
        <v>5000000</v>
      </c>
      <c r="S74" t="s">
        <v>441</v>
      </c>
      <c r="T74">
        <v>12300000</v>
      </c>
      <c r="U74" t="s">
        <v>445</v>
      </c>
      <c r="V74">
        <v>6853000</v>
      </c>
      <c r="W74" t="s">
        <v>448</v>
      </c>
      <c r="X74">
        <v>7560000</v>
      </c>
      <c r="Y74" t="s">
        <v>1001</v>
      </c>
      <c r="Z74">
        <v>7320000</v>
      </c>
      <c r="AA74" t="s">
        <v>592</v>
      </c>
      <c r="AB74">
        <v>7080000</v>
      </c>
      <c r="AC74" t="s">
        <v>453</v>
      </c>
      <c r="AD74">
        <v>684230000</v>
      </c>
      <c r="AE74" t="s">
        <v>456</v>
      </c>
      <c r="AF74">
        <v>6860000</v>
      </c>
      <c r="AG74" t="s">
        <v>474</v>
      </c>
      <c r="AH74">
        <v>1880000</v>
      </c>
      <c r="AI74" t="s">
        <v>479</v>
      </c>
      <c r="AJ74">
        <v>1280000</v>
      </c>
      <c r="AK74" t="s">
        <v>478</v>
      </c>
      <c r="AL74">
        <v>1000000</v>
      </c>
      <c r="AM74" t="s">
        <v>477</v>
      </c>
      <c r="AN74">
        <v>2200000</v>
      </c>
      <c r="AO74" t="s">
        <v>476</v>
      </c>
      <c r="AP74">
        <v>1500000</v>
      </c>
      <c r="AQ74" t="s">
        <v>973</v>
      </c>
      <c r="AR74">
        <v>1200000</v>
      </c>
      <c r="AS74" t="s">
        <v>475</v>
      </c>
      <c r="AT74">
        <v>1650000</v>
      </c>
      <c r="AU74" t="s">
        <v>1006</v>
      </c>
      <c r="AV74">
        <v>1080000</v>
      </c>
    </row>
    <row r="75" spans="1:48">
      <c r="A75" t="s">
        <v>426</v>
      </c>
      <c r="B75">
        <v>1200</v>
      </c>
      <c r="C75" t="s">
        <v>921</v>
      </c>
      <c r="D75">
        <v>4000000</v>
      </c>
      <c r="E75" t="s">
        <v>903</v>
      </c>
      <c r="F75">
        <v>4100000</v>
      </c>
      <c r="G75" t="s">
        <v>421</v>
      </c>
      <c r="H75">
        <v>8880000</v>
      </c>
      <c r="I75" t="s">
        <v>424</v>
      </c>
      <c r="J75">
        <v>9990000</v>
      </c>
      <c r="K75" t="s">
        <v>427</v>
      </c>
      <c r="L75">
        <v>10100000</v>
      </c>
      <c r="M75" t="s">
        <v>430</v>
      </c>
      <c r="N75">
        <v>2200000</v>
      </c>
      <c r="O75" t="s">
        <v>433</v>
      </c>
      <c r="P75">
        <v>8500000</v>
      </c>
      <c r="Q75" t="s">
        <v>437</v>
      </c>
      <c r="R75">
        <v>5000000</v>
      </c>
      <c r="S75" t="s">
        <v>441</v>
      </c>
      <c r="T75">
        <v>12300000</v>
      </c>
      <c r="U75" t="s">
        <v>445</v>
      </c>
      <c r="V75">
        <v>6853000</v>
      </c>
      <c r="W75" t="s">
        <v>448</v>
      </c>
      <c r="X75">
        <v>7560000</v>
      </c>
      <c r="Y75" t="s">
        <v>1001</v>
      </c>
      <c r="Z75">
        <v>7320000</v>
      </c>
      <c r="AA75" t="s">
        <v>592</v>
      </c>
      <c r="AB75">
        <v>7080000</v>
      </c>
      <c r="AC75" t="s">
        <v>453</v>
      </c>
      <c r="AD75">
        <v>684230000</v>
      </c>
      <c r="AE75" t="s">
        <v>456</v>
      </c>
      <c r="AF75">
        <v>6860000</v>
      </c>
      <c r="AG75" t="s">
        <v>474</v>
      </c>
      <c r="AH75">
        <v>1880000</v>
      </c>
      <c r="AI75" t="s">
        <v>479</v>
      </c>
      <c r="AJ75">
        <v>1280000</v>
      </c>
      <c r="AK75" t="s">
        <v>478</v>
      </c>
      <c r="AL75">
        <v>1000000</v>
      </c>
      <c r="AM75" t="s">
        <v>477</v>
      </c>
      <c r="AN75">
        <v>2200000</v>
      </c>
      <c r="AO75" t="s">
        <v>476</v>
      </c>
      <c r="AP75">
        <v>1500000</v>
      </c>
      <c r="AQ75" t="s">
        <v>973</v>
      </c>
      <c r="AR75">
        <v>1200000</v>
      </c>
      <c r="AS75" t="s">
        <v>475</v>
      </c>
      <c r="AT75">
        <v>1650000</v>
      </c>
      <c r="AU75" t="s">
        <v>1006</v>
      </c>
      <c r="AV75">
        <v>1080000</v>
      </c>
    </row>
    <row r="76" spans="1:48">
      <c r="A76" t="s">
        <v>426</v>
      </c>
      <c r="B76">
        <v>1250</v>
      </c>
      <c r="C76" t="s">
        <v>921</v>
      </c>
      <c r="D76">
        <v>4000000</v>
      </c>
      <c r="E76" t="s">
        <v>903</v>
      </c>
      <c r="F76">
        <v>4100000</v>
      </c>
      <c r="G76" t="s">
        <v>421</v>
      </c>
      <c r="H76">
        <v>8880000</v>
      </c>
      <c r="I76" t="s">
        <v>424</v>
      </c>
      <c r="J76">
        <v>9990000</v>
      </c>
      <c r="K76" t="s">
        <v>427</v>
      </c>
      <c r="L76">
        <v>10100000</v>
      </c>
      <c r="M76" t="s">
        <v>430</v>
      </c>
      <c r="N76">
        <v>2200000</v>
      </c>
      <c r="O76" t="s">
        <v>433</v>
      </c>
      <c r="P76">
        <v>8500000</v>
      </c>
      <c r="Q76" t="s">
        <v>437</v>
      </c>
      <c r="R76">
        <v>5000000</v>
      </c>
      <c r="S76" t="s">
        <v>441</v>
      </c>
      <c r="T76">
        <v>12300000</v>
      </c>
      <c r="U76" t="s">
        <v>445</v>
      </c>
      <c r="V76">
        <v>6853000</v>
      </c>
      <c r="W76" t="s">
        <v>448</v>
      </c>
      <c r="X76">
        <v>7560000</v>
      </c>
      <c r="Y76" t="s">
        <v>1001</v>
      </c>
      <c r="Z76">
        <v>7320000</v>
      </c>
      <c r="AA76" t="s">
        <v>592</v>
      </c>
      <c r="AB76">
        <v>7080000</v>
      </c>
      <c r="AC76" t="s">
        <v>453</v>
      </c>
      <c r="AD76">
        <v>684230000</v>
      </c>
      <c r="AE76" t="s">
        <v>456</v>
      </c>
      <c r="AF76">
        <v>6860000</v>
      </c>
      <c r="AG76" t="s">
        <v>474</v>
      </c>
      <c r="AH76">
        <v>1880000</v>
      </c>
      <c r="AI76" t="s">
        <v>479</v>
      </c>
      <c r="AJ76">
        <v>1280000</v>
      </c>
      <c r="AK76" t="s">
        <v>478</v>
      </c>
      <c r="AL76">
        <v>1000000</v>
      </c>
      <c r="AM76" t="s">
        <v>477</v>
      </c>
      <c r="AN76">
        <v>2200000</v>
      </c>
      <c r="AO76" t="s">
        <v>476</v>
      </c>
      <c r="AP76">
        <v>1500000</v>
      </c>
      <c r="AQ76" t="s">
        <v>973</v>
      </c>
      <c r="AR76">
        <v>1200000</v>
      </c>
      <c r="AS76" t="s">
        <v>475</v>
      </c>
      <c r="AT76">
        <v>1650000</v>
      </c>
      <c r="AU76" t="s">
        <v>1006</v>
      </c>
      <c r="AV76">
        <v>1080000</v>
      </c>
    </row>
    <row r="77" spans="1:48">
      <c r="A77" t="s">
        <v>423</v>
      </c>
      <c r="B77">
        <v>5</v>
      </c>
    </row>
    <row r="78" spans="1:48">
      <c r="B78">
        <v>10</v>
      </c>
    </row>
    <row r="79" spans="1:48">
      <c r="B79">
        <v>15</v>
      </c>
    </row>
    <row r="80" spans="1:48">
      <c r="B80">
        <v>20</v>
      </c>
    </row>
    <row r="81" spans="2:4">
      <c r="B81">
        <v>25</v>
      </c>
    </row>
    <row r="82" spans="2:4">
      <c r="B82">
        <v>30</v>
      </c>
    </row>
    <row r="83" spans="2:4">
      <c r="B83">
        <v>35</v>
      </c>
    </row>
    <row r="84" spans="2:4">
      <c r="B84">
        <v>40</v>
      </c>
    </row>
    <row r="85" spans="2:4">
      <c r="B85">
        <v>45</v>
      </c>
    </row>
    <row r="86" spans="2:4">
      <c r="B86">
        <v>50</v>
      </c>
    </row>
    <row r="87" spans="2:4">
      <c r="B87">
        <v>60</v>
      </c>
      <c r="C87" t="s">
        <v>457</v>
      </c>
      <c r="D87">
        <v>21350000</v>
      </c>
    </row>
    <row r="88" spans="2:4">
      <c r="B88">
        <v>70</v>
      </c>
      <c r="C88" t="s">
        <v>458</v>
      </c>
      <c r="D88">
        <v>6120000</v>
      </c>
    </row>
    <row r="89" spans="2:4">
      <c r="B89">
        <v>80</v>
      </c>
      <c r="C89" t="s">
        <v>460</v>
      </c>
      <c r="D89">
        <v>2680000</v>
      </c>
    </row>
    <row r="90" spans="2:4">
      <c r="B90">
        <v>90</v>
      </c>
      <c r="C90" t="s">
        <v>463</v>
      </c>
      <c r="D90">
        <v>56000000</v>
      </c>
    </row>
    <row r="91" spans="2:4">
      <c r="B91">
        <v>100</v>
      </c>
      <c r="C91" t="s">
        <v>465</v>
      </c>
      <c r="D91">
        <v>54000000000</v>
      </c>
    </row>
    <row r="92" spans="2:4">
      <c r="B92">
        <v>120</v>
      </c>
      <c r="C92" t="s">
        <v>1007</v>
      </c>
      <c r="D92">
        <v>51600000000</v>
      </c>
    </row>
    <row r="93" spans="2:4">
      <c r="B93">
        <v>125</v>
      </c>
      <c r="C93" t="s">
        <v>590</v>
      </c>
      <c r="D93">
        <v>492000000</v>
      </c>
    </row>
    <row r="94" spans="2:4">
      <c r="B94">
        <v>140</v>
      </c>
      <c r="C94" t="s">
        <v>587</v>
      </c>
      <c r="D94">
        <v>4680000</v>
      </c>
    </row>
    <row r="95" spans="2:4">
      <c r="B95">
        <v>150</v>
      </c>
      <c r="C95" t="s">
        <v>588</v>
      </c>
      <c r="D95">
        <v>44400000</v>
      </c>
    </row>
    <row r="96" spans="2:4">
      <c r="B96">
        <v>160</v>
      </c>
      <c r="C96" t="s">
        <v>591</v>
      </c>
      <c r="D96">
        <v>4200000</v>
      </c>
    </row>
    <row r="97" spans="2:4">
      <c r="B97">
        <v>180</v>
      </c>
    </row>
    <row r="98" spans="2:4">
      <c r="B98">
        <v>200</v>
      </c>
      <c r="C98" t="s">
        <v>589</v>
      </c>
      <c r="D98">
        <v>1150000</v>
      </c>
    </row>
    <row r="99" spans="2:4">
      <c r="B99">
        <v>220</v>
      </c>
      <c r="C99" t="s">
        <v>1005</v>
      </c>
      <c r="D99">
        <v>1120000</v>
      </c>
    </row>
    <row r="100" spans="2:4">
      <c r="B100">
        <v>250</v>
      </c>
      <c r="C100" t="s">
        <v>1002</v>
      </c>
      <c r="D100">
        <v>3720000</v>
      </c>
    </row>
    <row r="101" spans="2:4">
      <c r="B101">
        <v>280</v>
      </c>
      <c r="C101" t="s">
        <v>468</v>
      </c>
      <c r="D101">
        <v>3480000</v>
      </c>
    </row>
    <row r="102" spans="2:4">
      <c r="B102">
        <v>300</v>
      </c>
      <c r="C102" t="s">
        <v>827</v>
      </c>
      <c r="D102">
        <v>1160000</v>
      </c>
    </row>
    <row r="103" spans="2:4">
      <c r="B103">
        <v>320</v>
      </c>
      <c r="C103" t="s">
        <v>828</v>
      </c>
      <c r="D103">
        <v>645000</v>
      </c>
    </row>
    <row r="104" spans="2:4">
      <c r="B104">
        <v>350</v>
      </c>
      <c r="C104" t="s">
        <v>975</v>
      </c>
      <c r="D104">
        <v>895000</v>
      </c>
    </row>
    <row r="105" spans="2:4">
      <c r="B105">
        <v>380</v>
      </c>
    </row>
    <row r="106" spans="2:4">
      <c r="B106">
        <v>400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36208-7DF3-4158-BDE5-77DB46BF7B3F}">
  <sheetPr codeName="Sheet8"/>
  <dimension ref="A1:F33"/>
  <sheetViews>
    <sheetView workbookViewId="0">
      <selection sqref="A1:F1048576"/>
    </sheetView>
  </sheetViews>
  <sheetFormatPr defaultRowHeight="18"/>
  <cols>
    <col min="1" max="2" width="8.7265625" style="1"/>
    <col min="3" max="3" width="22.6328125" style="1" customWidth="1"/>
    <col min="4" max="4" width="19.54296875" style="1" customWidth="1"/>
    <col min="5" max="5" width="16.6328125" style="1" customWidth="1"/>
    <col min="6" max="6" width="8.7265625" style="1"/>
  </cols>
  <sheetData>
    <row r="1" spans="1:6">
      <c r="A1" s="2" t="s">
        <v>409</v>
      </c>
      <c r="B1" s="2"/>
      <c r="C1" s="2" t="s">
        <v>410</v>
      </c>
      <c r="D1" s="2" t="s">
        <v>411</v>
      </c>
      <c r="E1" s="2" t="s">
        <v>412</v>
      </c>
      <c r="F1" s="2" t="s">
        <v>413</v>
      </c>
    </row>
    <row r="2" spans="1:6">
      <c r="A2" s="1" t="s">
        <v>414</v>
      </c>
      <c r="C2" s="1" t="s">
        <v>415</v>
      </c>
    </row>
    <row r="3" spans="1:6">
      <c r="A3" s="1" t="s">
        <v>416</v>
      </c>
      <c r="C3" s="1" t="s">
        <v>417</v>
      </c>
      <c r="F3" s="1" t="s">
        <v>418</v>
      </c>
    </row>
    <row r="4" spans="1:6">
      <c r="A4" s="1" t="s">
        <v>419</v>
      </c>
      <c r="C4" s="1" t="s">
        <v>420</v>
      </c>
      <c r="F4" s="1" t="s">
        <v>1003</v>
      </c>
    </row>
    <row r="5" spans="1:6">
      <c r="A5" s="1" t="s">
        <v>422</v>
      </c>
      <c r="C5" s="1" t="s">
        <v>423</v>
      </c>
    </row>
    <row r="6" spans="1:6">
      <c r="A6" s="1" t="s">
        <v>425</v>
      </c>
      <c r="C6" s="1" t="s">
        <v>426</v>
      </c>
    </row>
    <row r="7" spans="1:6">
      <c r="A7" s="1" t="s">
        <v>428</v>
      </c>
      <c r="C7" s="1" t="s">
        <v>429</v>
      </c>
    </row>
    <row r="8" spans="1:6">
      <c r="A8" s="1" t="s">
        <v>431</v>
      </c>
      <c r="C8" s="1" t="s">
        <v>432</v>
      </c>
    </row>
    <row r="9" spans="1:6">
      <c r="A9" s="1" t="s">
        <v>434</v>
      </c>
      <c r="C9" s="1" t="s">
        <v>435</v>
      </c>
      <c r="D9" s="1" t="s">
        <v>436</v>
      </c>
    </row>
    <row r="10" spans="1:6">
      <c r="A10" s="1" t="s">
        <v>438</v>
      </c>
      <c r="C10" s="1" t="s">
        <v>439</v>
      </c>
      <c r="D10" s="1" t="s">
        <v>440</v>
      </c>
    </row>
    <row r="11" spans="1:6">
      <c r="A11" s="1" t="s">
        <v>442</v>
      </c>
      <c r="C11" s="1" t="s">
        <v>443</v>
      </c>
      <c r="D11" s="1" t="s">
        <v>444</v>
      </c>
    </row>
    <row r="12" spans="1:6">
      <c r="A12" s="1" t="s">
        <v>446</v>
      </c>
      <c r="C12" s="1" t="s">
        <v>447</v>
      </c>
    </row>
    <row r="13" spans="1:6">
      <c r="A13" s="1" t="s">
        <v>449</v>
      </c>
      <c r="C13" s="1" t="s">
        <v>450</v>
      </c>
    </row>
    <row r="14" spans="1:6">
      <c r="A14" s="1" t="s">
        <v>451</v>
      </c>
      <c r="C14" s="1" t="s">
        <v>452</v>
      </c>
    </row>
    <row r="16" spans="1:6">
      <c r="A16" s="1" t="s">
        <v>454</v>
      </c>
      <c r="C16" s="1" t="s">
        <v>455</v>
      </c>
    </row>
    <row r="19" spans="5:5">
      <c r="E19" s="1" t="s">
        <v>459</v>
      </c>
    </row>
    <row r="20" spans="5:5">
      <c r="E20" s="1" t="s">
        <v>461</v>
      </c>
    </row>
    <row r="21" spans="5:5">
      <c r="E21" s="1" t="s">
        <v>462</v>
      </c>
    </row>
    <row r="22" spans="5:5">
      <c r="E22" s="1" t="s">
        <v>464</v>
      </c>
    </row>
    <row r="23" spans="5:5">
      <c r="E23" s="1" t="s">
        <v>466</v>
      </c>
    </row>
    <row r="31" spans="5:5">
      <c r="E31" s="1" t="s">
        <v>467</v>
      </c>
    </row>
    <row r="32" spans="5:5">
      <c r="E32" s="1" t="s">
        <v>469</v>
      </c>
    </row>
    <row r="33" spans="5:5">
      <c r="E33" s="1" t="s">
        <v>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3AB81-E224-4598-818E-3B5C258B3E94}">
  <sheetPr codeName="Sheet9"/>
  <dimension ref="A1:F8"/>
  <sheetViews>
    <sheetView workbookViewId="0">
      <selection activeCell="C9" sqref="C9"/>
    </sheetView>
  </sheetViews>
  <sheetFormatPr defaultRowHeight="18"/>
  <cols>
    <col min="1" max="3" width="8.7265625" style="1"/>
    <col min="4" max="4" width="9.81640625" style="1" bestFit="1" customWidth="1"/>
    <col min="5" max="16384" width="8.7265625" style="1"/>
  </cols>
  <sheetData>
    <row r="1" spans="1:6">
      <c r="A1" s="1" t="s">
        <v>580</v>
      </c>
      <c r="B1" s="1" t="s">
        <v>790</v>
      </c>
      <c r="C1" s="1" t="s">
        <v>791</v>
      </c>
      <c r="D1" s="1" t="s">
        <v>794</v>
      </c>
      <c r="E1" s="1" t="s">
        <v>793</v>
      </c>
      <c r="F1" s="1" t="s">
        <v>792</v>
      </c>
    </row>
    <row r="2" spans="1:6">
      <c r="A2" s="98" t="s">
        <v>789</v>
      </c>
      <c r="B2" s="1">
        <v>1</v>
      </c>
      <c r="C2" s="1">
        <v>9</v>
      </c>
      <c r="D2" s="1">
        <v>2</v>
      </c>
      <c r="E2" s="1">
        <v>0</v>
      </c>
    </row>
    <row r="3" spans="1:6">
      <c r="A3" s="98" t="s">
        <v>789</v>
      </c>
      <c r="B3" s="1">
        <v>10</v>
      </c>
      <c r="C3" s="1">
        <v>15</v>
      </c>
      <c r="D3" s="1">
        <v>3</v>
      </c>
      <c r="E3" s="1">
        <v>0</v>
      </c>
    </row>
    <row r="4" spans="1:6">
      <c r="A4" s="98" t="s">
        <v>789</v>
      </c>
      <c r="B4" s="1">
        <v>16</v>
      </c>
      <c r="C4" s="1">
        <v>30</v>
      </c>
      <c r="D4" s="1">
        <v>4</v>
      </c>
      <c r="E4" s="1">
        <v>0</v>
      </c>
    </row>
    <row r="5" spans="1:6">
      <c r="A5" s="98" t="s">
        <v>789</v>
      </c>
      <c r="B5" s="1">
        <v>31</v>
      </c>
      <c r="C5" s="1">
        <v>100</v>
      </c>
      <c r="D5" s="1">
        <v>6</v>
      </c>
      <c r="E5" s="1">
        <v>0</v>
      </c>
    </row>
    <row r="6" spans="1:6">
      <c r="A6" s="98" t="s">
        <v>789</v>
      </c>
      <c r="B6" s="1">
        <v>101</v>
      </c>
      <c r="C6" s="1">
        <v>250</v>
      </c>
      <c r="D6" s="1">
        <v>6</v>
      </c>
      <c r="E6" s="1">
        <v>0.04</v>
      </c>
    </row>
    <row r="7" spans="1:6">
      <c r="A7" s="98" t="s">
        <v>789</v>
      </c>
      <c r="B7" s="1">
        <v>251</v>
      </c>
      <c r="C7" s="1">
        <v>999</v>
      </c>
      <c r="D7" s="1">
        <v>10</v>
      </c>
      <c r="E7" s="1">
        <v>0.03</v>
      </c>
    </row>
    <row r="8" spans="1:6">
      <c r="A8" s="98" t="s">
        <v>789</v>
      </c>
      <c r="B8" s="1">
        <v>1000</v>
      </c>
      <c r="C8" s="1">
        <v>100000</v>
      </c>
      <c r="D8" s="1">
        <v>30</v>
      </c>
      <c r="E8" s="1">
        <v>0.02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ED4DA-3F1D-4199-8FBB-DEC0028F3A65}">
  <sheetPr codeName="Sheet10"/>
  <dimension ref="A1:B65"/>
  <sheetViews>
    <sheetView topLeftCell="A29" workbookViewId="0">
      <selection activeCell="B38" sqref="B38:B63"/>
    </sheetView>
  </sheetViews>
  <sheetFormatPr defaultRowHeight="18"/>
  <cols>
    <col min="1" max="1" width="12.90625" style="1" customWidth="1"/>
    <col min="2" max="2" width="16.90625" style="1" customWidth="1"/>
    <col min="3" max="16384" width="8.7265625" style="1"/>
  </cols>
  <sheetData>
    <row r="1" spans="1:2" s="11" customFormat="1" ht="20.25">
      <c r="A1" s="11" t="s">
        <v>480</v>
      </c>
    </row>
    <row r="2" spans="1:2">
      <c r="A2" s="1" t="s">
        <v>481</v>
      </c>
      <c r="B2" s="1" t="s">
        <v>599</v>
      </c>
    </row>
    <row r="3" spans="1:2">
      <c r="A3" s="1" t="s">
        <v>482</v>
      </c>
      <c r="B3" s="1" t="s">
        <v>600</v>
      </c>
    </row>
    <row r="4" spans="1:2">
      <c r="A4" s="1" t="s">
        <v>483</v>
      </c>
      <c r="B4" s="1" t="s">
        <v>601</v>
      </c>
    </row>
    <row r="5" spans="1:2">
      <c r="A5" s="1" t="s">
        <v>484</v>
      </c>
      <c r="B5" s="1" t="s">
        <v>602</v>
      </c>
    </row>
    <row r="6" spans="1:2">
      <c r="A6" s="1" t="s">
        <v>485</v>
      </c>
      <c r="B6" s="1" t="s">
        <v>603</v>
      </c>
    </row>
    <row r="7" spans="1:2">
      <c r="A7" s="1" t="s">
        <v>486</v>
      </c>
      <c r="B7" s="1" t="s">
        <v>604</v>
      </c>
    </row>
    <row r="8" spans="1:2">
      <c r="A8" s="1" t="s">
        <v>487</v>
      </c>
      <c r="B8" s="1" t="s">
        <v>605</v>
      </c>
    </row>
    <row r="9" spans="1:2">
      <c r="A9" s="1" t="s">
        <v>488</v>
      </c>
      <c r="B9" s="1" t="s">
        <v>606</v>
      </c>
    </row>
    <row r="10" spans="1:2">
      <c r="A10" s="1" t="s">
        <v>489</v>
      </c>
      <c r="B10" s="1" t="s">
        <v>607</v>
      </c>
    </row>
    <row r="11" spans="1:2">
      <c r="A11" s="1" t="s">
        <v>490</v>
      </c>
      <c r="B11" s="1" t="s">
        <v>608</v>
      </c>
    </row>
    <row r="12" spans="1:2">
      <c r="A12" s="1" t="s">
        <v>491</v>
      </c>
      <c r="B12" s="1" t="s">
        <v>609</v>
      </c>
    </row>
    <row r="13" spans="1:2">
      <c r="A13" s="1" t="s">
        <v>492</v>
      </c>
      <c r="B13" s="1" t="s">
        <v>610</v>
      </c>
    </row>
    <row r="14" spans="1:2">
      <c r="A14" s="1" t="s">
        <v>493</v>
      </c>
      <c r="B14" s="1" t="s">
        <v>611</v>
      </c>
    </row>
    <row r="15" spans="1:2">
      <c r="A15" s="1" t="s">
        <v>494</v>
      </c>
      <c r="B15" s="1" t="s">
        <v>612</v>
      </c>
    </row>
    <row r="16" spans="1:2">
      <c r="A16" s="1" t="s">
        <v>495</v>
      </c>
      <c r="B16" s="1" t="s">
        <v>613</v>
      </c>
    </row>
    <row r="17" spans="1:2">
      <c r="A17" s="1" t="s">
        <v>496</v>
      </c>
      <c r="B17" s="1" t="s">
        <v>614</v>
      </c>
    </row>
    <row r="18" spans="1:2">
      <c r="A18" s="1" t="s">
        <v>497</v>
      </c>
      <c r="B18" s="1" t="s">
        <v>615</v>
      </c>
    </row>
    <row r="19" spans="1:2">
      <c r="A19" s="1" t="s">
        <v>498</v>
      </c>
      <c r="B19" s="1" t="s">
        <v>616</v>
      </c>
    </row>
    <row r="20" spans="1:2">
      <c r="A20" s="1" t="s">
        <v>499</v>
      </c>
      <c r="B20" s="1" t="s">
        <v>617</v>
      </c>
    </row>
    <row r="21" spans="1:2">
      <c r="A21" s="1" t="s">
        <v>500</v>
      </c>
      <c r="B21" s="1" t="s">
        <v>618</v>
      </c>
    </row>
    <row r="22" spans="1:2">
      <c r="A22" s="1" t="s">
        <v>501</v>
      </c>
      <c r="B22" s="1" t="s">
        <v>619</v>
      </c>
    </row>
    <row r="23" spans="1:2">
      <c r="A23" s="1" t="s">
        <v>502</v>
      </c>
      <c r="B23" s="1" t="s">
        <v>620</v>
      </c>
    </row>
    <row r="24" spans="1:2">
      <c r="A24" s="1" t="s">
        <v>503</v>
      </c>
      <c r="B24" s="1" t="s">
        <v>621</v>
      </c>
    </row>
    <row r="25" spans="1:2">
      <c r="A25" s="1" t="s">
        <v>504</v>
      </c>
      <c r="B25" s="1" t="s">
        <v>622</v>
      </c>
    </row>
    <row r="26" spans="1:2">
      <c r="A26" s="1" t="s">
        <v>505</v>
      </c>
      <c r="B26" s="1" t="s">
        <v>623</v>
      </c>
    </row>
    <row r="27" spans="1:2">
      <c r="A27" s="1" t="s">
        <v>506</v>
      </c>
      <c r="B27" s="1" t="s">
        <v>624</v>
      </c>
    </row>
    <row r="28" spans="1:2">
      <c r="A28" s="1" t="s">
        <v>507</v>
      </c>
      <c r="B28" s="1" t="s">
        <v>625</v>
      </c>
    </row>
    <row r="29" spans="1:2">
      <c r="A29" s="1" t="s">
        <v>508</v>
      </c>
      <c r="B29" s="1" t="s">
        <v>626</v>
      </c>
    </row>
    <row r="30" spans="1:2">
      <c r="A30" s="1" t="s">
        <v>509</v>
      </c>
      <c r="B30" s="1" t="s">
        <v>627</v>
      </c>
    </row>
    <row r="31" spans="1:2">
      <c r="A31" s="1" t="s">
        <v>510</v>
      </c>
      <c r="B31" s="1" t="s">
        <v>628</v>
      </c>
    </row>
    <row r="32" spans="1:2">
      <c r="A32" s="1" t="s">
        <v>511</v>
      </c>
      <c r="B32" s="1" t="s">
        <v>629</v>
      </c>
    </row>
    <row r="33" spans="1:2">
      <c r="A33" s="1" t="s">
        <v>512</v>
      </c>
      <c r="B33" s="1" t="s">
        <v>630</v>
      </c>
    </row>
    <row r="34" spans="1:2">
      <c r="A34" s="1" t="s">
        <v>513</v>
      </c>
      <c r="B34" s="1" t="s">
        <v>631</v>
      </c>
    </row>
    <row r="35" spans="1:2">
      <c r="A35" s="1" t="s">
        <v>514</v>
      </c>
      <c r="B35" s="1" t="s">
        <v>632</v>
      </c>
    </row>
    <row r="36" spans="1:2">
      <c r="A36" s="1" t="s">
        <v>515</v>
      </c>
      <c r="B36" s="1" t="s">
        <v>633</v>
      </c>
    </row>
    <row r="37" spans="1:2">
      <c r="A37" s="1" t="s">
        <v>516</v>
      </c>
      <c r="B37" s="1" t="s">
        <v>634</v>
      </c>
    </row>
    <row r="38" spans="1:2">
      <c r="A38" s="1" t="s">
        <v>517</v>
      </c>
      <c r="B38" s="1" t="s">
        <v>635</v>
      </c>
    </row>
    <row r="39" spans="1:2">
      <c r="A39" s="1" t="s">
        <v>518</v>
      </c>
      <c r="B39" s="1" t="s">
        <v>636</v>
      </c>
    </row>
    <row r="40" spans="1:2">
      <c r="A40" s="1" t="s">
        <v>519</v>
      </c>
      <c r="B40" s="1" t="s">
        <v>637</v>
      </c>
    </row>
    <row r="41" spans="1:2">
      <c r="A41" s="1" t="s">
        <v>520</v>
      </c>
      <c r="B41" s="1" t="s">
        <v>638</v>
      </c>
    </row>
    <row r="42" spans="1:2">
      <c r="A42" s="1" t="s">
        <v>521</v>
      </c>
      <c r="B42" s="1" t="s">
        <v>639</v>
      </c>
    </row>
    <row r="43" spans="1:2">
      <c r="A43" s="1" t="s">
        <v>522</v>
      </c>
      <c r="B43" s="1" t="s">
        <v>640</v>
      </c>
    </row>
    <row r="44" spans="1:2">
      <c r="A44" s="1" t="s">
        <v>523</v>
      </c>
      <c r="B44" s="1" t="s">
        <v>641</v>
      </c>
    </row>
    <row r="45" spans="1:2">
      <c r="A45" s="1" t="s">
        <v>524</v>
      </c>
      <c r="B45" s="1" t="s">
        <v>642</v>
      </c>
    </row>
    <row r="46" spans="1:2">
      <c r="A46" s="1" t="s">
        <v>525</v>
      </c>
      <c r="B46" s="1" t="s">
        <v>643</v>
      </c>
    </row>
    <row r="47" spans="1:2">
      <c r="A47" s="1" t="s">
        <v>526</v>
      </c>
      <c r="B47" s="1" t="s">
        <v>644</v>
      </c>
    </row>
    <row r="48" spans="1:2">
      <c r="A48" s="1" t="s">
        <v>527</v>
      </c>
      <c r="B48" s="1" t="s">
        <v>645</v>
      </c>
    </row>
    <row r="49" spans="1:2">
      <c r="A49" s="1" t="s">
        <v>528</v>
      </c>
      <c r="B49" s="1" t="s">
        <v>646</v>
      </c>
    </row>
    <row r="50" spans="1:2">
      <c r="A50" s="1" t="s">
        <v>529</v>
      </c>
      <c r="B50" s="1" t="s">
        <v>647</v>
      </c>
    </row>
    <row r="51" spans="1:2">
      <c r="A51" s="1" t="s">
        <v>530</v>
      </c>
      <c r="B51" s="1" t="s">
        <v>648</v>
      </c>
    </row>
    <row r="52" spans="1:2">
      <c r="A52" s="1" t="s">
        <v>531</v>
      </c>
      <c r="B52" s="1" t="s">
        <v>649</v>
      </c>
    </row>
    <row r="53" spans="1:2">
      <c r="A53" s="1" t="s">
        <v>532</v>
      </c>
      <c r="B53" s="1" t="s">
        <v>650</v>
      </c>
    </row>
    <row r="54" spans="1:2">
      <c r="A54" s="1" t="s">
        <v>533</v>
      </c>
      <c r="B54" s="1" t="s">
        <v>651</v>
      </c>
    </row>
    <row r="55" spans="1:2">
      <c r="A55" s="1" t="s">
        <v>534</v>
      </c>
      <c r="B55" s="1" t="s">
        <v>652</v>
      </c>
    </row>
    <row r="56" spans="1:2">
      <c r="A56" s="1" t="s">
        <v>535</v>
      </c>
      <c r="B56" s="1" t="s">
        <v>653</v>
      </c>
    </row>
    <row r="57" spans="1:2">
      <c r="A57" s="1" t="s">
        <v>536</v>
      </c>
      <c r="B57" s="1" t="s">
        <v>654</v>
      </c>
    </row>
    <row r="58" spans="1:2">
      <c r="A58" s="1" t="s">
        <v>537</v>
      </c>
      <c r="B58" s="1" t="s">
        <v>655</v>
      </c>
    </row>
    <row r="59" spans="1:2">
      <c r="A59" s="1" t="s">
        <v>538</v>
      </c>
      <c r="B59" s="1" t="s">
        <v>656</v>
      </c>
    </row>
    <row r="60" spans="1:2">
      <c r="A60" s="1" t="s">
        <v>539</v>
      </c>
      <c r="B60" s="1" t="s">
        <v>657</v>
      </c>
    </row>
    <row r="61" spans="1:2">
      <c r="A61" s="1" t="s">
        <v>540</v>
      </c>
      <c r="B61" s="1" t="s">
        <v>658</v>
      </c>
    </row>
    <row r="62" spans="1:2">
      <c r="A62" s="1" t="s">
        <v>541</v>
      </c>
      <c r="B62" s="1" t="s">
        <v>659</v>
      </c>
    </row>
    <row r="63" spans="1:2">
      <c r="A63" s="1" t="s">
        <v>542</v>
      </c>
      <c r="B63" s="1" t="s">
        <v>660</v>
      </c>
    </row>
    <row r="64" spans="1:2">
      <c r="A64" s="1" t="s">
        <v>543</v>
      </c>
      <c r="B64" s="1" t="s">
        <v>661</v>
      </c>
    </row>
    <row r="65" spans="1:2">
      <c r="A65" s="1" t="s">
        <v>544</v>
      </c>
      <c r="B65" s="1" t="s">
        <v>662</v>
      </c>
    </row>
  </sheetData>
  <pageMargins left="0.7" right="0.7" top="0.75" bottom="0.75" header="0.3" footer="0.3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24132-BBDD-4EDF-8D09-1638472A3DE6}">
  <sheetPr codeName="Sheet11"/>
  <dimension ref="A1:H137"/>
  <sheetViews>
    <sheetView topLeftCell="A70" workbookViewId="0">
      <selection activeCell="A82" sqref="A82:C83"/>
    </sheetView>
  </sheetViews>
  <sheetFormatPr defaultRowHeight="22.5"/>
  <cols>
    <col min="1" max="1" width="16.6328125" style="168" customWidth="1"/>
    <col min="2" max="2" width="11.81640625" style="168" customWidth="1"/>
    <col min="3" max="3" width="21.26953125" style="168" customWidth="1"/>
    <col min="4" max="6" width="18.54296875" style="168" customWidth="1"/>
    <col min="7" max="7" width="9.08984375" style="168" customWidth="1"/>
    <col min="8" max="8" width="36.6328125" style="168" customWidth="1"/>
    <col min="9" max="16384" width="8.7265625" style="168"/>
  </cols>
  <sheetData>
    <row r="1" spans="1:8" ht="23.25" thickBot="1">
      <c r="A1" s="168" t="s">
        <v>580</v>
      </c>
      <c r="B1" s="168" t="s">
        <v>584</v>
      </c>
      <c r="C1" s="168" t="s">
        <v>836</v>
      </c>
      <c r="D1" s="168" t="s">
        <v>837</v>
      </c>
      <c r="E1" s="168" t="s">
        <v>962</v>
      </c>
      <c r="F1" s="168" t="s">
        <v>963</v>
      </c>
      <c r="G1" s="168" t="s">
        <v>838</v>
      </c>
      <c r="H1" s="168" t="s">
        <v>839</v>
      </c>
    </row>
    <row r="2" spans="1:8" ht="24.75" thickBot="1">
      <c r="A2" s="169" t="s">
        <v>585</v>
      </c>
      <c r="B2" s="170" t="s">
        <v>834</v>
      </c>
      <c r="C2" s="171" t="s">
        <v>843</v>
      </c>
      <c r="D2" s="165" t="s">
        <v>663</v>
      </c>
      <c r="E2" s="165" t="s">
        <v>706</v>
      </c>
      <c r="F2" s="165">
        <v>3000000</v>
      </c>
      <c r="G2" s="165">
        <v>3000000</v>
      </c>
      <c r="H2" s="165">
        <v>3000000</v>
      </c>
    </row>
    <row r="3" spans="1:8" ht="24">
      <c r="A3" s="172" t="s">
        <v>585</v>
      </c>
      <c r="B3" s="173" t="s">
        <v>834</v>
      </c>
      <c r="C3" s="174" t="s">
        <v>843</v>
      </c>
      <c r="D3" s="162" t="s">
        <v>663</v>
      </c>
      <c r="E3" s="165" t="s">
        <v>706</v>
      </c>
      <c r="F3" s="204">
        <v>4000000</v>
      </c>
      <c r="G3" s="173" t="s">
        <v>545</v>
      </c>
      <c r="H3" s="173" t="s">
        <v>546</v>
      </c>
    </row>
    <row r="4" spans="1:8" ht="24">
      <c r="A4" s="172" t="s">
        <v>585</v>
      </c>
      <c r="B4" s="173" t="s">
        <v>834</v>
      </c>
      <c r="C4" s="174" t="s">
        <v>844</v>
      </c>
      <c r="D4" s="162" t="s">
        <v>664</v>
      </c>
      <c r="E4" s="162" t="s">
        <v>741</v>
      </c>
      <c r="F4" s="162">
        <v>1000000</v>
      </c>
      <c r="G4" s="173" t="s">
        <v>545</v>
      </c>
      <c r="H4" s="173" t="s">
        <v>547</v>
      </c>
    </row>
    <row r="5" spans="1:8">
      <c r="A5" s="172" t="s">
        <v>585</v>
      </c>
      <c r="B5" s="173" t="s">
        <v>834</v>
      </c>
      <c r="C5" s="173" t="s">
        <v>845</v>
      </c>
      <c r="D5" s="162" t="s">
        <v>654</v>
      </c>
      <c r="E5" s="162" t="s">
        <v>682</v>
      </c>
      <c r="F5" s="162">
        <f>inserts!F2</f>
        <v>18000000</v>
      </c>
      <c r="G5" s="162">
        <f>inserts!G2</f>
        <v>15000000</v>
      </c>
      <c r="H5" s="162" t="str">
        <f>inserts!H2</f>
        <v>qty</v>
      </c>
    </row>
    <row r="6" spans="1:8">
      <c r="A6" s="172" t="s">
        <v>585</v>
      </c>
      <c r="B6" s="173" t="s">
        <v>834</v>
      </c>
      <c r="C6" s="173" t="s">
        <v>846</v>
      </c>
      <c r="D6" s="162" t="s">
        <v>604</v>
      </c>
      <c r="E6" s="162" t="s">
        <v>682</v>
      </c>
      <c r="F6" s="162">
        <f>inserts!F3</f>
        <v>38000000</v>
      </c>
      <c r="G6" s="162">
        <f>inserts!G3</f>
        <v>2400000</v>
      </c>
      <c r="H6" s="162" t="str">
        <f>inserts!H3</f>
        <v>qty_size</v>
      </c>
    </row>
    <row r="7" spans="1:8">
      <c r="A7" s="172" t="s">
        <v>585</v>
      </c>
      <c r="B7" s="173" t="s">
        <v>834</v>
      </c>
      <c r="C7" s="173" t="s">
        <v>847</v>
      </c>
      <c r="D7" s="162" t="s">
        <v>671</v>
      </c>
      <c r="E7" s="162" t="s">
        <v>682</v>
      </c>
      <c r="F7" s="162">
        <f>inserts!F4</f>
        <v>35000000</v>
      </c>
      <c r="G7" s="162">
        <f>inserts!G4</f>
        <v>2800000</v>
      </c>
      <c r="H7" s="162" t="str">
        <f>inserts!H4</f>
        <v>qty_size</v>
      </c>
    </row>
    <row r="8" spans="1:8">
      <c r="A8" s="172" t="s">
        <v>585</v>
      </c>
      <c r="B8" s="173" t="s">
        <v>835</v>
      </c>
      <c r="C8" s="173" t="s">
        <v>848</v>
      </c>
      <c r="D8" s="162" t="s">
        <v>672</v>
      </c>
      <c r="E8" s="162" t="s">
        <v>682</v>
      </c>
      <c r="F8" s="162">
        <f>inserts!F5</f>
        <v>15000000</v>
      </c>
      <c r="G8" s="162">
        <f>inserts!G5</f>
        <v>2000000</v>
      </c>
      <c r="H8" s="162" t="str">
        <f>inserts!H5</f>
        <v>qty_size</v>
      </c>
    </row>
    <row r="9" spans="1:8">
      <c r="A9" s="172" t="s">
        <v>585</v>
      </c>
      <c r="B9" s="173" t="s">
        <v>835</v>
      </c>
      <c r="C9" s="173" t="s">
        <v>849</v>
      </c>
      <c r="D9" s="162" t="s">
        <v>633</v>
      </c>
      <c r="E9" s="162" t="s">
        <v>682</v>
      </c>
      <c r="F9" s="162">
        <f>inserts!F6</f>
        <v>29000000</v>
      </c>
      <c r="G9" s="162">
        <f>inserts!G6</f>
        <v>4200000</v>
      </c>
      <c r="H9" s="162" t="str">
        <f>inserts!H6</f>
        <v>qty_size</v>
      </c>
    </row>
    <row r="10" spans="1:8">
      <c r="A10" s="172" t="s">
        <v>585</v>
      </c>
      <c r="B10" s="173" t="s">
        <v>835</v>
      </c>
      <c r="C10" s="173" t="s">
        <v>850</v>
      </c>
      <c r="D10" s="162" t="s">
        <v>637</v>
      </c>
      <c r="E10" s="162" t="s">
        <v>682</v>
      </c>
      <c r="F10" s="162">
        <f>inserts!F7</f>
        <v>36000000</v>
      </c>
      <c r="G10" s="162">
        <f>inserts!G7</f>
        <v>3500000</v>
      </c>
      <c r="H10" s="162" t="str">
        <f>inserts!H7</f>
        <v>qty_size</v>
      </c>
    </row>
    <row r="11" spans="1:8">
      <c r="A11" s="172" t="s">
        <v>585</v>
      </c>
      <c r="B11" s="173">
        <v>1</v>
      </c>
      <c r="C11" s="173" t="s">
        <v>851</v>
      </c>
      <c r="D11" s="162" t="s">
        <v>783</v>
      </c>
      <c r="E11" s="162" t="s">
        <v>682</v>
      </c>
      <c r="F11" s="162">
        <f>inserts!F8</f>
        <v>10000000</v>
      </c>
      <c r="G11" s="162">
        <f>inserts!G8</f>
        <v>1000000</v>
      </c>
      <c r="H11" s="162" t="str">
        <f>inserts!H8</f>
        <v>qty</v>
      </c>
    </row>
    <row r="12" spans="1:8">
      <c r="A12" s="172" t="s">
        <v>585</v>
      </c>
      <c r="B12" s="173">
        <v>1</v>
      </c>
      <c r="C12" s="173" t="s">
        <v>852</v>
      </c>
      <c r="D12" s="162" t="s">
        <v>784</v>
      </c>
      <c r="E12" s="162" t="s">
        <v>682</v>
      </c>
      <c r="F12" s="162">
        <f>inserts!F9</f>
        <v>11000000</v>
      </c>
      <c r="G12" s="162">
        <f>inserts!G9</f>
        <v>2000000</v>
      </c>
      <c r="H12" s="162" t="str">
        <f>inserts!H9</f>
        <v>qty_size</v>
      </c>
    </row>
    <row r="13" spans="1:8">
      <c r="A13" s="172" t="s">
        <v>585</v>
      </c>
      <c r="B13" s="173">
        <v>1</v>
      </c>
      <c r="C13" s="173" t="s">
        <v>473</v>
      </c>
      <c r="D13" s="162" t="s">
        <v>666</v>
      </c>
      <c r="E13" s="162" t="s">
        <v>682</v>
      </c>
      <c r="F13" s="162">
        <f>inserts!F10</f>
        <v>5000000</v>
      </c>
      <c r="G13" s="162">
        <f>inserts!G10</f>
        <v>200000</v>
      </c>
      <c r="H13" s="162" t="str">
        <f>inserts!H10</f>
        <v>qty_size</v>
      </c>
    </row>
    <row r="14" spans="1:8">
      <c r="A14" s="172" t="s">
        <v>585</v>
      </c>
      <c r="B14" s="173">
        <v>1</v>
      </c>
      <c r="C14" s="173" t="s">
        <v>472</v>
      </c>
      <c r="D14" s="162" t="s">
        <v>665</v>
      </c>
      <c r="E14" s="162" t="s">
        <v>682</v>
      </c>
      <c r="F14" s="162">
        <f>inserts!F11</f>
        <v>5000000</v>
      </c>
      <c r="G14" s="162">
        <f>inserts!G11</f>
        <v>250000</v>
      </c>
      <c r="H14" s="162" t="str">
        <f>inserts!H11</f>
        <v>qty_size</v>
      </c>
    </row>
    <row r="15" spans="1:8">
      <c r="A15" s="172" t="s">
        <v>585</v>
      </c>
      <c r="B15" s="173">
        <v>1</v>
      </c>
      <c r="C15" s="173" t="s">
        <v>526</v>
      </c>
      <c r="D15" s="162" t="s">
        <v>644</v>
      </c>
      <c r="E15" s="162" t="s">
        <v>682</v>
      </c>
      <c r="F15" s="162">
        <f>inserts!F12</f>
        <v>5000000</v>
      </c>
      <c r="G15" s="162">
        <f>inserts!G12</f>
        <v>150000</v>
      </c>
      <c r="H15" s="162" t="str">
        <f>inserts!H12</f>
        <v>qty_size</v>
      </c>
    </row>
    <row r="16" spans="1:8" ht="23.25" thickBot="1">
      <c r="A16" s="175" t="s">
        <v>585</v>
      </c>
      <c r="B16" s="176">
        <v>1</v>
      </c>
      <c r="C16" s="176" t="s">
        <v>528</v>
      </c>
      <c r="D16" s="163" t="s">
        <v>715</v>
      </c>
      <c r="E16" s="162" t="s">
        <v>682</v>
      </c>
      <c r="F16" s="162">
        <f>inserts!F13</f>
        <v>15000000</v>
      </c>
      <c r="G16" s="162">
        <f>inserts!G13</f>
        <v>500000</v>
      </c>
      <c r="H16" s="162" t="str">
        <f>inserts!H13</f>
        <v>qty_size</v>
      </c>
    </row>
    <row r="17" spans="1:8" ht="23.25" thickBot="1">
      <c r="A17" s="175" t="s">
        <v>585</v>
      </c>
      <c r="B17" s="176">
        <v>1</v>
      </c>
      <c r="C17" s="176" t="s">
        <v>1066</v>
      </c>
      <c r="D17" s="163" t="s">
        <v>815</v>
      </c>
      <c r="E17" s="162" t="s">
        <v>682</v>
      </c>
      <c r="F17" s="162">
        <f>inserts!F14</f>
        <v>20000000</v>
      </c>
      <c r="G17" s="162">
        <f>inserts!G14</f>
        <v>18000000</v>
      </c>
      <c r="H17" s="162" t="str">
        <f>inserts!H14</f>
        <v>qty_size</v>
      </c>
    </row>
    <row r="18" spans="1:8" ht="24">
      <c r="A18" s="177" t="s">
        <v>829</v>
      </c>
      <c r="B18" s="178">
        <v>11</v>
      </c>
      <c r="C18" s="179" t="s">
        <v>1074</v>
      </c>
      <c r="D18" s="166" t="s">
        <v>667</v>
      </c>
      <c r="E18" s="166" t="s">
        <v>682</v>
      </c>
      <c r="F18" s="166"/>
      <c r="G18" s="179" t="s">
        <v>1</v>
      </c>
      <c r="H18" s="179" t="s">
        <v>547</v>
      </c>
    </row>
    <row r="19" spans="1:8" ht="24">
      <c r="A19" s="180" t="s">
        <v>829</v>
      </c>
      <c r="B19" s="181">
        <v>11</v>
      </c>
      <c r="C19" s="182" t="s">
        <v>1073</v>
      </c>
      <c r="D19" s="164" t="s">
        <v>667</v>
      </c>
      <c r="E19" s="164" t="s">
        <v>682</v>
      </c>
      <c r="F19" s="164"/>
      <c r="G19" s="182" t="s">
        <v>1</v>
      </c>
      <c r="H19" s="182" t="s">
        <v>547</v>
      </c>
    </row>
    <row r="20" spans="1:8" ht="24">
      <c r="A20" s="180" t="s">
        <v>829</v>
      </c>
      <c r="B20" s="181">
        <v>11</v>
      </c>
      <c r="C20" s="182" t="s">
        <v>853</v>
      </c>
      <c r="D20" s="164" t="s">
        <v>668</v>
      </c>
      <c r="E20" s="164" t="s">
        <v>682</v>
      </c>
      <c r="F20" s="164"/>
      <c r="G20" s="182" t="s">
        <v>548</v>
      </c>
      <c r="H20" s="182"/>
    </row>
    <row r="21" spans="1:8" ht="24">
      <c r="A21" s="180" t="s">
        <v>829</v>
      </c>
      <c r="B21" s="181">
        <v>11</v>
      </c>
      <c r="C21" s="182" t="s">
        <v>854</v>
      </c>
      <c r="D21" s="164" t="s">
        <v>669</v>
      </c>
      <c r="E21" s="164" t="s">
        <v>682</v>
      </c>
      <c r="F21" s="164"/>
      <c r="G21" s="182" t="s">
        <v>548</v>
      </c>
      <c r="H21" s="182"/>
    </row>
    <row r="22" spans="1:8" ht="24">
      <c r="A22" s="180" t="s">
        <v>829</v>
      </c>
      <c r="B22" s="181">
        <v>11</v>
      </c>
      <c r="C22" s="182" t="s">
        <v>855</v>
      </c>
      <c r="D22" s="164" t="s">
        <v>617</v>
      </c>
      <c r="E22" s="164" t="s">
        <v>682</v>
      </c>
      <c r="F22" s="164"/>
      <c r="G22" s="182" t="s">
        <v>548</v>
      </c>
      <c r="H22" s="182"/>
    </row>
    <row r="23" spans="1:8">
      <c r="A23" s="180" t="s">
        <v>829</v>
      </c>
      <c r="B23" s="181">
        <v>11</v>
      </c>
      <c r="C23" s="164" t="s">
        <v>470</v>
      </c>
      <c r="D23" s="164" t="s">
        <v>670</v>
      </c>
      <c r="E23" s="164" t="s">
        <v>682</v>
      </c>
      <c r="F23" s="164"/>
      <c r="G23" s="181" t="s">
        <v>548</v>
      </c>
      <c r="H23" s="181"/>
    </row>
    <row r="24" spans="1:8" ht="23.25" thickBot="1">
      <c r="A24" s="183" t="s">
        <v>829</v>
      </c>
      <c r="B24" s="184">
        <v>11</v>
      </c>
      <c r="C24" s="184" t="s">
        <v>473</v>
      </c>
      <c r="D24" s="167" t="s">
        <v>666</v>
      </c>
      <c r="E24" s="167" t="s">
        <v>682</v>
      </c>
      <c r="F24" s="167"/>
      <c r="G24" s="184" t="s">
        <v>548</v>
      </c>
      <c r="H24" s="184"/>
    </row>
    <row r="25" spans="1:8" ht="24">
      <c r="A25" s="185" t="s">
        <v>788</v>
      </c>
      <c r="B25" s="185"/>
      <c r="C25" s="186" t="s">
        <v>439</v>
      </c>
      <c r="D25" s="186" t="s">
        <v>733</v>
      </c>
      <c r="E25" s="188" t="s">
        <v>682</v>
      </c>
      <c r="F25" s="188"/>
      <c r="G25" s="188" t="s">
        <v>922</v>
      </c>
      <c r="H25" s="188"/>
    </row>
    <row r="26" spans="1:8" ht="24">
      <c r="A26" s="187" t="s">
        <v>788</v>
      </c>
      <c r="B26" s="187"/>
      <c r="C26" s="188" t="s">
        <v>439</v>
      </c>
      <c r="D26" s="188" t="s">
        <v>734</v>
      </c>
      <c r="E26" s="188" t="s">
        <v>682</v>
      </c>
      <c r="F26" s="188"/>
      <c r="G26" s="188" t="s">
        <v>923</v>
      </c>
      <c r="H26" s="188"/>
    </row>
    <row r="27" spans="1:8" ht="24">
      <c r="A27" s="187" t="s">
        <v>788</v>
      </c>
      <c r="B27" s="187"/>
      <c r="C27" s="188" t="s">
        <v>423</v>
      </c>
      <c r="D27" s="188" t="s">
        <v>735</v>
      </c>
      <c r="E27" s="188" t="s">
        <v>682</v>
      </c>
      <c r="F27" s="188"/>
      <c r="G27" s="188" t="s">
        <v>924</v>
      </c>
      <c r="H27" s="188"/>
    </row>
    <row r="28" spans="1:8" ht="24">
      <c r="A28" s="187" t="s">
        <v>788</v>
      </c>
      <c r="B28" s="187"/>
      <c r="C28" s="188" t="s">
        <v>426</v>
      </c>
      <c r="D28" s="188" t="s">
        <v>736</v>
      </c>
      <c r="E28" s="188" t="s">
        <v>682</v>
      </c>
      <c r="F28" s="188"/>
      <c r="G28" s="188" t="s">
        <v>925</v>
      </c>
      <c r="H28" s="188"/>
    </row>
    <row r="29" spans="1:8" ht="24">
      <c r="A29" s="187" t="s">
        <v>788</v>
      </c>
      <c r="B29" s="187"/>
      <c r="C29" s="188" t="s">
        <v>856</v>
      </c>
      <c r="D29" s="188" t="s">
        <v>737</v>
      </c>
      <c r="E29" s="188" t="s">
        <v>682</v>
      </c>
      <c r="F29" s="188"/>
      <c r="G29" s="188" t="s">
        <v>926</v>
      </c>
      <c r="H29" s="188"/>
    </row>
    <row r="30" spans="1:8" ht="24">
      <c r="A30" s="187" t="s">
        <v>788</v>
      </c>
      <c r="B30" s="187"/>
      <c r="C30" s="188" t="s">
        <v>426</v>
      </c>
      <c r="D30" s="188" t="s">
        <v>738</v>
      </c>
      <c r="E30" s="188" t="s">
        <v>682</v>
      </c>
      <c r="F30" s="188"/>
      <c r="G30" s="188" t="s">
        <v>927</v>
      </c>
      <c r="H30" s="188"/>
    </row>
    <row r="31" spans="1:8" ht="24">
      <c r="A31" s="187" t="s">
        <v>788</v>
      </c>
      <c r="B31" s="187"/>
      <c r="C31" s="188" t="s">
        <v>468</v>
      </c>
      <c r="D31" s="188" t="s">
        <v>739</v>
      </c>
      <c r="E31" s="188" t="s">
        <v>682</v>
      </c>
      <c r="F31" s="188"/>
      <c r="G31" s="188" t="s">
        <v>740</v>
      </c>
      <c r="H31" s="188"/>
    </row>
    <row r="32" spans="1:8" ht="24">
      <c r="A32" s="187" t="s">
        <v>788</v>
      </c>
      <c r="B32" s="187"/>
      <c r="C32" s="188" t="s">
        <v>857</v>
      </c>
      <c r="D32" s="188" t="s">
        <v>742</v>
      </c>
      <c r="E32" s="188" t="s">
        <v>682</v>
      </c>
      <c r="F32" s="188"/>
      <c r="G32" s="188" t="s">
        <v>743</v>
      </c>
      <c r="H32" s="188"/>
    </row>
    <row r="33" spans="1:8" ht="24">
      <c r="A33" s="187" t="s">
        <v>788</v>
      </c>
      <c r="B33" s="187"/>
      <c r="C33" s="188" t="s">
        <v>450</v>
      </c>
      <c r="D33" s="188" t="s">
        <v>744</v>
      </c>
      <c r="E33" s="188" t="s">
        <v>682</v>
      </c>
      <c r="F33" s="188"/>
      <c r="G33" s="188" t="s">
        <v>745</v>
      </c>
      <c r="H33" s="188"/>
    </row>
    <row r="34" spans="1:8" ht="24">
      <c r="A34" s="187" t="s">
        <v>788</v>
      </c>
      <c r="B34" s="187"/>
      <c r="C34" s="188" t="s">
        <v>452</v>
      </c>
      <c r="D34" s="188" t="s">
        <v>746</v>
      </c>
      <c r="E34" s="188" t="s">
        <v>682</v>
      </c>
      <c r="F34" s="188"/>
      <c r="G34" s="188" t="s">
        <v>562</v>
      </c>
      <c r="H34" s="188"/>
    </row>
    <row r="35" spans="1:8" ht="24">
      <c r="A35" s="187" t="s">
        <v>788</v>
      </c>
      <c r="B35" s="187"/>
      <c r="C35" s="188" t="s">
        <v>450</v>
      </c>
      <c r="D35" s="188" t="s">
        <v>747</v>
      </c>
      <c r="E35" s="188" t="s">
        <v>682</v>
      </c>
      <c r="F35" s="188"/>
      <c r="G35" s="188" t="s">
        <v>748</v>
      </c>
      <c r="H35" s="188"/>
    </row>
    <row r="36" spans="1:8" ht="24">
      <c r="A36" s="187" t="s">
        <v>788</v>
      </c>
      <c r="B36" s="187"/>
      <c r="C36" s="188" t="s">
        <v>417</v>
      </c>
      <c r="D36" s="188" t="s">
        <v>749</v>
      </c>
      <c r="E36" s="188" t="s">
        <v>682</v>
      </c>
      <c r="F36" s="188"/>
      <c r="G36" s="188" t="s">
        <v>559</v>
      </c>
      <c r="H36" s="188"/>
    </row>
    <row r="37" spans="1:8" ht="24">
      <c r="A37" s="187" t="s">
        <v>788</v>
      </c>
      <c r="B37" s="187"/>
      <c r="C37" s="188" t="s">
        <v>858</v>
      </c>
      <c r="D37" s="188" t="s">
        <v>750</v>
      </c>
      <c r="E37" s="188" t="s">
        <v>682</v>
      </c>
      <c r="F37" s="188"/>
      <c r="G37" s="188" t="s">
        <v>560</v>
      </c>
      <c r="H37" s="188"/>
    </row>
    <row r="38" spans="1:8" ht="24">
      <c r="A38" s="187" t="s">
        <v>788</v>
      </c>
      <c r="B38" s="187"/>
      <c r="C38" s="188" t="s">
        <v>452</v>
      </c>
      <c r="D38" s="188" t="s">
        <v>751</v>
      </c>
      <c r="E38" s="188" t="s">
        <v>682</v>
      </c>
      <c r="F38" s="188"/>
      <c r="G38" s="188" t="s">
        <v>752</v>
      </c>
      <c r="H38" s="188"/>
    </row>
    <row r="39" spans="1:8" ht="24">
      <c r="A39" s="187" t="s">
        <v>788</v>
      </c>
      <c r="B39" s="187"/>
      <c r="C39" s="188" t="s">
        <v>859</v>
      </c>
      <c r="D39" s="188" t="s">
        <v>753</v>
      </c>
      <c r="E39" s="188" t="s">
        <v>682</v>
      </c>
      <c r="F39" s="188"/>
      <c r="G39" s="188" t="s">
        <v>754</v>
      </c>
      <c r="H39" s="188"/>
    </row>
    <row r="40" spans="1:8" ht="24">
      <c r="A40" s="187" t="s">
        <v>788</v>
      </c>
      <c r="B40" s="187"/>
      <c r="C40" s="188" t="s">
        <v>858</v>
      </c>
      <c r="D40" s="188" t="s">
        <v>755</v>
      </c>
      <c r="E40" s="188" t="s">
        <v>682</v>
      </c>
      <c r="F40" s="188"/>
      <c r="G40" s="188" t="s">
        <v>756</v>
      </c>
      <c r="H40" s="188"/>
    </row>
    <row r="41" spans="1:8" ht="24">
      <c r="A41" s="187" t="s">
        <v>788</v>
      </c>
      <c r="B41" s="187"/>
      <c r="C41" s="188" t="s">
        <v>845</v>
      </c>
      <c r="D41" s="188" t="s">
        <v>654</v>
      </c>
      <c r="E41" s="188" t="s">
        <v>682</v>
      </c>
      <c r="F41" s="188"/>
      <c r="G41" s="188"/>
      <c r="H41" s="188"/>
    </row>
    <row r="42" spans="1:8" ht="24">
      <c r="A42" s="187" t="s">
        <v>788</v>
      </c>
      <c r="B42" s="187"/>
      <c r="C42" s="188" t="s">
        <v>860</v>
      </c>
      <c r="D42" s="188" t="s">
        <v>730</v>
      </c>
      <c r="E42" s="188" t="s">
        <v>682</v>
      </c>
      <c r="F42" s="188"/>
      <c r="G42" s="188"/>
      <c r="H42" s="188"/>
    </row>
    <row r="43" spans="1:8" ht="24">
      <c r="A43" s="187" t="s">
        <v>788</v>
      </c>
      <c r="B43" s="187"/>
      <c r="C43" s="188" t="s">
        <v>526</v>
      </c>
      <c r="D43" s="188" t="s">
        <v>644</v>
      </c>
      <c r="E43" s="188" t="s">
        <v>682</v>
      </c>
      <c r="F43" s="188"/>
      <c r="G43" s="188"/>
      <c r="H43" s="188"/>
    </row>
    <row r="44" spans="1:8" ht="24">
      <c r="A44" s="187" t="s">
        <v>788</v>
      </c>
      <c r="B44" s="187"/>
      <c r="C44" s="188" t="s">
        <v>528</v>
      </c>
      <c r="D44" s="188" t="s">
        <v>715</v>
      </c>
      <c r="E44" s="188" t="s">
        <v>682</v>
      </c>
      <c r="F44" s="188"/>
      <c r="G44" s="188"/>
      <c r="H44" s="188"/>
    </row>
    <row r="45" spans="1:8" ht="24">
      <c r="A45" s="190" t="s">
        <v>787</v>
      </c>
      <c r="B45" s="190"/>
      <c r="C45" s="191" t="s">
        <v>1085</v>
      </c>
      <c r="D45" s="191" t="s">
        <v>681</v>
      </c>
      <c r="E45" s="191" t="s">
        <v>682</v>
      </c>
      <c r="F45" s="191"/>
      <c r="G45" s="189"/>
      <c r="H45" s="189"/>
    </row>
    <row r="46" spans="1:8" ht="24">
      <c r="A46" s="190" t="s">
        <v>787</v>
      </c>
      <c r="B46" s="190"/>
      <c r="C46" s="191" t="s">
        <v>1087</v>
      </c>
      <c r="D46" s="191" t="s">
        <v>683</v>
      </c>
      <c r="E46" s="191" t="s">
        <v>682</v>
      </c>
      <c r="F46" s="191"/>
      <c r="G46" s="189"/>
      <c r="H46" s="189"/>
    </row>
    <row r="47" spans="1:8" ht="24">
      <c r="A47" s="190" t="s">
        <v>787</v>
      </c>
      <c r="B47" s="190"/>
      <c r="C47" s="191" t="s">
        <v>1089</v>
      </c>
      <c r="D47" s="191" t="s">
        <v>685</v>
      </c>
      <c r="E47" s="191" t="s">
        <v>682</v>
      </c>
      <c r="F47" s="191"/>
      <c r="G47" s="189"/>
      <c r="H47" s="189"/>
    </row>
    <row r="48" spans="1:8" ht="24">
      <c r="A48" s="190" t="s">
        <v>787</v>
      </c>
      <c r="B48" s="190"/>
      <c r="C48" s="191" t="s">
        <v>1091</v>
      </c>
      <c r="D48" s="191" t="s">
        <v>686</v>
      </c>
      <c r="E48" s="191" t="s">
        <v>682</v>
      </c>
      <c r="F48" s="191"/>
      <c r="G48" s="189"/>
      <c r="H48" s="189"/>
    </row>
    <row r="49" spans="1:8" ht="24">
      <c r="A49" s="190" t="s">
        <v>787</v>
      </c>
      <c r="B49" s="190"/>
      <c r="C49" s="191" t="s">
        <v>1093</v>
      </c>
      <c r="D49" s="191" t="s">
        <v>687</v>
      </c>
      <c r="E49" s="191" t="s">
        <v>682</v>
      </c>
      <c r="F49" s="191"/>
      <c r="G49" s="189"/>
      <c r="H49" s="189"/>
    </row>
    <row r="50" spans="1:8" ht="24">
      <c r="A50" s="190" t="s">
        <v>787</v>
      </c>
      <c r="B50" s="190"/>
      <c r="C50" s="191" t="s">
        <v>1095</v>
      </c>
      <c r="D50" s="191" t="s">
        <v>688</v>
      </c>
      <c r="E50" s="191" t="s">
        <v>682</v>
      </c>
      <c r="F50" s="191"/>
      <c r="G50" s="189"/>
      <c r="H50" s="189"/>
    </row>
    <row r="51" spans="1:8" ht="24">
      <c r="A51" s="190" t="s">
        <v>787</v>
      </c>
      <c r="B51" s="190"/>
      <c r="C51" s="191" t="s">
        <v>1097</v>
      </c>
      <c r="D51" s="191" t="s">
        <v>689</v>
      </c>
      <c r="E51" s="191" t="s">
        <v>682</v>
      </c>
      <c r="F51" s="191"/>
      <c r="G51" s="189"/>
      <c r="H51" s="189"/>
    </row>
    <row r="52" spans="1:8" ht="24">
      <c r="A52" s="190" t="s">
        <v>787</v>
      </c>
      <c r="B52" s="190"/>
      <c r="C52" s="191" t="s">
        <v>1099</v>
      </c>
      <c r="D52" s="191" t="s">
        <v>690</v>
      </c>
      <c r="E52" s="191" t="s">
        <v>682</v>
      </c>
      <c r="F52" s="191"/>
      <c r="G52" s="189"/>
      <c r="H52" s="189"/>
    </row>
    <row r="53" spans="1:8" ht="24">
      <c r="A53" s="190" t="s">
        <v>787</v>
      </c>
      <c r="B53" s="190"/>
      <c r="C53" s="191" t="s">
        <v>1097</v>
      </c>
      <c r="D53" s="191" t="s">
        <v>691</v>
      </c>
      <c r="E53" s="191" t="s">
        <v>682</v>
      </c>
      <c r="F53" s="191"/>
      <c r="G53" s="189"/>
      <c r="H53" s="189"/>
    </row>
    <row r="54" spans="1:8" ht="24">
      <c r="A54" s="190" t="s">
        <v>787</v>
      </c>
      <c r="B54" s="190"/>
      <c r="C54" s="191" t="s">
        <v>1102</v>
      </c>
      <c r="D54" s="191" t="s">
        <v>692</v>
      </c>
      <c r="E54" s="191" t="s">
        <v>682</v>
      </c>
      <c r="F54" s="191"/>
      <c r="G54" s="189"/>
      <c r="H54" s="189"/>
    </row>
    <row r="55" spans="1:8" ht="24">
      <c r="A55" s="190" t="s">
        <v>787</v>
      </c>
      <c r="B55" s="190"/>
      <c r="C55" s="191" t="s">
        <v>1104</v>
      </c>
      <c r="D55" s="191" t="s">
        <v>693</v>
      </c>
      <c r="E55" s="191" t="s">
        <v>682</v>
      </c>
      <c r="F55" s="191"/>
      <c r="G55" s="189"/>
      <c r="H55" s="189"/>
    </row>
    <row r="56" spans="1:8" ht="24">
      <c r="A56" s="190" t="s">
        <v>787</v>
      </c>
      <c r="B56" s="190"/>
      <c r="C56" s="191" t="s">
        <v>1106</v>
      </c>
      <c r="D56" s="191" t="s">
        <v>694</v>
      </c>
      <c r="E56" s="191" t="s">
        <v>682</v>
      </c>
      <c r="F56" s="191"/>
      <c r="G56" s="189"/>
      <c r="H56" s="189"/>
    </row>
    <row r="57" spans="1:8" ht="24">
      <c r="A57" s="190" t="s">
        <v>787</v>
      </c>
      <c r="B57" s="190"/>
      <c r="C57" s="191" t="s">
        <v>1108</v>
      </c>
      <c r="D57" s="191" t="s">
        <v>695</v>
      </c>
      <c r="E57" s="191" t="s">
        <v>682</v>
      </c>
      <c r="F57" s="191"/>
      <c r="G57" s="189"/>
      <c r="H57" s="189"/>
    </row>
    <row r="58" spans="1:8" ht="24">
      <c r="A58" s="190" t="s">
        <v>787</v>
      </c>
      <c r="B58" s="190"/>
      <c r="C58" s="191" t="s">
        <v>1110</v>
      </c>
      <c r="D58" s="191" t="s">
        <v>696</v>
      </c>
      <c r="E58" s="191" t="s">
        <v>682</v>
      </c>
      <c r="F58" s="191"/>
      <c r="G58" s="189"/>
      <c r="H58" s="189"/>
    </row>
    <row r="59" spans="1:8" ht="24">
      <c r="A59" s="190" t="s">
        <v>787</v>
      </c>
      <c r="B59" s="190"/>
      <c r="C59" s="191" t="s">
        <v>686</v>
      </c>
      <c r="D59" s="191" t="s">
        <v>697</v>
      </c>
      <c r="E59" s="191" t="s">
        <v>682</v>
      </c>
      <c r="F59" s="191"/>
      <c r="G59" s="189"/>
      <c r="H59" s="189"/>
    </row>
    <row r="60" spans="1:8" ht="24">
      <c r="A60" s="190" t="s">
        <v>787</v>
      </c>
      <c r="B60" s="190"/>
      <c r="C60" s="191" t="s">
        <v>1113</v>
      </c>
      <c r="D60" s="191" t="s">
        <v>698</v>
      </c>
      <c r="E60" s="191" t="s">
        <v>682</v>
      </c>
      <c r="F60" s="191"/>
      <c r="G60" s="189"/>
      <c r="H60" s="189"/>
    </row>
    <row r="61" spans="1:8" ht="24">
      <c r="A61" s="190" t="s">
        <v>787</v>
      </c>
      <c r="B61" s="190"/>
      <c r="C61" s="191" t="s">
        <v>1115</v>
      </c>
      <c r="D61" s="191" t="s">
        <v>699</v>
      </c>
      <c r="E61" s="191" t="s">
        <v>682</v>
      </c>
      <c r="F61" s="191"/>
      <c r="G61" s="189"/>
      <c r="H61" s="189"/>
    </row>
    <row r="62" spans="1:8" ht="24">
      <c r="A62" s="190" t="s">
        <v>787</v>
      </c>
      <c r="B62" s="190"/>
      <c r="C62" s="191" t="s">
        <v>1117</v>
      </c>
      <c r="D62" s="191" t="s">
        <v>700</v>
      </c>
      <c r="E62" s="191" t="s">
        <v>682</v>
      </c>
      <c r="F62" s="191"/>
      <c r="G62" s="189"/>
      <c r="H62" s="189"/>
    </row>
    <row r="63" spans="1:8" ht="24">
      <c r="A63" s="190" t="s">
        <v>787</v>
      </c>
      <c r="B63" s="190"/>
      <c r="C63" s="191" t="s">
        <v>1119</v>
      </c>
      <c r="D63" s="191" t="s">
        <v>701</v>
      </c>
      <c r="E63" s="191" t="s">
        <v>682</v>
      </c>
      <c r="F63" s="191"/>
      <c r="G63" s="189"/>
      <c r="H63" s="189"/>
    </row>
    <row r="64" spans="1:8" ht="24">
      <c r="A64" s="190" t="s">
        <v>787</v>
      </c>
      <c r="B64" s="190"/>
      <c r="C64" s="191" t="s">
        <v>1121</v>
      </c>
      <c r="D64" s="191" t="s">
        <v>702</v>
      </c>
      <c r="E64" s="191" t="s">
        <v>682</v>
      </c>
      <c r="F64" s="191"/>
      <c r="G64" s="189"/>
      <c r="H64" s="189"/>
    </row>
    <row r="65" spans="1:8" ht="24">
      <c r="A65" s="190" t="s">
        <v>787</v>
      </c>
      <c r="B65" s="190"/>
      <c r="C65" s="191" t="s">
        <v>1123</v>
      </c>
      <c r="D65" s="191" t="s">
        <v>703</v>
      </c>
      <c r="E65" s="191" t="s">
        <v>682</v>
      </c>
      <c r="F65" s="191"/>
      <c r="G65" s="189"/>
      <c r="H65" s="189"/>
    </row>
    <row r="66" spans="1:8" ht="24">
      <c r="A66" s="190" t="s">
        <v>787</v>
      </c>
      <c r="B66" s="190"/>
      <c r="C66" s="191" t="s">
        <v>1125</v>
      </c>
      <c r="D66" s="191" t="s">
        <v>704</v>
      </c>
      <c r="E66" s="191" t="s">
        <v>682</v>
      </c>
      <c r="F66" s="191"/>
      <c r="G66" s="189"/>
      <c r="H66" s="189"/>
    </row>
    <row r="67" spans="1:8" ht="24">
      <c r="A67" s="190" t="s">
        <v>787</v>
      </c>
      <c r="B67" s="190"/>
      <c r="C67" s="191" t="s">
        <v>1127</v>
      </c>
      <c r="D67" s="191" t="s">
        <v>707</v>
      </c>
      <c r="E67" s="191" t="s">
        <v>682</v>
      </c>
      <c r="F67" s="191"/>
      <c r="G67" s="189"/>
      <c r="H67" s="189"/>
    </row>
    <row r="68" spans="1:8" ht="24">
      <c r="A68" s="190" t="s">
        <v>787</v>
      </c>
      <c r="B68" s="190"/>
      <c r="C68" s="191" t="s">
        <v>1129</v>
      </c>
      <c r="D68" s="191" t="s">
        <v>708</v>
      </c>
      <c r="E68" s="191" t="s">
        <v>682</v>
      </c>
      <c r="F68" s="191"/>
      <c r="G68" s="189"/>
      <c r="H68" s="189"/>
    </row>
    <row r="69" spans="1:8" ht="24">
      <c r="A69" s="190" t="s">
        <v>787</v>
      </c>
      <c r="B69" s="190"/>
      <c r="C69" s="191" t="s">
        <v>1131</v>
      </c>
      <c r="D69" s="191" t="s">
        <v>709</v>
      </c>
      <c r="E69" s="191" t="s">
        <v>682</v>
      </c>
      <c r="F69" s="191"/>
      <c r="G69" s="189"/>
      <c r="H69" s="189"/>
    </row>
    <row r="70" spans="1:8" ht="24">
      <c r="A70" s="190" t="s">
        <v>787</v>
      </c>
      <c r="B70" s="190"/>
      <c r="C70" s="191" t="s">
        <v>1133</v>
      </c>
      <c r="D70" s="191" t="s">
        <v>710</v>
      </c>
      <c r="E70" s="191" t="s">
        <v>682</v>
      </c>
      <c r="F70" s="191"/>
      <c r="G70" s="189"/>
      <c r="H70" s="189"/>
    </row>
    <row r="71" spans="1:8" ht="24">
      <c r="A71" s="190" t="s">
        <v>787</v>
      </c>
      <c r="B71" s="190"/>
      <c r="C71" s="191" t="s">
        <v>1135</v>
      </c>
      <c r="D71" s="191" t="s">
        <v>711</v>
      </c>
      <c r="E71" s="191" t="s">
        <v>682</v>
      </c>
      <c r="F71" s="191"/>
      <c r="G71" s="189"/>
      <c r="H71" s="189"/>
    </row>
    <row r="72" spans="1:8" ht="24">
      <c r="A72" s="190" t="s">
        <v>787</v>
      </c>
      <c r="B72" s="190"/>
      <c r="C72" s="191" t="s">
        <v>1137</v>
      </c>
      <c r="D72" s="191" t="s">
        <v>712</v>
      </c>
      <c r="E72" s="191" t="s">
        <v>682</v>
      </c>
      <c r="F72" s="191"/>
      <c r="G72" s="189"/>
      <c r="H72" s="189"/>
    </row>
    <row r="73" spans="1:8" ht="24">
      <c r="A73" s="190" t="s">
        <v>787</v>
      </c>
      <c r="B73" s="190"/>
      <c r="C73" s="191" t="s">
        <v>1139</v>
      </c>
      <c r="D73" s="191" t="s">
        <v>713</v>
      </c>
      <c r="E73" s="191" t="s">
        <v>682</v>
      </c>
      <c r="F73" s="191"/>
      <c r="G73" s="189"/>
      <c r="H73" s="189"/>
    </row>
    <row r="74" spans="1:8" ht="24">
      <c r="A74" s="190" t="s">
        <v>787</v>
      </c>
      <c r="B74" s="190"/>
      <c r="C74" s="191" t="s">
        <v>1141</v>
      </c>
      <c r="D74" s="191" t="s">
        <v>714</v>
      </c>
      <c r="E74" s="191" t="s">
        <v>682</v>
      </c>
      <c r="F74" s="191"/>
      <c r="G74" s="189"/>
      <c r="H74" s="189"/>
    </row>
    <row r="75" spans="1:8" ht="24">
      <c r="A75" s="190" t="s">
        <v>787</v>
      </c>
      <c r="B75" s="190"/>
      <c r="C75" s="191" t="s">
        <v>1143</v>
      </c>
      <c r="D75" s="191" t="s">
        <v>644</v>
      </c>
      <c r="E75" s="191" t="s">
        <v>682</v>
      </c>
      <c r="F75" s="191"/>
      <c r="G75" s="189"/>
      <c r="H75" s="189"/>
    </row>
    <row r="76" spans="1:8" ht="24">
      <c r="A76" s="190" t="s">
        <v>787</v>
      </c>
      <c r="B76" s="190"/>
      <c r="C76" s="191" t="s">
        <v>1145</v>
      </c>
      <c r="D76" s="191" t="s">
        <v>715</v>
      </c>
      <c r="E76" s="191" t="s">
        <v>682</v>
      </c>
      <c r="F76" s="191"/>
      <c r="G76" s="189"/>
      <c r="H76" s="189"/>
    </row>
    <row r="77" spans="1:8" ht="24">
      <c r="A77" s="190" t="s">
        <v>787</v>
      </c>
      <c r="B77" s="190"/>
      <c r="C77" s="191" t="s">
        <v>1147</v>
      </c>
      <c r="D77" s="191" t="s">
        <v>707</v>
      </c>
      <c r="E77" s="191" t="s">
        <v>682</v>
      </c>
      <c r="F77" s="191"/>
      <c r="G77" s="189"/>
      <c r="H77" s="189"/>
    </row>
    <row r="78" spans="1:8" ht="24">
      <c r="A78" s="190" t="s">
        <v>787</v>
      </c>
      <c r="B78" s="190"/>
      <c r="C78" s="191" t="s">
        <v>1149</v>
      </c>
      <c r="D78" s="191" t="s">
        <v>708</v>
      </c>
      <c r="E78" s="191" t="s">
        <v>682</v>
      </c>
      <c r="F78" s="191"/>
      <c r="G78" s="189"/>
      <c r="H78" s="189"/>
    </row>
    <row r="79" spans="1:8" ht="24">
      <c r="A79" s="190" t="s">
        <v>787</v>
      </c>
      <c r="B79" s="190"/>
      <c r="C79" s="191" t="s">
        <v>713</v>
      </c>
      <c r="D79" s="191" t="s">
        <v>713</v>
      </c>
      <c r="E79" s="191" t="s">
        <v>682</v>
      </c>
      <c r="F79" s="191"/>
      <c r="G79" s="189"/>
      <c r="H79" s="189"/>
    </row>
    <row r="80" spans="1:8" ht="24">
      <c r="A80" s="190" t="s">
        <v>787</v>
      </c>
      <c r="B80" s="190"/>
      <c r="C80" s="191" t="s">
        <v>654</v>
      </c>
      <c r="D80" s="191" t="s">
        <v>709</v>
      </c>
      <c r="E80" s="191" t="s">
        <v>682</v>
      </c>
      <c r="F80" s="191"/>
      <c r="G80" s="189"/>
      <c r="H80" s="189"/>
    </row>
    <row r="81" spans="1:8" ht="24">
      <c r="A81" s="190" t="s">
        <v>787</v>
      </c>
      <c r="B81" s="190"/>
      <c r="C81" s="191" t="s">
        <v>730</v>
      </c>
      <c r="D81" s="191" t="s">
        <v>710</v>
      </c>
      <c r="E81" s="191" t="s">
        <v>682</v>
      </c>
      <c r="F81" s="191"/>
      <c r="G81" s="189"/>
      <c r="H81" s="189"/>
    </row>
    <row r="82" spans="1:8" ht="24">
      <c r="A82" s="190" t="s">
        <v>787</v>
      </c>
      <c r="B82" s="190"/>
      <c r="C82" s="191" t="s">
        <v>644</v>
      </c>
      <c r="D82" s="191" t="s">
        <v>711</v>
      </c>
      <c r="E82" s="191" t="s">
        <v>682</v>
      </c>
      <c r="F82" s="191"/>
      <c r="G82" s="189"/>
      <c r="H82" s="189"/>
    </row>
    <row r="83" spans="1:8" ht="24">
      <c r="A83" s="190" t="s">
        <v>787</v>
      </c>
      <c r="B83" s="190"/>
      <c r="C83" s="191" t="s">
        <v>715</v>
      </c>
      <c r="D83" s="191" t="s">
        <v>712</v>
      </c>
      <c r="E83" s="191" t="s">
        <v>682</v>
      </c>
      <c r="F83" s="191"/>
      <c r="G83" s="189"/>
      <c r="H83" s="189"/>
    </row>
    <row r="84" spans="1:8" ht="24">
      <c r="A84" s="190" t="s">
        <v>787</v>
      </c>
      <c r="B84" s="190"/>
      <c r="C84" s="191" t="s">
        <v>714</v>
      </c>
      <c r="D84" s="191" t="s">
        <v>714</v>
      </c>
      <c r="E84" s="191" t="s">
        <v>682</v>
      </c>
      <c r="F84" s="191"/>
      <c r="G84" s="189"/>
      <c r="H84" s="189"/>
    </row>
    <row r="85" spans="1:8" ht="24">
      <c r="A85" s="190" t="s">
        <v>787</v>
      </c>
      <c r="B85" s="190"/>
      <c r="C85" s="191" t="s">
        <v>644</v>
      </c>
      <c r="D85" s="191" t="s">
        <v>644</v>
      </c>
      <c r="E85" s="191" t="s">
        <v>682</v>
      </c>
      <c r="F85" s="191"/>
      <c r="G85" s="189"/>
      <c r="H85" s="189"/>
    </row>
    <row r="86" spans="1:8" ht="24">
      <c r="A86" s="190" t="s">
        <v>787</v>
      </c>
      <c r="B86" s="190"/>
      <c r="C86" s="191" t="s">
        <v>715</v>
      </c>
      <c r="D86" s="191" t="s">
        <v>715</v>
      </c>
      <c r="E86" s="191" t="s">
        <v>682</v>
      </c>
      <c r="F86" s="191"/>
      <c r="G86" s="189"/>
      <c r="H86" s="189"/>
    </row>
    <row r="87" spans="1:8" ht="24">
      <c r="A87" s="192" t="s">
        <v>786</v>
      </c>
      <c r="B87" s="192"/>
      <c r="C87" s="193" t="s">
        <v>1232</v>
      </c>
      <c r="D87" s="193" t="s">
        <v>1232</v>
      </c>
      <c r="E87" s="193" t="s">
        <v>682</v>
      </c>
      <c r="F87" s="193">
        <v>24000000</v>
      </c>
      <c r="G87" s="193">
        <v>96000000</v>
      </c>
      <c r="H87" s="193" t="s">
        <v>1206</v>
      </c>
    </row>
    <row r="88" spans="1:8" ht="24">
      <c r="A88" s="192" t="s">
        <v>786</v>
      </c>
      <c r="B88" s="192"/>
      <c r="C88" s="193" t="s">
        <v>1233</v>
      </c>
      <c r="D88" s="193" t="s">
        <v>1233</v>
      </c>
      <c r="E88" s="193" t="s">
        <v>682</v>
      </c>
      <c r="F88" s="193">
        <v>48000000</v>
      </c>
      <c r="G88" s="193">
        <v>192000000</v>
      </c>
      <c r="H88" s="193" t="s">
        <v>1207</v>
      </c>
    </row>
    <row r="89" spans="1:8" ht="48">
      <c r="A89" s="192" t="s">
        <v>786</v>
      </c>
      <c r="B89" s="192"/>
      <c r="C89" s="194" t="s">
        <v>1234</v>
      </c>
      <c r="D89" s="194" t="s">
        <v>1234</v>
      </c>
      <c r="E89" s="194" t="s">
        <v>682</v>
      </c>
      <c r="F89" s="193">
        <v>15000000</v>
      </c>
      <c r="G89" s="193">
        <v>60000000</v>
      </c>
      <c r="H89" s="193" t="s">
        <v>1208</v>
      </c>
    </row>
    <row r="90" spans="1:8" ht="24">
      <c r="A90" s="192" t="s">
        <v>786</v>
      </c>
      <c r="B90" s="192"/>
      <c r="C90" s="194" t="s">
        <v>1209</v>
      </c>
      <c r="D90" s="194" t="s">
        <v>1209</v>
      </c>
      <c r="E90" s="194" t="s">
        <v>1212</v>
      </c>
      <c r="F90" s="193">
        <v>2600000</v>
      </c>
      <c r="G90" s="193">
        <v>117000000</v>
      </c>
      <c r="H90" s="193" t="s">
        <v>1210</v>
      </c>
    </row>
    <row r="91" spans="1:8" ht="24">
      <c r="A91" s="192" t="s">
        <v>786</v>
      </c>
      <c r="B91" s="192"/>
      <c r="C91" s="194" t="s">
        <v>1213</v>
      </c>
      <c r="D91" s="194" t="s">
        <v>1213</v>
      </c>
      <c r="E91" s="194" t="s">
        <v>682</v>
      </c>
      <c r="F91" s="193">
        <v>8500000</v>
      </c>
      <c r="G91" s="193">
        <v>74800000</v>
      </c>
      <c r="H91" s="193" t="s">
        <v>1214</v>
      </c>
    </row>
    <row r="92" spans="1:8" ht="24">
      <c r="A92" s="192" t="s">
        <v>786</v>
      </c>
      <c r="B92" s="192"/>
      <c r="C92" s="194" t="s">
        <v>1215</v>
      </c>
      <c r="D92" s="194" t="s">
        <v>1215</v>
      </c>
      <c r="E92" s="194" t="s">
        <v>682</v>
      </c>
      <c r="F92" s="193">
        <v>1200000</v>
      </c>
      <c r="G92" s="193">
        <v>19200000</v>
      </c>
      <c r="H92" s="193" t="s">
        <v>1216</v>
      </c>
    </row>
    <row r="93" spans="1:8" ht="24">
      <c r="A93" s="192" t="s">
        <v>786</v>
      </c>
      <c r="B93" s="192"/>
      <c r="C93" s="194" t="s">
        <v>1217</v>
      </c>
      <c r="D93" s="194" t="s">
        <v>1217</v>
      </c>
      <c r="E93" s="194" t="s">
        <v>682</v>
      </c>
      <c r="F93" s="193">
        <v>650000</v>
      </c>
      <c r="G93" s="193">
        <v>1300000</v>
      </c>
      <c r="H93" s="193" t="s">
        <v>1218</v>
      </c>
    </row>
    <row r="94" spans="1:8" ht="24">
      <c r="A94" s="192" t="s">
        <v>786</v>
      </c>
      <c r="B94" s="192"/>
      <c r="C94" s="193" t="s">
        <v>1219</v>
      </c>
      <c r="D94" s="193" t="s">
        <v>1219</v>
      </c>
      <c r="E94" s="193" t="s">
        <v>682</v>
      </c>
      <c r="F94" s="193">
        <v>1500000</v>
      </c>
      <c r="G94" s="193">
        <v>24000000</v>
      </c>
      <c r="H94" s="193" t="s">
        <v>1220</v>
      </c>
    </row>
    <row r="95" spans="1:8" ht="24">
      <c r="A95" s="192" t="s">
        <v>786</v>
      </c>
      <c r="B95" s="192"/>
      <c r="C95" s="193" t="s">
        <v>1221</v>
      </c>
      <c r="D95" s="193" t="s">
        <v>1221</v>
      </c>
      <c r="E95" s="193" t="s">
        <v>682</v>
      </c>
      <c r="F95" s="193">
        <v>4000000</v>
      </c>
      <c r="G95" s="193">
        <v>16000000</v>
      </c>
      <c r="H95" s="193" t="s">
        <v>1222</v>
      </c>
    </row>
    <row r="96" spans="1:8" ht="24">
      <c r="A96" s="192" t="s">
        <v>786</v>
      </c>
      <c r="B96" s="192"/>
      <c r="C96" s="193" t="s">
        <v>1223</v>
      </c>
      <c r="D96" s="193" t="s">
        <v>1223</v>
      </c>
      <c r="E96" s="193" t="s">
        <v>741</v>
      </c>
      <c r="F96" s="193">
        <v>10000000</v>
      </c>
      <c r="G96" s="193">
        <v>30000000</v>
      </c>
      <c r="H96" s="193" t="s">
        <v>1224</v>
      </c>
    </row>
    <row r="97" spans="1:8" ht="24">
      <c r="A97" s="192" t="s">
        <v>786</v>
      </c>
      <c r="B97" s="192"/>
      <c r="C97" s="193" t="s">
        <v>742</v>
      </c>
      <c r="D97" s="193" t="s">
        <v>742</v>
      </c>
      <c r="E97" s="193" t="s">
        <v>1212</v>
      </c>
      <c r="F97" s="193">
        <v>5000000</v>
      </c>
      <c r="G97" s="193">
        <v>5000000</v>
      </c>
      <c r="H97" s="193" t="s">
        <v>1225</v>
      </c>
    </row>
    <row r="98" spans="1:8" ht="24">
      <c r="A98" s="192" t="s">
        <v>786</v>
      </c>
      <c r="B98" s="192"/>
      <c r="C98" s="193" t="s">
        <v>1191</v>
      </c>
      <c r="D98" s="193" t="s">
        <v>1191</v>
      </c>
      <c r="E98" s="193" t="s">
        <v>555</v>
      </c>
      <c r="F98" s="193">
        <v>4000000</v>
      </c>
      <c r="G98" s="193">
        <v>16000000</v>
      </c>
      <c r="H98" s="193" t="s">
        <v>555</v>
      </c>
    </row>
    <row r="99" spans="1:8" ht="24">
      <c r="A99" s="192" t="s">
        <v>786</v>
      </c>
      <c r="B99" s="192"/>
      <c r="C99" s="193" t="s">
        <v>1227</v>
      </c>
      <c r="D99" s="193" t="s">
        <v>1227</v>
      </c>
      <c r="E99" s="193" t="s">
        <v>555</v>
      </c>
      <c r="F99" s="193">
        <v>30000000</v>
      </c>
      <c r="G99" s="193">
        <v>30000000</v>
      </c>
      <c r="H99" s="193" t="s">
        <v>555</v>
      </c>
    </row>
    <row r="100" spans="1:8" ht="24">
      <c r="A100" s="192" t="s">
        <v>786</v>
      </c>
      <c r="B100" s="192"/>
      <c r="C100" s="193" t="s">
        <v>1228</v>
      </c>
      <c r="D100" s="193" t="s">
        <v>1228</v>
      </c>
      <c r="E100" s="193" t="s">
        <v>555</v>
      </c>
      <c r="F100" s="193">
        <v>30000000</v>
      </c>
      <c r="G100" s="193">
        <v>30000000</v>
      </c>
      <c r="H100" s="193" t="s">
        <v>555</v>
      </c>
    </row>
    <row r="101" spans="1:8" ht="24">
      <c r="A101" s="192" t="s">
        <v>786</v>
      </c>
      <c r="B101" s="192"/>
      <c r="C101" s="193" t="s">
        <v>712</v>
      </c>
      <c r="D101" s="193" t="s">
        <v>712</v>
      </c>
      <c r="E101" s="193" t="s">
        <v>555</v>
      </c>
      <c r="F101" s="193">
        <v>80000000</v>
      </c>
      <c r="G101" s="193">
        <v>80000000</v>
      </c>
      <c r="H101" s="193" t="s">
        <v>555</v>
      </c>
    </row>
    <row r="102" spans="1:8" ht="24">
      <c r="A102" s="192" t="s">
        <v>786</v>
      </c>
      <c r="B102" s="192"/>
      <c r="C102" s="193" t="s">
        <v>647</v>
      </c>
      <c r="D102" s="193" t="s">
        <v>647</v>
      </c>
      <c r="E102" s="193"/>
      <c r="F102" s="193">
        <v>15000000</v>
      </c>
      <c r="G102" s="193">
        <v>90000000</v>
      </c>
      <c r="H102" s="193" t="s">
        <v>1229</v>
      </c>
    </row>
    <row r="103" spans="1:8" ht="24">
      <c r="A103" s="192" t="s">
        <v>786</v>
      </c>
      <c r="B103" s="192"/>
      <c r="C103" s="193" t="s">
        <v>1230</v>
      </c>
      <c r="D103" s="193" t="s">
        <v>1230</v>
      </c>
      <c r="E103" s="193" t="s">
        <v>555</v>
      </c>
      <c r="F103" s="193">
        <v>7000000</v>
      </c>
      <c r="G103" s="193">
        <v>14000000</v>
      </c>
      <c r="H103" s="193" t="s">
        <v>785</v>
      </c>
    </row>
    <row r="104" spans="1:8" ht="24">
      <c r="A104" s="192" t="s">
        <v>786</v>
      </c>
      <c r="B104" s="192"/>
      <c r="C104" s="193" t="s">
        <v>1231</v>
      </c>
      <c r="D104" s="193" t="s">
        <v>1231</v>
      </c>
      <c r="E104" s="193" t="s">
        <v>555</v>
      </c>
      <c r="F104" s="193">
        <v>50000000</v>
      </c>
      <c r="G104" s="193">
        <v>50000000</v>
      </c>
      <c r="H104" s="193" t="s">
        <v>555</v>
      </c>
    </row>
    <row r="105" spans="1:8" ht="24">
      <c r="A105" s="195" t="s">
        <v>833</v>
      </c>
      <c r="B105" s="195"/>
      <c r="C105" s="196" t="s">
        <v>798</v>
      </c>
      <c r="D105" s="196" t="s">
        <v>798</v>
      </c>
      <c r="E105" s="196" t="s">
        <v>682</v>
      </c>
      <c r="F105" s="196"/>
      <c r="G105" s="189"/>
      <c r="H105" s="189"/>
    </row>
    <row r="106" spans="1:8" ht="24">
      <c r="A106" s="195" t="s">
        <v>833</v>
      </c>
      <c r="B106" s="195"/>
      <c r="C106" s="196" t="s">
        <v>799</v>
      </c>
      <c r="D106" s="196" t="s">
        <v>799</v>
      </c>
      <c r="E106" s="196" t="s">
        <v>682</v>
      </c>
      <c r="F106" s="196"/>
      <c r="G106" s="189"/>
      <c r="H106" s="189"/>
    </row>
    <row r="107" spans="1:8" ht="24">
      <c r="A107" s="195" t="s">
        <v>833</v>
      </c>
      <c r="B107" s="195"/>
      <c r="C107" s="196" t="s">
        <v>800</v>
      </c>
      <c r="D107" s="196" t="s">
        <v>800</v>
      </c>
      <c r="E107" s="196" t="s">
        <v>682</v>
      </c>
      <c r="F107" s="196"/>
      <c r="G107" s="189"/>
      <c r="H107" s="189"/>
    </row>
    <row r="108" spans="1:8" ht="24">
      <c r="A108" s="195" t="s">
        <v>833</v>
      </c>
      <c r="B108" s="195"/>
      <c r="C108" s="196" t="s">
        <v>801</v>
      </c>
      <c r="D108" s="196" t="s">
        <v>801</v>
      </c>
      <c r="E108" s="196" t="s">
        <v>682</v>
      </c>
      <c r="F108" s="196"/>
      <c r="G108" s="189"/>
      <c r="H108" s="189"/>
    </row>
    <row r="109" spans="1:8" ht="24">
      <c r="A109" s="195" t="s">
        <v>833</v>
      </c>
      <c r="B109" s="195"/>
      <c r="C109" s="196" t="s">
        <v>802</v>
      </c>
      <c r="D109" s="196" t="s">
        <v>802</v>
      </c>
      <c r="E109" s="196" t="s">
        <v>682</v>
      </c>
      <c r="F109" s="196"/>
      <c r="G109" s="189"/>
      <c r="H109" s="189"/>
    </row>
    <row r="110" spans="1:8" ht="24">
      <c r="A110" s="195" t="s">
        <v>833</v>
      </c>
      <c r="B110" s="195"/>
      <c r="C110" s="197" t="s">
        <v>803</v>
      </c>
      <c r="D110" s="197" t="s">
        <v>803</v>
      </c>
      <c r="E110" s="197" t="s">
        <v>682</v>
      </c>
      <c r="F110" s="197"/>
      <c r="G110" s="189"/>
      <c r="H110" s="189"/>
    </row>
    <row r="111" spans="1:8" ht="48">
      <c r="A111" s="195" t="s">
        <v>833</v>
      </c>
      <c r="B111" s="195"/>
      <c r="C111" s="197" t="s">
        <v>804</v>
      </c>
      <c r="D111" s="197" t="s">
        <v>804</v>
      </c>
      <c r="E111" s="197" t="s">
        <v>682</v>
      </c>
      <c r="F111" s="197"/>
      <c r="G111" s="189"/>
      <c r="H111" s="189"/>
    </row>
    <row r="112" spans="1:8" ht="24">
      <c r="A112" s="195" t="s">
        <v>833</v>
      </c>
      <c r="B112" s="195"/>
      <c r="C112" s="196" t="s">
        <v>807</v>
      </c>
      <c r="D112" s="196" t="s">
        <v>807</v>
      </c>
      <c r="E112" s="196" t="s">
        <v>682</v>
      </c>
      <c r="F112" s="196"/>
      <c r="G112" s="189"/>
      <c r="H112" s="189"/>
    </row>
    <row r="113" spans="1:8" ht="24">
      <c r="A113" s="195" t="s">
        <v>833</v>
      </c>
      <c r="B113" s="195"/>
      <c r="C113" s="197" t="s">
        <v>808</v>
      </c>
      <c r="D113" s="197" t="s">
        <v>808</v>
      </c>
      <c r="E113" s="197" t="s">
        <v>682</v>
      </c>
      <c r="F113" s="197"/>
      <c r="G113" s="189"/>
      <c r="H113" s="189"/>
    </row>
    <row r="114" spans="1:8" ht="24">
      <c r="A114" s="195" t="s">
        <v>833</v>
      </c>
      <c r="B114" s="195"/>
      <c r="C114" s="197" t="s">
        <v>809</v>
      </c>
      <c r="D114" s="197" t="s">
        <v>809</v>
      </c>
      <c r="E114" s="197" t="s">
        <v>682</v>
      </c>
      <c r="F114" s="197"/>
      <c r="G114" s="189"/>
      <c r="H114" s="189"/>
    </row>
    <row r="115" spans="1:8" ht="24">
      <c r="A115" s="195" t="s">
        <v>833</v>
      </c>
      <c r="B115" s="195"/>
      <c r="C115" s="197" t="s">
        <v>810</v>
      </c>
      <c r="D115" s="197" t="s">
        <v>810</v>
      </c>
      <c r="E115" s="197" t="s">
        <v>682</v>
      </c>
      <c r="F115" s="197"/>
      <c r="G115" s="189"/>
      <c r="H115" s="189"/>
    </row>
    <row r="116" spans="1:8" ht="24">
      <c r="A116" s="195" t="s">
        <v>833</v>
      </c>
      <c r="B116" s="195"/>
      <c r="C116" s="197" t="s">
        <v>811</v>
      </c>
      <c r="D116" s="197" t="s">
        <v>811</v>
      </c>
      <c r="E116" s="197" t="s">
        <v>682</v>
      </c>
      <c r="F116" s="197"/>
      <c r="G116" s="189"/>
      <c r="H116" s="189"/>
    </row>
    <row r="117" spans="1:8" ht="24">
      <c r="A117" s="195" t="s">
        <v>833</v>
      </c>
      <c r="B117" s="195"/>
      <c r="C117" s="197" t="s">
        <v>813</v>
      </c>
      <c r="D117" s="197" t="s">
        <v>813</v>
      </c>
      <c r="E117" s="197" t="s">
        <v>682</v>
      </c>
      <c r="F117" s="197"/>
      <c r="G117" s="189"/>
      <c r="H117" s="189"/>
    </row>
    <row r="118" spans="1:8" ht="24">
      <c r="A118" s="195" t="s">
        <v>833</v>
      </c>
      <c r="B118" s="195"/>
      <c r="C118" s="197" t="s">
        <v>814</v>
      </c>
      <c r="D118" s="197" t="s">
        <v>814</v>
      </c>
      <c r="E118" s="197" t="s">
        <v>682</v>
      </c>
      <c r="F118" s="197"/>
      <c r="G118" s="189"/>
      <c r="H118" s="189"/>
    </row>
    <row r="119" spans="1:8" ht="24">
      <c r="A119" s="195" t="s">
        <v>833</v>
      </c>
      <c r="B119" s="195"/>
      <c r="C119" s="197" t="s">
        <v>815</v>
      </c>
      <c r="D119" s="197" t="s">
        <v>815</v>
      </c>
      <c r="E119" s="197" t="s">
        <v>682</v>
      </c>
      <c r="F119" s="197"/>
      <c r="G119" s="189"/>
      <c r="H119" s="189"/>
    </row>
    <row r="120" spans="1:8" ht="24">
      <c r="A120" s="195" t="s">
        <v>833</v>
      </c>
      <c r="B120" s="195"/>
      <c r="C120" s="197" t="s">
        <v>816</v>
      </c>
      <c r="D120" s="197" t="s">
        <v>816</v>
      </c>
      <c r="E120" s="197" t="s">
        <v>682</v>
      </c>
      <c r="F120" s="197"/>
      <c r="G120" s="189"/>
      <c r="H120" s="189"/>
    </row>
    <row r="121" spans="1:8" ht="24">
      <c r="A121" s="195" t="s">
        <v>833</v>
      </c>
      <c r="B121" s="195"/>
      <c r="C121" s="197" t="s">
        <v>817</v>
      </c>
      <c r="D121" s="197" t="s">
        <v>817</v>
      </c>
      <c r="E121" s="197" t="s">
        <v>682</v>
      </c>
      <c r="F121" s="197"/>
      <c r="G121" s="189"/>
      <c r="H121" s="189"/>
    </row>
    <row r="122" spans="1:8" ht="24">
      <c r="A122" s="195" t="s">
        <v>833</v>
      </c>
      <c r="B122" s="195"/>
      <c r="C122" s="197" t="s">
        <v>818</v>
      </c>
      <c r="D122" s="197" t="s">
        <v>818</v>
      </c>
      <c r="E122" s="197" t="s">
        <v>682</v>
      </c>
      <c r="F122" s="197"/>
      <c r="G122" s="189"/>
      <c r="H122" s="189"/>
    </row>
    <row r="123" spans="1:8" ht="48">
      <c r="A123" s="195" t="s">
        <v>833</v>
      </c>
      <c r="B123" s="195"/>
      <c r="C123" s="197" t="s">
        <v>819</v>
      </c>
      <c r="D123" s="197" t="s">
        <v>819</v>
      </c>
      <c r="E123" s="197" t="s">
        <v>682</v>
      </c>
      <c r="F123" s="197"/>
      <c r="G123" s="189"/>
      <c r="H123" s="189"/>
    </row>
    <row r="124" spans="1:8" ht="24">
      <c r="A124" s="195" t="s">
        <v>833</v>
      </c>
      <c r="B124" s="195"/>
      <c r="C124" s="196" t="s">
        <v>603</v>
      </c>
      <c r="D124" s="196" t="s">
        <v>603</v>
      </c>
      <c r="E124" s="196" t="s">
        <v>682</v>
      </c>
      <c r="F124" s="196"/>
      <c r="G124" s="189"/>
      <c r="H124" s="189"/>
    </row>
    <row r="125" spans="1:8" ht="24.75" thickBot="1">
      <c r="A125" s="195" t="s">
        <v>833</v>
      </c>
      <c r="B125" s="195"/>
      <c r="C125" s="196" t="s">
        <v>821</v>
      </c>
      <c r="D125" s="196" t="s">
        <v>821</v>
      </c>
      <c r="E125" s="196" t="s">
        <v>682</v>
      </c>
      <c r="F125" s="196"/>
      <c r="G125" s="189"/>
      <c r="H125" s="189"/>
    </row>
    <row r="126" spans="1:8" ht="24">
      <c r="A126" s="195" t="s">
        <v>833</v>
      </c>
      <c r="B126" s="195"/>
      <c r="C126" s="196" t="s">
        <v>712</v>
      </c>
      <c r="D126" s="196" t="s">
        <v>712</v>
      </c>
      <c r="E126" s="196" t="s">
        <v>682</v>
      </c>
      <c r="F126" s="196"/>
      <c r="G126" s="199"/>
      <c r="H126" s="199"/>
    </row>
    <row r="127" spans="1:8" ht="24">
      <c r="A127" s="195" t="s">
        <v>833</v>
      </c>
      <c r="B127" s="195"/>
      <c r="C127" s="196" t="s">
        <v>822</v>
      </c>
      <c r="D127" s="196" t="s">
        <v>822</v>
      </c>
      <c r="E127" s="196" t="s">
        <v>682</v>
      </c>
      <c r="F127" s="196"/>
      <c r="G127" s="201"/>
      <c r="H127" s="201"/>
    </row>
    <row r="128" spans="1:8" ht="24">
      <c r="A128" s="195" t="s">
        <v>833</v>
      </c>
      <c r="B128" s="195"/>
      <c r="C128" s="196" t="s">
        <v>647</v>
      </c>
      <c r="D128" s="196" t="s">
        <v>647</v>
      </c>
      <c r="E128" s="196" t="s">
        <v>682</v>
      </c>
      <c r="F128" s="196"/>
      <c r="G128" s="201"/>
      <c r="H128" s="201"/>
    </row>
    <row r="129" spans="1:8" ht="24.75" thickBot="1">
      <c r="A129" s="195" t="s">
        <v>833</v>
      </c>
      <c r="B129" s="195"/>
      <c r="C129" s="196" t="s">
        <v>824</v>
      </c>
      <c r="D129" s="196" t="s">
        <v>824</v>
      </c>
      <c r="E129" s="196" t="s">
        <v>682</v>
      </c>
      <c r="F129" s="196"/>
      <c r="G129" s="201"/>
      <c r="H129" s="201"/>
    </row>
    <row r="130" spans="1:8">
      <c r="A130" s="198" t="s">
        <v>861</v>
      </c>
      <c r="B130" s="199" t="s">
        <v>1076</v>
      </c>
      <c r="C130" s="199" t="s">
        <v>862</v>
      </c>
      <c r="D130" s="199" t="s">
        <v>673</v>
      </c>
      <c r="E130" s="199"/>
      <c r="F130" s="199"/>
      <c r="G130" s="201"/>
      <c r="H130" s="201"/>
    </row>
    <row r="131" spans="1:8">
      <c r="A131" s="200" t="s">
        <v>861</v>
      </c>
      <c r="B131" s="201" t="s">
        <v>1076</v>
      </c>
      <c r="C131" s="201" t="s">
        <v>580</v>
      </c>
      <c r="D131" s="201" t="s">
        <v>674</v>
      </c>
      <c r="E131" s="201"/>
      <c r="F131" s="201"/>
      <c r="G131" s="201"/>
      <c r="H131" s="201"/>
    </row>
    <row r="132" spans="1:8">
      <c r="A132" s="200" t="s">
        <v>861</v>
      </c>
      <c r="B132" s="201" t="s">
        <v>1076</v>
      </c>
      <c r="C132" s="201" t="s">
        <v>863</v>
      </c>
      <c r="D132" s="201" t="s">
        <v>675</v>
      </c>
      <c r="E132" s="201"/>
      <c r="F132" s="201"/>
      <c r="G132" s="201"/>
      <c r="H132" s="201"/>
    </row>
    <row r="133" spans="1:8" ht="23.25" thickBot="1">
      <c r="A133" s="200" t="s">
        <v>861</v>
      </c>
      <c r="B133" s="201" t="s">
        <v>1076</v>
      </c>
      <c r="C133" s="201" t="s">
        <v>864</v>
      </c>
      <c r="D133" s="201" t="s">
        <v>676</v>
      </c>
      <c r="E133" s="201"/>
      <c r="F133" s="201"/>
      <c r="G133" s="203"/>
      <c r="H133" s="203"/>
    </row>
    <row r="134" spans="1:8">
      <c r="A134" s="200" t="s">
        <v>861</v>
      </c>
      <c r="B134" s="201" t="s">
        <v>1076</v>
      </c>
      <c r="C134" s="201" t="s">
        <v>865</v>
      </c>
      <c r="D134" s="201" t="s">
        <v>677</v>
      </c>
      <c r="E134" s="201"/>
      <c r="F134" s="201"/>
    </row>
    <row r="135" spans="1:8">
      <c r="A135" s="200" t="s">
        <v>861</v>
      </c>
      <c r="B135" s="201" t="s">
        <v>1076</v>
      </c>
      <c r="C135" s="201" t="s">
        <v>866</v>
      </c>
      <c r="D135" s="201" t="s">
        <v>678</v>
      </c>
      <c r="E135" s="201"/>
      <c r="F135" s="201"/>
    </row>
    <row r="136" spans="1:8">
      <c r="A136" s="200" t="s">
        <v>861</v>
      </c>
      <c r="B136" s="201" t="s">
        <v>1076</v>
      </c>
      <c r="C136" s="201" t="s">
        <v>867</v>
      </c>
      <c r="D136" s="201" t="s">
        <v>679</v>
      </c>
      <c r="E136" s="201"/>
      <c r="F136" s="201"/>
    </row>
    <row r="137" spans="1:8" ht="23.25" thickBot="1">
      <c r="A137" s="202" t="s">
        <v>861</v>
      </c>
      <c r="B137" s="203" t="s">
        <v>1076</v>
      </c>
      <c r="C137" s="203" t="s">
        <v>868</v>
      </c>
      <c r="D137" s="203" t="s">
        <v>680</v>
      </c>
      <c r="E137" s="203"/>
      <c r="F137" s="203"/>
    </row>
  </sheetData>
  <pageMargins left="0.7" right="0.7" top="0.75" bottom="0.75" header="0.3" footer="0.3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3F586-0795-4F9B-A56D-0CDE0AF117C8}">
  <sheetPr codeName="Sheet12"/>
  <dimension ref="A1:H60"/>
  <sheetViews>
    <sheetView workbookViewId="0">
      <selection activeCell="B3" sqref="B3:B22"/>
    </sheetView>
  </sheetViews>
  <sheetFormatPr defaultRowHeight="18"/>
  <cols>
    <col min="2" max="2" width="17.90625" customWidth="1"/>
    <col min="4" max="4" width="20.26953125" customWidth="1"/>
    <col min="5" max="5" width="25.1796875" customWidth="1"/>
    <col min="8" max="8" width="14" customWidth="1"/>
  </cols>
  <sheetData>
    <row r="1" spans="1:8" ht="22.5">
      <c r="A1" s="274" t="s">
        <v>732</v>
      </c>
      <c r="B1" s="275"/>
      <c r="C1" s="275"/>
      <c r="D1" s="275"/>
      <c r="E1" s="275"/>
      <c r="F1" s="275"/>
      <c r="G1" s="275"/>
      <c r="H1" s="276"/>
    </row>
    <row r="2" spans="1:8" ht="39">
      <c r="A2" s="103" t="s">
        <v>673</v>
      </c>
      <c r="B2" s="104" t="s">
        <v>674</v>
      </c>
      <c r="C2" s="104" t="s">
        <v>675</v>
      </c>
      <c r="D2" s="104" t="s">
        <v>676</v>
      </c>
      <c r="E2" s="104" t="s">
        <v>677</v>
      </c>
      <c r="F2" s="105" t="s">
        <v>720</v>
      </c>
      <c r="G2" s="105" t="s">
        <v>679</v>
      </c>
      <c r="H2" s="106" t="s">
        <v>680</v>
      </c>
    </row>
    <row r="3" spans="1:8" ht="19.5">
      <c r="A3" s="107">
        <v>1</v>
      </c>
      <c r="B3" s="108" t="s">
        <v>733</v>
      </c>
      <c r="C3" s="109" t="s">
        <v>922</v>
      </c>
      <c r="D3" s="108">
        <v>1</v>
      </c>
      <c r="E3" s="108" t="s">
        <v>682</v>
      </c>
      <c r="F3" s="108">
        <v>15</v>
      </c>
      <c r="G3" s="110">
        <v>3000000</v>
      </c>
      <c r="H3" s="111">
        <f t="shared" ref="H3:H10" si="0">G3*F3*D3</f>
        <v>45000000</v>
      </c>
    </row>
    <row r="4" spans="1:8" ht="19.5">
      <c r="A4" s="107">
        <v>2</v>
      </c>
      <c r="B4" s="108" t="s">
        <v>734</v>
      </c>
      <c r="C4" s="109" t="s">
        <v>923</v>
      </c>
      <c r="D4" s="108">
        <v>1</v>
      </c>
      <c r="E4" s="108" t="s">
        <v>682</v>
      </c>
      <c r="F4" s="108">
        <v>1</v>
      </c>
      <c r="G4" s="110">
        <v>3000000</v>
      </c>
      <c r="H4" s="111">
        <f t="shared" si="0"/>
        <v>3000000</v>
      </c>
    </row>
    <row r="5" spans="1:8" ht="19.5">
      <c r="A5" s="107">
        <v>3</v>
      </c>
      <c r="B5" s="108" t="s">
        <v>735</v>
      </c>
      <c r="C5" s="109" t="s">
        <v>924</v>
      </c>
      <c r="D5" s="108">
        <v>1</v>
      </c>
      <c r="E5" s="108" t="s">
        <v>682</v>
      </c>
      <c r="F5" s="108">
        <v>1</v>
      </c>
      <c r="G5" s="110">
        <v>3000000</v>
      </c>
      <c r="H5" s="111">
        <f t="shared" si="0"/>
        <v>3000000</v>
      </c>
    </row>
    <row r="6" spans="1:8" ht="19.5">
      <c r="A6" s="107">
        <v>4</v>
      </c>
      <c r="B6" s="108" t="s">
        <v>736</v>
      </c>
      <c r="C6" s="109" t="s">
        <v>925</v>
      </c>
      <c r="D6" s="108">
        <v>1</v>
      </c>
      <c r="E6" s="108" t="s">
        <v>706</v>
      </c>
      <c r="F6" s="108">
        <v>80</v>
      </c>
      <c r="G6" s="110">
        <v>3000000</v>
      </c>
      <c r="H6" s="111">
        <f t="shared" si="0"/>
        <v>240000000</v>
      </c>
    </row>
    <row r="7" spans="1:8" ht="19.5">
      <c r="A7" s="107">
        <v>5</v>
      </c>
      <c r="B7" s="108" t="s">
        <v>737</v>
      </c>
      <c r="C7" s="109" t="s">
        <v>926</v>
      </c>
      <c r="D7" s="108">
        <v>1</v>
      </c>
      <c r="E7" s="108" t="s">
        <v>706</v>
      </c>
      <c r="F7" s="108">
        <v>18</v>
      </c>
      <c r="G7" s="110">
        <v>3000000</v>
      </c>
      <c r="H7" s="111">
        <f t="shared" si="0"/>
        <v>54000000</v>
      </c>
    </row>
    <row r="8" spans="1:8" ht="19.5">
      <c r="A8" s="107">
        <v>6</v>
      </c>
      <c r="B8" s="108" t="s">
        <v>738</v>
      </c>
      <c r="C8" s="109" t="s">
        <v>927</v>
      </c>
      <c r="D8" s="108">
        <v>1</v>
      </c>
      <c r="E8" s="108" t="s">
        <v>706</v>
      </c>
      <c r="F8" s="108">
        <v>4</v>
      </c>
      <c r="G8" s="110">
        <v>3000000</v>
      </c>
      <c r="H8" s="111">
        <f t="shared" si="0"/>
        <v>12000000</v>
      </c>
    </row>
    <row r="9" spans="1:8" ht="19.5">
      <c r="A9" s="107">
        <v>7</v>
      </c>
      <c r="B9" s="108" t="s">
        <v>739</v>
      </c>
      <c r="C9" s="109" t="s">
        <v>740</v>
      </c>
      <c r="D9" s="108">
        <v>1</v>
      </c>
      <c r="E9" s="108" t="s">
        <v>741</v>
      </c>
      <c r="F9" s="108">
        <v>1</v>
      </c>
      <c r="G9" s="110">
        <v>9000000</v>
      </c>
      <c r="H9" s="111">
        <f t="shared" si="0"/>
        <v>9000000</v>
      </c>
    </row>
    <row r="10" spans="1:8" ht="19.5">
      <c r="A10" s="107">
        <v>8</v>
      </c>
      <c r="B10" s="108" t="s">
        <v>742</v>
      </c>
      <c r="C10" s="109" t="s">
        <v>743</v>
      </c>
      <c r="D10" s="108">
        <v>1</v>
      </c>
      <c r="E10" s="108" t="s">
        <v>706</v>
      </c>
      <c r="F10" s="108">
        <v>1</v>
      </c>
      <c r="G10" s="110">
        <v>8000000</v>
      </c>
      <c r="H10" s="111">
        <f t="shared" si="0"/>
        <v>8000000</v>
      </c>
    </row>
    <row r="11" spans="1:8" ht="19.5">
      <c r="A11" s="107">
        <v>9</v>
      </c>
      <c r="B11" s="108" t="s">
        <v>744</v>
      </c>
      <c r="C11" s="109" t="s">
        <v>745</v>
      </c>
      <c r="D11" s="108">
        <v>25</v>
      </c>
      <c r="E11" s="108" t="s">
        <v>682</v>
      </c>
      <c r="F11" s="108" t="s">
        <v>555</v>
      </c>
      <c r="G11" s="110">
        <v>20000</v>
      </c>
      <c r="H11" s="111">
        <f>G11*D11</f>
        <v>500000</v>
      </c>
    </row>
    <row r="12" spans="1:8" ht="19.5">
      <c r="A12" s="107">
        <v>10</v>
      </c>
      <c r="B12" s="108" t="s">
        <v>746</v>
      </c>
      <c r="C12" s="109" t="s">
        <v>562</v>
      </c>
      <c r="D12" s="108">
        <v>25</v>
      </c>
      <c r="E12" s="108" t="s">
        <v>682</v>
      </c>
      <c r="F12" s="108" t="s">
        <v>555</v>
      </c>
      <c r="G12" s="110">
        <v>10000</v>
      </c>
      <c r="H12" s="111">
        <f t="shared" ref="H12:H18" si="1">G12*D12</f>
        <v>250000</v>
      </c>
    </row>
    <row r="13" spans="1:8" ht="19.5">
      <c r="A13" s="107">
        <v>11</v>
      </c>
      <c r="B13" s="108" t="s">
        <v>747</v>
      </c>
      <c r="C13" s="109" t="s">
        <v>748</v>
      </c>
      <c r="D13" s="108">
        <v>30</v>
      </c>
      <c r="E13" s="108" t="s">
        <v>682</v>
      </c>
      <c r="F13" s="108" t="s">
        <v>555</v>
      </c>
      <c r="G13" s="110">
        <v>100000</v>
      </c>
      <c r="H13" s="111">
        <f t="shared" si="1"/>
        <v>3000000</v>
      </c>
    </row>
    <row r="14" spans="1:8" ht="19.5">
      <c r="A14" s="107">
        <v>12</v>
      </c>
      <c r="B14" s="108" t="s">
        <v>749</v>
      </c>
      <c r="C14" s="109" t="s">
        <v>559</v>
      </c>
      <c r="D14" s="108">
        <v>30</v>
      </c>
      <c r="E14" s="108" t="s">
        <v>682</v>
      </c>
      <c r="F14" s="108" t="s">
        <v>555</v>
      </c>
      <c r="G14" s="110">
        <v>10000</v>
      </c>
      <c r="H14" s="111">
        <f t="shared" si="1"/>
        <v>300000</v>
      </c>
    </row>
    <row r="15" spans="1:8" ht="19.5">
      <c r="A15" s="107">
        <v>13</v>
      </c>
      <c r="B15" s="108" t="s">
        <v>750</v>
      </c>
      <c r="C15" s="109" t="s">
        <v>560</v>
      </c>
      <c r="D15" s="108">
        <v>30</v>
      </c>
      <c r="E15" s="108" t="s">
        <v>682</v>
      </c>
      <c r="F15" s="108" t="s">
        <v>555</v>
      </c>
      <c r="G15" s="110">
        <v>10000</v>
      </c>
      <c r="H15" s="111">
        <f t="shared" si="1"/>
        <v>300000</v>
      </c>
    </row>
    <row r="16" spans="1:8" ht="19.5">
      <c r="A16" s="107">
        <v>14</v>
      </c>
      <c r="B16" s="108" t="s">
        <v>751</v>
      </c>
      <c r="C16" s="109" t="s">
        <v>752</v>
      </c>
      <c r="D16" s="108">
        <v>2</v>
      </c>
      <c r="E16" s="108" t="s">
        <v>682</v>
      </c>
      <c r="F16" s="108" t="s">
        <v>555</v>
      </c>
      <c r="G16" s="110">
        <v>30000</v>
      </c>
      <c r="H16" s="111">
        <f t="shared" si="1"/>
        <v>60000</v>
      </c>
    </row>
    <row r="17" spans="1:8" ht="19.5">
      <c r="A17" s="107">
        <v>15</v>
      </c>
      <c r="B17" s="108" t="s">
        <v>753</v>
      </c>
      <c r="C17" s="109" t="s">
        <v>754</v>
      </c>
      <c r="D17" s="108">
        <v>2</v>
      </c>
      <c r="E17" s="108" t="s">
        <v>682</v>
      </c>
      <c r="F17" s="108" t="s">
        <v>555</v>
      </c>
      <c r="G17" s="110">
        <v>10000</v>
      </c>
      <c r="H17" s="111">
        <f t="shared" si="1"/>
        <v>20000</v>
      </c>
    </row>
    <row r="18" spans="1:8" ht="19.5">
      <c r="A18" s="107">
        <v>16</v>
      </c>
      <c r="B18" s="108" t="s">
        <v>755</v>
      </c>
      <c r="C18" s="109" t="s">
        <v>756</v>
      </c>
      <c r="D18" s="108">
        <v>2</v>
      </c>
      <c r="E18" s="108" t="s">
        <v>682</v>
      </c>
      <c r="F18" s="108" t="s">
        <v>555</v>
      </c>
      <c r="G18" s="110">
        <v>10000</v>
      </c>
      <c r="H18" s="111">
        <f t="shared" si="1"/>
        <v>20000</v>
      </c>
    </row>
    <row r="19" spans="1:8" ht="19.5">
      <c r="A19" s="107">
        <v>17</v>
      </c>
      <c r="B19" s="108" t="s">
        <v>654</v>
      </c>
      <c r="C19" s="109"/>
      <c r="D19" s="108"/>
      <c r="E19" s="108"/>
      <c r="F19" s="108"/>
      <c r="G19" s="110">
        <v>10000000</v>
      </c>
      <c r="H19" s="111">
        <f>G19</f>
        <v>10000000</v>
      </c>
    </row>
    <row r="20" spans="1:8" ht="19.5">
      <c r="A20" s="107">
        <v>18</v>
      </c>
      <c r="B20" s="108" t="s">
        <v>730</v>
      </c>
      <c r="C20" s="108"/>
      <c r="D20" s="108"/>
      <c r="E20" s="108"/>
      <c r="F20" s="108"/>
      <c r="G20" s="110">
        <v>70000000</v>
      </c>
      <c r="H20" s="111">
        <f t="shared" ref="H20:H22" si="2">G20</f>
        <v>70000000</v>
      </c>
    </row>
    <row r="21" spans="1:8" ht="19.5">
      <c r="A21" s="107">
        <v>19</v>
      </c>
      <c r="B21" s="108" t="s">
        <v>644</v>
      </c>
      <c r="C21" s="108"/>
      <c r="D21" s="108"/>
      <c r="E21" s="108"/>
      <c r="F21" s="108"/>
      <c r="G21" s="110">
        <v>10000000</v>
      </c>
      <c r="H21" s="111">
        <f t="shared" si="2"/>
        <v>10000000</v>
      </c>
    </row>
    <row r="22" spans="1:8" ht="20.25" thickBot="1">
      <c r="A22" s="107">
        <v>20</v>
      </c>
      <c r="B22" s="124" t="s">
        <v>715</v>
      </c>
      <c r="C22" s="108"/>
      <c r="D22" s="108"/>
      <c r="E22" s="108"/>
      <c r="F22" s="108"/>
      <c r="G22" s="110">
        <v>40000000</v>
      </c>
      <c r="H22" s="111">
        <f t="shared" si="2"/>
        <v>40000000</v>
      </c>
    </row>
    <row r="23" spans="1:8" ht="20.25" thickBot="1">
      <c r="A23" s="277"/>
      <c r="B23" s="278"/>
      <c r="C23" s="278"/>
      <c r="D23" s="278"/>
      <c r="E23" s="278"/>
      <c r="F23" s="278"/>
      <c r="G23" s="115" t="s">
        <v>716</v>
      </c>
      <c r="H23" s="128">
        <f>SUM(H3:H22)</f>
        <v>508450000</v>
      </c>
    </row>
    <row r="24" spans="1:8" ht="20.25" thickBot="1">
      <c r="A24" s="120"/>
      <c r="B24" s="120"/>
      <c r="C24" s="120"/>
      <c r="D24" s="120"/>
      <c r="E24" s="120"/>
      <c r="F24" s="120"/>
      <c r="G24" s="118" t="s">
        <v>717</v>
      </c>
      <c r="H24" s="119">
        <v>1398700000</v>
      </c>
    </row>
    <row r="25" spans="1:8" ht="39.75" thickBot="1">
      <c r="A25" s="120"/>
      <c r="B25" s="120"/>
      <c r="C25" s="120"/>
      <c r="D25" s="120"/>
      <c r="E25" s="120"/>
      <c r="F25" s="120"/>
      <c r="G25" s="121" t="s">
        <v>718</v>
      </c>
      <c r="H25" s="127">
        <f>H23/H24</f>
        <v>0.36351612211339102</v>
      </c>
    </row>
    <row r="26" spans="1:8" ht="18.75" thickBot="1"/>
    <row r="27" spans="1:8" ht="22.5">
      <c r="A27" s="274" t="s">
        <v>949</v>
      </c>
      <c r="B27" s="275"/>
      <c r="C27" s="275"/>
      <c r="D27" s="275"/>
      <c r="E27" s="275"/>
      <c r="F27" s="275"/>
      <c r="G27" s="275"/>
      <c r="H27" s="276"/>
    </row>
    <row r="28" spans="1:8" ht="39">
      <c r="A28" s="103" t="s">
        <v>673</v>
      </c>
      <c r="B28" s="104" t="s">
        <v>674</v>
      </c>
      <c r="C28" s="104" t="s">
        <v>675</v>
      </c>
      <c r="D28" s="104" t="s">
        <v>676</v>
      </c>
      <c r="E28" s="104" t="s">
        <v>677</v>
      </c>
      <c r="F28" s="105" t="s">
        <v>720</v>
      </c>
      <c r="G28" s="105" t="s">
        <v>679</v>
      </c>
      <c r="H28" s="106" t="s">
        <v>680</v>
      </c>
    </row>
    <row r="29" spans="1:8" ht="19.5">
      <c r="A29" s="107">
        <v>1</v>
      </c>
      <c r="B29" s="108" t="s">
        <v>757</v>
      </c>
      <c r="C29" s="109" t="s">
        <v>549</v>
      </c>
      <c r="D29" s="108">
        <v>2</v>
      </c>
      <c r="E29" s="108" t="s">
        <v>682</v>
      </c>
      <c r="F29" s="123">
        <v>1</v>
      </c>
      <c r="G29" s="110">
        <v>9000000</v>
      </c>
      <c r="H29" s="111">
        <f t="shared" ref="H29:H42" si="3">G29*F29*D29</f>
        <v>18000000</v>
      </c>
    </row>
    <row r="30" spans="1:8" ht="19.5">
      <c r="A30" s="107">
        <v>2</v>
      </c>
      <c r="B30" s="108" t="s">
        <v>758</v>
      </c>
      <c r="C30" s="109" t="s">
        <v>550</v>
      </c>
      <c r="D30" s="108">
        <v>1</v>
      </c>
      <c r="E30" s="108" t="s">
        <v>682</v>
      </c>
      <c r="F30" s="123">
        <v>15</v>
      </c>
      <c r="G30" s="110">
        <v>800000</v>
      </c>
      <c r="H30" s="111">
        <f t="shared" si="3"/>
        <v>12000000</v>
      </c>
    </row>
    <row r="31" spans="1:8" ht="19.5">
      <c r="A31" s="107">
        <v>3</v>
      </c>
      <c r="B31" s="108" t="s">
        <v>759</v>
      </c>
      <c r="C31" s="109" t="s">
        <v>928</v>
      </c>
      <c r="D31" s="108">
        <v>1</v>
      </c>
      <c r="E31" s="108" t="s">
        <v>682</v>
      </c>
      <c r="F31" s="123">
        <v>1.5</v>
      </c>
      <c r="G31" s="110">
        <v>3300000</v>
      </c>
      <c r="H31" s="111">
        <f t="shared" si="3"/>
        <v>4950000</v>
      </c>
    </row>
    <row r="32" spans="1:8" ht="19.5">
      <c r="A32" s="107">
        <v>4</v>
      </c>
      <c r="B32" s="108" t="s">
        <v>760</v>
      </c>
      <c r="C32" s="109" t="s">
        <v>551</v>
      </c>
      <c r="D32" s="108">
        <v>1</v>
      </c>
      <c r="E32" s="108" t="s">
        <v>682</v>
      </c>
      <c r="F32" s="123">
        <v>3</v>
      </c>
      <c r="G32" s="110">
        <v>800000</v>
      </c>
      <c r="H32" s="111">
        <f t="shared" si="3"/>
        <v>2400000</v>
      </c>
    </row>
    <row r="33" spans="1:8" ht="19.5">
      <c r="A33" s="107">
        <v>5</v>
      </c>
      <c r="B33" s="108" t="s">
        <v>760</v>
      </c>
      <c r="C33" s="109" t="s">
        <v>552</v>
      </c>
      <c r="D33" s="108">
        <v>1</v>
      </c>
      <c r="E33" s="108" t="s">
        <v>682</v>
      </c>
      <c r="F33" s="108">
        <v>2</v>
      </c>
      <c r="G33" s="110">
        <v>800000</v>
      </c>
      <c r="H33" s="111">
        <f t="shared" si="3"/>
        <v>1600000</v>
      </c>
    </row>
    <row r="34" spans="1:8" ht="19.5">
      <c r="A34" s="107">
        <v>6</v>
      </c>
      <c r="B34" s="108" t="s">
        <v>761</v>
      </c>
      <c r="C34" s="109" t="s">
        <v>553</v>
      </c>
      <c r="D34" s="108">
        <v>1</v>
      </c>
      <c r="E34" s="108" t="s">
        <v>706</v>
      </c>
      <c r="F34" s="108">
        <v>35</v>
      </c>
      <c r="G34" s="110">
        <v>800000</v>
      </c>
      <c r="H34" s="111">
        <f t="shared" si="3"/>
        <v>28000000</v>
      </c>
    </row>
    <row r="35" spans="1:8" ht="19.5">
      <c r="A35" s="107">
        <v>7</v>
      </c>
      <c r="B35" s="108" t="s">
        <v>762</v>
      </c>
      <c r="C35" s="109" t="s">
        <v>929</v>
      </c>
      <c r="D35" s="108">
        <v>1</v>
      </c>
      <c r="E35" s="108" t="s">
        <v>706</v>
      </c>
      <c r="F35" s="108">
        <v>13</v>
      </c>
      <c r="G35" s="110">
        <v>3000000</v>
      </c>
      <c r="H35" s="111">
        <f t="shared" si="3"/>
        <v>39000000</v>
      </c>
    </row>
    <row r="36" spans="1:8" ht="19.5">
      <c r="A36" s="107">
        <v>8</v>
      </c>
      <c r="B36" s="108" t="s">
        <v>763</v>
      </c>
      <c r="C36" s="109" t="s">
        <v>930</v>
      </c>
      <c r="D36" s="108">
        <v>1</v>
      </c>
      <c r="E36" s="108" t="s">
        <v>706</v>
      </c>
      <c r="F36" s="108">
        <v>3</v>
      </c>
      <c r="G36" s="110">
        <v>3000000</v>
      </c>
      <c r="H36" s="111">
        <f t="shared" si="3"/>
        <v>9000000</v>
      </c>
    </row>
    <row r="37" spans="1:8" ht="19.5">
      <c r="A37" s="107">
        <v>9</v>
      </c>
      <c r="B37" s="108" t="s">
        <v>764</v>
      </c>
      <c r="C37" s="109" t="s">
        <v>554</v>
      </c>
      <c r="D37" s="108">
        <v>1</v>
      </c>
      <c r="E37" s="108" t="s">
        <v>706</v>
      </c>
      <c r="F37" s="108" t="s">
        <v>555</v>
      </c>
      <c r="G37" s="110">
        <v>7500000</v>
      </c>
      <c r="H37" s="111">
        <f>G37*D37</f>
        <v>7500000</v>
      </c>
    </row>
    <row r="38" spans="1:8" ht="19.5">
      <c r="A38" s="107">
        <v>10</v>
      </c>
      <c r="B38" s="108" t="s">
        <v>742</v>
      </c>
      <c r="C38" s="109" t="s">
        <v>931</v>
      </c>
      <c r="D38" s="108">
        <v>1</v>
      </c>
      <c r="E38" s="108" t="s">
        <v>706</v>
      </c>
      <c r="F38" s="108" t="s">
        <v>555</v>
      </c>
      <c r="G38" s="110">
        <v>8000000</v>
      </c>
      <c r="H38" s="111">
        <f>G38*D38</f>
        <v>8000000</v>
      </c>
    </row>
    <row r="39" spans="1:8" ht="19.5">
      <c r="A39" s="107">
        <v>11</v>
      </c>
      <c r="B39" s="108" t="s">
        <v>765</v>
      </c>
      <c r="C39" s="109" t="s">
        <v>932</v>
      </c>
      <c r="D39" s="108">
        <v>1</v>
      </c>
      <c r="E39" s="108" t="s">
        <v>682</v>
      </c>
      <c r="F39" s="108">
        <v>1.8</v>
      </c>
      <c r="G39" s="110">
        <v>3000000</v>
      </c>
      <c r="H39" s="111">
        <f t="shared" si="3"/>
        <v>5400000</v>
      </c>
    </row>
    <row r="40" spans="1:8" ht="19.5">
      <c r="A40" s="107">
        <v>12</v>
      </c>
      <c r="B40" s="108" t="s">
        <v>766</v>
      </c>
      <c r="C40" s="109" t="s">
        <v>932</v>
      </c>
      <c r="D40" s="108">
        <v>1</v>
      </c>
      <c r="E40" s="108" t="s">
        <v>682</v>
      </c>
      <c r="F40" s="108">
        <v>0.5</v>
      </c>
      <c r="G40" s="110">
        <v>3000000</v>
      </c>
      <c r="H40" s="111">
        <f t="shared" si="3"/>
        <v>1500000</v>
      </c>
    </row>
    <row r="41" spans="1:8" ht="19.5">
      <c r="A41" s="107">
        <v>13</v>
      </c>
      <c r="B41" s="108" t="s">
        <v>767</v>
      </c>
      <c r="C41" s="109" t="s">
        <v>933</v>
      </c>
      <c r="D41" s="108">
        <v>1</v>
      </c>
      <c r="E41" s="108" t="s">
        <v>682</v>
      </c>
      <c r="F41" s="108">
        <v>0.5</v>
      </c>
      <c r="G41" s="110">
        <v>3000000</v>
      </c>
      <c r="H41" s="111">
        <f t="shared" si="3"/>
        <v>1500000</v>
      </c>
    </row>
    <row r="42" spans="1:8" ht="19.5">
      <c r="A42" s="107">
        <v>14</v>
      </c>
      <c r="B42" s="108" t="s">
        <v>768</v>
      </c>
      <c r="C42" s="109" t="s">
        <v>556</v>
      </c>
      <c r="D42" s="108">
        <v>1</v>
      </c>
      <c r="E42" s="108" t="s">
        <v>682</v>
      </c>
      <c r="F42" s="108">
        <v>2.5</v>
      </c>
      <c r="G42" s="110">
        <v>800000</v>
      </c>
      <c r="H42" s="111">
        <f t="shared" si="3"/>
        <v>2000000</v>
      </c>
    </row>
    <row r="43" spans="1:8" ht="195">
      <c r="A43" s="107">
        <v>15</v>
      </c>
      <c r="B43" s="108" t="s">
        <v>769</v>
      </c>
      <c r="C43" s="123" t="s">
        <v>770</v>
      </c>
      <c r="D43" s="108">
        <v>2</v>
      </c>
      <c r="E43" s="108" t="s">
        <v>682</v>
      </c>
      <c r="F43" s="108" t="s">
        <v>555</v>
      </c>
      <c r="G43" s="110">
        <v>5000000</v>
      </c>
      <c r="H43" s="111">
        <f>G43*D43</f>
        <v>10000000</v>
      </c>
    </row>
    <row r="44" spans="1:8" ht="19.5">
      <c r="A44" s="107">
        <v>16</v>
      </c>
      <c r="B44" s="108" t="s">
        <v>771</v>
      </c>
      <c r="C44" s="109" t="s">
        <v>557</v>
      </c>
      <c r="D44" s="108">
        <v>40</v>
      </c>
      <c r="E44" s="108" t="s">
        <v>682</v>
      </c>
      <c r="F44" s="108" t="s">
        <v>555</v>
      </c>
      <c r="G44" s="110">
        <v>80000</v>
      </c>
      <c r="H44" s="111">
        <f t="shared" ref="H44:H52" si="4">G44*D44</f>
        <v>3200000</v>
      </c>
    </row>
    <row r="45" spans="1:8" ht="19.5">
      <c r="A45" s="107">
        <v>17</v>
      </c>
      <c r="B45" s="108" t="s">
        <v>772</v>
      </c>
      <c r="C45" s="109" t="s">
        <v>558</v>
      </c>
      <c r="D45" s="108">
        <v>40</v>
      </c>
      <c r="E45" s="108" t="s">
        <v>682</v>
      </c>
      <c r="F45" s="108" t="s">
        <v>555</v>
      </c>
      <c r="G45" s="110">
        <v>40000</v>
      </c>
      <c r="H45" s="111">
        <f t="shared" si="4"/>
        <v>1600000</v>
      </c>
    </row>
    <row r="46" spans="1:8" ht="19.5">
      <c r="A46" s="107">
        <v>18</v>
      </c>
      <c r="B46" s="108" t="s">
        <v>773</v>
      </c>
      <c r="C46" s="109" t="s">
        <v>559</v>
      </c>
      <c r="D46" s="108">
        <v>70</v>
      </c>
      <c r="E46" s="108" t="s">
        <v>682</v>
      </c>
      <c r="F46" s="108" t="s">
        <v>555</v>
      </c>
      <c r="G46" s="110">
        <v>20000</v>
      </c>
      <c r="H46" s="111">
        <f t="shared" si="4"/>
        <v>1400000</v>
      </c>
    </row>
    <row r="47" spans="1:8" ht="19.5">
      <c r="A47" s="107">
        <v>19</v>
      </c>
      <c r="B47" s="108" t="s">
        <v>750</v>
      </c>
      <c r="C47" s="109" t="s">
        <v>560</v>
      </c>
      <c r="D47" s="108">
        <v>70</v>
      </c>
      <c r="E47" s="108" t="s">
        <v>682</v>
      </c>
      <c r="F47" s="108" t="s">
        <v>555</v>
      </c>
      <c r="G47" s="110">
        <v>20000</v>
      </c>
      <c r="H47" s="111">
        <f t="shared" si="4"/>
        <v>1400000</v>
      </c>
    </row>
    <row r="48" spans="1:8" ht="19.5">
      <c r="A48" s="107">
        <v>20</v>
      </c>
      <c r="B48" s="108" t="s">
        <v>774</v>
      </c>
      <c r="C48" s="109" t="s">
        <v>561</v>
      </c>
      <c r="D48" s="108">
        <v>30</v>
      </c>
      <c r="E48" s="108" t="s">
        <v>682</v>
      </c>
      <c r="F48" s="108" t="s">
        <v>555</v>
      </c>
      <c r="G48" s="110">
        <v>40000</v>
      </c>
      <c r="H48" s="111">
        <f t="shared" si="4"/>
        <v>1200000</v>
      </c>
    </row>
    <row r="49" spans="1:8" ht="19.5">
      <c r="A49" s="107">
        <v>21</v>
      </c>
      <c r="B49" s="108" t="s">
        <v>746</v>
      </c>
      <c r="C49" s="109" t="s">
        <v>562</v>
      </c>
      <c r="D49" s="108">
        <v>30</v>
      </c>
      <c r="E49" s="108" t="s">
        <v>682</v>
      </c>
      <c r="F49" s="108" t="s">
        <v>555</v>
      </c>
      <c r="G49" s="110">
        <v>20000</v>
      </c>
      <c r="H49" s="111">
        <f t="shared" si="4"/>
        <v>600000</v>
      </c>
    </row>
    <row r="50" spans="1:8" ht="19.5">
      <c r="A50" s="107">
        <v>22</v>
      </c>
      <c r="B50" s="108" t="s">
        <v>775</v>
      </c>
      <c r="C50" s="109" t="s">
        <v>563</v>
      </c>
      <c r="D50" s="108">
        <v>5</v>
      </c>
      <c r="E50" s="108" t="s">
        <v>682</v>
      </c>
      <c r="F50" s="108" t="s">
        <v>555</v>
      </c>
      <c r="G50" s="110">
        <v>40000</v>
      </c>
      <c r="H50" s="111">
        <f t="shared" si="4"/>
        <v>200000</v>
      </c>
    </row>
    <row r="51" spans="1:8" ht="19.5">
      <c r="A51" s="107">
        <v>23</v>
      </c>
      <c r="B51" s="108" t="s">
        <v>776</v>
      </c>
      <c r="C51" s="109" t="s">
        <v>564</v>
      </c>
      <c r="D51" s="108">
        <v>5</v>
      </c>
      <c r="E51" s="108" t="s">
        <v>682</v>
      </c>
      <c r="F51" s="108" t="s">
        <v>555</v>
      </c>
      <c r="G51" s="110">
        <v>20000</v>
      </c>
      <c r="H51" s="111">
        <f t="shared" si="4"/>
        <v>100000</v>
      </c>
    </row>
    <row r="52" spans="1:8" ht="19.5">
      <c r="A52" s="107">
        <v>24</v>
      </c>
      <c r="B52" s="108" t="s">
        <v>777</v>
      </c>
      <c r="C52" s="109" t="s">
        <v>565</v>
      </c>
      <c r="D52" s="108">
        <v>5</v>
      </c>
      <c r="E52" s="108" t="s">
        <v>682</v>
      </c>
      <c r="F52" s="108" t="s">
        <v>555</v>
      </c>
      <c r="G52" s="110">
        <v>20000</v>
      </c>
      <c r="H52" s="111">
        <f t="shared" si="4"/>
        <v>100000</v>
      </c>
    </row>
    <row r="53" spans="1:8" ht="19.5">
      <c r="A53" s="107">
        <v>25</v>
      </c>
      <c r="B53" s="108" t="s">
        <v>654</v>
      </c>
      <c r="C53" s="109" t="s">
        <v>555</v>
      </c>
      <c r="D53" s="108" t="s">
        <v>555</v>
      </c>
      <c r="E53" s="108" t="s">
        <v>555</v>
      </c>
      <c r="F53" s="108" t="s">
        <v>555</v>
      </c>
      <c r="G53" s="110">
        <v>10000000</v>
      </c>
      <c r="H53" s="111">
        <f>G53</f>
        <v>10000000</v>
      </c>
    </row>
    <row r="54" spans="1:8" ht="19.5">
      <c r="A54" s="107">
        <v>26</v>
      </c>
      <c r="B54" s="108" t="s">
        <v>778</v>
      </c>
      <c r="C54" s="19" t="s">
        <v>780</v>
      </c>
      <c r="D54" s="108">
        <v>3</v>
      </c>
      <c r="E54" s="108" t="s">
        <v>779</v>
      </c>
      <c r="F54" s="108">
        <v>1</v>
      </c>
      <c r="G54" s="110">
        <v>18000000</v>
      </c>
      <c r="H54" s="111">
        <f>G54*D54</f>
        <v>54000000</v>
      </c>
    </row>
    <row r="55" spans="1:8" ht="19.5">
      <c r="A55" s="107">
        <v>27</v>
      </c>
      <c r="B55" s="108" t="s">
        <v>730</v>
      </c>
      <c r="C55" s="109" t="s">
        <v>555</v>
      </c>
      <c r="D55" s="108" t="s">
        <v>555</v>
      </c>
      <c r="E55" s="108" t="s">
        <v>555</v>
      </c>
      <c r="F55" s="108" t="s">
        <v>555</v>
      </c>
      <c r="G55" s="110">
        <v>40000000</v>
      </c>
      <c r="H55" s="111">
        <f t="shared" ref="H55:H57" si="5">G55</f>
        <v>40000000</v>
      </c>
    </row>
    <row r="56" spans="1:8" ht="19.5">
      <c r="A56" s="107">
        <v>28</v>
      </c>
      <c r="B56" s="108" t="s">
        <v>644</v>
      </c>
      <c r="C56" s="109" t="s">
        <v>555</v>
      </c>
      <c r="D56" s="108" t="s">
        <v>555</v>
      </c>
      <c r="E56" s="108" t="s">
        <v>555</v>
      </c>
      <c r="F56" s="108" t="s">
        <v>555</v>
      </c>
      <c r="G56" s="110">
        <v>10000000</v>
      </c>
      <c r="H56" s="111">
        <f t="shared" si="5"/>
        <v>10000000</v>
      </c>
    </row>
    <row r="57" spans="1:8" ht="20.25" thickBot="1">
      <c r="A57" s="107">
        <v>29</v>
      </c>
      <c r="B57" s="124" t="s">
        <v>715</v>
      </c>
      <c r="C57" s="109" t="s">
        <v>555</v>
      </c>
      <c r="D57" s="108" t="s">
        <v>555</v>
      </c>
      <c r="E57" s="108" t="s">
        <v>555</v>
      </c>
      <c r="F57" s="108" t="s">
        <v>555</v>
      </c>
      <c r="G57" s="110">
        <v>40000000</v>
      </c>
      <c r="H57" s="111">
        <f t="shared" si="5"/>
        <v>40000000</v>
      </c>
    </row>
    <row r="58" spans="1:8" ht="20.25" thickBot="1">
      <c r="A58" s="277"/>
      <c r="B58" s="278"/>
      <c r="C58" s="278"/>
      <c r="D58" s="278"/>
      <c r="E58" s="278"/>
      <c r="F58" s="278"/>
      <c r="G58" s="115" t="s">
        <v>716</v>
      </c>
      <c r="H58" s="128">
        <f>SUM(H33:H57)</f>
        <v>277300000</v>
      </c>
    </row>
    <row r="59" spans="1:8" ht="20.25" thickBot="1">
      <c r="A59" s="120"/>
      <c r="B59" s="120"/>
      <c r="C59" s="120"/>
      <c r="D59" s="120"/>
      <c r="E59" s="120"/>
      <c r="F59" s="120"/>
      <c r="G59" s="118" t="s">
        <v>717</v>
      </c>
      <c r="H59" s="119">
        <v>2004500000</v>
      </c>
    </row>
    <row r="60" spans="1:8" ht="39.75" thickBot="1">
      <c r="A60" s="120"/>
      <c r="B60" s="120"/>
      <c r="C60" s="120"/>
      <c r="D60" s="120"/>
      <c r="E60" s="120"/>
      <c r="F60" s="120"/>
      <c r="G60" s="121" t="s">
        <v>718</v>
      </c>
      <c r="H60" s="127">
        <f>H58/H59</f>
        <v>0.13833873783986031</v>
      </c>
    </row>
  </sheetData>
  <mergeCells count="4">
    <mergeCell ref="A1:H1"/>
    <mergeCell ref="A23:F23"/>
    <mergeCell ref="A27:H27"/>
    <mergeCell ref="A58:F58"/>
  </mergeCells>
  <pageMargins left="0.7" right="0.7" top="0.75" bottom="0.75" header="0.3" footer="0.3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E59E9-C7E9-43FC-8EA4-F7AADCE59249}">
  <sheetPr codeName="Sheet13"/>
  <dimension ref="A1:H37"/>
  <sheetViews>
    <sheetView workbookViewId="0">
      <selection activeCell="B3" sqref="B3:B34"/>
    </sheetView>
  </sheetViews>
  <sheetFormatPr defaultRowHeight="18"/>
  <cols>
    <col min="1" max="3" width="15" customWidth="1"/>
  </cols>
  <sheetData>
    <row r="1" spans="1:8" ht="22.5" customHeight="1">
      <c r="A1" s="274" t="s">
        <v>934</v>
      </c>
      <c r="B1" s="275"/>
      <c r="C1" s="275"/>
      <c r="D1" s="275"/>
      <c r="E1" s="275"/>
      <c r="F1" s="275"/>
      <c r="G1" s="275"/>
      <c r="H1" s="276"/>
    </row>
    <row r="2" spans="1:8" ht="39">
      <c r="A2" s="103" t="s">
        <v>673</v>
      </c>
      <c r="B2" s="104" t="s">
        <v>674</v>
      </c>
      <c r="C2" s="104" t="s">
        <v>675</v>
      </c>
      <c r="D2" s="104" t="s">
        <v>676</v>
      </c>
      <c r="E2" s="104" t="s">
        <v>677</v>
      </c>
      <c r="F2" s="105" t="s">
        <v>678</v>
      </c>
      <c r="G2" s="105" t="s">
        <v>679</v>
      </c>
      <c r="H2" s="106" t="s">
        <v>680</v>
      </c>
    </row>
    <row r="3" spans="1:8" ht="19.5">
      <c r="A3" s="107">
        <v>1</v>
      </c>
      <c r="B3" s="108" t="s">
        <v>681</v>
      </c>
      <c r="C3" s="109" t="s">
        <v>935</v>
      </c>
      <c r="D3" s="108">
        <v>4</v>
      </c>
      <c r="E3" s="108" t="s">
        <v>682</v>
      </c>
      <c r="F3" s="108">
        <v>1</v>
      </c>
      <c r="G3" s="110">
        <v>13000000</v>
      </c>
      <c r="H3" s="111">
        <f>G3*F3*D3</f>
        <v>52000000</v>
      </c>
    </row>
    <row r="4" spans="1:8" ht="19.5">
      <c r="A4" s="107">
        <f>A3+1</f>
        <v>2</v>
      </c>
      <c r="B4" s="108" t="s">
        <v>683</v>
      </c>
      <c r="C4" s="109" t="s">
        <v>936</v>
      </c>
      <c r="D4" s="108">
        <v>20</v>
      </c>
      <c r="E4" s="108" t="s">
        <v>684</v>
      </c>
      <c r="F4" s="108">
        <v>1.3</v>
      </c>
      <c r="G4" s="110">
        <v>3500000</v>
      </c>
      <c r="H4" s="111">
        <f>G4*F4</f>
        <v>4550000</v>
      </c>
    </row>
    <row r="5" spans="1:8" ht="19.5">
      <c r="A5" s="107">
        <f t="shared" ref="A5:A34" si="0">A4+1</f>
        <v>3</v>
      </c>
      <c r="B5" s="108" t="s">
        <v>685</v>
      </c>
      <c r="C5" s="109" t="s">
        <v>937</v>
      </c>
      <c r="D5" s="108">
        <v>20</v>
      </c>
      <c r="E5" s="108" t="s">
        <v>684</v>
      </c>
      <c r="F5" s="108">
        <v>2.2000000000000002</v>
      </c>
      <c r="G5" s="110">
        <v>3500000</v>
      </c>
      <c r="H5" s="111">
        <f t="shared" ref="H5:H7" si="1">G5*F5</f>
        <v>7700000.0000000009</v>
      </c>
    </row>
    <row r="6" spans="1:8" ht="19.5">
      <c r="A6" s="107">
        <f t="shared" si="0"/>
        <v>4</v>
      </c>
      <c r="B6" s="108" t="s">
        <v>686</v>
      </c>
      <c r="C6" s="109" t="s">
        <v>938</v>
      </c>
      <c r="D6" s="108">
        <v>25</v>
      </c>
      <c r="E6" s="108" t="s">
        <v>684</v>
      </c>
      <c r="F6" s="108">
        <v>6.5</v>
      </c>
      <c r="G6" s="110">
        <v>3500000</v>
      </c>
      <c r="H6" s="111">
        <f t="shared" si="1"/>
        <v>22750000</v>
      </c>
    </row>
    <row r="7" spans="1:8" ht="19.5">
      <c r="A7" s="107">
        <f t="shared" si="0"/>
        <v>5</v>
      </c>
      <c r="B7" s="108" t="s">
        <v>687</v>
      </c>
      <c r="C7" s="109" t="s">
        <v>939</v>
      </c>
      <c r="D7" s="108">
        <v>15</v>
      </c>
      <c r="E7" s="108" t="s">
        <v>684</v>
      </c>
      <c r="F7" s="108">
        <v>0.3</v>
      </c>
      <c r="G7" s="110">
        <v>3500000</v>
      </c>
      <c r="H7" s="111">
        <f t="shared" si="1"/>
        <v>1050000</v>
      </c>
    </row>
    <row r="8" spans="1:8" ht="19.5">
      <c r="A8" s="107">
        <f t="shared" si="0"/>
        <v>6</v>
      </c>
      <c r="B8" s="108" t="s">
        <v>688</v>
      </c>
      <c r="C8" s="109" t="s">
        <v>940</v>
      </c>
      <c r="D8" s="108">
        <v>10</v>
      </c>
      <c r="E8" s="108" t="s">
        <v>684</v>
      </c>
      <c r="F8" s="108">
        <v>0.9</v>
      </c>
      <c r="G8" s="110">
        <v>3500000</v>
      </c>
      <c r="H8" s="111">
        <f>G8*F8</f>
        <v>3150000</v>
      </c>
    </row>
    <row r="9" spans="1:8" ht="19.5">
      <c r="A9" s="107">
        <f t="shared" si="0"/>
        <v>7</v>
      </c>
      <c r="B9" s="108" t="s">
        <v>689</v>
      </c>
      <c r="C9" s="109" t="s">
        <v>941</v>
      </c>
      <c r="D9" s="108">
        <v>15</v>
      </c>
      <c r="E9" s="108" t="s">
        <v>684</v>
      </c>
      <c r="F9" s="108">
        <v>0.5</v>
      </c>
      <c r="G9" s="110">
        <v>3500000</v>
      </c>
      <c r="H9" s="111">
        <f>G9*F9</f>
        <v>1750000</v>
      </c>
    </row>
    <row r="10" spans="1:8" ht="19.5">
      <c r="A10" s="107">
        <f>A9+1</f>
        <v>8</v>
      </c>
      <c r="B10" s="108" t="s">
        <v>690</v>
      </c>
      <c r="C10" s="109" t="s">
        <v>941</v>
      </c>
      <c r="D10" s="108">
        <v>30</v>
      </c>
      <c r="E10" s="108" t="s">
        <v>684</v>
      </c>
      <c r="F10" s="108">
        <v>0.3</v>
      </c>
      <c r="G10" s="110">
        <v>3500000</v>
      </c>
      <c r="H10" s="111">
        <f>G10*F10</f>
        <v>1050000</v>
      </c>
    </row>
    <row r="11" spans="1:8" ht="19.5">
      <c r="A11" s="107">
        <f t="shared" si="0"/>
        <v>9</v>
      </c>
      <c r="B11" s="108" t="s">
        <v>691</v>
      </c>
      <c r="C11" s="109" t="s">
        <v>941</v>
      </c>
      <c r="D11" s="108">
        <v>20</v>
      </c>
      <c r="E11" s="108" t="s">
        <v>684</v>
      </c>
      <c r="F11" s="108">
        <v>0.2</v>
      </c>
      <c r="G11" s="110">
        <v>3500000</v>
      </c>
      <c r="H11" s="111">
        <f t="shared" ref="H11" si="2">G11*F11</f>
        <v>700000</v>
      </c>
    </row>
    <row r="12" spans="1:8" ht="19.5">
      <c r="A12" s="107">
        <f t="shared" si="0"/>
        <v>10</v>
      </c>
      <c r="B12" s="108" t="s">
        <v>692</v>
      </c>
      <c r="C12" s="109" t="s">
        <v>942</v>
      </c>
      <c r="D12" s="108">
        <v>5</v>
      </c>
      <c r="E12" s="108" t="s">
        <v>682</v>
      </c>
      <c r="F12" s="108">
        <v>1</v>
      </c>
      <c r="G12" s="110">
        <v>850000</v>
      </c>
      <c r="H12" s="111">
        <f t="shared" ref="H12:H17" si="3">G12*F12*D12</f>
        <v>4250000</v>
      </c>
    </row>
    <row r="13" spans="1:8" ht="19.5">
      <c r="A13" s="107">
        <f t="shared" si="0"/>
        <v>11</v>
      </c>
      <c r="B13" s="108" t="s">
        <v>693</v>
      </c>
      <c r="C13" s="109" t="s">
        <v>941</v>
      </c>
      <c r="D13" s="108">
        <v>70</v>
      </c>
      <c r="E13" s="108" t="s">
        <v>682</v>
      </c>
      <c r="F13" s="108">
        <v>1</v>
      </c>
      <c r="G13" s="110">
        <v>7000</v>
      </c>
      <c r="H13" s="111">
        <f t="shared" si="3"/>
        <v>490000</v>
      </c>
    </row>
    <row r="14" spans="1:8" ht="19.5">
      <c r="A14" s="107">
        <f t="shared" si="0"/>
        <v>12</v>
      </c>
      <c r="B14" s="108" t="s">
        <v>694</v>
      </c>
      <c r="C14" s="109" t="s">
        <v>941</v>
      </c>
      <c r="D14" s="108">
        <v>70</v>
      </c>
      <c r="E14" s="108" t="s">
        <v>682</v>
      </c>
      <c r="F14" s="108">
        <v>1</v>
      </c>
      <c r="G14" s="110">
        <v>5000</v>
      </c>
      <c r="H14" s="111">
        <f t="shared" si="3"/>
        <v>350000</v>
      </c>
    </row>
    <row r="15" spans="1:8" ht="19.5">
      <c r="A15" s="107">
        <f t="shared" si="0"/>
        <v>13</v>
      </c>
      <c r="B15" s="108" t="s">
        <v>695</v>
      </c>
      <c r="C15" s="109" t="s">
        <v>941</v>
      </c>
      <c r="D15" s="108">
        <v>70</v>
      </c>
      <c r="E15" s="108" t="s">
        <v>682</v>
      </c>
      <c r="F15" s="108">
        <v>1</v>
      </c>
      <c r="G15" s="110">
        <v>5000</v>
      </c>
      <c r="H15" s="111">
        <f t="shared" si="3"/>
        <v>350000</v>
      </c>
    </row>
    <row r="16" spans="1:8" ht="19.5">
      <c r="A16" s="107">
        <f t="shared" si="0"/>
        <v>14</v>
      </c>
      <c r="B16" s="108" t="s">
        <v>696</v>
      </c>
      <c r="C16" s="109" t="s">
        <v>941</v>
      </c>
      <c r="D16" s="108">
        <v>60</v>
      </c>
      <c r="E16" s="108" t="s">
        <v>682</v>
      </c>
      <c r="F16" s="108">
        <v>1</v>
      </c>
      <c r="G16" s="110">
        <v>25000</v>
      </c>
      <c r="H16" s="111">
        <f t="shared" si="3"/>
        <v>1500000</v>
      </c>
    </row>
    <row r="17" spans="1:8" ht="19.5">
      <c r="A17" s="107">
        <f t="shared" si="0"/>
        <v>15</v>
      </c>
      <c r="B17" s="108" t="s">
        <v>697</v>
      </c>
      <c r="C17" s="109" t="s">
        <v>941</v>
      </c>
      <c r="D17" s="108">
        <v>60</v>
      </c>
      <c r="E17" s="108" t="s">
        <v>682</v>
      </c>
      <c r="F17" s="108">
        <v>1</v>
      </c>
      <c r="G17" s="110">
        <v>10000</v>
      </c>
      <c r="H17" s="111">
        <f t="shared" si="3"/>
        <v>600000</v>
      </c>
    </row>
    <row r="18" spans="1:8" ht="19.5">
      <c r="A18" s="107">
        <f t="shared" si="0"/>
        <v>16</v>
      </c>
      <c r="B18" s="108" t="s">
        <v>698</v>
      </c>
      <c r="C18" s="109" t="s">
        <v>941</v>
      </c>
      <c r="D18" s="108">
        <v>4</v>
      </c>
      <c r="E18" s="108" t="s">
        <v>682</v>
      </c>
      <c r="F18" s="108">
        <v>1</v>
      </c>
      <c r="G18" s="110">
        <v>50000</v>
      </c>
      <c r="H18" s="111">
        <f>G18*F18*D18</f>
        <v>200000</v>
      </c>
    </row>
    <row r="19" spans="1:8" ht="19.5">
      <c r="A19" s="107">
        <f t="shared" si="0"/>
        <v>17</v>
      </c>
      <c r="B19" s="108" t="s">
        <v>699</v>
      </c>
      <c r="C19" s="109" t="s">
        <v>941</v>
      </c>
      <c r="D19" s="108">
        <v>4</v>
      </c>
      <c r="E19" s="108" t="s">
        <v>682</v>
      </c>
      <c r="F19" s="108">
        <v>1</v>
      </c>
      <c r="G19" s="110">
        <v>40000</v>
      </c>
      <c r="H19" s="111">
        <f t="shared" ref="H19:H29" si="4">G19*F19*D19</f>
        <v>160000</v>
      </c>
    </row>
    <row r="20" spans="1:8" ht="19.5">
      <c r="A20" s="107">
        <f t="shared" si="0"/>
        <v>18</v>
      </c>
      <c r="B20" s="108" t="s">
        <v>700</v>
      </c>
      <c r="C20" s="109" t="s">
        <v>941</v>
      </c>
      <c r="D20" s="108">
        <v>4</v>
      </c>
      <c r="E20" s="108" t="s">
        <v>682</v>
      </c>
      <c r="F20" s="108">
        <v>1</v>
      </c>
      <c r="G20" s="110">
        <v>15000</v>
      </c>
      <c r="H20" s="111">
        <f t="shared" si="4"/>
        <v>60000</v>
      </c>
    </row>
    <row r="21" spans="1:8" ht="19.5">
      <c r="A21" s="107">
        <f t="shared" si="0"/>
        <v>19</v>
      </c>
      <c r="B21" s="108" t="s">
        <v>701</v>
      </c>
      <c r="C21" s="109" t="s">
        <v>941</v>
      </c>
      <c r="D21" s="108">
        <v>4</v>
      </c>
      <c r="E21" s="108" t="s">
        <v>682</v>
      </c>
      <c r="F21" s="108">
        <v>1</v>
      </c>
      <c r="G21" s="110">
        <v>15000</v>
      </c>
      <c r="H21" s="111">
        <f t="shared" si="4"/>
        <v>60000</v>
      </c>
    </row>
    <row r="22" spans="1:8" ht="19.5">
      <c r="A22" s="107">
        <f t="shared" si="0"/>
        <v>20</v>
      </c>
      <c r="B22" s="108" t="s">
        <v>702</v>
      </c>
      <c r="C22" s="109" t="s">
        <v>941</v>
      </c>
      <c r="D22" s="108">
        <v>4</v>
      </c>
      <c r="E22" s="108" t="s">
        <v>682</v>
      </c>
      <c r="F22" s="108">
        <v>1</v>
      </c>
      <c r="G22" s="110">
        <v>20000</v>
      </c>
      <c r="H22" s="111">
        <f t="shared" si="4"/>
        <v>80000</v>
      </c>
    </row>
    <row r="23" spans="1:8" ht="19.5">
      <c r="A23" s="107">
        <f t="shared" si="0"/>
        <v>21</v>
      </c>
      <c r="B23" s="108" t="s">
        <v>703</v>
      </c>
      <c r="C23" s="109" t="s">
        <v>941</v>
      </c>
      <c r="D23" s="108">
        <v>4</v>
      </c>
      <c r="E23" s="108" t="s">
        <v>682</v>
      </c>
      <c r="F23" s="108">
        <v>1</v>
      </c>
      <c r="G23" s="110">
        <v>20000</v>
      </c>
      <c r="H23" s="111">
        <f t="shared" si="4"/>
        <v>80000</v>
      </c>
    </row>
    <row r="24" spans="1:8" ht="19.5">
      <c r="A24" s="107">
        <f t="shared" si="0"/>
        <v>22</v>
      </c>
      <c r="B24" s="108" t="s">
        <v>704</v>
      </c>
      <c r="C24" s="109" t="s">
        <v>705</v>
      </c>
      <c r="D24" s="108">
        <v>1</v>
      </c>
      <c r="E24" s="108" t="s">
        <v>706</v>
      </c>
      <c r="F24" s="108">
        <v>1</v>
      </c>
      <c r="G24" s="110">
        <v>7000000</v>
      </c>
      <c r="H24" s="111">
        <f t="shared" si="4"/>
        <v>7000000</v>
      </c>
    </row>
    <row r="25" spans="1:8" ht="19.5">
      <c r="A25" s="107">
        <f t="shared" si="0"/>
        <v>23</v>
      </c>
      <c r="B25" s="108" t="s">
        <v>707</v>
      </c>
      <c r="C25" s="109" t="s">
        <v>943</v>
      </c>
      <c r="D25" s="108">
        <v>1</v>
      </c>
      <c r="E25" s="108" t="s">
        <v>706</v>
      </c>
      <c r="F25" s="108">
        <v>1</v>
      </c>
      <c r="G25" s="110">
        <v>8000000</v>
      </c>
      <c r="H25" s="111">
        <f t="shared" si="4"/>
        <v>8000000</v>
      </c>
    </row>
    <row r="26" spans="1:8" ht="19.5">
      <c r="A26" s="107">
        <f t="shared" si="0"/>
        <v>24</v>
      </c>
      <c r="B26" s="108" t="s">
        <v>708</v>
      </c>
      <c r="C26" s="109" t="s">
        <v>944</v>
      </c>
      <c r="D26" s="108">
        <v>1</v>
      </c>
      <c r="E26" s="108" t="s">
        <v>706</v>
      </c>
      <c r="F26" s="108">
        <v>50</v>
      </c>
      <c r="G26" s="110">
        <v>3500000</v>
      </c>
      <c r="H26" s="111">
        <f t="shared" si="4"/>
        <v>175000000</v>
      </c>
    </row>
    <row r="27" spans="1:8" ht="19.5">
      <c r="A27" s="107">
        <f t="shared" si="0"/>
        <v>25</v>
      </c>
      <c r="B27" s="108" t="s">
        <v>709</v>
      </c>
      <c r="C27" s="109" t="s">
        <v>945</v>
      </c>
      <c r="D27" s="108">
        <v>1</v>
      </c>
      <c r="E27" s="108" t="s">
        <v>706</v>
      </c>
      <c r="F27" s="108">
        <v>30</v>
      </c>
      <c r="G27" s="110">
        <v>3500000</v>
      </c>
      <c r="H27" s="111">
        <f t="shared" si="4"/>
        <v>105000000</v>
      </c>
    </row>
    <row r="28" spans="1:8" ht="19.5">
      <c r="A28" s="107">
        <f t="shared" si="0"/>
        <v>26</v>
      </c>
      <c r="B28" s="108" t="s">
        <v>710</v>
      </c>
      <c r="C28" s="109" t="s">
        <v>946</v>
      </c>
      <c r="D28" s="108">
        <v>1</v>
      </c>
      <c r="E28" s="108" t="s">
        <v>706</v>
      </c>
      <c r="F28" s="108">
        <v>5</v>
      </c>
      <c r="G28" s="110">
        <v>3500000</v>
      </c>
      <c r="H28" s="111">
        <f t="shared" si="4"/>
        <v>17500000</v>
      </c>
    </row>
    <row r="29" spans="1:8" ht="19.5">
      <c r="A29" s="107">
        <f t="shared" si="0"/>
        <v>27</v>
      </c>
      <c r="B29" s="108" t="s">
        <v>711</v>
      </c>
      <c r="C29" s="109" t="s">
        <v>947</v>
      </c>
      <c r="D29" s="108">
        <v>1</v>
      </c>
      <c r="E29" s="108" t="s">
        <v>706</v>
      </c>
      <c r="F29" s="108">
        <v>1</v>
      </c>
      <c r="G29" s="110">
        <v>3500000</v>
      </c>
      <c r="H29" s="111">
        <f t="shared" si="4"/>
        <v>3500000</v>
      </c>
    </row>
    <row r="30" spans="1:8" ht="19.5">
      <c r="A30" s="107">
        <f t="shared" si="0"/>
        <v>28</v>
      </c>
      <c r="B30" s="108" t="s">
        <v>712</v>
      </c>
      <c r="C30" s="109" t="s">
        <v>555</v>
      </c>
      <c r="D30" s="108" t="s">
        <v>555</v>
      </c>
      <c r="E30" s="108" t="s">
        <v>555</v>
      </c>
      <c r="F30" s="108" t="s">
        <v>555</v>
      </c>
      <c r="G30" s="110">
        <v>40000000</v>
      </c>
      <c r="H30" s="111">
        <f>G30</f>
        <v>40000000</v>
      </c>
    </row>
    <row r="31" spans="1:8" ht="19.5">
      <c r="A31" s="107">
        <f t="shared" si="0"/>
        <v>29</v>
      </c>
      <c r="B31" s="108" t="s">
        <v>713</v>
      </c>
      <c r="C31" s="112" t="s">
        <v>555</v>
      </c>
      <c r="D31" s="108" t="s">
        <v>555</v>
      </c>
      <c r="E31" s="108" t="s">
        <v>555</v>
      </c>
      <c r="F31" s="108" t="s">
        <v>555</v>
      </c>
      <c r="G31" s="110">
        <v>40000000</v>
      </c>
      <c r="H31" s="111">
        <f>G31</f>
        <v>40000000</v>
      </c>
    </row>
    <row r="32" spans="1:8" ht="19.5">
      <c r="A32" s="107">
        <f t="shared" si="0"/>
        <v>30</v>
      </c>
      <c r="B32" s="108" t="s">
        <v>714</v>
      </c>
      <c r="C32" s="109" t="s">
        <v>555</v>
      </c>
      <c r="D32" s="108" t="s">
        <v>555</v>
      </c>
      <c r="E32" s="108" t="s">
        <v>555</v>
      </c>
      <c r="F32" s="108" t="s">
        <v>555</v>
      </c>
      <c r="G32" s="110">
        <v>100000000</v>
      </c>
      <c r="H32" s="111">
        <f>G32</f>
        <v>100000000</v>
      </c>
    </row>
    <row r="33" spans="1:8" ht="19.5">
      <c r="A33" s="107">
        <f t="shared" si="0"/>
        <v>31</v>
      </c>
      <c r="B33" s="108" t="s">
        <v>644</v>
      </c>
      <c r="C33" s="108" t="s">
        <v>555</v>
      </c>
      <c r="D33" s="108" t="s">
        <v>555</v>
      </c>
      <c r="E33" s="108" t="s">
        <v>555</v>
      </c>
      <c r="F33" s="108" t="s">
        <v>555</v>
      </c>
      <c r="G33" s="110">
        <v>20000000</v>
      </c>
      <c r="H33" s="111">
        <f t="shared" ref="H33:H34" si="5">G33</f>
        <v>20000000</v>
      </c>
    </row>
    <row r="34" spans="1:8" ht="20.25" thickBot="1">
      <c r="A34" s="113">
        <f t="shared" si="0"/>
        <v>32</v>
      </c>
      <c r="B34" s="114" t="s">
        <v>715</v>
      </c>
      <c r="C34" s="114" t="s">
        <v>555</v>
      </c>
      <c r="D34" s="114" t="s">
        <v>555</v>
      </c>
      <c r="E34" s="114" t="s">
        <v>555</v>
      </c>
      <c r="F34" s="114" t="s">
        <v>555</v>
      </c>
      <c r="G34" s="110">
        <v>40000000</v>
      </c>
      <c r="H34" s="111">
        <f t="shared" si="5"/>
        <v>40000000</v>
      </c>
    </row>
    <row r="35" spans="1:8" ht="20.25" thickBot="1">
      <c r="A35" s="279" t="s">
        <v>906</v>
      </c>
      <c r="B35" s="280"/>
      <c r="C35" s="280"/>
      <c r="D35" s="280"/>
      <c r="E35" s="280"/>
      <c r="F35" s="280"/>
      <c r="G35" s="115" t="s">
        <v>716</v>
      </c>
      <c r="H35" s="116">
        <f>SUM(H3:H34)</f>
        <v>658880000</v>
      </c>
    </row>
    <row r="36" spans="1:8" ht="20.25" thickBot="1">
      <c r="A36" s="117"/>
      <c r="B36" s="117"/>
      <c r="C36" s="117"/>
      <c r="D36" s="117"/>
      <c r="E36" s="117"/>
      <c r="F36" s="117"/>
      <c r="G36" s="118" t="s">
        <v>717</v>
      </c>
      <c r="H36" s="119">
        <v>2535932000</v>
      </c>
    </row>
    <row r="37" spans="1:8" ht="39.75" thickBot="1">
      <c r="A37" s="120"/>
      <c r="B37" s="120"/>
      <c r="C37" s="120"/>
      <c r="D37" s="120"/>
      <c r="E37" s="120"/>
      <c r="F37" s="120"/>
      <c r="G37" s="121" t="s">
        <v>718</v>
      </c>
      <c r="H37" s="122">
        <f>H35/H36</f>
        <v>0.25981769227250573</v>
      </c>
    </row>
  </sheetData>
  <mergeCells count="2">
    <mergeCell ref="A1:H1"/>
    <mergeCell ref="A35:F35"/>
  </mergeCells>
  <pageMargins left="0.7" right="0.7" top="0.75" bottom="0.75" header="0.3" footer="0.3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2E62E-C473-44D1-A906-6CD99EFF1503}">
  <sheetPr codeName="Sheet14"/>
  <dimension ref="A1:H22"/>
  <sheetViews>
    <sheetView topLeftCell="A17" workbookViewId="0">
      <selection activeCell="B3" sqref="B3:B16"/>
    </sheetView>
  </sheetViews>
  <sheetFormatPr defaultRowHeight="18"/>
  <cols>
    <col min="1" max="2" width="22.7265625" customWidth="1"/>
  </cols>
  <sheetData>
    <row r="1" spans="1:8" ht="22.5">
      <c r="A1" s="274" t="s">
        <v>719</v>
      </c>
      <c r="B1" s="275"/>
      <c r="C1" s="275"/>
      <c r="D1" s="275"/>
      <c r="E1" s="275"/>
      <c r="F1" s="275"/>
      <c r="G1" s="275"/>
      <c r="H1" s="276"/>
    </row>
    <row r="2" spans="1:8" ht="39">
      <c r="A2" s="103" t="s">
        <v>673</v>
      </c>
      <c r="B2" s="104" t="s">
        <v>674</v>
      </c>
      <c r="C2" s="104" t="s">
        <v>675</v>
      </c>
      <c r="D2" s="104" t="s">
        <v>676</v>
      </c>
      <c r="E2" s="104" t="s">
        <v>677</v>
      </c>
      <c r="F2" s="105" t="s">
        <v>720</v>
      </c>
      <c r="G2" s="105" t="s">
        <v>679</v>
      </c>
      <c r="H2" s="106" t="s">
        <v>680</v>
      </c>
    </row>
    <row r="3" spans="1:8" ht="19.5">
      <c r="A3" s="107">
        <v>1</v>
      </c>
      <c r="B3" s="108" t="s">
        <v>721</v>
      </c>
      <c r="C3" s="109" t="s">
        <v>948</v>
      </c>
      <c r="D3" s="108">
        <v>1</v>
      </c>
      <c r="E3" s="108" t="s">
        <v>706</v>
      </c>
      <c r="F3" s="108">
        <v>8</v>
      </c>
      <c r="G3" s="110">
        <v>3500000</v>
      </c>
      <c r="H3" s="111">
        <f>G3*D3*F3</f>
        <v>28000000</v>
      </c>
    </row>
    <row r="4" spans="1:8" ht="19.5">
      <c r="A4" s="107">
        <v>2</v>
      </c>
      <c r="B4" s="108" t="s">
        <v>722</v>
      </c>
      <c r="C4" s="109" t="s">
        <v>723</v>
      </c>
      <c r="D4" s="108">
        <v>1</v>
      </c>
      <c r="E4" s="108" t="s">
        <v>706</v>
      </c>
      <c r="F4" s="108">
        <v>2</v>
      </c>
      <c r="G4" s="110">
        <v>3000000</v>
      </c>
      <c r="H4" s="111">
        <f t="shared" ref="H4:H8" si="0">G4*D4*F4</f>
        <v>6000000</v>
      </c>
    </row>
    <row r="5" spans="1:8" ht="19.5">
      <c r="A5" s="107">
        <v>3</v>
      </c>
      <c r="B5" s="123" t="s">
        <v>724</v>
      </c>
      <c r="C5" s="109" t="s">
        <v>907</v>
      </c>
      <c r="D5" s="108">
        <v>3</v>
      </c>
      <c r="E5" s="108" t="s">
        <v>725</v>
      </c>
      <c r="F5" s="108">
        <v>2.6</v>
      </c>
      <c r="G5" s="110">
        <v>9500000</v>
      </c>
      <c r="H5" s="111">
        <f t="shared" si="0"/>
        <v>74100000</v>
      </c>
    </row>
    <row r="6" spans="1:8" ht="19.5">
      <c r="A6" s="107">
        <v>4</v>
      </c>
      <c r="B6" s="123" t="s">
        <v>724</v>
      </c>
      <c r="C6" s="109" t="s">
        <v>908</v>
      </c>
      <c r="D6" s="108">
        <v>6</v>
      </c>
      <c r="E6" s="108" t="s">
        <v>725</v>
      </c>
      <c r="F6" s="108">
        <v>2</v>
      </c>
      <c r="G6" s="110">
        <v>9500000</v>
      </c>
      <c r="H6" s="111">
        <f t="shared" si="0"/>
        <v>114000000</v>
      </c>
    </row>
    <row r="7" spans="1:8" ht="19.5">
      <c r="A7" s="107">
        <v>5</v>
      </c>
      <c r="B7" s="123" t="s">
        <v>724</v>
      </c>
      <c r="C7" s="109" t="s">
        <v>909</v>
      </c>
      <c r="D7" s="108">
        <v>1</v>
      </c>
      <c r="E7" s="108" t="s">
        <v>725</v>
      </c>
      <c r="F7" s="108">
        <v>1.3</v>
      </c>
      <c r="G7" s="110">
        <v>9500000</v>
      </c>
      <c r="H7" s="111">
        <f t="shared" si="0"/>
        <v>12350000</v>
      </c>
    </row>
    <row r="8" spans="1:8" ht="19.5">
      <c r="A8" s="107">
        <v>6</v>
      </c>
      <c r="B8" s="123" t="s">
        <v>724</v>
      </c>
      <c r="C8" s="109" t="s">
        <v>910</v>
      </c>
      <c r="D8" s="108">
        <v>2</v>
      </c>
      <c r="E8" s="108" t="s">
        <v>725</v>
      </c>
      <c r="F8" s="108">
        <v>1</v>
      </c>
      <c r="G8" s="110">
        <v>9500000</v>
      </c>
      <c r="H8" s="111">
        <f t="shared" si="0"/>
        <v>19000000</v>
      </c>
    </row>
    <row r="9" spans="1:8" ht="19.5">
      <c r="A9" s="107">
        <v>7</v>
      </c>
      <c r="B9" s="123" t="s">
        <v>726</v>
      </c>
      <c r="C9" s="109" t="s">
        <v>950</v>
      </c>
      <c r="D9" s="108">
        <v>6</v>
      </c>
      <c r="E9" s="108" t="s">
        <v>682</v>
      </c>
      <c r="F9" s="108">
        <v>1</v>
      </c>
      <c r="G9" s="110">
        <v>850000</v>
      </c>
      <c r="H9" s="111">
        <f>G9*D9*F9</f>
        <v>5100000</v>
      </c>
    </row>
    <row r="10" spans="1:8" ht="19.5">
      <c r="A10" s="107">
        <v>8</v>
      </c>
      <c r="B10" s="108" t="s">
        <v>727</v>
      </c>
      <c r="C10" s="109" t="s">
        <v>911</v>
      </c>
      <c r="D10" s="108">
        <v>5</v>
      </c>
      <c r="E10" s="108" t="s">
        <v>682</v>
      </c>
      <c r="F10" s="108">
        <v>1</v>
      </c>
      <c r="G10" s="110">
        <v>400000</v>
      </c>
      <c r="H10" s="111">
        <f>G10*D10*F10</f>
        <v>2000000</v>
      </c>
    </row>
    <row r="11" spans="1:8" ht="19.5">
      <c r="A11" s="107">
        <v>9</v>
      </c>
      <c r="B11" s="108" t="s">
        <v>728</v>
      </c>
      <c r="C11" s="109" t="s">
        <v>912</v>
      </c>
      <c r="D11" s="108">
        <v>5</v>
      </c>
      <c r="E11" s="108" t="s">
        <v>682</v>
      </c>
      <c r="F11" s="108">
        <v>1</v>
      </c>
      <c r="G11" s="110">
        <v>120000</v>
      </c>
      <c r="H11" s="111">
        <f t="shared" ref="H11" si="1">G11*D11*F11</f>
        <v>600000</v>
      </c>
    </row>
    <row r="12" spans="1:8" ht="19.5">
      <c r="A12" s="107">
        <v>10</v>
      </c>
      <c r="B12" s="108" t="s">
        <v>729</v>
      </c>
      <c r="C12" s="109" t="s">
        <v>913</v>
      </c>
      <c r="D12" s="108">
        <v>10</v>
      </c>
      <c r="E12" s="108" t="s">
        <v>682</v>
      </c>
      <c r="F12" s="108">
        <v>1</v>
      </c>
      <c r="G12" s="110">
        <v>50000</v>
      </c>
      <c r="H12" s="111">
        <f>G12*D12*F12</f>
        <v>500000</v>
      </c>
    </row>
    <row r="13" spans="1:8" ht="19.5">
      <c r="A13" s="107">
        <v>12</v>
      </c>
      <c r="B13" s="108" t="s">
        <v>730</v>
      </c>
      <c r="C13" s="108"/>
      <c r="D13" s="108" t="s">
        <v>555</v>
      </c>
      <c r="E13" s="108" t="s">
        <v>555</v>
      </c>
      <c r="F13" s="108" t="s">
        <v>555</v>
      </c>
      <c r="G13" s="110">
        <v>20000000</v>
      </c>
      <c r="H13" s="111">
        <f t="shared" ref="H13:H16" si="2">G13</f>
        <v>20000000</v>
      </c>
    </row>
    <row r="14" spans="1:8" ht="19.5">
      <c r="A14" s="107">
        <v>13</v>
      </c>
      <c r="B14" s="108" t="s">
        <v>712</v>
      </c>
      <c r="C14" s="108"/>
      <c r="D14" s="108" t="s">
        <v>555</v>
      </c>
      <c r="E14" s="108" t="s">
        <v>555</v>
      </c>
      <c r="F14" s="108" t="s">
        <v>555</v>
      </c>
      <c r="G14" s="110">
        <v>0</v>
      </c>
      <c r="H14" s="111">
        <f>G14</f>
        <v>0</v>
      </c>
    </row>
    <row r="15" spans="1:8" ht="19.5">
      <c r="A15" s="107">
        <v>14</v>
      </c>
      <c r="B15" s="108" t="s">
        <v>644</v>
      </c>
      <c r="C15" s="108"/>
      <c r="D15" s="108" t="s">
        <v>555</v>
      </c>
      <c r="E15" s="108" t="s">
        <v>555</v>
      </c>
      <c r="F15" s="108" t="s">
        <v>555</v>
      </c>
      <c r="G15" s="110">
        <v>20000000</v>
      </c>
      <c r="H15" s="111">
        <f t="shared" si="2"/>
        <v>20000000</v>
      </c>
    </row>
    <row r="16" spans="1:8" ht="20.25" thickBot="1">
      <c r="A16" s="107">
        <v>15</v>
      </c>
      <c r="B16" s="124" t="s">
        <v>715</v>
      </c>
      <c r="C16" s="108"/>
      <c r="D16" s="108" t="s">
        <v>555</v>
      </c>
      <c r="E16" s="108" t="s">
        <v>555</v>
      </c>
      <c r="F16" s="108" t="s">
        <v>555</v>
      </c>
      <c r="G16" s="110">
        <v>50000000</v>
      </c>
      <c r="H16" s="111">
        <f t="shared" si="2"/>
        <v>50000000</v>
      </c>
    </row>
    <row r="17" spans="1:8" ht="26.25" thickBot="1">
      <c r="A17" s="281" t="s">
        <v>731</v>
      </c>
      <c r="B17" s="282"/>
      <c r="C17" s="282"/>
      <c r="D17" s="282"/>
      <c r="E17" s="282"/>
      <c r="F17" s="282"/>
      <c r="G17" s="118" t="s">
        <v>716</v>
      </c>
      <c r="H17" s="125">
        <f>SUM(H3:H16)</f>
        <v>351650000</v>
      </c>
    </row>
    <row r="18" spans="1:8" ht="20.25" thickBot="1">
      <c r="A18" s="120"/>
      <c r="B18" s="120"/>
      <c r="C18" s="120"/>
      <c r="D18" s="120"/>
      <c r="E18" s="120"/>
      <c r="F18" s="126"/>
      <c r="G18" s="118" t="s">
        <v>717</v>
      </c>
      <c r="H18" s="119">
        <v>2494000000</v>
      </c>
    </row>
    <row r="19" spans="1:8" ht="39.75" thickBot="1">
      <c r="A19" s="120"/>
      <c r="B19" s="120"/>
      <c r="C19" s="120"/>
      <c r="D19" s="120"/>
      <c r="E19" s="120"/>
      <c r="F19" s="120"/>
      <c r="G19" s="121" t="s">
        <v>718</v>
      </c>
      <c r="H19" s="127">
        <f>H17/H18</f>
        <v>0.14099839615076182</v>
      </c>
    </row>
    <row r="22" spans="1:8" ht="22.5" customHeight="1"/>
  </sheetData>
  <mergeCells count="2">
    <mergeCell ref="A1:H1"/>
    <mergeCell ref="A17:F17"/>
  </mergeCells>
  <pageMargins left="0.7" right="0.7" top="0.75" bottom="0.75" header="0.3" footer="0.3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61F7C-4FBB-4CF3-BE38-9496250AEDEF}">
  <sheetPr codeName="Sheet15"/>
  <dimension ref="A1:H30"/>
  <sheetViews>
    <sheetView workbookViewId="0">
      <selection activeCell="B3" sqref="B3:B27"/>
    </sheetView>
  </sheetViews>
  <sheetFormatPr defaultRowHeight="18"/>
  <cols>
    <col min="2" max="2" width="23.453125" customWidth="1"/>
    <col min="7" max="7" width="19.36328125" customWidth="1"/>
    <col min="8" max="8" width="22.6328125" customWidth="1"/>
  </cols>
  <sheetData>
    <row r="1" spans="1:8" ht="21" thickBot="1">
      <c r="A1" s="283" t="s">
        <v>951</v>
      </c>
      <c r="B1" s="284"/>
      <c r="C1" s="284"/>
      <c r="D1" s="284"/>
      <c r="E1" s="284"/>
      <c r="F1" s="284"/>
      <c r="G1" s="284"/>
      <c r="H1" s="285"/>
    </row>
    <row r="2" spans="1:8" ht="24.75">
      <c r="A2" s="129" t="s">
        <v>673</v>
      </c>
      <c r="B2" s="130" t="s">
        <v>674</v>
      </c>
      <c r="C2" s="131" t="s">
        <v>795</v>
      </c>
      <c r="D2" s="131" t="s">
        <v>676</v>
      </c>
      <c r="E2" s="131" t="s">
        <v>677</v>
      </c>
      <c r="F2" s="131" t="s">
        <v>678</v>
      </c>
      <c r="G2" s="131" t="s">
        <v>796</v>
      </c>
      <c r="H2" s="132" t="s">
        <v>797</v>
      </c>
    </row>
    <row r="3" spans="1:8" ht="24.75">
      <c r="A3" s="133">
        <v>1</v>
      </c>
      <c r="B3" s="134" t="s">
        <v>798</v>
      </c>
      <c r="C3" s="135" t="s">
        <v>952</v>
      </c>
      <c r="D3" s="136">
        <v>2</v>
      </c>
      <c r="E3" s="136" t="s">
        <v>706</v>
      </c>
      <c r="F3" s="136">
        <v>78</v>
      </c>
      <c r="G3" s="137">
        <v>800000</v>
      </c>
      <c r="H3" s="138">
        <f t="shared" ref="H3:H27" si="0">G3*F3*D3</f>
        <v>124800000</v>
      </c>
    </row>
    <row r="4" spans="1:8" ht="24.75">
      <c r="A4" s="133">
        <f>1+A3</f>
        <v>2</v>
      </c>
      <c r="B4" s="134" t="s">
        <v>799</v>
      </c>
      <c r="C4" s="135" t="s">
        <v>953</v>
      </c>
      <c r="D4" s="136">
        <v>1</v>
      </c>
      <c r="E4" s="136" t="s">
        <v>682</v>
      </c>
      <c r="F4" s="136">
        <v>71</v>
      </c>
      <c r="G4" s="137">
        <v>800000</v>
      </c>
      <c r="H4" s="138">
        <f t="shared" si="0"/>
        <v>56800000</v>
      </c>
    </row>
    <row r="5" spans="1:8" ht="24.75">
      <c r="A5" s="133">
        <f t="shared" ref="A5:A27" si="1">1+A4</f>
        <v>3</v>
      </c>
      <c r="B5" s="134" t="s">
        <v>800</v>
      </c>
      <c r="C5" s="135" t="s">
        <v>954</v>
      </c>
      <c r="D5" s="136">
        <v>1</v>
      </c>
      <c r="E5" s="136" t="s">
        <v>706</v>
      </c>
      <c r="F5" s="136">
        <v>156</v>
      </c>
      <c r="G5" s="137">
        <v>800000</v>
      </c>
      <c r="H5" s="138">
        <f t="shared" si="0"/>
        <v>124800000</v>
      </c>
    </row>
    <row r="6" spans="1:8" ht="24.75">
      <c r="A6" s="133">
        <f t="shared" si="1"/>
        <v>4</v>
      </c>
      <c r="B6" s="134" t="s">
        <v>801</v>
      </c>
      <c r="C6" s="135" t="s">
        <v>914</v>
      </c>
      <c r="D6" s="136">
        <v>2</v>
      </c>
      <c r="E6" s="136" t="s">
        <v>706</v>
      </c>
      <c r="F6" s="136">
        <v>25</v>
      </c>
      <c r="G6" s="137">
        <v>4000000</v>
      </c>
      <c r="H6" s="138">
        <f t="shared" si="0"/>
        <v>200000000</v>
      </c>
    </row>
    <row r="7" spans="1:8" ht="24.75">
      <c r="A7" s="133">
        <f t="shared" si="1"/>
        <v>5</v>
      </c>
      <c r="B7" s="134" t="s">
        <v>802</v>
      </c>
      <c r="C7" s="135" t="s">
        <v>915</v>
      </c>
      <c r="D7" s="136">
        <v>2</v>
      </c>
      <c r="E7" s="136" t="s">
        <v>706</v>
      </c>
      <c r="F7" s="136">
        <v>75</v>
      </c>
      <c r="G7" s="137">
        <v>4000000</v>
      </c>
      <c r="H7" s="138">
        <f t="shared" si="0"/>
        <v>600000000</v>
      </c>
    </row>
    <row r="8" spans="1:8" ht="24.75">
      <c r="A8" s="133">
        <f t="shared" si="1"/>
        <v>6</v>
      </c>
      <c r="B8" s="139" t="s">
        <v>803</v>
      </c>
      <c r="C8" s="135" t="s">
        <v>916</v>
      </c>
      <c r="D8" s="136">
        <v>2</v>
      </c>
      <c r="E8" s="136" t="s">
        <v>706</v>
      </c>
      <c r="F8" s="136">
        <v>50</v>
      </c>
      <c r="G8" s="137">
        <v>4000000</v>
      </c>
      <c r="H8" s="138">
        <f t="shared" si="0"/>
        <v>400000000</v>
      </c>
    </row>
    <row r="9" spans="1:8" ht="24.75">
      <c r="A9" s="133">
        <f t="shared" si="1"/>
        <v>7</v>
      </c>
      <c r="B9" s="139" t="s">
        <v>804</v>
      </c>
      <c r="C9" s="135" t="s">
        <v>805</v>
      </c>
      <c r="D9" s="136">
        <v>4</v>
      </c>
      <c r="E9" s="136" t="s">
        <v>806</v>
      </c>
      <c r="F9" s="136">
        <v>15</v>
      </c>
      <c r="G9" s="137">
        <v>4200000</v>
      </c>
      <c r="H9" s="138">
        <f t="shared" si="0"/>
        <v>252000000</v>
      </c>
    </row>
    <row r="10" spans="1:8" ht="24.75">
      <c r="A10" s="133">
        <f t="shared" si="1"/>
        <v>8</v>
      </c>
      <c r="B10" s="140" t="s">
        <v>807</v>
      </c>
      <c r="C10" s="135" t="s">
        <v>917</v>
      </c>
      <c r="D10" s="136">
        <v>2</v>
      </c>
      <c r="E10" s="136" t="s">
        <v>682</v>
      </c>
      <c r="F10" s="136">
        <v>5</v>
      </c>
      <c r="G10" s="137">
        <v>4000000</v>
      </c>
      <c r="H10" s="138">
        <f t="shared" si="0"/>
        <v>40000000</v>
      </c>
    </row>
    <row r="11" spans="1:8" ht="24.75">
      <c r="A11" s="133">
        <f t="shared" si="1"/>
        <v>9</v>
      </c>
      <c r="B11" s="139" t="s">
        <v>808</v>
      </c>
      <c r="C11" s="135" t="s">
        <v>918</v>
      </c>
      <c r="D11" s="136">
        <v>2</v>
      </c>
      <c r="E11" s="136" t="s">
        <v>806</v>
      </c>
      <c r="F11" s="136">
        <v>22</v>
      </c>
      <c r="G11" s="137">
        <v>4200000</v>
      </c>
      <c r="H11" s="138">
        <f t="shared" si="0"/>
        <v>184800000</v>
      </c>
    </row>
    <row r="12" spans="1:8" ht="24.75">
      <c r="A12" s="133">
        <f t="shared" si="1"/>
        <v>10</v>
      </c>
      <c r="B12" s="139" t="s">
        <v>809</v>
      </c>
      <c r="C12" s="135" t="s">
        <v>919</v>
      </c>
      <c r="D12" s="136">
        <v>4</v>
      </c>
      <c r="E12" s="136" t="s">
        <v>682</v>
      </c>
      <c r="F12" s="136">
        <v>1</v>
      </c>
      <c r="G12" s="137">
        <v>8000000</v>
      </c>
      <c r="H12" s="138">
        <f t="shared" si="0"/>
        <v>32000000</v>
      </c>
    </row>
    <row r="13" spans="1:8" ht="24.75">
      <c r="A13" s="133">
        <f t="shared" si="1"/>
        <v>11</v>
      </c>
      <c r="B13" s="139" t="s">
        <v>810</v>
      </c>
      <c r="C13" s="135" t="s">
        <v>919</v>
      </c>
      <c r="D13" s="136">
        <v>8</v>
      </c>
      <c r="E13" s="136" t="s">
        <v>682</v>
      </c>
      <c r="F13" s="136">
        <v>1</v>
      </c>
      <c r="G13" s="137">
        <v>8000000</v>
      </c>
      <c r="H13" s="138">
        <f t="shared" si="0"/>
        <v>64000000</v>
      </c>
    </row>
    <row r="14" spans="1:8" ht="24.75">
      <c r="A14" s="133">
        <f t="shared" si="1"/>
        <v>12</v>
      </c>
      <c r="B14" s="139" t="s">
        <v>811</v>
      </c>
      <c r="C14" s="135" t="s">
        <v>812</v>
      </c>
      <c r="D14" s="136">
        <v>4</v>
      </c>
      <c r="E14" s="136" t="s">
        <v>682</v>
      </c>
      <c r="F14" s="136">
        <v>1</v>
      </c>
      <c r="G14" s="137">
        <v>16000000</v>
      </c>
      <c r="H14" s="138">
        <f t="shared" si="0"/>
        <v>64000000</v>
      </c>
    </row>
    <row r="15" spans="1:8" ht="24.75">
      <c r="A15" s="133">
        <f t="shared" si="1"/>
        <v>13</v>
      </c>
      <c r="B15" s="139" t="s">
        <v>813</v>
      </c>
      <c r="C15" s="135" t="s">
        <v>555</v>
      </c>
      <c r="D15" s="136">
        <v>4</v>
      </c>
      <c r="E15" s="136" t="s">
        <v>682</v>
      </c>
      <c r="F15" s="136">
        <v>1</v>
      </c>
      <c r="G15" s="137">
        <v>6000000</v>
      </c>
      <c r="H15" s="138">
        <f t="shared" si="0"/>
        <v>24000000</v>
      </c>
    </row>
    <row r="16" spans="1:8" ht="24.75">
      <c r="A16" s="133">
        <f t="shared" si="1"/>
        <v>14</v>
      </c>
      <c r="B16" s="139" t="s">
        <v>814</v>
      </c>
      <c r="C16" s="135" t="s">
        <v>919</v>
      </c>
      <c r="D16" s="136">
        <v>4</v>
      </c>
      <c r="E16" s="136" t="s">
        <v>682</v>
      </c>
      <c r="F16" s="136">
        <v>1</v>
      </c>
      <c r="G16" s="137">
        <v>23000000</v>
      </c>
      <c r="H16" s="138">
        <f t="shared" si="0"/>
        <v>92000000</v>
      </c>
    </row>
    <row r="17" spans="1:8" ht="24.75">
      <c r="A17" s="133">
        <f t="shared" si="1"/>
        <v>15</v>
      </c>
      <c r="B17" s="139" t="s">
        <v>815</v>
      </c>
      <c r="C17" s="135" t="s">
        <v>555</v>
      </c>
      <c r="D17" s="136">
        <v>2</v>
      </c>
      <c r="E17" s="136" t="s">
        <v>682</v>
      </c>
      <c r="F17" s="136">
        <v>1</v>
      </c>
      <c r="G17" s="137">
        <v>25000000</v>
      </c>
      <c r="H17" s="138">
        <f t="shared" si="0"/>
        <v>50000000</v>
      </c>
    </row>
    <row r="18" spans="1:8" ht="24.75">
      <c r="A18" s="133">
        <f t="shared" si="1"/>
        <v>16</v>
      </c>
      <c r="B18" s="139" t="s">
        <v>816</v>
      </c>
      <c r="C18" s="135" t="s">
        <v>812</v>
      </c>
      <c r="D18" s="136">
        <v>2</v>
      </c>
      <c r="E18" s="136" t="s">
        <v>682</v>
      </c>
      <c r="F18" s="136">
        <v>1</v>
      </c>
      <c r="G18" s="137">
        <v>30000000</v>
      </c>
      <c r="H18" s="138">
        <f t="shared" si="0"/>
        <v>60000000</v>
      </c>
    </row>
    <row r="19" spans="1:8" ht="24.75">
      <c r="A19" s="133">
        <f t="shared" si="1"/>
        <v>17</v>
      </c>
      <c r="B19" s="139" t="s">
        <v>817</v>
      </c>
      <c r="C19" s="135" t="s">
        <v>920</v>
      </c>
      <c r="D19" s="136">
        <v>2</v>
      </c>
      <c r="E19" s="136" t="s">
        <v>682</v>
      </c>
      <c r="F19" s="136">
        <v>1</v>
      </c>
      <c r="G19" s="137">
        <v>60000000</v>
      </c>
      <c r="H19" s="138">
        <f t="shared" si="0"/>
        <v>120000000</v>
      </c>
    </row>
    <row r="20" spans="1:8" ht="24.75">
      <c r="A20" s="133">
        <f t="shared" si="1"/>
        <v>18</v>
      </c>
      <c r="B20" s="139" t="s">
        <v>818</v>
      </c>
      <c r="C20" s="135" t="s">
        <v>812</v>
      </c>
      <c r="D20" s="141">
        <v>2</v>
      </c>
      <c r="E20" s="136" t="s">
        <v>682</v>
      </c>
      <c r="F20" s="142">
        <v>1</v>
      </c>
      <c r="G20" s="137">
        <v>30000000</v>
      </c>
      <c r="H20" s="138">
        <f t="shared" si="0"/>
        <v>60000000</v>
      </c>
    </row>
    <row r="21" spans="1:8" ht="24.75">
      <c r="A21" s="133">
        <f t="shared" si="1"/>
        <v>19</v>
      </c>
      <c r="B21" s="139" t="s">
        <v>819</v>
      </c>
      <c r="C21" s="135" t="s">
        <v>820</v>
      </c>
      <c r="D21" s="141">
        <f>36*2</f>
        <v>72</v>
      </c>
      <c r="E21" s="136" t="s">
        <v>682</v>
      </c>
      <c r="F21" s="142">
        <v>1</v>
      </c>
      <c r="G21" s="143">
        <v>1000000</v>
      </c>
      <c r="H21" s="144">
        <f t="shared" si="0"/>
        <v>72000000</v>
      </c>
    </row>
    <row r="22" spans="1:8" ht="24.75">
      <c r="A22" s="133">
        <f t="shared" si="1"/>
        <v>20</v>
      </c>
      <c r="B22" s="134" t="s">
        <v>603</v>
      </c>
      <c r="C22" s="135" t="s">
        <v>555</v>
      </c>
      <c r="D22" s="141">
        <v>2</v>
      </c>
      <c r="E22" s="136" t="s">
        <v>682</v>
      </c>
      <c r="F22" s="142">
        <v>1</v>
      </c>
      <c r="G22" s="143">
        <v>60000000</v>
      </c>
      <c r="H22" s="144">
        <f t="shared" si="0"/>
        <v>120000000</v>
      </c>
    </row>
    <row r="23" spans="1:8" ht="24.75">
      <c r="A23" s="133">
        <f t="shared" si="1"/>
        <v>21</v>
      </c>
      <c r="B23" s="134" t="s">
        <v>821</v>
      </c>
      <c r="C23" s="135" t="s">
        <v>555</v>
      </c>
      <c r="D23" s="141">
        <v>2</v>
      </c>
      <c r="E23" s="136" t="s">
        <v>682</v>
      </c>
      <c r="F23" s="142">
        <v>1</v>
      </c>
      <c r="G23" s="143">
        <v>35000000</v>
      </c>
      <c r="H23" s="144">
        <f t="shared" si="0"/>
        <v>70000000</v>
      </c>
    </row>
    <row r="24" spans="1:8" ht="24.75">
      <c r="A24" s="133">
        <f t="shared" si="1"/>
        <v>22</v>
      </c>
      <c r="B24" s="134" t="s">
        <v>712</v>
      </c>
      <c r="C24" s="135" t="s">
        <v>555</v>
      </c>
      <c r="D24" s="141">
        <v>2</v>
      </c>
      <c r="E24" s="136" t="s">
        <v>682</v>
      </c>
      <c r="F24" s="142">
        <v>1</v>
      </c>
      <c r="G24" s="143">
        <v>40000000</v>
      </c>
      <c r="H24" s="144">
        <f t="shared" si="0"/>
        <v>80000000</v>
      </c>
    </row>
    <row r="25" spans="1:8" ht="24.75">
      <c r="A25" s="133">
        <f t="shared" si="1"/>
        <v>23</v>
      </c>
      <c r="B25" s="134" t="s">
        <v>822</v>
      </c>
      <c r="C25" s="135" t="s">
        <v>555</v>
      </c>
      <c r="D25" s="141">
        <v>2</v>
      </c>
      <c r="E25" s="136" t="s">
        <v>682</v>
      </c>
      <c r="F25" s="142">
        <v>1</v>
      </c>
      <c r="G25" s="143">
        <v>49000000</v>
      </c>
      <c r="H25" s="144">
        <f t="shared" si="0"/>
        <v>98000000</v>
      </c>
    </row>
    <row r="26" spans="1:8" ht="24.75">
      <c r="A26" s="133">
        <f t="shared" si="1"/>
        <v>24</v>
      </c>
      <c r="B26" s="134" t="s">
        <v>647</v>
      </c>
      <c r="C26" s="135" t="s">
        <v>823</v>
      </c>
      <c r="D26" s="141">
        <v>2</v>
      </c>
      <c r="E26" s="136" t="s">
        <v>682</v>
      </c>
      <c r="F26" s="142">
        <v>1</v>
      </c>
      <c r="G26" s="143">
        <v>35000000</v>
      </c>
      <c r="H26" s="144">
        <f t="shared" si="0"/>
        <v>70000000</v>
      </c>
    </row>
    <row r="27" spans="1:8" ht="25.5" thickBot="1">
      <c r="A27" s="145">
        <f t="shared" si="1"/>
        <v>25</v>
      </c>
      <c r="B27" s="146" t="s">
        <v>824</v>
      </c>
      <c r="C27" s="147" t="s">
        <v>785</v>
      </c>
      <c r="D27" s="148">
        <v>2</v>
      </c>
      <c r="E27" s="149" t="s">
        <v>682</v>
      </c>
      <c r="F27" s="149">
        <v>1</v>
      </c>
      <c r="G27" s="150">
        <v>40000000</v>
      </c>
      <c r="H27" s="151">
        <f t="shared" si="0"/>
        <v>80000000</v>
      </c>
    </row>
    <row r="28" spans="1:8" ht="24" thickBot="1">
      <c r="G28" s="152" t="s">
        <v>825</v>
      </c>
      <c r="H28" s="153">
        <f>SUM(H3:H27)</f>
        <v>3139200000</v>
      </c>
    </row>
    <row r="29" spans="1:8" ht="24" thickBot="1">
      <c r="G29" s="154" t="s">
        <v>826</v>
      </c>
      <c r="H29" s="155">
        <v>9374000000</v>
      </c>
    </row>
    <row r="30" spans="1:8" ht="42.75" thickBot="1">
      <c r="G30" s="156" t="s">
        <v>718</v>
      </c>
      <c r="H30" s="157">
        <f>H28/H29</f>
        <v>0.33488372093023255</v>
      </c>
    </row>
  </sheetData>
  <mergeCells count="1">
    <mergeCell ref="A1:H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D3DB3-4800-46B6-938C-308216468A49}">
  <sheetPr codeName="Sheet16"/>
  <dimension ref="A1"/>
  <sheetViews>
    <sheetView workbookViewId="0"/>
  </sheetViews>
  <sheetFormatPr defaultRowHeight="18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768EB-F083-4142-AE02-6C1F837515C2}">
  <sheetPr codeName="Sheet17"/>
  <dimension ref="A1"/>
  <sheetViews>
    <sheetView workbookViewId="0"/>
  </sheetViews>
  <sheetFormatPr defaultRowHeight="18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2AD87-3D7D-4F4A-8B2E-311519DFDB93}">
  <sheetPr codeName="Sheet18"/>
  <dimension ref="A1"/>
  <sheetViews>
    <sheetView workbookViewId="0"/>
  </sheetViews>
  <sheetFormatPr defaultRowHeight="18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45DB3-7005-4637-AC18-3B0E5EE1FB0B}">
  <dimension ref="B2:I112"/>
  <sheetViews>
    <sheetView workbookViewId="0">
      <selection activeCell="C4" sqref="C4:C41"/>
    </sheetView>
  </sheetViews>
  <sheetFormatPr defaultRowHeight="18"/>
  <cols>
    <col min="1" max="4" width="8.7265625" style="271"/>
    <col min="5" max="5" width="10.90625" style="271" customWidth="1"/>
    <col min="6" max="6" width="23.08984375" style="271" customWidth="1"/>
    <col min="7" max="7" width="24.6328125" style="271" customWidth="1"/>
    <col min="8" max="16384" width="8.7265625" style="271"/>
  </cols>
  <sheetData>
    <row r="2" spans="2:9" ht="36">
      <c r="B2" s="272" t="s">
        <v>1255</v>
      </c>
      <c r="C2" s="272"/>
      <c r="D2" s="272" t="s">
        <v>1246</v>
      </c>
      <c r="E2" s="272" t="s">
        <v>1243</v>
      </c>
      <c r="F2" s="272" t="s">
        <v>1244</v>
      </c>
      <c r="G2" s="272"/>
      <c r="H2" s="272"/>
      <c r="I2" s="272" t="s">
        <v>1245</v>
      </c>
    </row>
    <row r="3" spans="2:9" ht="36">
      <c r="B3" s="272" t="s">
        <v>673</v>
      </c>
      <c r="C3" s="272" t="s">
        <v>674</v>
      </c>
      <c r="D3" s="272" t="s">
        <v>675</v>
      </c>
      <c r="E3" s="272" t="s">
        <v>676</v>
      </c>
      <c r="F3" s="272" t="s">
        <v>677</v>
      </c>
      <c r="G3" s="272" t="s">
        <v>720</v>
      </c>
      <c r="H3" s="272" t="s">
        <v>679</v>
      </c>
      <c r="I3" s="272" t="s">
        <v>680</v>
      </c>
    </row>
    <row r="4" spans="2:9" ht="90">
      <c r="B4" s="272">
        <v>1</v>
      </c>
      <c r="C4" s="272" t="s">
        <v>1085</v>
      </c>
      <c r="D4" s="272" t="s">
        <v>1086</v>
      </c>
      <c r="E4" s="272">
        <v>5</v>
      </c>
      <c r="F4" s="272" t="s">
        <v>682</v>
      </c>
      <c r="G4" s="272">
        <v>45</v>
      </c>
      <c r="H4" s="272">
        <v>1400000</v>
      </c>
      <c r="I4" s="272">
        <v>315000000</v>
      </c>
    </row>
    <row r="5" spans="2:9" ht="108">
      <c r="B5" s="272">
        <v>2</v>
      </c>
      <c r="C5" s="272" t="s">
        <v>1087</v>
      </c>
      <c r="D5" s="272" t="s">
        <v>1088</v>
      </c>
      <c r="E5" s="272">
        <v>1</v>
      </c>
      <c r="F5" s="272" t="s">
        <v>706</v>
      </c>
      <c r="G5" s="272">
        <v>8</v>
      </c>
      <c r="H5" s="272">
        <v>700000</v>
      </c>
      <c r="I5" s="272">
        <v>5600000</v>
      </c>
    </row>
    <row r="6" spans="2:9" ht="54">
      <c r="B6" s="272">
        <v>3</v>
      </c>
      <c r="C6" s="272" t="s">
        <v>1089</v>
      </c>
      <c r="D6" s="272" t="s">
        <v>1090</v>
      </c>
      <c r="E6" s="272">
        <v>1</v>
      </c>
      <c r="F6" s="272" t="s">
        <v>706</v>
      </c>
      <c r="G6" s="272">
        <v>6</v>
      </c>
      <c r="H6" s="272">
        <v>700000</v>
      </c>
      <c r="I6" s="272">
        <v>4200000</v>
      </c>
    </row>
    <row r="7" spans="2:9" ht="36.75" customHeight="1">
      <c r="B7" s="272">
        <v>4</v>
      </c>
      <c r="C7" s="272" t="s">
        <v>1091</v>
      </c>
      <c r="D7" s="272" t="s">
        <v>1092</v>
      </c>
      <c r="E7" s="272">
        <v>1</v>
      </c>
      <c r="F7" s="272" t="s">
        <v>706</v>
      </c>
      <c r="G7" s="272">
        <v>1</v>
      </c>
      <c r="H7" s="272">
        <v>700000</v>
      </c>
      <c r="I7" s="272">
        <v>700000</v>
      </c>
    </row>
    <row r="8" spans="2:9" ht="54">
      <c r="B8" s="272">
        <v>5</v>
      </c>
      <c r="C8" s="272" t="s">
        <v>1093</v>
      </c>
      <c r="D8" s="272" t="s">
        <v>1094</v>
      </c>
      <c r="E8" s="272">
        <v>1</v>
      </c>
      <c r="F8" s="272" t="s">
        <v>706</v>
      </c>
      <c r="G8" s="272">
        <v>0.2</v>
      </c>
      <c r="H8" s="272">
        <v>6000000</v>
      </c>
      <c r="I8" s="272">
        <v>1200000</v>
      </c>
    </row>
    <row r="9" spans="2:9" ht="72">
      <c r="B9" s="272">
        <v>6</v>
      </c>
      <c r="C9" s="272" t="s">
        <v>1095</v>
      </c>
      <c r="D9" s="272" t="s">
        <v>1096</v>
      </c>
      <c r="E9" s="272">
        <v>1</v>
      </c>
      <c r="F9" s="272" t="s">
        <v>706</v>
      </c>
      <c r="G9" s="272">
        <v>1</v>
      </c>
      <c r="H9" s="272">
        <v>3500000</v>
      </c>
      <c r="I9" s="272">
        <v>3500000</v>
      </c>
    </row>
    <row r="10" spans="2:9" ht="72">
      <c r="B10" s="272">
        <v>7</v>
      </c>
      <c r="C10" s="272" t="s">
        <v>1097</v>
      </c>
      <c r="D10" s="272" t="s">
        <v>1098</v>
      </c>
      <c r="E10" s="272">
        <v>1</v>
      </c>
      <c r="F10" s="272" t="s">
        <v>706</v>
      </c>
      <c r="G10" s="272">
        <v>27</v>
      </c>
      <c r="H10" s="272">
        <v>3500000</v>
      </c>
      <c r="I10" s="272">
        <v>94500000</v>
      </c>
    </row>
    <row r="11" spans="2:9" ht="72">
      <c r="B11" s="272">
        <v>8</v>
      </c>
      <c r="C11" s="272" t="s">
        <v>1099</v>
      </c>
      <c r="D11" s="272" t="s">
        <v>1100</v>
      </c>
      <c r="E11" s="272">
        <v>1</v>
      </c>
      <c r="F11" s="272" t="s">
        <v>706</v>
      </c>
      <c r="G11" s="272">
        <v>9</v>
      </c>
      <c r="H11" s="272">
        <v>4800000</v>
      </c>
      <c r="I11" s="272">
        <v>43200000</v>
      </c>
    </row>
    <row r="12" spans="2:9" ht="72">
      <c r="B12" s="272">
        <v>9</v>
      </c>
      <c r="C12" s="272" t="s">
        <v>1097</v>
      </c>
      <c r="D12" s="272" t="s">
        <v>1101</v>
      </c>
      <c r="E12" s="272">
        <v>1</v>
      </c>
      <c r="F12" s="272" t="s">
        <v>706</v>
      </c>
      <c r="G12" s="272">
        <v>3</v>
      </c>
      <c r="H12" s="272">
        <v>4800000</v>
      </c>
      <c r="I12" s="272">
        <v>14400000</v>
      </c>
    </row>
    <row r="13" spans="2:9" ht="72">
      <c r="B13" s="272">
        <v>10</v>
      </c>
      <c r="C13" s="272" t="s">
        <v>1102</v>
      </c>
      <c r="D13" s="272" t="s">
        <v>1103</v>
      </c>
      <c r="E13" s="272">
        <v>1</v>
      </c>
      <c r="F13" s="272" t="s">
        <v>706</v>
      </c>
      <c r="G13" s="272">
        <v>3</v>
      </c>
      <c r="H13" s="272">
        <v>4800000</v>
      </c>
      <c r="I13" s="272">
        <v>14400000</v>
      </c>
    </row>
    <row r="14" spans="2:9" ht="72">
      <c r="B14" s="272">
        <v>11</v>
      </c>
      <c r="C14" s="272" t="s">
        <v>1104</v>
      </c>
      <c r="D14" s="272" t="s">
        <v>1105</v>
      </c>
      <c r="E14" s="272">
        <v>1</v>
      </c>
      <c r="F14" s="272" t="s">
        <v>706</v>
      </c>
      <c r="G14" s="272">
        <v>1</v>
      </c>
      <c r="H14" s="272">
        <v>4800000</v>
      </c>
      <c r="I14" s="272">
        <v>4800000</v>
      </c>
    </row>
    <row r="15" spans="2:9" ht="72">
      <c r="B15" s="272">
        <v>12</v>
      </c>
      <c r="C15" s="272" t="s">
        <v>1106</v>
      </c>
      <c r="D15" s="272" t="s">
        <v>1107</v>
      </c>
      <c r="E15" s="272">
        <v>1</v>
      </c>
      <c r="F15" s="272" t="s">
        <v>706</v>
      </c>
      <c r="G15" s="272">
        <v>2</v>
      </c>
      <c r="H15" s="272">
        <v>4800000</v>
      </c>
      <c r="I15" s="272">
        <v>9600000</v>
      </c>
    </row>
    <row r="16" spans="2:9" ht="72">
      <c r="B16" s="272">
        <v>13</v>
      </c>
      <c r="C16" s="272" t="s">
        <v>1108</v>
      </c>
      <c r="D16" s="272" t="s">
        <v>1109</v>
      </c>
      <c r="E16" s="272">
        <v>1</v>
      </c>
      <c r="F16" s="272" t="s">
        <v>706</v>
      </c>
      <c r="G16" s="272">
        <v>1</v>
      </c>
      <c r="H16" s="272">
        <v>5000000</v>
      </c>
      <c r="I16" s="272">
        <v>5000000</v>
      </c>
    </row>
    <row r="17" spans="2:9" ht="198">
      <c r="B17" s="272">
        <v>14</v>
      </c>
      <c r="C17" s="272" t="s">
        <v>1110</v>
      </c>
      <c r="D17" s="272" t="s">
        <v>1111</v>
      </c>
      <c r="E17" s="272">
        <v>1</v>
      </c>
      <c r="F17" s="272" t="s">
        <v>682</v>
      </c>
      <c r="G17" s="272">
        <v>2.5</v>
      </c>
      <c r="H17" s="272">
        <v>4800000</v>
      </c>
      <c r="I17" s="272">
        <v>12000000</v>
      </c>
    </row>
    <row r="18" spans="2:9" ht="198">
      <c r="B18" s="272">
        <v>15</v>
      </c>
      <c r="C18" s="272" t="s">
        <v>686</v>
      </c>
      <c r="D18" s="272" t="s">
        <v>1112</v>
      </c>
      <c r="E18" s="272">
        <v>1</v>
      </c>
      <c r="F18" s="272" t="s">
        <v>682</v>
      </c>
      <c r="G18" s="272">
        <v>2</v>
      </c>
      <c r="H18" s="272">
        <v>4800000</v>
      </c>
      <c r="I18" s="272">
        <v>9600000</v>
      </c>
    </row>
    <row r="19" spans="2:9" ht="90">
      <c r="B19" s="272">
        <v>16</v>
      </c>
      <c r="C19" s="272" t="s">
        <v>1113</v>
      </c>
      <c r="D19" s="272" t="s">
        <v>1114</v>
      </c>
      <c r="E19" s="272">
        <v>1</v>
      </c>
      <c r="F19" s="272" t="s">
        <v>682</v>
      </c>
      <c r="G19" s="272">
        <v>2</v>
      </c>
      <c r="H19" s="272">
        <v>3500000</v>
      </c>
      <c r="I19" s="272">
        <v>7000000</v>
      </c>
    </row>
    <row r="20" spans="2:9" ht="90">
      <c r="B20" s="272">
        <v>17</v>
      </c>
      <c r="C20" s="272" t="s">
        <v>1115</v>
      </c>
      <c r="D20" s="272" t="s">
        <v>1116</v>
      </c>
      <c r="E20" s="272">
        <v>1</v>
      </c>
      <c r="F20" s="272" t="s">
        <v>682</v>
      </c>
      <c r="G20" s="272">
        <v>3</v>
      </c>
      <c r="H20" s="272">
        <v>3500000</v>
      </c>
      <c r="I20" s="272">
        <v>10500000</v>
      </c>
    </row>
    <row r="21" spans="2:9" ht="72">
      <c r="B21" s="272">
        <v>18</v>
      </c>
      <c r="C21" s="272" t="s">
        <v>1117</v>
      </c>
      <c r="D21" s="272" t="s">
        <v>1118</v>
      </c>
      <c r="E21" s="272">
        <v>1</v>
      </c>
      <c r="F21" s="272" t="s">
        <v>682</v>
      </c>
      <c r="G21" s="272">
        <v>0.2</v>
      </c>
      <c r="H21" s="272">
        <v>5000000</v>
      </c>
      <c r="I21" s="272">
        <v>1000000</v>
      </c>
    </row>
    <row r="22" spans="2:9" ht="72">
      <c r="B22" s="272">
        <v>19</v>
      </c>
      <c r="C22" s="272" t="s">
        <v>1119</v>
      </c>
      <c r="D22" s="272" t="s">
        <v>1120</v>
      </c>
      <c r="E22" s="272">
        <v>1.5</v>
      </c>
      <c r="F22" s="272" t="s">
        <v>779</v>
      </c>
      <c r="G22" s="272">
        <v>1</v>
      </c>
      <c r="H22" s="272">
        <v>8500000</v>
      </c>
      <c r="I22" s="272">
        <v>12750000</v>
      </c>
    </row>
    <row r="23" spans="2:9" ht="54">
      <c r="B23" s="272">
        <v>20</v>
      </c>
      <c r="C23" s="272" t="s">
        <v>1121</v>
      </c>
      <c r="D23" s="272" t="s">
        <v>1122</v>
      </c>
      <c r="E23" s="272">
        <v>1.5</v>
      </c>
      <c r="F23" s="272" t="s">
        <v>779</v>
      </c>
      <c r="G23" s="272">
        <v>1</v>
      </c>
      <c r="H23" s="272">
        <v>8500000</v>
      </c>
      <c r="I23" s="272">
        <v>12750000</v>
      </c>
    </row>
    <row r="24" spans="2:9" ht="54">
      <c r="B24" s="272">
        <v>21</v>
      </c>
      <c r="C24" s="272" t="s">
        <v>1123</v>
      </c>
      <c r="D24" s="272" t="s">
        <v>1124</v>
      </c>
      <c r="E24" s="272">
        <v>1.5</v>
      </c>
      <c r="F24" s="272" t="s">
        <v>779</v>
      </c>
      <c r="G24" s="272">
        <v>1</v>
      </c>
      <c r="H24" s="272">
        <v>8500000</v>
      </c>
      <c r="I24" s="272">
        <v>12750000</v>
      </c>
    </row>
    <row r="25" spans="2:9" ht="108">
      <c r="B25" s="272">
        <v>22</v>
      </c>
      <c r="C25" s="272" t="s">
        <v>1125</v>
      </c>
      <c r="D25" s="272" t="s">
        <v>1126</v>
      </c>
      <c r="E25" s="272">
        <v>10</v>
      </c>
      <c r="F25" s="272" t="s">
        <v>682</v>
      </c>
      <c r="G25" s="272">
        <v>1</v>
      </c>
      <c r="H25" s="272">
        <v>150000</v>
      </c>
      <c r="I25" s="272">
        <v>1500000</v>
      </c>
    </row>
    <row r="26" spans="2:9" ht="72">
      <c r="B26" s="272">
        <v>23</v>
      </c>
      <c r="C26" s="272" t="s">
        <v>1127</v>
      </c>
      <c r="D26" s="272" t="s">
        <v>1128</v>
      </c>
      <c r="E26" s="272">
        <v>20</v>
      </c>
      <c r="F26" s="272" t="s">
        <v>682</v>
      </c>
      <c r="G26" s="272">
        <v>1</v>
      </c>
      <c r="H26" s="272">
        <v>100000</v>
      </c>
      <c r="I26" s="272">
        <v>2000000</v>
      </c>
    </row>
    <row r="27" spans="2:9" ht="90">
      <c r="B27" s="272">
        <v>24</v>
      </c>
      <c r="C27" s="272" t="s">
        <v>1129</v>
      </c>
      <c r="D27" s="272" t="s">
        <v>1130</v>
      </c>
      <c r="E27" s="272">
        <v>25</v>
      </c>
      <c r="F27" s="272" t="s">
        <v>682</v>
      </c>
      <c r="G27" s="272">
        <v>1</v>
      </c>
      <c r="H27" s="272">
        <v>300000</v>
      </c>
      <c r="I27" s="272">
        <v>7500000</v>
      </c>
    </row>
    <row r="28" spans="2:9" ht="90">
      <c r="B28" s="272">
        <v>25</v>
      </c>
      <c r="C28" s="272" t="s">
        <v>1131</v>
      </c>
      <c r="D28" s="272" t="s">
        <v>1132</v>
      </c>
      <c r="E28" s="272">
        <v>25</v>
      </c>
      <c r="F28" s="272" t="s">
        <v>682</v>
      </c>
      <c r="G28" s="272">
        <v>1</v>
      </c>
      <c r="H28" s="272">
        <v>150000</v>
      </c>
      <c r="I28" s="272">
        <v>3750000</v>
      </c>
    </row>
    <row r="29" spans="2:9" ht="72">
      <c r="B29" s="272">
        <v>26</v>
      </c>
      <c r="C29" s="272" t="s">
        <v>1133</v>
      </c>
      <c r="D29" s="272" t="s">
        <v>1134</v>
      </c>
      <c r="E29" s="272">
        <v>5</v>
      </c>
      <c r="F29" s="272" t="s">
        <v>682</v>
      </c>
      <c r="G29" s="272">
        <v>1</v>
      </c>
      <c r="H29" s="272">
        <v>150000</v>
      </c>
      <c r="I29" s="272">
        <v>750000</v>
      </c>
    </row>
    <row r="30" spans="2:9" ht="108">
      <c r="B30" s="272">
        <v>27</v>
      </c>
      <c r="C30" s="272" t="s">
        <v>1135</v>
      </c>
      <c r="D30" s="272" t="s">
        <v>1136</v>
      </c>
      <c r="E30" s="272">
        <v>10</v>
      </c>
      <c r="F30" s="272" t="s">
        <v>682</v>
      </c>
      <c r="G30" s="272">
        <v>1</v>
      </c>
      <c r="H30" s="272">
        <v>80000</v>
      </c>
      <c r="I30" s="272">
        <v>800000</v>
      </c>
    </row>
    <row r="31" spans="2:9" ht="108">
      <c r="B31" s="272">
        <v>28</v>
      </c>
      <c r="C31" s="272" t="s">
        <v>1137</v>
      </c>
      <c r="D31" s="272" t="s">
        <v>1138</v>
      </c>
      <c r="E31" s="272">
        <v>10</v>
      </c>
      <c r="F31" s="272" t="s">
        <v>682</v>
      </c>
      <c r="G31" s="272">
        <v>1</v>
      </c>
      <c r="H31" s="272">
        <v>80000</v>
      </c>
      <c r="I31" s="272">
        <v>800000</v>
      </c>
    </row>
    <row r="32" spans="2:9" ht="90">
      <c r="B32" s="272">
        <v>29</v>
      </c>
      <c r="C32" s="272" t="s">
        <v>1139</v>
      </c>
      <c r="D32" s="272" t="s">
        <v>1140</v>
      </c>
      <c r="E32" s="272">
        <v>20</v>
      </c>
      <c r="F32" s="272" t="s">
        <v>682</v>
      </c>
      <c r="G32" s="272">
        <v>1</v>
      </c>
      <c r="H32" s="272">
        <v>50000</v>
      </c>
      <c r="I32" s="272">
        <v>1000000</v>
      </c>
    </row>
    <row r="33" spans="2:9" ht="90">
      <c r="B33" s="272">
        <v>30</v>
      </c>
      <c r="C33" s="272" t="s">
        <v>1141</v>
      </c>
      <c r="D33" s="272" t="s">
        <v>1142</v>
      </c>
      <c r="E33" s="272">
        <v>20</v>
      </c>
      <c r="F33" s="272" t="s">
        <v>682</v>
      </c>
      <c r="G33" s="272">
        <v>1</v>
      </c>
      <c r="H33" s="272">
        <v>50000</v>
      </c>
      <c r="I33" s="272">
        <v>1000000</v>
      </c>
    </row>
    <row r="34" spans="2:9" ht="72">
      <c r="B34" s="272">
        <v>31</v>
      </c>
      <c r="C34" s="272" t="s">
        <v>1143</v>
      </c>
      <c r="D34" s="272" t="s">
        <v>1144</v>
      </c>
      <c r="E34" s="272">
        <v>40</v>
      </c>
      <c r="F34" s="272" t="s">
        <v>682</v>
      </c>
      <c r="G34" s="272">
        <v>1</v>
      </c>
      <c r="H34" s="272">
        <v>30000</v>
      </c>
      <c r="I34" s="272">
        <v>1200000</v>
      </c>
    </row>
    <row r="35" spans="2:9" ht="36">
      <c r="B35" s="272">
        <v>32</v>
      </c>
      <c r="C35" s="272" t="s">
        <v>1145</v>
      </c>
      <c r="D35" s="272" t="s">
        <v>1146</v>
      </c>
      <c r="E35" s="272">
        <v>40</v>
      </c>
      <c r="F35" s="272" t="s">
        <v>682</v>
      </c>
      <c r="G35" s="272">
        <v>1</v>
      </c>
      <c r="H35" s="272">
        <v>20000</v>
      </c>
      <c r="I35" s="272">
        <v>800000</v>
      </c>
    </row>
    <row r="36" spans="2:9" ht="36">
      <c r="B36" s="272">
        <v>33</v>
      </c>
      <c r="C36" s="272" t="s">
        <v>1147</v>
      </c>
      <c r="D36" s="272" t="s">
        <v>1148</v>
      </c>
      <c r="E36" s="272">
        <v>5</v>
      </c>
      <c r="F36" s="272" t="s">
        <v>682</v>
      </c>
      <c r="G36" s="272">
        <v>1</v>
      </c>
      <c r="H36" s="272">
        <v>2000000</v>
      </c>
      <c r="I36" s="272">
        <v>10000000</v>
      </c>
    </row>
    <row r="37" spans="2:9">
      <c r="B37" s="272">
        <v>34</v>
      </c>
      <c r="C37" s="272" t="s">
        <v>1149</v>
      </c>
      <c r="D37" s="272"/>
      <c r="E37" s="272">
        <v>1</v>
      </c>
      <c r="F37" s="272" t="s">
        <v>682</v>
      </c>
      <c r="G37" s="272">
        <v>1</v>
      </c>
      <c r="H37" s="272">
        <v>8000000</v>
      </c>
      <c r="I37" s="272">
        <v>8000000</v>
      </c>
    </row>
    <row r="38" spans="2:9">
      <c r="B38" s="272">
        <v>35</v>
      </c>
      <c r="C38" s="272" t="s">
        <v>654</v>
      </c>
      <c r="D38" s="272"/>
      <c r="E38" s="272">
        <v>5</v>
      </c>
      <c r="F38" s="272" t="s">
        <v>682</v>
      </c>
      <c r="G38" s="272">
        <v>1</v>
      </c>
      <c r="H38" s="272">
        <v>2500000</v>
      </c>
      <c r="I38" s="272">
        <v>12500000</v>
      </c>
    </row>
    <row r="39" spans="2:9" ht="54">
      <c r="B39" s="272">
        <v>36</v>
      </c>
      <c r="C39" s="272" t="s">
        <v>730</v>
      </c>
      <c r="D39" s="272"/>
      <c r="E39" s="272">
        <v>1</v>
      </c>
      <c r="F39" s="272" t="s">
        <v>682</v>
      </c>
      <c r="G39" s="272">
        <v>1</v>
      </c>
      <c r="H39" s="272">
        <v>60000000</v>
      </c>
      <c r="I39" s="272">
        <v>60000000</v>
      </c>
    </row>
    <row r="40" spans="2:9">
      <c r="B40" s="272">
        <v>37</v>
      </c>
      <c r="C40" s="272" t="s">
        <v>644</v>
      </c>
      <c r="D40" s="272"/>
      <c r="E40" s="272" t="s">
        <v>555</v>
      </c>
      <c r="F40" s="272" t="s">
        <v>555</v>
      </c>
      <c r="G40" s="272" t="s">
        <v>555</v>
      </c>
      <c r="H40" s="272">
        <v>15000000</v>
      </c>
      <c r="I40" s="272">
        <v>15000000</v>
      </c>
    </row>
    <row r="41" spans="2:9">
      <c r="B41" s="272">
        <v>38</v>
      </c>
      <c r="C41" s="272" t="s">
        <v>715</v>
      </c>
      <c r="D41" s="272"/>
      <c r="E41" s="272" t="s">
        <v>555</v>
      </c>
      <c r="F41" s="272" t="s">
        <v>555</v>
      </c>
      <c r="G41" s="272" t="s">
        <v>555</v>
      </c>
      <c r="H41" s="272">
        <v>50000000</v>
      </c>
      <c r="I41" s="272">
        <v>50000000</v>
      </c>
    </row>
    <row r="47" spans="2:9" ht="36">
      <c r="B47" s="273" t="s">
        <v>1255</v>
      </c>
      <c r="C47" s="273"/>
      <c r="D47" s="273" t="s">
        <v>1246</v>
      </c>
      <c r="E47" s="273" t="s">
        <v>1247</v>
      </c>
      <c r="F47" s="273"/>
      <c r="G47" s="273"/>
      <c r="H47" s="273" t="s">
        <v>1248</v>
      </c>
      <c r="I47" s="273" t="s">
        <v>1249</v>
      </c>
    </row>
    <row r="48" spans="2:9" ht="144">
      <c r="B48" s="273">
        <v>1</v>
      </c>
      <c r="C48" s="273" t="s">
        <v>681</v>
      </c>
      <c r="D48" s="273" t="s">
        <v>1150</v>
      </c>
      <c r="E48" s="273">
        <v>4</v>
      </c>
      <c r="F48" s="273" t="s">
        <v>682</v>
      </c>
      <c r="G48" s="273">
        <v>1</v>
      </c>
      <c r="H48" s="273">
        <v>13000000</v>
      </c>
      <c r="I48" s="273">
        <v>52000000</v>
      </c>
    </row>
    <row r="49" spans="2:9" ht="126">
      <c r="B49" s="273">
        <v>2</v>
      </c>
      <c r="C49" s="273" t="s">
        <v>683</v>
      </c>
      <c r="D49" s="273" t="s">
        <v>1151</v>
      </c>
      <c r="E49" s="273">
        <v>20</v>
      </c>
      <c r="F49" s="273" t="s">
        <v>684</v>
      </c>
      <c r="G49" s="273">
        <v>1.3</v>
      </c>
      <c r="H49" s="273">
        <v>3500000</v>
      </c>
      <c r="I49" s="273">
        <v>4550000</v>
      </c>
    </row>
    <row r="50" spans="2:9" ht="126">
      <c r="B50" s="273">
        <v>3</v>
      </c>
      <c r="C50" s="273" t="s">
        <v>685</v>
      </c>
      <c r="D50" s="273" t="s">
        <v>1152</v>
      </c>
      <c r="E50" s="273">
        <v>20</v>
      </c>
      <c r="F50" s="273" t="s">
        <v>684</v>
      </c>
      <c r="G50" s="273">
        <v>2.2000000000000002</v>
      </c>
      <c r="H50" s="273">
        <v>3500000</v>
      </c>
      <c r="I50" s="273">
        <v>7700000.0000000009</v>
      </c>
    </row>
    <row r="51" spans="2:9" ht="126">
      <c r="B51" s="273">
        <v>4</v>
      </c>
      <c r="C51" s="273" t="s">
        <v>686</v>
      </c>
      <c r="D51" s="273" t="s">
        <v>1153</v>
      </c>
      <c r="E51" s="273">
        <v>25</v>
      </c>
      <c r="F51" s="273" t="s">
        <v>684</v>
      </c>
      <c r="G51" s="273">
        <v>6.5</v>
      </c>
      <c r="H51" s="273">
        <v>3500000</v>
      </c>
      <c r="I51" s="273">
        <v>22750000</v>
      </c>
    </row>
    <row r="52" spans="2:9" ht="126">
      <c r="B52" s="273">
        <v>5</v>
      </c>
      <c r="C52" s="273" t="s">
        <v>687</v>
      </c>
      <c r="D52" s="273" t="s">
        <v>1154</v>
      </c>
      <c r="E52" s="273">
        <v>15</v>
      </c>
      <c r="F52" s="273" t="s">
        <v>684</v>
      </c>
      <c r="G52" s="273">
        <v>0.3</v>
      </c>
      <c r="H52" s="273">
        <v>3500000</v>
      </c>
      <c r="I52" s="273">
        <v>1050000</v>
      </c>
    </row>
    <row r="53" spans="2:9" ht="126">
      <c r="B53" s="273">
        <v>6</v>
      </c>
      <c r="C53" s="273" t="s">
        <v>688</v>
      </c>
      <c r="D53" s="273" t="s">
        <v>1155</v>
      </c>
      <c r="E53" s="273">
        <v>10</v>
      </c>
      <c r="F53" s="273" t="s">
        <v>684</v>
      </c>
      <c r="G53" s="273">
        <v>0.9</v>
      </c>
      <c r="H53" s="273">
        <v>3500000</v>
      </c>
      <c r="I53" s="273">
        <v>3150000</v>
      </c>
    </row>
    <row r="54" spans="2:9" ht="36">
      <c r="B54" s="273">
        <v>7</v>
      </c>
      <c r="C54" s="273" t="s">
        <v>689</v>
      </c>
      <c r="D54" s="273" t="s">
        <v>1148</v>
      </c>
      <c r="E54" s="273">
        <v>15</v>
      </c>
      <c r="F54" s="273" t="s">
        <v>684</v>
      </c>
      <c r="G54" s="273">
        <v>0.5</v>
      </c>
      <c r="H54" s="273">
        <v>3500000</v>
      </c>
      <c r="I54" s="273">
        <v>1750000</v>
      </c>
    </row>
    <row r="55" spans="2:9" ht="36">
      <c r="B55" s="273">
        <v>8</v>
      </c>
      <c r="C55" s="273" t="s">
        <v>690</v>
      </c>
      <c r="D55" s="273" t="s">
        <v>1148</v>
      </c>
      <c r="E55" s="273">
        <v>30</v>
      </c>
      <c r="F55" s="273" t="s">
        <v>684</v>
      </c>
      <c r="G55" s="273">
        <v>0.3</v>
      </c>
      <c r="H55" s="273">
        <v>3500000</v>
      </c>
      <c r="I55" s="273">
        <v>1050000</v>
      </c>
    </row>
    <row r="56" spans="2:9" ht="36">
      <c r="B56" s="273">
        <v>9</v>
      </c>
      <c r="C56" s="273" t="s">
        <v>691</v>
      </c>
      <c r="D56" s="273" t="s">
        <v>1148</v>
      </c>
      <c r="E56" s="273">
        <v>20</v>
      </c>
      <c r="F56" s="273" t="s">
        <v>684</v>
      </c>
      <c r="G56" s="273">
        <v>0.2</v>
      </c>
      <c r="H56" s="273">
        <v>3500000</v>
      </c>
      <c r="I56" s="273">
        <v>700000</v>
      </c>
    </row>
    <row r="57" spans="2:9" ht="72">
      <c r="B57" s="273">
        <v>10</v>
      </c>
      <c r="C57" s="273" t="s">
        <v>692</v>
      </c>
      <c r="D57" s="273" t="s">
        <v>1156</v>
      </c>
      <c r="E57" s="273">
        <v>5</v>
      </c>
      <c r="F57" s="273" t="s">
        <v>682</v>
      </c>
      <c r="G57" s="273">
        <v>1</v>
      </c>
      <c r="H57" s="273">
        <v>850000</v>
      </c>
      <c r="I57" s="273">
        <v>4250000</v>
      </c>
    </row>
    <row r="58" spans="2:9" ht="36">
      <c r="B58" s="273">
        <v>11</v>
      </c>
      <c r="C58" s="273" t="s">
        <v>693</v>
      </c>
      <c r="D58" s="273" t="s">
        <v>1148</v>
      </c>
      <c r="E58" s="273">
        <v>70</v>
      </c>
      <c r="F58" s="273" t="s">
        <v>682</v>
      </c>
      <c r="G58" s="273">
        <v>1</v>
      </c>
      <c r="H58" s="273">
        <v>7000</v>
      </c>
      <c r="I58" s="273">
        <v>490000</v>
      </c>
    </row>
    <row r="59" spans="2:9" ht="36">
      <c r="B59" s="273">
        <v>12</v>
      </c>
      <c r="C59" s="273" t="s">
        <v>694</v>
      </c>
      <c r="D59" s="273" t="s">
        <v>1148</v>
      </c>
      <c r="E59" s="273">
        <v>70</v>
      </c>
      <c r="F59" s="273" t="s">
        <v>682</v>
      </c>
      <c r="G59" s="273">
        <v>1</v>
      </c>
      <c r="H59" s="273">
        <v>5000</v>
      </c>
      <c r="I59" s="273">
        <v>350000</v>
      </c>
    </row>
    <row r="60" spans="2:9" ht="36">
      <c r="B60" s="273">
        <v>13</v>
      </c>
      <c r="C60" s="273" t="s">
        <v>695</v>
      </c>
      <c r="D60" s="273" t="s">
        <v>1148</v>
      </c>
      <c r="E60" s="273">
        <v>70</v>
      </c>
      <c r="F60" s="273" t="s">
        <v>682</v>
      </c>
      <c r="G60" s="273">
        <v>1</v>
      </c>
      <c r="H60" s="273">
        <v>5000</v>
      </c>
      <c r="I60" s="273">
        <v>350000</v>
      </c>
    </row>
    <row r="61" spans="2:9" ht="36">
      <c r="B61" s="273">
        <v>14</v>
      </c>
      <c r="C61" s="273" t="s">
        <v>696</v>
      </c>
      <c r="D61" s="273" t="s">
        <v>1148</v>
      </c>
      <c r="E61" s="273">
        <v>60</v>
      </c>
      <c r="F61" s="273" t="s">
        <v>682</v>
      </c>
      <c r="G61" s="273">
        <v>1</v>
      </c>
      <c r="H61" s="273">
        <v>25000</v>
      </c>
      <c r="I61" s="273">
        <v>1500000</v>
      </c>
    </row>
    <row r="62" spans="2:9" ht="36">
      <c r="B62" s="273">
        <v>15</v>
      </c>
      <c r="C62" s="273" t="s">
        <v>697</v>
      </c>
      <c r="D62" s="273" t="s">
        <v>1148</v>
      </c>
      <c r="E62" s="273">
        <v>60</v>
      </c>
      <c r="F62" s="273" t="s">
        <v>682</v>
      </c>
      <c r="G62" s="273">
        <v>1</v>
      </c>
      <c r="H62" s="273">
        <v>10000</v>
      </c>
      <c r="I62" s="273">
        <v>600000</v>
      </c>
    </row>
    <row r="63" spans="2:9" ht="36">
      <c r="B63" s="273">
        <v>16</v>
      </c>
      <c r="C63" s="273" t="s">
        <v>698</v>
      </c>
      <c r="D63" s="273" t="s">
        <v>1148</v>
      </c>
      <c r="E63" s="273">
        <v>4</v>
      </c>
      <c r="F63" s="273" t="s">
        <v>682</v>
      </c>
      <c r="G63" s="273">
        <v>1</v>
      </c>
      <c r="H63" s="273">
        <v>50000</v>
      </c>
      <c r="I63" s="273">
        <v>200000</v>
      </c>
    </row>
    <row r="64" spans="2:9" ht="36">
      <c r="B64" s="273">
        <v>17</v>
      </c>
      <c r="C64" s="273" t="s">
        <v>699</v>
      </c>
      <c r="D64" s="273" t="s">
        <v>1148</v>
      </c>
      <c r="E64" s="273">
        <v>4</v>
      </c>
      <c r="F64" s="273" t="s">
        <v>682</v>
      </c>
      <c r="G64" s="273">
        <v>1</v>
      </c>
      <c r="H64" s="273">
        <v>40000</v>
      </c>
      <c r="I64" s="273">
        <v>160000</v>
      </c>
    </row>
    <row r="65" spans="2:9" ht="36">
      <c r="B65" s="273">
        <v>18</v>
      </c>
      <c r="C65" s="273" t="s">
        <v>700</v>
      </c>
      <c r="D65" s="273" t="s">
        <v>1148</v>
      </c>
      <c r="E65" s="273">
        <v>4</v>
      </c>
      <c r="F65" s="273" t="s">
        <v>682</v>
      </c>
      <c r="G65" s="273">
        <v>1</v>
      </c>
      <c r="H65" s="273">
        <v>15000</v>
      </c>
      <c r="I65" s="273">
        <v>60000</v>
      </c>
    </row>
    <row r="66" spans="2:9" ht="36">
      <c r="B66" s="273">
        <v>19</v>
      </c>
      <c r="C66" s="273" t="s">
        <v>701</v>
      </c>
      <c r="D66" s="273" t="s">
        <v>1148</v>
      </c>
      <c r="E66" s="273">
        <v>4</v>
      </c>
      <c r="F66" s="273" t="s">
        <v>682</v>
      </c>
      <c r="G66" s="273">
        <v>1</v>
      </c>
      <c r="H66" s="273">
        <v>15000</v>
      </c>
      <c r="I66" s="273">
        <v>60000</v>
      </c>
    </row>
    <row r="67" spans="2:9" ht="36">
      <c r="B67" s="273">
        <v>20</v>
      </c>
      <c r="C67" s="273" t="s">
        <v>702</v>
      </c>
      <c r="D67" s="273" t="s">
        <v>1148</v>
      </c>
      <c r="E67" s="273">
        <v>4</v>
      </c>
      <c r="F67" s="273" t="s">
        <v>682</v>
      </c>
      <c r="G67" s="273">
        <v>1</v>
      </c>
      <c r="H67" s="273">
        <v>20000</v>
      </c>
      <c r="I67" s="273">
        <v>80000</v>
      </c>
    </row>
    <row r="68" spans="2:9" ht="36">
      <c r="B68" s="273">
        <v>21</v>
      </c>
      <c r="C68" s="273" t="s">
        <v>703</v>
      </c>
      <c r="D68" s="273" t="s">
        <v>1148</v>
      </c>
      <c r="E68" s="273">
        <v>4</v>
      </c>
      <c r="F68" s="273" t="s">
        <v>682</v>
      </c>
      <c r="G68" s="273">
        <v>1</v>
      </c>
      <c r="H68" s="273">
        <v>20000</v>
      </c>
      <c r="I68" s="273">
        <v>80000</v>
      </c>
    </row>
    <row r="69" spans="2:9" ht="90">
      <c r="B69" s="273">
        <v>22</v>
      </c>
      <c r="C69" s="273" t="s">
        <v>704</v>
      </c>
      <c r="D69" s="273" t="s">
        <v>705</v>
      </c>
      <c r="E69" s="273">
        <v>1</v>
      </c>
      <c r="F69" s="273" t="s">
        <v>706</v>
      </c>
      <c r="G69" s="273">
        <v>1</v>
      </c>
      <c r="H69" s="273">
        <v>7000000</v>
      </c>
      <c r="I69" s="273">
        <v>7000000</v>
      </c>
    </row>
    <row r="70" spans="2:9" ht="72">
      <c r="B70" s="273">
        <v>23</v>
      </c>
      <c r="C70" s="273" t="s">
        <v>707</v>
      </c>
      <c r="D70" s="273" t="s">
        <v>1157</v>
      </c>
      <c r="E70" s="273">
        <v>1</v>
      </c>
      <c r="F70" s="273" t="s">
        <v>706</v>
      </c>
      <c r="G70" s="273">
        <v>1</v>
      </c>
      <c r="H70" s="273">
        <v>8000000</v>
      </c>
      <c r="I70" s="273">
        <v>8000000</v>
      </c>
    </row>
    <row r="71" spans="2:9" ht="72">
      <c r="B71" s="273">
        <v>24</v>
      </c>
      <c r="C71" s="273" t="s">
        <v>708</v>
      </c>
      <c r="D71" s="273" t="s">
        <v>1158</v>
      </c>
      <c r="E71" s="273">
        <v>1</v>
      </c>
      <c r="F71" s="273" t="s">
        <v>706</v>
      </c>
      <c r="G71" s="273">
        <v>50</v>
      </c>
      <c r="H71" s="273">
        <v>3500000</v>
      </c>
      <c r="I71" s="273">
        <v>175000000</v>
      </c>
    </row>
    <row r="72" spans="2:9" ht="72">
      <c r="B72" s="273">
        <v>25</v>
      </c>
      <c r="C72" s="273" t="s">
        <v>709</v>
      </c>
      <c r="D72" s="273" t="s">
        <v>1159</v>
      </c>
      <c r="E72" s="273">
        <v>1</v>
      </c>
      <c r="F72" s="273" t="s">
        <v>706</v>
      </c>
      <c r="G72" s="273">
        <v>30</v>
      </c>
      <c r="H72" s="273">
        <v>3500000</v>
      </c>
      <c r="I72" s="273">
        <v>105000000</v>
      </c>
    </row>
    <row r="73" spans="2:9" ht="72">
      <c r="B73" s="273">
        <v>26</v>
      </c>
      <c r="C73" s="273" t="s">
        <v>710</v>
      </c>
      <c r="D73" s="273" t="s">
        <v>1160</v>
      </c>
      <c r="E73" s="273">
        <v>1</v>
      </c>
      <c r="F73" s="273" t="s">
        <v>706</v>
      </c>
      <c r="G73" s="273">
        <v>5</v>
      </c>
      <c r="H73" s="273">
        <v>3500000</v>
      </c>
      <c r="I73" s="273">
        <v>17500000</v>
      </c>
    </row>
    <row r="74" spans="2:9" ht="72">
      <c r="B74" s="273">
        <v>27</v>
      </c>
      <c r="C74" s="273" t="s">
        <v>711</v>
      </c>
      <c r="D74" s="273" t="s">
        <v>1161</v>
      </c>
      <c r="E74" s="273">
        <v>1</v>
      </c>
      <c r="F74" s="273" t="s">
        <v>706</v>
      </c>
      <c r="G74" s="273">
        <v>1</v>
      </c>
      <c r="H74" s="273">
        <v>3500000</v>
      </c>
      <c r="I74" s="273">
        <v>3500000</v>
      </c>
    </row>
    <row r="75" spans="2:9">
      <c r="B75" s="273">
        <v>28</v>
      </c>
      <c r="C75" s="273" t="s">
        <v>712</v>
      </c>
      <c r="D75" s="273" t="s">
        <v>555</v>
      </c>
      <c r="E75" s="273" t="s">
        <v>555</v>
      </c>
      <c r="F75" s="273" t="s">
        <v>555</v>
      </c>
      <c r="G75" s="273" t="s">
        <v>555</v>
      </c>
      <c r="H75" s="273">
        <v>40000000</v>
      </c>
      <c r="I75" s="273">
        <v>40000000</v>
      </c>
    </row>
    <row r="76" spans="2:9">
      <c r="B76" s="273">
        <v>29</v>
      </c>
      <c r="C76" s="273" t="s">
        <v>713</v>
      </c>
      <c r="D76" s="273" t="s">
        <v>555</v>
      </c>
      <c r="E76" s="273" t="s">
        <v>555</v>
      </c>
      <c r="F76" s="273" t="s">
        <v>555</v>
      </c>
      <c r="G76" s="273" t="s">
        <v>555</v>
      </c>
      <c r="H76" s="273">
        <v>40000000</v>
      </c>
      <c r="I76" s="273">
        <v>40000000</v>
      </c>
    </row>
    <row r="77" spans="2:9">
      <c r="B77" s="273">
        <v>30</v>
      </c>
      <c r="C77" s="273" t="s">
        <v>714</v>
      </c>
      <c r="D77" s="273" t="s">
        <v>555</v>
      </c>
      <c r="E77" s="273" t="s">
        <v>555</v>
      </c>
      <c r="F77" s="273" t="s">
        <v>555</v>
      </c>
      <c r="G77" s="273" t="s">
        <v>555</v>
      </c>
      <c r="H77" s="273">
        <v>100000000</v>
      </c>
      <c r="I77" s="273">
        <v>100000000</v>
      </c>
    </row>
    <row r="78" spans="2:9">
      <c r="B78" s="273">
        <v>31</v>
      </c>
      <c r="C78" s="273" t="s">
        <v>644</v>
      </c>
      <c r="D78" s="273" t="s">
        <v>555</v>
      </c>
      <c r="E78" s="273" t="s">
        <v>555</v>
      </c>
      <c r="F78" s="273" t="s">
        <v>555</v>
      </c>
      <c r="G78" s="273" t="s">
        <v>555</v>
      </c>
      <c r="H78" s="273">
        <v>20000000</v>
      </c>
      <c r="I78" s="273">
        <v>20000000</v>
      </c>
    </row>
    <row r="79" spans="2:9">
      <c r="B79" s="273">
        <v>32</v>
      </c>
      <c r="C79" s="273" t="s">
        <v>715</v>
      </c>
      <c r="D79" s="273" t="s">
        <v>555</v>
      </c>
      <c r="E79" s="273" t="s">
        <v>555</v>
      </c>
      <c r="F79" s="273" t="s">
        <v>555</v>
      </c>
      <c r="G79" s="273" t="s">
        <v>555</v>
      </c>
      <c r="H79" s="273">
        <v>40000000</v>
      </c>
      <c r="I79" s="273">
        <v>40000000</v>
      </c>
    </row>
    <row r="86" spans="2:9" ht="36">
      <c r="B86" s="271" t="s">
        <v>1256</v>
      </c>
      <c r="C86" s="271" t="s">
        <v>1257</v>
      </c>
      <c r="D86" s="271" t="s">
        <v>1246</v>
      </c>
      <c r="E86" s="271" t="s">
        <v>1254</v>
      </c>
      <c r="F86" s="271" t="s">
        <v>1253</v>
      </c>
      <c r="G86" s="271" t="s">
        <v>1252</v>
      </c>
      <c r="H86" s="271" t="s">
        <v>1251</v>
      </c>
      <c r="I86" s="271" t="s">
        <v>1250</v>
      </c>
    </row>
    <row r="87" spans="2:9" ht="36">
      <c r="B87" s="271" t="s">
        <v>1165</v>
      </c>
      <c r="C87" s="271" t="s">
        <v>1166</v>
      </c>
      <c r="D87" s="271" t="s">
        <v>1167</v>
      </c>
      <c r="E87" s="271" t="s">
        <v>1168</v>
      </c>
      <c r="G87" s="271" t="s">
        <v>1169</v>
      </c>
      <c r="H87" s="271" t="s">
        <v>1170</v>
      </c>
      <c r="I87" s="271" t="s">
        <v>1171</v>
      </c>
    </row>
    <row r="88" spans="2:9" ht="36">
      <c r="B88" s="271">
        <v>1</v>
      </c>
      <c r="C88" s="271" t="s">
        <v>1172</v>
      </c>
      <c r="D88" s="271" t="s">
        <v>555</v>
      </c>
      <c r="E88" s="271">
        <v>1</v>
      </c>
      <c r="G88" s="271" t="s">
        <v>555</v>
      </c>
      <c r="H88" s="271">
        <v>55000</v>
      </c>
      <c r="I88" s="271">
        <v>55000</v>
      </c>
    </row>
    <row r="89" spans="2:9" ht="36">
      <c r="B89" s="271">
        <v>2</v>
      </c>
      <c r="C89" s="271" t="s">
        <v>1173</v>
      </c>
      <c r="D89" s="271" t="s">
        <v>1195</v>
      </c>
      <c r="E89" s="271">
        <v>4</v>
      </c>
      <c r="G89" s="271">
        <v>50</v>
      </c>
      <c r="H89" s="271">
        <v>130</v>
      </c>
      <c r="I89" s="271">
        <v>26000</v>
      </c>
    </row>
    <row r="90" spans="2:9" ht="36">
      <c r="B90" s="271">
        <v>3</v>
      </c>
      <c r="C90" s="271" t="s">
        <v>1174</v>
      </c>
      <c r="D90" s="271" t="s">
        <v>1196</v>
      </c>
      <c r="E90" s="271">
        <v>1</v>
      </c>
      <c r="G90" s="271">
        <v>15</v>
      </c>
      <c r="H90" s="271">
        <v>450</v>
      </c>
      <c r="I90" s="271">
        <v>6750</v>
      </c>
    </row>
    <row r="91" spans="2:9" ht="36">
      <c r="B91" s="271">
        <v>4</v>
      </c>
      <c r="C91" s="271" t="s">
        <v>1175</v>
      </c>
      <c r="D91" s="271" t="s">
        <v>1197</v>
      </c>
      <c r="E91" s="271">
        <v>1</v>
      </c>
      <c r="G91" s="271">
        <v>78</v>
      </c>
      <c r="H91" s="271">
        <v>85</v>
      </c>
      <c r="I91" s="271">
        <v>6630</v>
      </c>
    </row>
    <row r="92" spans="2:9" ht="36">
      <c r="B92" s="271">
        <v>5</v>
      </c>
      <c r="C92" s="271" t="s">
        <v>1176</v>
      </c>
      <c r="D92" s="271" t="s">
        <v>1197</v>
      </c>
      <c r="E92" s="271">
        <v>1</v>
      </c>
      <c r="G92" s="271">
        <v>17</v>
      </c>
      <c r="H92" s="271">
        <v>85</v>
      </c>
      <c r="I92" s="271">
        <v>1445</v>
      </c>
    </row>
    <row r="93" spans="2:9" ht="36">
      <c r="B93" s="271">
        <v>6</v>
      </c>
      <c r="C93" s="271" t="s">
        <v>1177</v>
      </c>
      <c r="D93" s="271" t="s">
        <v>1198</v>
      </c>
      <c r="E93" s="271">
        <v>1</v>
      </c>
      <c r="G93" s="271">
        <v>46</v>
      </c>
      <c r="H93" s="271">
        <v>400</v>
      </c>
      <c r="I93" s="271">
        <v>18400</v>
      </c>
    </row>
    <row r="94" spans="2:9" ht="54">
      <c r="B94" s="271">
        <v>7</v>
      </c>
      <c r="C94" s="271" t="s">
        <v>1178</v>
      </c>
      <c r="D94" s="271" t="s">
        <v>1199</v>
      </c>
      <c r="E94" s="271">
        <v>1</v>
      </c>
      <c r="G94" s="271">
        <v>2</v>
      </c>
      <c r="H94" s="271">
        <v>500</v>
      </c>
      <c r="I94" s="271">
        <v>1000</v>
      </c>
    </row>
    <row r="95" spans="2:9" ht="54">
      <c r="B95" s="271">
        <v>8</v>
      </c>
      <c r="C95" s="271" t="s">
        <v>1179</v>
      </c>
      <c r="D95" s="271" t="s">
        <v>1200</v>
      </c>
      <c r="E95" s="271">
        <v>1</v>
      </c>
      <c r="G95" s="271">
        <v>5</v>
      </c>
      <c r="H95" s="271">
        <v>450</v>
      </c>
      <c r="I95" s="271">
        <v>2250</v>
      </c>
    </row>
    <row r="96" spans="2:9" ht="54">
      <c r="B96" s="271">
        <v>9</v>
      </c>
      <c r="C96" s="271" t="s">
        <v>1180</v>
      </c>
      <c r="D96" s="271" t="s">
        <v>1201</v>
      </c>
      <c r="E96" s="271">
        <v>1</v>
      </c>
      <c r="G96" s="271">
        <v>11</v>
      </c>
      <c r="H96" s="271">
        <v>450</v>
      </c>
      <c r="I96" s="271">
        <v>4950</v>
      </c>
    </row>
    <row r="97" spans="2:9" ht="36">
      <c r="B97" s="271">
        <v>10</v>
      </c>
      <c r="C97" s="271" t="s">
        <v>1181</v>
      </c>
      <c r="D97" s="271" t="s">
        <v>1195</v>
      </c>
      <c r="E97" s="271">
        <v>1</v>
      </c>
      <c r="G97" s="271">
        <v>50</v>
      </c>
      <c r="H97" s="271">
        <v>100</v>
      </c>
      <c r="I97" s="271">
        <v>5000</v>
      </c>
    </row>
    <row r="98" spans="2:9" ht="54">
      <c r="B98" s="271">
        <v>11</v>
      </c>
      <c r="C98" s="271" t="s">
        <v>1182</v>
      </c>
      <c r="D98" s="271" t="s">
        <v>1202</v>
      </c>
      <c r="E98" s="271">
        <v>1</v>
      </c>
      <c r="G98" s="271">
        <v>40</v>
      </c>
      <c r="H98" s="271">
        <v>450</v>
      </c>
      <c r="I98" s="271">
        <v>18000</v>
      </c>
    </row>
    <row r="99" spans="2:9">
      <c r="B99" s="271">
        <v>12</v>
      </c>
      <c r="C99" s="271" t="s">
        <v>742</v>
      </c>
      <c r="D99" s="271" t="s">
        <v>1203</v>
      </c>
      <c r="E99" s="271">
        <v>1</v>
      </c>
      <c r="G99" s="271">
        <v>1</v>
      </c>
      <c r="H99" s="271">
        <v>3000</v>
      </c>
      <c r="I99" s="271">
        <v>3000</v>
      </c>
    </row>
    <row r="100" spans="2:9" ht="54">
      <c r="B100" s="271">
        <v>13</v>
      </c>
      <c r="C100" s="271" t="s">
        <v>1183</v>
      </c>
      <c r="D100" s="271" t="s">
        <v>1195</v>
      </c>
      <c r="E100" s="271">
        <v>4</v>
      </c>
      <c r="G100" s="271">
        <v>2</v>
      </c>
      <c r="H100" s="271">
        <v>80</v>
      </c>
      <c r="I100" s="271">
        <v>640</v>
      </c>
    </row>
    <row r="101" spans="2:9" ht="72">
      <c r="B101" s="271">
        <v>14</v>
      </c>
      <c r="C101" s="271" t="s">
        <v>1184</v>
      </c>
      <c r="D101" s="271" t="s">
        <v>1204</v>
      </c>
      <c r="E101" s="271">
        <v>4</v>
      </c>
      <c r="G101" s="271">
        <v>1</v>
      </c>
      <c r="H101" s="271">
        <v>1000</v>
      </c>
      <c r="I101" s="271">
        <v>4000</v>
      </c>
    </row>
    <row r="102" spans="2:9" ht="36">
      <c r="B102" s="271">
        <v>15</v>
      </c>
      <c r="C102" s="271" t="s">
        <v>1185</v>
      </c>
      <c r="D102" s="271" t="s">
        <v>1205</v>
      </c>
      <c r="E102" s="271">
        <v>22</v>
      </c>
      <c r="G102" s="271">
        <v>5</v>
      </c>
      <c r="H102" s="271">
        <v>45</v>
      </c>
      <c r="I102" s="271">
        <v>4950</v>
      </c>
    </row>
    <row r="103" spans="2:9" ht="72">
      <c r="B103" s="271">
        <v>16</v>
      </c>
      <c r="C103" s="271" t="s">
        <v>1186</v>
      </c>
      <c r="D103" s="271" t="s">
        <v>555</v>
      </c>
      <c r="E103" s="271">
        <v>1</v>
      </c>
      <c r="G103" s="271">
        <v>1</v>
      </c>
      <c r="H103" s="271">
        <v>1500</v>
      </c>
      <c r="I103" s="271">
        <v>1500</v>
      </c>
    </row>
    <row r="104" spans="2:9" ht="72">
      <c r="B104" s="271">
        <v>17</v>
      </c>
      <c r="C104" s="271" t="s">
        <v>1187</v>
      </c>
      <c r="D104" s="271" t="s">
        <v>1188</v>
      </c>
      <c r="E104" s="271">
        <v>8</v>
      </c>
      <c r="G104" s="271">
        <v>4</v>
      </c>
      <c r="H104" s="271">
        <v>80</v>
      </c>
      <c r="I104" s="271">
        <v>2560</v>
      </c>
    </row>
    <row r="105" spans="2:9" ht="36">
      <c r="B105" s="271">
        <v>18</v>
      </c>
      <c r="C105" s="271" t="s">
        <v>1189</v>
      </c>
      <c r="D105" s="271" t="s">
        <v>1040</v>
      </c>
      <c r="E105" s="271">
        <v>1</v>
      </c>
      <c r="G105" s="271">
        <v>4</v>
      </c>
      <c r="H105" s="271">
        <v>500</v>
      </c>
      <c r="I105" s="271">
        <v>2000</v>
      </c>
    </row>
    <row r="106" spans="2:9">
      <c r="B106" s="271">
        <v>19</v>
      </c>
      <c r="C106" s="271" t="s">
        <v>821</v>
      </c>
      <c r="D106" s="271" t="s">
        <v>555</v>
      </c>
      <c r="E106" s="271" t="s">
        <v>555</v>
      </c>
      <c r="G106" s="271" t="s">
        <v>555</v>
      </c>
      <c r="H106" s="271" t="s">
        <v>555</v>
      </c>
      <c r="I106" s="271">
        <v>25000</v>
      </c>
    </row>
    <row r="107" spans="2:9">
      <c r="B107" s="271">
        <v>20</v>
      </c>
      <c r="C107" s="271" t="s">
        <v>603</v>
      </c>
      <c r="D107" s="271" t="s">
        <v>555</v>
      </c>
      <c r="E107" s="271" t="s">
        <v>555</v>
      </c>
      <c r="G107" s="271" t="s">
        <v>555</v>
      </c>
      <c r="H107" s="271" t="s">
        <v>555</v>
      </c>
      <c r="I107" s="271">
        <v>8000</v>
      </c>
    </row>
    <row r="108" spans="2:9">
      <c r="B108" s="271">
        <v>21</v>
      </c>
      <c r="C108" s="271" t="s">
        <v>1190</v>
      </c>
      <c r="D108" s="271" t="s">
        <v>555</v>
      </c>
      <c r="E108" s="271" t="s">
        <v>555</v>
      </c>
      <c r="G108" s="271" t="s">
        <v>555</v>
      </c>
      <c r="H108" s="271" t="s">
        <v>555</v>
      </c>
      <c r="I108" s="271">
        <v>3500</v>
      </c>
    </row>
    <row r="109" spans="2:9">
      <c r="B109" s="271">
        <v>22</v>
      </c>
      <c r="C109" s="271" t="s">
        <v>1191</v>
      </c>
      <c r="D109" s="271" t="s">
        <v>555</v>
      </c>
      <c r="E109" s="271" t="s">
        <v>555</v>
      </c>
      <c r="G109" s="271" t="s">
        <v>555</v>
      </c>
      <c r="H109" s="271" t="s">
        <v>555</v>
      </c>
      <c r="I109" s="271">
        <v>4500</v>
      </c>
    </row>
    <row r="110" spans="2:9" ht="36">
      <c r="B110" s="271">
        <v>23</v>
      </c>
      <c r="C110" s="271" t="s">
        <v>1192</v>
      </c>
      <c r="D110" s="271" t="s">
        <v>555</v>
      </c>
      <c r="E110" s="271" t="s">
        <v>555</v>
      </c>
      <c r="G110" s="271" t="s">
        <v>555</v>
      </c>
      <c r="H110" s="271" t="s">
        <v>555</v>
      </c>
      <c r="I110" s="271">
        <v>12000</v>
      </c>
    </row>
    <row r="111" spans="2:9" ht="54">
      <c r="B111" s="271">
        <v>24</v>
      </c>
      <c r="C111" s="271" t="s">
        <v>1193</v>
      </c>
      <c r="D111" s="271" t="s">
        <v>555</v>
      </c>
      <c r="E111" s="271" t="s">
        <v>555</v>
      </c>
      <c r="G111" s="271" t="s">
        <v>555</v>
      </c>
      <c r="H111" s="271" t="s">
        <v>555</v>
      </c>
      <c r="I111" s="271">
        <v>5000</v>
      </c>
    </row>
    <row r="112" spans="2:9" ht="54">
      <c r="C112" s="271" t="s">
        <v>1194</v>
      </c>
      <c r="D112" s="271" t="s">
        <v>1040</v>
      </c>
      <c r="I112" s="271">
        <v>167075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64AC7-BCDC-4D43-ABED-EAC26160693C}">
  <sheetPr codeName="Sheet19"/>
  <dimension ref="A1"/>
  <sheetViews>
    <sheetView workbookViewId="0"/>
  </sheetViews>
  <sheetFormatPr defaultRowHeight="1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reverse</vt:lpstr>
      <vt:lpstr>rupture_reverse</vt:lpstr>
      <vt:lpstr>testeds</vt:lpstr>
      <vt:lpstr>results</vt:lpstr>
      <vt:lpstr>layers_</vt:lpstr>
      <vt:lpstr>flar_mto</vt:lpstr>
      <vt:lpstr>forward</vt:lpstr>
      <vt:lpstr>flat</vt:lpstr>
      <vt:lpstr>rupture_flat</vt:lpstr>
      <vt:lpstr>holder</vt:lpstr>
      <vt:lpstr>size</vt:lpstr>
      <vt:lpstr>inserts</vt:lpstr>
      <vt:lpstr>material</vt:lpstr>
      <vt:lpstr>material_raw</vt:lpstr>
      <vt:lpstr>forward_rupture</vt:lpstr>
      <vt:lpstr>material_shaped_price</vt:lpstr>
      <vt:lpstr>consummat</vt:lpstr>
      <vt:lpstr>test</vt:lpstr>
      <vt:lpstr>work</vt:lpstr>
      <vt:lpstr>mto</vt:lpstr>
      <vt:lpstr>vacuumbreaker</vt:lpstr>
      <vt:lpstr>breathervalve</vt:lpstr>
      <vt:lpstr>flame arrester</vt:lpstr>
      <vt:lpstr>explosiondoor</vt:lpstr>
      <vt:lpstr>contact</vt:lpstr>
      <vt:lpstr>project</vt:lpstr>
      <vt:lpstr>element</vt:lpstr>
      <vt:lpstr>bv_mto</vt:lpstr>
      <vt:lpstr>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ashkarian</dc:creator>
  <cp:lastModifiedBy>reza ashkarian</cp:lastModifiedBy>
  <dcterms:created xsi:type="dcterms:W3CDTF">2024-12-31T06:00:09Z</dcterms:created>
  <dcterms:modified xsi:type="dcterms:W3CDTF">2025-02-04T12:07:31Z</dcterms:modified>
</cp:coreProperties>
</file>