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erkur13\Downloads\e_inffor_20okt_fl\Informatika_emelt_gyakorlati_forrasok_1811\2_Robotverseny\"/>
    </mc:Choice>
  </mc:AlternateContent>
  <xr:revisionPtr revIDLastSave="0" documentId="13_ncr:1_{62417D41-ECDB-4109-BC03-E8E2E398CE3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M24" i="1"/>
  <c r="M5" i="1"/>
  <c r="M14" i="1"/>
  <c r="M6" i="1"/>
  <c r="M21" i="1"/>
  <c r="M4" i="1"/>
  <c r="M9" i="1"/>
  <c r="M12" i="1"/>
  <c r="M23" i="1"/>
  <c r="M2" i="1"/>
  <c r="M19" i="1"/>
  <c r="M10" i="1"/>
  <c r="M3" i="1"/>
  <c r="M16" i="1"/>
  <c r="M20" i="1"/>
  <c r="M26" i="1"/>
  <c r="M22" i="1"/>
  <c r="M13" i="1"/>
  <c r="M7" i="1"/>
  <c r="M11" i="1"/>
  <c r="M25" i="1"/>
  <c r="M15" i="1"/>
  <c r="M17" i="1"/>
  <c r="M8" i="1"/>
  <c r="M18" i="1"/>
  <c r="L18" i="1"/>
  <c r="L24" i="1"/>
  <c r="L5" i="1"/>
  <c r="L14" i="1"/>
  <c r="L6" i="1"/>
  <c r="L21" i="1"/>
  <c r="L4" i="1"/>
  <c r="L9" i="1"/>
  <c r="L12" i="1"/>
  <c r="L23" i="1"/>
  <c r="L2" i="1"/>
  <c r="L19" i="1"/>
  <c r="L10" i="1"/>
  <c r="L3" i="1"/>
  <c r="L16" i="1"/>
  <c r="L20" i="1"/>
  <c r="L26" i="1"/>
  <c r="L22" i="1"/>
  <c r="L13" i="1"/>
  <c r="L7" i="1"/>
  <c r="L11" i="1"/>
  <c r="L25" i="1"/>
  <c r="L15" i="1"/>
  <c r="L17" i="1"/>
  <c r="L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<sst xmlns="http://schemas.openxmlformats.org/spreadsheetml/2006/main" count="115" uniqueCount="47">
  <si>
    <t>csapat neve</t>
  </si>
  <si>
    <t>pont</t>
  </si>
  <si>
    <t>legnagyobb</t>
  </si>
  <si>
    <t>összesen</t>
  </si>
  <si>
    <t>versenypont</t>
  </si>
  <si>
    <t>megye</t>
  </si>
  <si>
    <t>összidő</t>
  </si>
  <si>
    <t>alsó határ</t>
  </si>
  <si>
    <t>csapatok száma</t>
  </si>
  <si>
    <t>LeGo</t>
  </si>
  <si>
    <t>Pest</t>
  </si>
  <si>
    <t>Agymanók</t>
  </si>
  <si>
    <t>DreamTeam</t>
  </si>
  <si>
    <t>Fejér</t>
  </si>
  <si>
    <t>Kockák</t>
  </si>
  <si>
    <t>Budapest</t>
  </si>
  <si>
    <t>EgyüttHatók</t>
  </si>
  <si>
    <t>Krumpli</t>
  </si>
  <si>
    <t>Baranya</t>
  </si>
  <si>
    <t>Emszercénégyzet</t>
  </si>
  <si>
    <t>Robotolók</t>
  </si>
  <si>
    <t>Zala</t>
  </si>
  <si>
    <t>Észbontók</t>
  </si>
  <si>
    <t>JRT</t>
  </si>
  <si>
    <t>Észvész</t>
  </si>
  <si>
    <t>Nógrád</t>
  </si>
  <si>
    <t>Gorilla</t>
  </si>
  <si>
    <t>R2D2</t>
  </si>
  <si>
    <t>Heves</t>
  </si>
  <si>
    <t>Mozsovi</t>
  </si>
  <si>
    <t>Veszprém</t>
  </si>
  <si>
    <t>QWERTZ</t>
  </si>
  <si>
    <t>Szikra</t>
  </si>
  <si>
    <t>Mázli</t>
  </si>
  <si>
    <t>RobOttó</t>
  </si>
  <si>
    <t>Vas</t>
  </si>
  <si>
    <t>Mikrobi</t>
  </si>
  <si>
    <t>Transformers</t>
  </si>
  <si>
    <t>Müszi</t>
  </si>
  <si>
    <t>Optimus</t>
  </si>
  <si>
    <t>QQRIQ</t>
  </si>
  <si>
    <t>Terminator</t>
  </si>
  <si>
    <t>Tolna</t>
  </si>
  <si>
    <t>Virtuózok</t>
  </si>
  <si>
    <t>Csapat neve</t>
  </si>
  <si>
    <t>idő</t>
  </si>
  <si>
    <t>legkisebb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</si>
</sst>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General\ &quot;s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0" borderId="0" xfId="0" applyNumberFormat="1"/>
  </cellXfs>
  <cellStyles count="1">
    <cellStyle name="Normá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topLeftCell="A37" workbookViewId="0">
      <selection activeCell="F29" sqref="F29:G53"/>
    </sheetView>
  </sheetViews>
  <sheetFormatPr defaultRowHeight="15" x14ac:dyDescent="0.25"/>
  <cols>
    <col min="1" max="1" width="16.42578125" bestFit="1" customWidth="1"/>
    <col min="6" max="6" width="11.28515625" bestFit="1" customWidth="1"/>
    <col min="8" max="8" width="12.140625" bestFit="1" customWidth="1"/>
    <col min="11" max="11" width="16.42578125" bestFit="1" customWidth="1"/>
    <col min="12" max="12" width="12.140625" bestFit="1" customWidth="1"/>
    <col min="15" max="15" width="9.5703125" bestFit="1" customWidth="1"/>
    <col min="16" max="16" width="14.7109375" bestFit="1" customWidth="1"/>
  </cols>
  <sheetData>
    <row r="1" spans="1:16" x14ac:dyDescent="0.25">
      <c r="A1" s="1" t="s">
        <v>0</v>
      </c>
      <c r="B1" s="2" t="s">
        <v>1</v>
      </c>
      <c r="C1" s="2"/>
      <c r="D1" s="2"/>
      <c r="E1" s="2"/>
      <c r="F1" s="1" t="s">
        <v>2</v>
      </c>
      <c r="G1" s="1" t="s">
        <v>3</v>
      </c>
      <c r="H1" s="1" t="s">
        <v>4</v>
      </c>
      <c r="J1" s="1" t="s">
        <v>5</v>
      </c>
      <c r="K1" s="1" t="s">
        <v>0</v>
      </c>
      <c r="L1" s="1" t="s">
        <v>4</v>
      </c>
      <c r="M1" s="1" t="s">
        <v>6</v>
      </c>
      <c r="O1" s="1" t="s">
        <v>7</v>
      </c>
      <c r="P1" s="1" t="s">
        <v>8</v>
      </c>
    </row>
    <row r="2" spans="1:16" x14ac:dyDescent="0.25">
      <c r="A2" t="s">
        <v>9</v>
      </c>
      <c r="B2">
        <v>140</v>
      </c>
      <c r="C2">
        <v>110</v>
      </c>
      <c r="D2">
        <v>110</v>
      </c>
      <c r="E2">
        <v>140</v>
      </c>
      <c r="F2">
        <f>MAX(B2:E2)</f>
        <v>140</v>
      </c>
      <c r="G2">
        <f>SUM(B2:E2)</f>
        <v>500</v>
      </c>
      <c r="H2">
        <f>G2-MIN(B2:E2)</f>
        <v>390</v>
      </c>
      <c r="J2" t="s">
        <v>15</v>
      </c>
      <c r="K2" t="s">
        <v>9</v>
      </c>
      <c r="L2">
        <f>INDEX($H$2:$H$26,MATCH(K2,$A$2:$A$26,0))</f>
        <v>390</v>
      </c>
      <c r="M2">
        <f>INDEX($G$29:$G$53,MATCH(K2,$A$29:$A$53,0))</f>
        <v>407</v>
      </c>
      <c r="O2">
        <v>100</v>
      </c>
      <c r="P2">
        <f>COUNTIFS(L2:L26,"&gt;"&amp;O2)</f>
        <v>12</v>
      </c>
    </row>
    <row r="3" spans="1:16" x14ac:dyDescent="0.25">
      <c r="A3" t="s">
        <v>12</v>
      </c>
      <c r="B3">
        <v>0</v>
      </c>
      <c r="C3">
        <v>5</v>
      </c>
      <c r="D3">
        <v>10</v>
      </c>
      <c r="E3">
        <v>0</v>
      </c>
      <c r="F3">
        <f t="shared" ref="F3:F26" si="0">MAX(B3:E3)</f>
        <v>10</v>
      </c>
      <c r="G3">
        <f t="shared" ref="G3:G26" si="1">SUM(B3:E3)</f>
        <v>15</v>
      </c>
      <c r="H3">
        <f t="shared" ref="H3:H26" si="2">G3-MIN(B3:E3)</f>
        <v>15</v>
      </c>
      <c r="J3" t="s">
        <v>10</v>
      </c>
      <c r="K3" t="s">
        <v>29</v>
      </c>
      <c r="L3">
        <f>INDEX($H$2:$H$26,MATCH(K3,$A$2:$A$26,0))</f>
        <v>255</v>
      </c>
      <c r="M3">
        <f>INDEX($G$29:$G$53,MATCH(K3,$A$29:$A$53,0))</f>
        <v>344</v>
      </c>
    </row>
    <row r="4" spans="1:16" x14ac:dyDescent="0.25">
      <c r="A4" t="s">
        <v>14</v>
      </c>
      <c r="B4">
        <v>0</v>
      </c>
      <c r="C4">
        <v>0</v>
      </c>
      <c r="D4">
        <v>60</v>
      </c>
      <c r="E4">
        <v>45</v>
      </c>
      <c r="F4">
        <f t="shared" si="0"/>
        <v>60</v>
      </c>
      <c r="G4">
        <f t="shared" si="1"/>
        <v>105</v>
      </c>
      <c r="H4">
        <f t="shared" si="2"/>
        <v>105</v>
      </c>
      <c r="J4" t="s">
        <v>25</v>
      </c>
      <c r="K4" t="s">
        <v>26</v>
      </c>
      <c r="L4">
        <f>INDEX($H$2:$H$26,MATCH(K4,$A$2:$A$26,0))</f>
        <v>255</v>
      </c>
      <c r="M4">
        <f>INDEX($G$29:$G$53,MATCH(K4,$A$29:$A$53,0))</f>
        <v>442</v>
      </c>
    </row>
    <row r="5" spans="1:16" x14ac:dyDescent="0.25">
      <c r="A5" t="s">
        <v>17</v>
      </c>
      <c r="B5">
        <v>0</v>
      </c>
      <c r="C5">
        <v>0</v>
      </c>
      <c r="D5">
        <v>20</v>
      </c>
      <c r="E5">
        <v>0</v>
      </c>
      <c r="F5">
        <f t="shared" si="0"/>
        <v>20</v>
      </c>
      <c r="G5">
        <f t="shared" si="1"/>
        <v>20</v>
      </c>
      <c r="H5">
        <f t="shared" si="2"/>
        <v>20</v>
      </c>
      <c r="J5" t="s">
        <v>15</v>
      </c>
      <c r="K5" t="s">
        <v>16</v>
      </c>
      <c r="L5">
        <f>INDEX($H$2:$H$26,MATCH(K5,$A$2:$A$26,0))</f>
        <v>240</v>
      </c>
      <c r="M5">
        <f>INDEX($G$29:$G$53,MATCH(K5,$A$29:$A$53,0))</f>
        <v>151</v>
      </c>
    </row>
    <row r="6" spans="1:16" x14ac:dyDescent="0.25">
      <c r="A6" t="s">
        <v>20</v>
      </c>
      <c r="B6">
        <v>0</v>
      </c>
      <c r="C6">
        <v>60</v>
      </c>
      <c r="D6">
        <v>45</v>
      </c>
      <c r="E6">
        <v>85</v>
      </c>
      <c r="F6">
        <f t="shared" si="0"/>
        <v>85</v>
      </c>
      <c r="G6">
        <f t="shared" si="1"/>
        <v>190</v>
      </c>
      <c r="H6">
        <f t="shared" si="2"/>
        <v>190</v>
      </c>
      <c r="J6" t="s">
        <v>21</v>
      </c>
      <c r="K6" t="s">
        <v>22</v>
      </c>
      <c r="L6">
        <f>INDEX($H$2:$H$26,MATCH(K6,$A$2:$A$26,0))</f>
        <v>210</v>
      </c>
      <c r="M6">
        <f>INDEX($G$29:$G$53,MATCH(K6,$A$29:$A$53,0))</f>
        <v>262</v>
      </c>
    </row>
    <row r="7" spans="1:16" x14ac:dyDescent="0.25">
      <c r="A7" t="s">
        <v>23</v>
      </c>
      <c r="B7">
        <v>0</v>
      </c>
      <c r="C7">
        <v>20</v>
      </c>
      <c r="D7">
        <v>85</v>
      </c>
      <c r="E7">
        <v>40</v>
      </c>
      <c r="F7">
        <f t="shared" si="0"/>
        <v>85</v>
      </c>
      <c r="G7">
        <f t="shared" si="1"/>
        <v>145</v>
      </c>
      <c r="H7">
        <f t="shared" si="2"/>
        <v>145</v>
      </c>
      <c r="J7" t="s">
        <v>18</v>
      </c>
      <c r="K7" t="s">
        <v>20</v>
      </c>
      <c r="L7">
        <f>INDEX($H$2:$H$26,MATCH(K7,$A$2:$A$26,0))</f>
        <v>190</v>
      </c>
      <c r="M7">
        <f>INDEX($G$29:$G$53,MATCH(K7,$A$29:$A$53,0))</f>
        <v>213</v>
      </c>
    </row>
    <row r="8" spans="1:16" x14ac:dyDescent="0.25">
      <c r="A8" t="s">
        <v>11</v>
      </c>
      <c r="B8">
        <v>20</v>
      </c>
      <c r="C8">
        <v>0</v>
      </c>
      <c r="D8">
        <v>20</v>
      </c>
      <c r="E8">
        <v>20</v>
      </c>
      <c r="F8">
        <f t="shared" si="0"/>
        <v>20</v>
      </c>
      <c r="G8">
        <f t="shared" si="1"/>
        <v>60</v>
      </c>
      <c r="H8">
        <f t="shared" si="2"/>
        <v>60</v>
      </c>
      <c r="J8" t="s">
        <v>15</v>
      </c>
      <c r="K8" t="s">
        <v>43</v>
      </c>
      <c r="L8">
        <f>INDEX($H$2:$H$26,MATCH(K8,$A$2:$A$26,0))</f>
        <v>170</v>
      </c>
      <c r="M8">
        <f>INDEX($G$29:$G$53,MATCH(K8,$A$29:$A$53,0))</f>
        <v>189</v>
      </c>
    </row>
    <row r="9" spans="1:16" x14ac:dyDescent="0.25">
      <c r="A9" t="s">
        <v>27</v>
      </c>
      <c r="B9">
        <v>20</v>
      </c>
      <c r="C9">
        <v>45</v>
      </c>
      <c r="D9">
        <v>40</v>
      </c>
      <c r="E9">
        <v>0</v>
      </c>
      <c r="F9">
        <f t="shared" si="0"/>
        <v>45</v>
      </c>
      <c r="G9">
        <f t="shared" si="1"/>
        <v>105</v>
      </c>
      <c r="H9">
        <f t="shared" si="2"/>
        <v>105</v>
      </c>
      <c r="J9" t="s">
        <v>28</v>
      </c>
      <c r="K9" t="s">
        <v>23</v>
      </c>
      <c r="L9">
        <f>INDEX($H$2:$H$26,MATCH(K9,$A$2:$A$26,0))</f>
        <v>145</v>
      </c>
      <c r="M9">
        <f>INDEX($G$29:$G$53,MATCH(K9,$A$29:$A$53,0))</f>
        <v>163</v>
      </c>
    </row>
    <row r="10" spans="1:16" x14ac:dyDescent="0.25">
      <c r="A10" t="s">
        <v>26</v>
      </c>
      <c r="B10">
        <v>80</v>
      </c>
      <c r="C10">
        <v>85</v>
      </c>
      <c r="D10">
        <v>85</v>
      </c>
      <c r="E10">
        <v>85</v>
      </c>
      <c r="F10">
        <f t="shared" si="0"/>
        <v>85</v>
      </c>
      <c r="G10">
        <f t="shared" si="1"/>
        <v>335</v>
      </c>
      <c r="H10">
        <f t="shared" si="2"/>
        <v>255</v>
      </c>
      <c r="J10" t="s">
        <v>35</v>
      </c>
      <c r="K10" t="s">
        <v>36</v>
      </c>
      <c r="L10">
        <f>INDEX($H$2:$H$26,MATCH(K10,$A$2:$A$26,0))</f>
        <v>140</v>
      </c>
      <c r="M10">
        <f>INDEX($G$29:$G$53,MATCH(K10,$A$29:$A$53,0))</f>
        <v>105</v>
      </c>
    </row>
    <row r="11" spans="1:16" x14ac:dyDescent="0.25">
      <c r="A11" t="s">
        <v>29</v>
      </c>
      <c r="B11">
        <v>10</v>
      </c>
      <c r="C11">
        <v>80</v>
      </c>
      <c r="D11">
        <v>85</v>
      </c>
      <c r="E11">
        <v>90</v>
      </c>
      <c r="F11">
        <f t="shared" si="0"/>
        <v>90</v>
      </c>
      <c r="G11">
        <f t="shared" si="1"/>
        <v>265</v>
      </c>
      <c r="H11">
        <f t="shared" si="2"/>
        <v>255</v>
      </c>
      <c r="J11" t="s">
        <v>21</v>
      </c>
      <c r="K11" t="s">
        <v>34</v>
      </c>
      <c r="L11">
        <f>INDEX($H$2:$H$26,MATCH(K11,$A$2:$A$26,0))</f>
        <v>105</v>
      </c>
      <c r="M11">
        <f>INDEX($G$29:$G$53,MATCH(K11,$A$29:$A$53,0))</f>
        <v>114</v>
      </c>
    </row>
    <row r="12" spans="1:16" x14ac:dyDescent="0.25">
      <c r="A12" t="s">
        <v>31</v>
      </c>
      <c r="B12">
        <v>10</v>
      </c>
      <c r="C12">
        <v>10</v>
      </c>
      <c r="D12">
        <v>0</v>
      </c>
      <c r="E12">
        <v>5</v>
      </c>
      <c r="F12">
        <f t="shared" si="0"/>
        <v>10</v>
      </c>
      <c r="G12">
        <f t="shared" si="1"/>
        <v>25</v>
      </c>
      <c r="H12">
        <f t="shared" si="2"/>
        <v>25</v>
      </c>
      <c r="J12" t="s">
        <v>28</v>
      </c>
      <c r="K12" t="s">
        <v>14</v>
      </c>
      <c r="L12">
        <f>INDEX($H$2:$H$26,MATCH(K12,$A$2:$A$26,0))</f>
        <v>105</v>
      </c>
      <c r="M12">
        <f>INDEX($G$29:$G$53,MATCH(K12,$A$29:$A$53,0))</f>
        <v>141</v>
      </c>
    </row>
    <row r="13" spans="1:16" x14ac:dyDescent="0.25">
      <c r="A13" t="s">
        <v>32</v>
      </c>
      <c r="B13">
        <v>0</v>
      </c>
      <c r="C13">
        <v>0</v>
      </c>
      <c r="D13">
        <v>0</v>
      </c>
      <c r="E13">
        <v>15</v>
      </c>
      <c r="F13">
        <f t="shared" si="0"/>
        <v>15</v>
      </c>
      <c r="G13">
        <f t="shared" si="1"/>
        <v>15</v>
      </c>
      <c r="H13">
        <f t="shared" si="2"/>
        <v>15</v>
      </c>
      <c r="J13" t="s">
        <v>42</v>
      </c>
      <c r="K13" t="s">
        <v>27</v>
      </c>
      <c r="L13">
        <f>INDEX($H$2:$H$26,MATCH(K13,$A$2:$A$26,0))</f>
        <v>105</v>
      </c>
      <c r="M13">
        <f>INDEX($G$29:$G$53,MATCH(K13,$A$29:$A$53,0))</f>
        <v>237</v>
      </c>
    </row>
    <row r="14" spans="1:16" x14ac:dyDescent="0.25">
      <c r="A14" t="s">
        <v>34</v>
      </c>
      <c r="B14">
        <v>20</v>
      </c>
      <c r="C14">
        <v>0</v>
      </c>
      <c r="D14">
        <v>65</v>
      </c>
      <c r="E14">
        <v>20</v>
      </c>
      <c r="F14">
        <f t="shared" si="0"/>
        <v>65</v>
      </c>
      <c r="G14">
        <f t="shared" si="1"/>
        <v>105</v>
      </c>
      <c r="H14">
        <f t="shared" si="2"/>
        <v>105</v>
      </c>
      <c r="J14" t="s">
        <v>18</v>
      </c>
      <c r="K14" t="s">
        <v>19</v>
      </c>
      <c r="L14">
        <f>INDEX($H$2:$H$26,MATCH(K14,$A$2:$A$26,0))</f>
        <v>100</v>
      </c>
      <c r="M14">
        <f>INDEX($G$29:$G$53,MATCH(K14,$A$29:$A$53,0))</f>
        <v>329</v>
      </c>
    </row>
    <row r="15" spans="1:16" x14ac:dyDescent="0.25">
      <c r="A15" t="s">
        <v>37</v>
      </c>
      <c r="B15">
        <v>0</v>
      </c>
      <c r="C15">
        <v>0</v>
      </c>
      <c r="D15">
        <v>0</v>
      </c>
      <c r="E15">
        <v>65</v>
      </c>
      <c r="F15">
        <f t="shared" si="0"/>
        <v>65</v>
      </c>
      <c r="G15">
        <f t="shared" si="1"/>
        <v>65</v>
      </c>
      <c r="H15">
        <f t="shared" si="2"/>
        <v>65</v>
      </c>
      <c r="J15" t="s">
        <v>15</v>
      </c>
      <c r="K15" t="s">
        <v>41</v>
      </c>
      <c r="L15">
        <f>INDEX($H$2:$H$26,MATCH(K15,$A$2:$A$26,0))</f>
        <v>80</v>
      </c>
      <c r="M15">
        <f>INDEX($G$29:$G$53,MATCH(K15,$A$29:$A$53,0))</f>
        <v>102</v>
      </c>
    </row>
    <row r="16" spans="1:16" x14ac:dyDescent="0.25">
      <c r="A16" t="s">
        <v>38</v>
      </c>
      <c r="B16">
        <v>0</v>
      </c>
      <c r="C16">
        <v>20</v>
      </c>
      <c r="D16">
        <v>40</v>
      </c>
      <c r="E16">
        <v>20</v>
      </c>
      <c r="F16">
        <f t="shared" si="0"/>
        <v>40</v>
      </c>
      <c r="G16">
        <f t="shared" si="1"/>
        <v>80</v>
      </c>
      <c r="H16">
        <f t="shared" si="2"/>
        <v>80</v>
      </c>
      <c r="J16" t="s">
        <v>10</v>
      </c>
      <c r="K16" t="s">
        <v>38</v>
      </c>
      <c r="L16">
        <f>INDEX($H$2:$H$26,MATCH(K16,$A$2:$A$26,0))</f>
        <v>80</v>
      </c>
      <c r="M16">
        <f>INDEX($G$29:$G$53,MATCH(K16,$A$29:$A$53,0))</f>
        <v>166</v>
      </c>
    </row>
    <row r="17" spans="1:13" x14ac:dyDescent="0.25">
      <c r="A17" t="s">
        <v>39</v>
      </c>
      <c r="B17">
        <v>0</v>
      </c>
      <c r="C17">
        <v>20</v>
      </c>
      <c r="D17">
        <v>25</v>
      </c>
      <c r="E17">
        <v>0</v>
      </c>
      <c r="F17">
        <f t="shared" si="0"/>
        <v>25</v>
      </c>
      <c r="G17">
        <f t="shared" si="1"/>
        <v>45</v>
      </c>
      <c r="H17">
        <f t="shared" si="2"/>
        <v>45</v>
      </c>
      <c r="J17" t="s">
        <v>15</v>
      </c>
      <c r="K17" t="s">
        <v>37</v>
      </c>
      <c r="L17">
        <f>INDEX($H$2:$H$26,MATCH(K17,$A$2:$A$26,0))</f>
        <v>65</v>
      </c>
      <c r="M17">
        <f>INDEX($G$29:$G$53,MATCH(K17,$A$29:$A$53,0))</f>
        <v>108</v>
      </c>
    </row>
    <row r="18" spans="1:13" x14ac:dyDescent="0.25">
      <c r="A18" t="s">
        <v>16</v>
      </c>
      <c r="B18">
        <v>20</v>
      </c>
      <c r="C18">
        <v>60</v>
      </c>
      <c r="D18">
        <v>0</v>
      </c>
      <c r="E18">
        <v>160</v>
      </c>
      <c r="F18">
        <f t="shared" si="0"/>
        <v>160</v>
      </c>
      <c r="G18">
        <f t="shared" si="1"/>
        <v>240</v>
      </c>
      <c r="H18">
        <f t="shared" si="2"/>
        <v>240</v>
      </c>
      <c r="J18" t="s">
        <v>10</v>
      </c>
      <c r="K18" t="s">
        <v>11</v>
      </c>
      <c r="L18">
        <f>INDEX($H$2:$H$26,MATCH(K18,$A$2:$A$26,0))</f>
        <v>60</v>
      </c>
      <c r="M18">
        <f>INDEX($G$29:$G$53,MATCH(K18,$A$29:$A$53,0))</f>
        <v>185</v>
      </c>
    </row>
    <row r="19" spans="1:13" x14ac:dyDescent="0.25">
      <c r="A19" t="s">
        <v>41</v>
      </c>
      <c r="B19">
        <v>0</v>
      </c>
      <c r="C19">
        <v>0</v>
      </c>
      <c r="D19">
        <v>40</v>
      </c>
      <c r="E19">
        <v>40</v>
      </c>
      <c r="F19">
        <f t="shared" si="0"/>
        <v>40</v>
      </c>
      <c r="G19">
        <f t="shared" si="1"/>
        <v>80</v>
      </c>
      <c r="H19">
        <f t="shared" si="2"/>
        <v>80</v>
      </c>
      <c r="J19" t="s">
        <v>15</v>
      </c>
      <c r="K19" t="s">
        <v>33</v>
      </c>
      <c r="L19">
        <f>INDEX($H$2:$H$26,MATCH(K19,$A$2:$A$26,0))</f>
        <v>50</v>
      </c>
      <c r="M19">
        <f>INDEX($G$29:$G$53,MATCH(K19,$A$29:$A$53,0))</f>
        <v>83</v>
      </c>
    </row>
    <row r="20" spans="1:13" x14ac:dyDescent="0.25">
      <c r="A20" t="s">
        <v>24</v>
      </c>
      <c r="B20">
        <v>0</v>
      </c>
      <c r="C20">
        <v>20</v>
      </c>
      <c r="D20">
        <v>20</v>
      </c>
      <c r="E20">
        <v>0</v>
      </c>
      <c r="F20">
        <f t="shared" si="0"/>
        <v>20</v>
      </c>
      <c r="G20">
        <f t="shared" si="1"/>
        <v>40</v>
      </c>
      <c r="H20">
        <f t="shared" si="2"/>
        <v>40</v>
      </c>
      <c r="J20" t="s">
        <v>25</v>
      </c>
      <c r="K20" t="s">
        <v>39</v>
      </c>
      <c r="L20">
        <f>INDEX($H$2:$H$26,MATCH(K20,$A$2:$A$26,0))</f>
        <v>45</v>
      </c>
      <c r="M20">
        <f>INDEX($G$29:$G$53,MATCH(K20,$A$29:$A$53,0))</f>
        <v>171</v>
      </c>
    </row>
    <row r="21" spans="1:13" x14ac:dyDescent="0.25">
      <c r="A21" t="s">
        <v>40</v>
      </c>
      <c r="B21">
        <v>0</v>
      </c>
      <c r="C21">
        <v>0</v>
      </c>
      <c r="D21">
        <v>10</v>
      </c>
      <c r="E21">
        <v>0</v>
      </c>
      <c r="F21">
        <f t="shared" si="0"/>
        <v>10</v>
      </c>
      <c r="G21">
        <f t="shared" si="1"/>
        <v>10</v>
      </c>
      <c r="H21">
        <f t="shared" si="2"/>
        <v>10</v>
      </c>
      <c r="J21" t="s">
        <v>13</v>
      </c>
      <c r="K21" t="s">
        <v>24</v>
      </c>
      <c r="L21">
        <f>INDEX($H$2:$H$26,MATCH(K21,$A$2:$A$26,0))</f>
        <v>40</v>
      </c>
      <c r="M21">
        <f>INDEX($G$29:$G$53,MATCH(K21,$A$29:$A$53,0))</f>
        <v>130</v>
      </c>
    </row>
    <row r="22" spans="1:13" x14ac:dyDescent="0.25">
      <c r="A22" t="s">
        <v>19</v>
      </c>
      <c r="B22">
        <v>60</v>
      </c>
      <c r="C22">
        <v>30</v>
      </c>
      <c r="D22">
        <v>0</v>
      </c>
      <c r="E22">
        <v>10</v>
      </c>
      <c r="F22">
        <f t="shared" si="0"/>
        <v>60</v>
      </c>
      <c r="G22">
        <f t="shared" si="1"/>
        <v>100</v>
      </c>
      <c r="H22">
        <f t="shared" si="2"/>
        <v>100</v>
      </c>
      <c r="J22" t="s">
        <v>10</v>
      </c>
      <c r="K22" t="s">
        <v>31</v>
      </c>
      <c r="L22">
        <f>INDEX($H$2:$H$26,MATCH(K22,$A$2:$A$26,0))</f>
        <v>25</v>
      </c>
      <c r="M22">
        <f>INDEX($G$29:$G$53,MATCH(K22,$A$29:$A$53,0))</f>
        <v>42</v>
      </c>
    </row>
    <row r="23" spans="1:13" x14ac:dyDescent="0.25">
      <c r="A23" t="s">
        <v>22</v>
      </c>
      <c r="B23">
        <v>40</v>
      </c>
      <c r="C23">
        <v>65</v>
      </c>
      <c r="D23">
        <v>65</v>
      </c>
      <c r="E23">
        <v>80</v>
      </c>
      <c r="F23">
        <f t="shared" si="0"/>
        <v>80</v>
      </c>
      <c r="G23">
        <f t="shared" si="1"/>
        <v>250</v>
      </c>
      <c r="H23">
        <f t="shared" si="2"/>
        <v>210</v>
      </c>
      <c r="J23" t="s">
        <v>30</v>
      </c>
      <c r="K23" t="s">
        <v>17</v>
      </c>
      <c r="L23">
        <f>INDEX($H$2:$H$26,MATCH(K23,$A$2:$A$26,0))</f>
        <v>20</v>
      </c>
      <c r="M23">
        <f>INDEX($G$29:$G$53,MATCH(K23,$A$29:$A$53,0))</f>
        <v>132</v>
      </c>
    </row>
    <row r="24" spans="1:13" x14ac:dyDescent="0.25">
      <c r="A24" t="s">
        <v>43</v>
      </c>
      <c r="B24">
        <v>20</v>
      </c>
      <c r="C24">
        <v>0</v>
      </c>
      <c r="D24">
        <v>60</v>
      </c>
      <c r="E24">
        <v>90</v>
      </c>
      <c r="F24">
        <f t="shared" si="0"/>
        <v>90</v>
      </c>
      <c r="G24">
        <f t="shared" si="1"/>
        <v>170</v>
      </c>
      <c r="H24">
        <f t="shared" si="2"/>
        <v>170</v>
      </c>
      <c r="J24" t="s">
        <v>13</v>
      </c>
      <c r="K24" t="s">
        <v>12</v>
      </c>
      <c r="L24">
        <f>INDEX($H$2:$H$26,MATCH(K24,$A$2:$A$26,0))</f>
        <v>15</v>
      </c>
      <c r="M24">
        <f>INDEX($G$29:$G$53,MATCH(K24,$A$29:$A$53,0))</f>
        <v>31</v>
      </c>
    </row>
    <row r="25" spans="1:13" x14ac:dyDescent="0.25">
      <c r="A25" t="s">
        <v>33</v>
      </c>
      <c r="B25">
        <v>0</v>
      </c>
      <c r="C25">
        <v>0</v>
      </c>
      <c r="D25">
        <v>50</v>
      </c>
      <c r="E25">
        <v>0</v>
      </c>
      <c r="F25">
        <f t="shared" si="0"/>
        <v>50</v>
      </c>
      <c r="G25">
        <f t="shared" si="1"/>
        <v>50</v>
      </c>
      <c r="H25">
        <f t="shared" si="2"/>
        <v>50</v>
      </c>
      <c r="J25" t="s">
        <v>28</v>
      </c>
      <c r="K25" t="s">
        <v>32</v>
      </c>
      <c r="L25">
        <f>INDEX($H$2:$H$26,MATCH(K25,$A$2:$A$26,0))</f>
        <v>15</v>
      </c>
      <c r="M25">
        <f>INDEX($G$29:$G$53,MATCH(K25,$A$29:$A$53,0))</f>
        <v>254</v>
      </c>
    </row>
    <row r="26" spans="1:13" x14ac:dyDescent="0.25">
      <c r="A26" t="s">
        <v>36</v>
      </c>
      <c r="B26">
        <v>0</v>
      </c>
      <c r="C26">
        <v>20</v>
      </c>
      <c r="D26">
        <v>80</v>
      </c>
      <c r="E26">
        <v>40</v>
      </c>
      <c r="F26">
        <f t="shared" si="0"/>
        <v>80</v>
      </c>
      <c r="G26">
        <f t="shared" si="1"/>
        <v>140</v>
      </c>
      <c r="H26">
        <f t="shared" si="2"/>
        <v>140</v>
      </c>
      <c r="J26" t="s">
        <v>28</v>
      </c>
      <c r="K26" t="s">
        <v>40</v>
      </c>
      <c r="L26">
        <f>INDEX($H$2:$H$26,MATCH(K26,$A$2:$A$26,0))</f>
        <v>10</v>
      </c>
      <c r="M26">
        <f>INDEX($G$29:$G$53,MATCH(K26,$A$29:$A$53,0))</f>
        <v>17</v>
      </c>
    </row>
    <row r="28" spans="1:13" x14ac:dyDescent="0.25">
      <c r="A28" s="1" t="s">
        <v>44</v>
      </c>
      <c r="B28" s="2" t="s">
        <v>45</v>
      </c>
      <c r="C28" s="2"/>
      <c r="D28" s="2"/>
      <c r="E28" s="2"/>
      <c r="F28" s="1" t="s">
        <v>46</v>
      </c>
      <c r="G28" s="1" t="s">
        <v>3</v>
      </c>
    </row>
    <row r="29" spans="1:13" x14ac:dyDescent="0.25">
      <c r="A29" t="s">
        <v>9</v>
      </c>
      <c r="B29">
        <v>101</v>
      </c>
      <c r="C29">
        <v>102</v>
      </c>
      <c r="D29">
        <v>102</v>
      </c>
      <c r="E29">
        <v>102</v>
      </c>
      <c r="F29" s="3">
        <f>_xlfn.MINIFS(B29:E29,B29:E29,"&gt;"&amp;0)</f>
        <v>101</v>
      </c>
      <c r="G29" s="3">
        <f>SUM(B29:E29)</f>
        <v>407</v>
      </c>
    </row>
    <row r="30" spans="1:13" x14ac:dyDescent="0.25">
      <c r="A30" t="s">
        <v>12</v>
      </c>
      <c r="B30">
        <v>5</v>
      </c>
      <c r="C30">
        <v>10</v>
      </c>
      <c r="D30">
        <v>11</v>
      </c>
      <c r="E30">
        <v>5</v>
      </c>
      <c r="F30" s="3">
        <f t="shared" ref="F30:F53" si="3">_xlfn.MINIFS(B30:E30,B30:E30,"&gt;"&amp;0)</f>
        <v>5</v>
      </c>
      <c r="G30" s="3">
        <f t="shared" ref="G30:G53" si="4">SUM(B30:E30)</f>
        <v>31</v>
      </c>
    </row>
    <row r="31" spans="1:13" x14ac:dyDescent="0.25">
      <c r="A31" t="s">
        <v>14</v>
      </c>
      <c r="B31">
        <v>9</v>
      </c>
      <c r="C31">
        <v>7</v>
      </c>
      <c r="D31">
        <v>61</v>
      </c>
      <c r="E31">
        <v>64</v>
      </c>
      <c r="F31" s="3">
        <f t="shared" si="3"/>
        <v>7</v>
      </c>
      <c r="G31" s="3">
        <f t="shared" si="4"/>
        <v>141</v>
      </c>
    </row>
    <row r="32" spans="1:13" x14ac:dyDescent="0.25">
      <c r="A32" t="s">
        <v>17</v>
      </c>
      <c r="B32">
        <v>16</v>
      </c>
      <c r="C32">
        <v>40</v>
      </c>
      <c r="D32">
        <v>24</v>
      </c>
      <c r="E32">
        <v>52</v>
      </c>
      <c r="F32" s="3">
        <f t="shared" si="3"/>
        <v>16</v>
      </c>
      <c r="G32" s="3">
        <f t="shared" si="4"/>
        <v>132</v>
      </c>
    </row>
    <row r="33" spans="1:7" x14ac:dyDescent="0.25">
      <c r="A33" t="s">
        <v>20</v>
      </c>
      <c r="B33">
        <v>12</v>
      </c>
      <c r="C33">
        <v>62</v>
      </c>
      <c r="D33">
        <v>73</v>
      </c>
      <c r="E33">
        <v>66</v>
      </c>
      <c r="F33" s="3">
        <f t="shared" si="3"/>
        <v>12</v>
      </c>
      <c r="G33" s="3">
        <f t="shared" si="4"/>
        <v>213</v>
      </c>
    </row>
    <row r="34" spans="1:7" x14ac:dyDescent="0.25">
      <c r="A34" t="s">
        <v>23</v>
      </c>
      <c r="B34">
        <v>10</v>
      </c>
      <c r="C34">
        <v>54</v>
      </c>
      <c r="D34">
        <v>65</v>
      </c>
      <c r="E34">
        <v>34</v>
      </c>
      <c r="F34" s="3">
        <f t="shared" si="3"/>
        <v>10</v>
      </c>
      <c r="G34" s="3">
        <f t="shared" si="4"/>
        <v>163</v>
      </c>
    </row>
    <row r="35" spans="1:7" x14ac:dyDescent="0.25">
      <c r="A35" t="s">
        <v>11</v>
      </c>
      <c r="B35">
        <v>52</v>
      </c>
      <c r="C35">
        <v>32</v>
      </c>
      <c r="D35">
        <v>49</v>
      </c>
      <c r="E35">
        <v>52</v>
      </c>
      <c r="F35" s="3">
        <f t="shared" si="3"/>
        <v>32</v>
      </c>
      <c r="G35" s="3">
        <f t="shared" si="4"/>
        <v>185</v>
      </c>
    </row>
    <row r="36" spans="1:7" x14ac:dyDescent="0.25">
      <c r="A36" t="s">
        <v>27</v>
      </c>
      <c r="B36">
        <v>66</v>
      </c>
      <c r="C36">
        <v>111</v>
      </c>
      <c r="D36">
        <v>46</v>
      </c>
      <c r="E36">
        <v>14</v>
      </c>
      <c r="F36" s="3">
        <f t="shared" si="3"/>
        <v>14</v>
      </c>
      <c r="G36" s="3">
        <f t="shared" si="4"/>
        <v>237</v>
      </c>
    </row>
    <row r="37" spans="1:7" x14ac:dyDescent="0.25">
      <c r="A37" t="s">
        <v>26</v>
      </c>
      <c r="B37">
        <v>112</v>
      </c>
      <c r="C37">
        <v>112</v>
      </c>
      <c r="D37">
        <v>108</v>
      </c>
      <c r="E37">
        <v>110</v>
      </c>
      <c r="F37" s="3">
        <f t="shared" si="3"/>
        <v>108</v>
      </c>
      <c r="G37" s="3">
        <f t="shared" si="4"/>
        <v>442</v>
      </c>
    </row>
    <row r="38" spans="1:7" x14ac:dyDescent="0.25">
      <c r="A38" t="s">
        <v>29</v>
      </c>
      <c r="B38">
        <v>88</v>
      </c>
      <c r="C38">
        <v>91</v>
      </c>
      <c r="D38">
        <v>93</v>
      </c>
      <c r="E38">
        <v>72</v>
      </c>
      <c r="F38" s="3">
        <f t="shared" si="3"/>
        <v>72</v>
      </c>
      <c r="G38" s="3">
        <f t="shared" si="4"/>
        <v>344</v>
      </c>
    </row>
    <row r="39" spans="1:7" x14ac:dyDescent="0.25">
      <c r="A39" t="s">
        <v>31</v>
      </c>
      <c r="B39">
        <v>5</v>
      </c>
      <c r="C39">
        <v>8</v>
      </c>
      <c r="D39">
        <v>12</v>
      </c>
      <c r="E39">
        <v>17</v>
      </c>
      <c r="F39" s="3">
        <f t="shared" si="3"/>
        <v>5</v>
      </c>
      <c r="G39" s="3">
        <f t="shared" si="4"/>
        <v>42</v>
      </c>
    </row>
    <row r="40" spans="1:7" x14ac:dyDescent="0.25">
      <c r="A40" t="s">
        <v>32</v>
      </c>
      <c r="B40">
        <v>32</v>
      </c>
      <c r="C40">
        <v>45</v>
      </c>
      <c r="D40">
        <v>102</v>
      </c>
      <c r="E40">
        <v>75</v>
      </c>
      <c r="F40" s="3">
        <f t="shared" si="3"/>
        <v>32</v>
      </c>
      <c r="G40" s="3">
        <f t="shared" si="4"/>
        <v>254</v>
      </c>
    </row>
    <row r="41" spans="1:7" x14ac:dyDescent="0.25">
      <c r="A41" t="s">
        <v>34</v>
      </c>
      <c r="B41">
        <v>24</v>
      </c>
      <c r="C41">
        <v>18</v>
      </c>
      <c r="D41">
        <v>37</v>
      </c>
      <c r="E41">
        <v>35</v>
      </c>
      <c r="F41" s="3">
        <f t="shared" si="3"/>
        <v>18</v>
      </c>
      <c r="G41" s="3">
        <f t="shared" si="4"/>
        <v>114</v>
      </c>
    </row>
    <row r="42" spans="1:7" x14ac:dyDescent="0.25">
      <c r="A42" t="s">
        <v>37</v>
      </c>
      <c r="B42">
        <v>15</v>
      </c>
      <c r="C42">
        <v>0</v>
      </c>
      <c r="D42">
        <v>20</v>
      </c>
      <c r="E42">
        <v>73</v>
      </c>
      <c r="F42" s="3">
        <f t="shared" si="3"/>
        <v>15</v>
      </c>
      <c r="G42" s="3">
        <f t="shared" si="4"/>
        <v>108</v>
      </c>
    </row>
    <row r="43" spans="1:7" x14ac:dyDescent="0.25">
      <c r="A43" t="s">
        <v>38</v>
      </c>
      <c r="B43">
        <v>3</v>
      </c>
      <c r="C43">
        <v>50</v>
      </c>
      <c r="D43">
        <v>65</v>
      </c>
      <c r="E43">
        <v>48</v>
      </c>
      <c r="F43" s="3">
        <f t="shared" si="3"/>
        <v>3</v>
      </c>
      <c r="G43" s="3">
        <f t="shared" si="4"/>
        <v>166</v>
      </c>
    </row>
    <row r="44" spans="1:7" x14ac:dyDescent="0.25">
      <c r="A44" t="s">
        <v>39</v>
      </c>
      <c r="B44">
        <v>31</v>
      </c>
      <c r="C44">
        <v>40</v>
      </c>
      <c r="D44">
        <v>42</v>
      </c>
      <c r="E44">
        <v>58</v>
      </c>
      <c r="F44" s="3">
        <f t="shared" si="3"/>
        <v>31</v>
      </c>
      <c r="G44" s="3">
        <f t="shared" si="4"/>
        <v>171</v>
      </c>
    </row>
    <row r="45" spans="1:7" x14ac:dyDescent="0.25">
      <c r="A45" t="s">
        <v>16</v>
      </c>
      <c r="B45">
        <v>17</v>
      </c>
      <c r="C45">
        <v>34</v>
      </c>
      <c r="D45">
        <v>20</v>
      </c>
      <c r="E45">
        <v>80</v>
      </c>
      <c r="F45" s="3">
        <f t="shared" si="3"/>
        <v>17</v>
      </c>
      <c r="G45" s="3">
        <f t="shared" si="4"/>
        <v>151</v>
      </c>
    </row>
    <row r="46" spans="1:7" x14ac:dyDescent="0.25">
      <c r="A46" t="s">
        <v>41</v>
      </c>
      <c r="B46">
        <v>4</v>
      </c>
      <c r="C46">
        <v>26</v>
      </c>
      <c r="D46">
        <v>33</v>
      </c>
      <c r="E46">
        <v>39</v>
      </c>
      <c r="F46" s="3">
        <f t="shared" si="3"/>
        <v>4</v>
      </c>
      <c r="G46" s="3">
        <f t="shared" si="4"/>
        <v>102</v>
      </c>
    </row>
    <row r="47" spans="1:7" x14ac:dyDescent="0.25">
      <c r="A47" t="s">
        <v>24</v>
      </c>
      <c r="B47">
        <v>4</v>
      </c>
      <c r="C47">
        <v>74</v>
      </c>
      <c r="D47">
        <v>39</v>
      </c>
      <c r="E47">
        <v>13</v>
      </c>
      <c r="F47" s="3">
        <f t="shared" si="3"/>
        <v>4</v>
      </c>
      <c r="G47" s="3">
        <f t="shared" si="4"/>
        <v>130</v>
      </c>
    </row>
    <row r="48" spans="1:7" x14ac:dyDescent="0.25">
      <c r="A48" t="s">
        <v>40</v>
      </c>
      <c r="B48">
        <v>0</v>
      </c>
      <c r="C48">
        <v>11</v>
      </c>
      <c r="D48">
        <v>6</v>
      </c>
      <c r="E48">
        <v>0</v>
      </c>
      <c r="F48" s="3">
        <f t="shared" si="3"/>
        <v>6</v>
      </c>
      <c r="G48" s="3">
        <f t="shared" si="4"/>
        <v>17</v>
      </c>
    </row>
    <row r="49" spans="1:7" x14ac:dyDescent="0.25">
      <c r="A49" t="s">
        <v>19</v>
      </c>
      <c r="B49">
        <v>106</v>
      </c>
      <c r="C49">
        <v>93</v>
      </c>
      <c r="D49">
        <v>116</v>
      </c>
      <c r="E49">
        <v>14</v>
      </c>
      <c r="F49" s="3">
        <f t="shared" si="3"/>
        <v>14</v>
      </c>
      <c r="G49" s="3">
        <f t="shared" si="4"/>
        <v>329</v>
      </c>
    </row>
    <row r="50" spans="1:7" x14ac:dyDescent="0.25">
      <c r="A50" t="s">
        <v>22</v>
      </c>
      <c r="B50">
        <v>68</v>
      </c>
      <c r="C50">
        <v>58</v>
      </c>
      <c r="D50">
        <v>67</v>
      </c>
      <c r="E50">
        <v>69</v>
      </c>
      <c r="F50" s="3">
        <f t="shared" si="3"/>
        <v>58</v>
      </c>
      <c r="G50" s="3">
        <f t="shared" si="4"/>
        <v>262</v>
      </c>
    </row>
    <row r="51" spans="1:7" x14ac:dyDescent="0.25">
      <c r="A51" t="s">
        <v>43</v>
      </c>
      <c r="B51">
        <v>64</v>
      </c>
      <c r="C51">
        <v>31</v>
      </c>
      <c r="D51">
        <v>51</v>
      </c>
      <c r="E51">
        <v>43</v>
      </c>
      <c r="F51" s="3">
        <f t="shared" si="3"/>
        <v>31</v>
      </c>
      <c r="G51" s="3">
        <f t="shared" si="4"/>
        <v>189</v>
      </c>
    </row>
    <row r="52" spans="1:7" x14ac:dyDescent="0.25">
      <c r="A52" t="s">
        <v>33</v>
      </c>
      <c r="B52">
        <v>12</v>
      </c>
      <c r="C52">
        <v>24</v>
      </c>
      <c r="D52">
        <v>34</v>
      </c>
      <c r="E52">
        <v>13</v>
      </c>
      <c r="F52" s="3">
        <f t="shared" si="3"/>
        <v>12</v>
      </c>
      <c r="G52" s="3">
        <f t="shared" si="4"/>
        <v>83</v>
      </c>
    </row>
    <row r="53" spans="1:7" x14ac:dyDescent="0.25">
      <c r="A53" t="s">
        <v>36</v>
      </c>
      <c r="B53">
        <v>11</v>
      </c>
      <c r="C53">
        <v>27</v>
      </c>
      <c r="D53">
        <v>34</v>
      </c>
      <c r="E53">
        <v>33</v>
      </c>
      <c r="F53" s="3">
        <f t="shared" si="3"/>
        <v>11</v>
      </c>
      <c r="G53" s="3">
        <f t="shared" si="4"/>
        <v>105</v>
      </c>
    </row>
  </sheetData>
  <sortState ref="J2:M26">
    <sortCondition descending="1" ref="L2:L26"/>
    <sortCondition ref="M2:M26"/>
  </sortState>
  <mergeCells count="2">
    <mergeCell ref="B1:E1"/>
    <mergeCell ref="B28:E28"/>
  </mergeCells>
  <conditionalFormatting sqref="B29:E53">
    <cfRule type="expression" dxfId="0" priority="1">
      <formula>B29=0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merkur13</dc:creator>
  <cp:lastModifiedBy>merkur13</cp:lastModifiedBy>
  <dcterms:created xsi:type="dcterms:W3CDTF">2015-06-05T18:19:34Z</dcterms:created>
  <dcterms:modified xsi:type="dcterms:W3CDTF">2025-02-27T10:30:50Z</dcterms:modified>
</cp:coreProperties>
</file>