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refi-my.sharepoint.com/personal/stein_tunde_tata-refi_hu/Documents/erettsegi/inf2021emelttav/megoldasok/"/>
    </mc:Choice>
  </mc:AlternateContent>
  <xr:revisionPtr revIDLastSave="15" documentId="8_{B70D3656-B840-477C-9614-AB6EEE539880}" xr6:coauthVersionLast="47" xr6:coauthVersionMax="47" xr10:uidLastSave="{6F911B68-1381-4053-B416-559AED512776}"/>
  <bookViews>
    <workbookView xWindow="-120" yWindow="-120" windowWidth="24240" windowHeight="13140" xr2:uid="{DAF18C2C-C865-4B54-8776-E25BCEA05BB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2" i="1"/>
  <c r="K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H17" i="1" s="1"/>
  <c r="E15" i="1"/>
  <c r="F15" i="1" s="1"/>
  <c r="E16" i="1"/>
  <c r="F16" i="1" s="1"/>
  <c r="G16" i="1" s="1"/>
  <c r="E17" i="1"/>
  <c r="F17" i="1" s="1"/>
  <c r="G17" i="1" s="1"/>
  <c r="E18" i="1"/>
  <c r="H20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E32" i="1"/>
  <c r="F32" i="1" s="1"/>
  <c r="G32" i="1" s="1"/>
  <c r="E33" i="1"/>
  <c r="F33" i="1" s="1"/>
  <c r="G33" i="1" s="1"/>
  <c r="E34" i="1"/>
  <c r="F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E47" i="1"/>
  <c r="F47" i="1" s="1"/>
  <c r="E48" i="1"/>
  <c r="F48" i="1" s="1"/>
  <c r="G48" i="1" s="1"/>
  <c r="E49" i="1"/>
  <c r="F49" i="1" s="1"/>
  <c r="G49" i="1" s="1"/>
  <c r="E50" i="1"/>
  <c r="F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E64" i="1"/>
  <c r="F64" i="1" s="1"/>
  <c r="G64" i="1" s="1"/>
  <c r="E65" i="1"/>
  <c r="F65" i="1" s="1"/>
  <c r="G65" i="1" s="1"/>
  <c r="E66" i="1"/>
  <c r="H72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E80" i="1"/>
  <c r="F80" i="1" s="1"/>
  <c r="G80" i="1" s="1"/>
  <c r="E81" i="1"/>
  <c r="F81" i="1" s="1"/>
  <c r="G81" i="1" s="1"/>
  <c r="E82" i="1"/>
  <c r="F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E96" i="1"/>
  <c r="F96" i="1" s="1"/>
  <c r="G96" i="1" s="1"/>
  <c r="E97" i="1"/>
  <c r="E98" i="1"/>
  <c r="F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E112" i="1"/>
  <c r="F112" i="1" s="1"/>
  <c r="G112" i="1" s="1"/>
  <c r="E113" i="1"/>
  <c r="F113" i="1" s="1"/>
  <c r="G113" i="1" s="1"/>
  <c r="E114" i="1"/>
  <c r="F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E128" i="1"/>
  <c r="F128" i="1" s="1"/>
  <c r="G128" i="1" s="1"/>
  <c r="E129" i="1"/>
  <c r="F129" i="1" s="1"/>
  <c r="G129" i="1" s="1"/>
  <c r="E130" i="1"/>
  <c r="H132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G140" i="1" s="1"/>
  <c r="E141" i="1"/>
  <c r="F141" i="1" s="1"/>
  <c r="G141" i="1" s="1"/>
  <c r="E142" i="1"/>
  <c r="F142" i="1" s="1"/>
  <c r="G142" i="1" s="1"/>
  <c r="E143" i="1"/>
  <c r="E144" i="1"/>
  <c r="F144" i="1" s="1"/>
  <c r="G144" i="1" s="1"/>
  <c r="E145" i="1"/>
  <c r="F145" i="1" s="1"/>
  <c r="G145" i="1" s="1"/>
  <c r="E146" i="1"/>
  <c r="F146" i="1" s="1"/>
  <c r="E147" i="1"/>
  <c r="F147" i="1" s="1"/>
  <c r="G147" i="1" s="1"/>
  <c r="E148" i="1"/>
  <c r="F148" i="1" s="1"/>
  <c r="G148" i="1" s="1"/>
  <c r="E149" i="1"/>
  <c r="F149" i="1" s="1"/>
  <c r="G149" i="1" s="1"/>
  <c r="E2" i="1"/>
  <c r="F2" i="1" s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42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2" i="1"/>
  <c r="H8" i="1" l="1"/>
  <c r="H149" i="1"/>
  <c r="H127" i="1"/>
  <c r="H95" i="1"/>
  <c r="H82" i="1"/>
  <c r="H65" i="1"/>
  <c r="H38" i="1"/>
  <c r="F143" i="1"/>
  <c r="F127" i="1"/>
  <c r="F95" i="1"/>
  <c r="F79" i="1"/>
  <c r="F63" i="1"/>
  <c r="F31" i="1"/>
  <c r="H52" i="1"/>
  <c r="F46" i="1"/>
  <c r="G46" i="1" s="1"/>
  <c r="F14" i="1"/>
  <c r="G14" i="1" s="1"/>
  <c r="K8" i="1"/>
  <c r="H44" i="1"/>
  <c r="K7" i="1"/>
  <c r="H26" i="1"/>
  <c r="K6" i="1"/>
  <c r="K5" i="1"/>
  <c r="F130" i="1"/>
  <c r="F66" i="1"/>
  <c r="F18" i="1"/>
  <c r="K4" i="1"/>
  <c r="H100" i="1"/>
  <c r="F97" i="1"/>
  <c r="G97" i="1" s="1"/>
  <c r="K3" i="1"/>
  <c r="G111" i="1"/>
  <c r="G47" i="1"/>
  <c r="G15" i="1"/>
  <c r="G146" i="1"/>
  <c r="G114" i="1"/>
  <c r="G98" i="1"/>
  <c r="G82" i="1"/>
  <c r="G50" i="1"/>
  <c r="G34" i="1"/>
  <c r="G130" i="1"/>
  <c r="G66" i="1"/>
  <c r="G18" i="1"/>
  <c r="G143" i="1"/>
  <c r="G95" i="1"/>
  <c r="G63" i="1"/>
  <c r="G31" i="1"/>
  <c r="H118" i="1"/>
  <c r="G127" i="1"/>
  <c r="G79" i="1"/>
  <c r="G2" i="1"/>
</calcChain>
</file>

<file path=xl/sharedStrings.xml><?xml version="1.0" encoding="utf-8"?>
<sst xmlns="http://schemas.openxmlformats.org/spreadsheetml/2006/main" count="156" uniqueCount="156">
  <si>
    <t>Dátum</t>
  </si>
  <si>
    <t>Nap</t>
  </si>
  <si>
    <t>Kód</t>
  </si>
  <si>
    <t>Összeg</t>
  </si>
  <si>
    <t>Nyeremény</t>
  </si>
  <si>
    <t>Időkeret</t>
  </si>
  <si>
    <t>Határidő</t>
  </si>
  <si>
    <t>A160310</t>
  </si>
  <si>
    <t>L195881</t>
  </si>
  <si>
    <t>K180553</t>
  </si>
  <si>
    <t>F194162</t>
  </si>
  <si>
    <t>C149852</t>
  </si>
  <si>
    <t>A134547</t>
  </si>
  <si>
    <t>G168140</t>
  </si>
  <si>
    <t>P114074</t>
  </si>
  <si>
    <t>M147266</t>
  </si>
  <si>
    <t>P121212</t>
  </si>
  <si>
    <t>A112522</t>
  </si>
  <si>
    <t>K126527</t>
  </si>
  <si>
    <t>F157918</t>
  </si>
  <si>
    <t>F142095</t>
  </si>
  <si>
    <t>H155594</t>
  </si>
  <si>
    <t>C103486</t>
  </si>
  <si>
    <t>B184153</t>
  </si>
  <si>
    <t>G101199</t>
  </si>
  <si>
    <t>K132129</t>
  </si>
  <si>
    <t>M165185</t>
  </si>
  <si>
    <t>O168414</t>
  </si>
  <si>
    <t>F183169</t>
  </si>
  <si>
    <t>A184802</t>
  </si>
  <si>
    <t>G192721</t>
  </si>
  <si>
    <t>L180036</t>
  </si>
  <si>
    <t>J172717</t>
  </si>
  <si>
    <t>O182301</t>
  </si>
  <si>
    <t>A179924</t>
  </si>
  <si>
    <t>J174118</t>
  </si>
  <si>
    <t>L145952</t>
  </si>
  <si>
    <t>L196177</t>
  </si>
  <si>
    <t>N171513</t>
  </si>
  <si>
    <t>F176390</t>
  </si>
  <si>
    <t>G161318</t>
  </si>
  <si>
    <t>N127156</t>
  </si>
  <si>
    <t>L153470</t>
  </si>
  <si>
    <t>M142432</t>
  </si>
  <si>
    <t>N170996</t>
  </si>
  <si>
    <t>F142528</t>
  </si>
  <si>
    <t>K160307</t>
  </si>
  <si>
    <t>F164260</t>
  </si>
  <si>
    <t>H105660</t>
  </si>
  <si>
    <t>C194758</t>
  </si>
  <si>
    <t>E196807</t>
  </si>
  <si>
    <t>O144216</t>
  </si>
  <si>
    <t>G174906</t>
  </si>
  <si>
    <t>H156762</t>
  </si>
  <si>
    <t>A146053</t>
  </si>
  <si>
    <t>P152228</t>
  </si>
  <si>
    <t>P180367</t>
  </si>
  <si>
    <t>B144934</t>
  </si>
  <si>
    <t>N151995</t>
  </si>
  <si>
    <t>F137049</t>
  </si>
  <si>
    <t>F147710</t>
  </si>
  <si>
    <t>D175625</t>
  </si>
  <si>
    <t>E146175</t>
  </si>
  <si>
    <t>H181671</t>
  </si>
  <si>
    <t>C198579</t>
  </si>
  <si>
    <t>G132306</t>
  </si>
  <si>
    <t>I128508</t>
  </si>
  <si>
    <t>H140917</t>
  </si>
  <si>
    <t>H122840</t>
  </si>
  <si>
    <t>J178906</t>
  </si>
  <si>
    <t>G135366</t>
  </si>
  <si>
    <t>I195297</t>
  </si>
  <si>
    <t>G181856</t>
  </si>
  <si>
    <t>A163199</t>
  </si>
  <si>
    <t>O190464</t>
  </si>
  <si>
    <t>F102287</t>
  </si>
  <si>
    <t>C127670</t>
  </si>
  <si>
    <t>G118359</t>
  </si>
  <si>
    <t>A117631</t>
  </si>
  <si>
    <t>H145340</t>
  </si>
  <si>
    <t>A145026</t>
  </si>
  <si>
    <t>M169005</t>
  </si>
  <si>
    <t>P159044</t>
  </si>
  <si>
    <t>J166722</t>
  </si>
  <si>
    <t>A163241</t>
  </si>
  <si>
    <t>E148425</t>
  </si>
  <si>
    <t>F127774</t>
  </si>
  <si>
    <t>B164829</t>
  </si>
  <si>
    <t>I153493</t>
  </si>
  <si>
    <t>G192769</t>
  </si>
  <si>
    <t>G187069</t>
  </si>
  <si>
    <t>J179774</t>
  </si>
  <si>
    <t>P190821</t>
  </si>
  <si>
    <t>A120758</t>
  </si>
  <si>
    <t>H144162</t>
  </si>
  <si>
    <t>J139666</t>
  </si>
  <si>
    <t>P180265</t>
  </si>
  <si>
    <t>G187380</t>
  </si>
  <si>
    <t>H122038</t>
  </si>
  <si>
    <t>L123887</t>
  </si>
  <si>
    <t>N184198</t>
  </si>
  <si>
    <t>A186910</t>
  </si>
  <si>
    <t>E190424</t>
  </si>
  <si>
    <t>J121130</t>
  </si>
  <si>
    <t>O131182</t>
  </si>
  <si>
    <t>N145246</t>
  </si>
  <si>
    <t>A171609</t>
  </si>
  <si>
    <t>M103623</t>
  </si>
  <si>
    <t>L170507</t>
  </si>
  <si>
    <t>G156686</t>
  </si>
  <si>
    <t>J180475</t>
  </si>
  <si>
    <t>A163091</t>
  </si>
  <si>
    <t>C109779</t>
  </si>
  <si>
    <t>B189859</t>
  </si>
  <si>
    <t>N124722</t>
  </si>
  <si>
    <t>G131011</t>
  </si>
  <si>
    <t>O188668</t>
  </si>
  <si>
    <t>G141573</t>
  </si>
  <si>
    <t>F164853</t>
  </si>
  <si>
    <t>B141081</t>
  </si>
  <si>
    <t>O100740</t>
  </si>
  <si>
    <t>N193066</t>
  </si>
  <si>
    <t>G154185</t>
  </si>
  <si>
    <t>B133744</t>
  </si>
  <si>
    <t>O192390</t>
  </si>
  <si>
    <t>M177616</t>
  </si>
  <si>
    <t>C113024</t>
  </si>
  <si>
    <t>D117905</t>
  </si>
  <si>
    <t>C139539</t>
  </si>
  <si>
    <t>M174461</t>
  </si>
  <si>
    <t>D154561</t>
  </si>
  <si>
    <t>O143682</t>
  </si>
  <si>
    <t>D196096</t>
  </si>
  <si>
    <t>B146314</t>
  </si>
  <si>
    <t>I163845</t>
  </si>
  <si>
    <t>H190918</t>
  </si>
  <si>
    <t>I190596</t>
  </si>
  <si>
    <t>B182896</t>
  </si>
  <si>
    <t>B123008</t>
  </si>
  <si>
    <t>M105931</t>
  </si>
  <si>
    <t>H155593</t>
  </si>
  <si>
    <t>J178829</t>
  </si>
  <si>
    <t>P130220</t>
  </si>
  <si>
    <t>E104962</t>
  </si>
  <si>
    <t>F194956</t>
  </si>
  <si>
    <t>A188416</t>
  </si>
  <si>
    <t>P112429</t>
  </si>
  <si>
    <t>L129064</t>
  </si>
  <si>
    <t>K184318</t>
  </si>
  <si>
    <t>C169026</t>
  </si>
  <si>
    <t>P125684</t>
  </si>
  <si>
    <t>A135399</t>
  </si>
  <si>
    <t>J173872</t>
  </si>
  <si>
    <t>H106176</t>
  </si>
  <si>
    <t>D119235</t>
  </si>
  <si>
    <t>Napi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</si>
</sst>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A3-4040-ABE1-6A8D6C15F0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A3-4040-ABE1-6A8D6C15F0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A3-4040-ABE1-6A8D6C15F0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A3-4040-ABE1-6A8D6C15F0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A3-4040-ABE1-6A8D6C15F0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A3-4040-ABE1-6A8D6C15F0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A3-4040-ABE1-6A8D6C15F046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63503649635038"/>
                      <c:h val="0.117857142857142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6A3-4040-ABE1-6A8D6C15F046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43065693430658"/>
                      <c:h val="0.117857142857142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6A3-4040-ABE1-6A8D6C15F046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53284671532848"/>
                      <c:h val="0.121428571428571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6A3-4040-ABE1-6A8D6C15F046}"/>
                </c:ext>
              </c:extLst>
            </c:dLbl>
            <c:dLbl>
              <c:idx val="3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83211678832117"/>
                      <c:h val="0.171428571428571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6A3-4040-ABE1-6A8D6C15F046}"/>
                </c:ext>
              </c:extLst>
            </c:dLbl>
            <c:dLbl>
              <c:idx val="4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88321167883211"/>
                      <c:h val="0.117857142857142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6A3-4040-ABE1-6A8D6C15F046}"/>
                </c:ext>
              </c:extLst>
            </c:dLbl>
            <c:dLbl>
              <c:idx val="5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78102189781021"/>
                      <c:h val="0.117857142857142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6A3-4040-ABE1-6A8D6C15F046}"/>
                </c:ext>
              </c:extLst>
            </c:dLbl>
            <c:dLbl>
              <c:idx val="6"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78102189781021"/>
                      <c:h val="0.117857142857142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F6A3-4040-ABE1-6A8D6C15F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0" rIns="0" bIns="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Munka1!$J$2:$J$8</c:f>
              <c:numCache>
                <c:formatCode>dddd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</c:v>
                </c:pt>
              </c:numCache>
            </c:numRef>
          </c:cat>
          <c:val>
            <c:numRef>
              <c:f>Munka1!$K$2:$K$8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16</c:v>
                </c:pt>
                <c:pt idx="3">
                  <c:v>28</c:v>
                </c:pt>
                <c:pt idx="4">
                  <c:v>32</c:v>
                </c:pt>
                <c:pt idx="5">
                  <c:v>28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6-447A-8164-1B556D87E5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9</xdr:row>
      <xdr:rowOff>28575</xdr:rowOff>
    </xdr:from>
    <xdr:to>
      <xdr:col>13</xdr:col>
      <xdr:colOff>95249</xdr:colOff>
      <xdr:row>25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AA09C6D-379C-4C3D-912E-B099B18C8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6872-3C3A-48C6-8FB4-FDC7CE3988D4}">
  <dimension ref="A1:K149"/>
  <sheetViews>
    <sheetView tabSelected="1" workbookViewId="0">
      <selection activeCell="P11" sqref="P11"/>
    </sheetView>
  </sheetViews>
  <sheetFormatPr defaultRowHeight="15" x14ac:dyDescent="0.25"/>
  <cols>
    <col min="1" max="1" width="10.140625" bestFit="1" customWidth="1"/>
    <col min="5" max="5" width="11.42578125" bestFit="1" customWidth="1"/>
    <col min="7" max="7" width="10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155</v>
      </c>
    </row>
    <row r="2" spans="1:11" x14ac:dyDescent="0.25">
      <c r="A2" s="1">
        <v>43497</v>
      </c>
      <c r="B2" s="2">
        <f>WEEKDAY(A2,1)</f>
        <v>6</v>
      </c>
      <c r="C2" t="s">
        <v>7</v>
      </c>
      <c r="D2">
        <v>4672</v>
      </c>
      <c r="E2">
        <f>ROUND(D2,-3)</f>
        <v>5000</v>
      </c>
      <c r="F2">
        <f>IF(E2&lt;=5000,6,6+ROUNDDOWN((E2-1)/5000,0)*2)</f>
        <v>6</v>
      </c>
      <c r="G2" s="1">
        <f>A2+F2*7</f>
        <v>43539</v>
      </c>
      <c r="H2" t="str">
        <f>IF(A2&lt;&gt;A3,SUMIF($A$2:A149,A2,$E$2:E149),"")</f>
        <v/>
      </c>
      <c r="J2" s="2">
        <v>2</v>
      </c>
      <c r="K2">
        <f>COUNTIF($B$2:$B$149,"="&amp;$J2)</f>
        <v>14</v>
      </c>
    </row>
    <row r="3" spans="1:11" x14ac:dyDescent="0.25">
      <c r="A3" s="1">
        <v>43497</v>
      </c>
      <c r="B3" s="2">
        <f t="shared" ref="B3:B66" si="0">WEEKDAY(A3,1)</f>
        <v>6</v>
      </c>
      <c r="C3" t="s">
        <v>8</v>
      </c>
      <c r="D3">
        <v>8942</v>
      </c>
      <c r="E3">
        <f t="shared" ref="E3:E66" si="1">ROUND(D3,-3)</f>
        <v>9000</v>
      </c>
      <c r="F3">
        <f t="shared" ref="F3:F66" si="2">IF(E3&lt;=5000,6,6+ROUNDDOWN((E3-1)/5000,0)*2)</f>
        <v>8</v>
      </c>
      <c r="G3" s="1">
        <f t="shared" ref="G3:G66" si="3">A3+F3*7</f>
        <v>43553</v>
      </c>
      <c r="H3" t="str">
        <f>IF(A3&lt;&gt;A4,SUMIF($A$2:A150,A3,$E$2:E150),"")</f>
        <v/>
      </c>
      <c r="J3" s="2">
        <v>3</v>
      </c>
      <c r="K3">
        <f t="shared" ref="K3:K8" si="4">COUNTIF($B$2:$B$149,"="&amp;$J3)</f>
        <v>16</v>
      </c>
    </row>
    <row r="4" spans="1:11" x14ac:dyDescent="0.25">
      <c r="A4" s="1">
        <v>43497</v>
      </c>
      <c r="B4" s="2">
        <f t="shared" si="0"/>
        <v>6</v>
      </c>
      <c r="C4" t="s">
        <v>9</v>
      </c>
      <c r="D4">
        <v>5460</v>
      </c>
      <c r="E4">
        <f t="shared" si="1"/>
        <v>5000</v>
      </c>
      <c r="F4">
        <f t="shared" si="2"/>
        <v>6</v>
      </c>
      <c r="G4" s="1">
        <f t="shared" si="3"/>
        <v>43539</v>
      </c>
      <c r="H4" t="str">
        <f>IF(A4&lt;&gt;A5,SUMIF($A$2:A151,A4,$E$2:E151),"")</f>
        <v/>
      </c>
      <c r="J4" s="2">
        <v>4</v>
      </c>
      <c r="K4">
        <f t="shared" si="4"/>
        <v>16</v>
      </c>
    </row>
    <row r="5" spans="1:11" x14ac:dyDescent="0.25">
      <c r="A5" s="1">
        <v>43497</v>
      </c>
      <c r="B5" s="2">
        <f t="shared" si="0"/>
        <v>6</v>
      </c>
      <c r="C5" t="s">
        <v>10</v>
      </c>
      <c r="D5">
        <v>12964</v>
      </c>
      <c r="E5">
        <f t="shared" si="1"/>
        <v>13000</v>
      </c>
      <c r="F5">
        <f t="shared" si="2"/>
        <v>10</v>
      </c>
      <c r="G5" s="1">
        <f t="shared" si="3"/>
        <v>43567</v>
      </c>
      <c r="H5" t="str">
        <f>IF(A5&lt;&gt;A6,SUMIF($A$2:A152,A5,$E$2:E152),"")</f>
        <v/>
      </c>
      <c r="J5" s="2">
        <v>5</v>
      </c>
      <c r="K5">
        <f t="shared" si="4"/>
        <v>28</v>
      </c>
    </row>
    <row r="6" spans="1:11" x14ac:dyDescent="0.25">
      <c r="A6" s="1">
        <v>43497</v>
      </c>
      <c r="B6" s="2">
        <f t="shared" si="0"/>
        <v>6</v>
      </c>
      <c r="C6" t="s">
        <v>11</v>
      </c>
      <c r="D6">
        <v>13858</v>
      </c>
      <c r="E6">
        <f t="shared" si="1"/>
        <v>14000</v>
      </c>
      <c r="F6">
        <f t="shared" si="2"/>
        <v>10</v>
      </c>
      <c r="G6" s="1">
        <f t="shared" si="3"/>
        <v>43567</v>
      </c>
      <c r="H6" t="str">
        <f>IF(A6&lt;&gt;A7,SUMIF($A$2:A153,A6,$E$2:E153),"")</f>
        <v/>
      </c>
      <c r="J6" s="2">
        <v>6</v>
      </c>
      <c r="K6">
        <f t="shared" si="4"/>
        <v>32</v>
      </c>
    </row>
    <row r="7" spans="1:11" x14ac:dyDescent="0.25">
      <c r="A7" s="1">
        <v>43497</v>
      </c>
      <c r="B7" s="2">
        <f t="shared" si="0"/>
        <v>6</v>
      </c>
      <c r="C7" t="s">
        <v>12</v>
      </c>
      <c r="D7">
        <v>14983</v>
      </c>
      <c r="E7">
        <f t="shared" si="1"/>
        <v>15000</v>
      </c>
      <c r="F7">
        <f t="shared" si="2"/>
        <v>10</v>
      </c>
      <c r="G7" s="1">
        <f t="shared" si="3"/>
        <v>43567</v>
      </c>
      <c r="H7" t="str">
        <f>IF(A7&lt;&gt;A8,SUMIF($A$2:A154,A7,$E$2:E154),"")</f>
        <v/>
      </c>
      <c r="J7" s="2">
        <v>7</v>
      </c>
      <c r="K7">
        <f t="shared" si="4"/>
        <v>28</v>
      </c>
    </row>
    <row r="8" spans="1:11" x14ac:dyDescent="0.25">
      <c r="A8" s="1">
        <v>43497</v>
      </c>
      <c r="B8" s="2">
        <f t="shared" si="0"/>
        <v>6</v>
      </c>
      <c r="C8" t="s">
        <v>13</v>
      </c>
      <c r="D8">
        <v>5607</v>
      </c>
      <c r="E8">
        <f t="shared" si="1"/>
        <v>6000</v>
      </c>
      <c r="F8">
        <f t="shared" si="2"/>
        <v>8</v>
      </c>
      <c r="G8" s="1">
        <f t="shared" si="3"/>
        <v>43553</v>
      </c>
      <c r="H8">
        <f>IF(A8&lt;&gt;A9,SUMIF($A$2:A155,A8,$E$2:E155),"")</f>
        <v>67000</v>
      </c>
      <c r="J8" s="2">
        <v>1</v>
      </c>
      <c r="K8">
        <f t="shared" si="4"/>
        <v>14</v>
      </c>
    </row>
    <row r="9" spans="1:11" x14ac:dyDescent="0.25">
      <c r="A9" s="1">
        <v>43498</v>
      </c>
      <c r="B9" s="2">
        <f t="shared" si="0"/>
        <v>7</v>
      </c>
      <c r="C9" t="s">
        <v>14</v>
      </c>
      <c r="D9">
        <v>7638</v>
      </c>
      <c r="E9">
        <f t="shared" si="1"/>
        <v>8000</v>
      </c>
      <c r="F9">
        <f t="shared" si="2"/>
        <v>8</v>
      </c>
      <c r="G9" s="1">
        <f t="shared" si="3"/>
        <v>43554</v>
      </c>
      <c r="H9" t="str">
        <f>IF(A9&lt;&gt;A10,SUMIF($A$2:A156,A9,$E$2:E156),"")</f>
        <v/>
      </c>
    </row>
    <row r="10" spans="1:11" x14ac:dyDescent="0.25">
      <c r="A10" s="1">
        <v>43498</v>
      </c>
      <c r="B10" s="2">
        <f t="shared" si="0"/>
        <v>7</v>
      </c>
      <c r="C10" t="s">
        <v>15</v>
      </c>
      <c r="D10">
        <v>2884</v>
      </c>
      <c r="E10">
        <f t="shared" si="1"/>
        <v>3000</v>
      </c>
      <c r="F10">
        <f t="shared" si="2"/>
        <v>6</v>
      </c>
      <c r="G10" s="1">
        <f t="shared" si="3"/>
        <v>43540</v>
      </c>
      <c r="H10" t="str">
        <f>IF(A10&lt;&gt;A11,SUMIF($A$2:A157,A10,$E$2:E157),"")</f>
        <v/>
      </c>
    </row>
    <row r="11" spans="1:11" x14ac:dyDescent="0.25">
      <c r="A11" s="1">
        <v>43498</v>
      </c>
      <c r="B11" s="2">
        <f t="shared" si="0"/>
        <v>7</v>
      </c>
      <c r="C11" t="s">
        <v>16</v>
      </c>
      <c r="D11">
        <v>4283</v>
      </c>
      <c r="E11">
        <f t="shared" si="1"/>
        <v>4000</v>
      </c>
      <c r="F11">
        <f t="shared" si="2"/>
        <v>6</v>
      </c>
      <c r="G11" s="1">
        <f t="shared" si="3"/>
        <v>43540</v>
      </c>
      <c r="H11" t="str">
        <f>IF(A11&lt;&gt;A12,SUMIF($A$2:A158,A11,$E$2:E158),"")</f>
        <v/>
      </c>
    </row>
    <row r="12" spans="1:11" x14ac:dyDescent="0.25">
      <c r="A12" s="1">
        <v>43498</v>
      </c>
      <c r="B12" s="2">
        <f t="shared" si="0"/>
        <v>7</v>
      </c>
      <c r="C12" t="s">
        <v>17</v>
      </c>
      <c r="D12">
        <v>11191</v>
      </c>
      <c r="E12">
        <f t="shared" si="1"/>
        <v>11000</v>
      </c>
      <c r="F12">
        <f t="shared" si="2"/>
        <v>10</v>
      </c>
      <c r="G12" s="1">
        <f t="shared" si="3"/>
        <v>43568</v>
      </c>
      <c r="H12" t="str">
        <f>IF(A12&lt;&gt;A13,SUMIF($A$2:A159,A12,$E$2:E159),"")</f>
        <v/>
      </c>
    </row>
    <row r="13" spans="1:11" x14ac:dyDescent="0.25">
      <c r="A13" s="1">
        <v>43498</v>
      </c>
      <c r="B13" s="2">
        <f t="shared" si="0"/>
        <v>7</v>
      </c>
      <c r="C13" t="s">
        <v>18</v>
      </c>
      <c r="D13">
        <v>5659</v>
      </c>
      <c r="E13">
        <f t="shared" si="1"/>
        <v>6000</v>
      </c>
      <c r="F13">
        <f t="shared" si="2"/>
        <v>8</v>
      </c>
      <c r="G13" s="1">
        <f t="shared" si="3"/>
        <v>43554</v>
      </c>
      <c r="H13" t="str">
        <f>IF(A13&lt;&gt;A14,SUMIF($A$2:A160,A13,$E$2:E160),"")</f>
        <v/>
      </c>
    </row>
    <row r="14" spans="1:11" x14ac:dyDescent="0.25">
      <c r="A14" s="1">
        <v>43498</v>
      </c>
      <c r="B14" s="2">
        <f t="shared" si="0"/>
        <v>7</v>
      </c>
      <c r="C14" t="s">
        <v>19</v>
      </c>
      <c r="D14">
        <v>4759</v>
      </c>
      <c r="E14">
        <f t="shared" si="1"/>
        <v>5000</v>
      </c>
      <c r="F14">
        <f t="shared" si="2"/>
        <v>6</v>
      </c>
      <c r="G14" s="1">
        <f t="shared" si="3"/>
        <v>43540</v>
      </c>
      <c r="H14" t="str">
        <f>IF(A14&lt;&gt;A15,SUMIF($A$2:A161,A14,$E$2:E161),"")</f>
        <v/>
      </c>
    </row>
    <row r="15" spans="1:11" x14ac:dyDescent="0.25">
      <c r="A15" s="1">
        <v>43498</v>
      </c>
      <c r="B15" s="2">
        <f t="shared" si="0"/>
        <v>7</v>
      </c>
      <c r="C15" t="s">
        <v>20</v>
      </c>
      <c r="D15">
        <v>8971</v>
      </c>
      <c r="E15">
        <f t="shared" si="1"/>
        <v>9000</v>
      </c>
      <c r="F15">
        <f t="shared" si="2"/>
        <v>8</v>
      </c>
      <c r="G15" s="1">
        <f t="shared" si="3"/>
        <v>43554</v>
      </c>
      <c r="H15" t="str">
        <f>IF(A15&lt;&gt;A16,SUMIF($A$2:A162,A15,$E$2:E162),"")</f>
        <v/>
      </c>
    </row>
    <row r="16" spans="1:11" x14ac:dyDescent="0.25">
      <c r="A16" s="1">
        <v>43498</v>
      </c>
      <c r="B16" s="2">
        <f t="shared" si="0"/>
        <v>7</v>
      </c>
      <c r="C16" t="s">
        <v>21</v>
      </c>
      <c r="D16">
        <v>11768</v>
      </c>
      <c r="E16">
        <f t="shared" si="1"/>
        <v>12000</v>
      </c>
      <c r="F16">
        <f t="shared" si="2"/>
        <v>10</v>
      </c>
      <c r="G16" s="1">
        <f t="shared" si="3"/>
        <v>43568</v>
      </c>
      <c r="H16" t="str">
        <f>IF(A16&lt;&gt;A17,SUMIF($A$2:A163,A16,$E$2:E163),"")</f>
        <v/>
      </c>
    </row>
    <row r="17" spans="1:8" x14ac:dyDescent="0.25">
      <c r="A17" s="1">
        <v>43498</v>
      </c>
      <c r="B17" s="2">
        <f t="shared" si="0"/>
        <v>7</v>
      </c>
      <c r="C17" t="s">
        <v>22</v>
      </c>
      <c r="D17">
        <v>4811</v>
      </c>
      <c r="E17">
        <f t="shared" si="1"/>
        <v>5000</v>
      </c>
      <c r="F17">
        <f t="shared" si="2"/>
        <v>6</v>
      </c>
      <c r="G17" s="1">
        <f t="shared" si="3"/>
        <v>43540</v>
      </c>
      <c r="H17">
        <f>IF(A17&lt;&gt;A18,SUMIF($A$2:A164,A17,$E$2:E164),"")</f>
        <v>63000</v>
      </c>
    </row>
    <row r="18" spans="1:8" x14ac:dyDescent="0.25">
      <c r="A18" s="1">
        <v>43499</v>
      </c>
      <c r="B18" s="2">
        <f t="shared" si="0"/>
        <v>1</v>
      </c>
      <c r="C18" t="s">
        <v>23</v>
      </c>
      <c r="D18">
        <v>9854</v>
      </c>
      <c r="E18">
        <f t="shared" si="1"/>
        <v>10000</v>
      </c>
      <c r="F18">
        <f t="shared" si="2"/>
        <v>8</v>
      </c>
      <c r="G18" s="1">
        <f t="shared" si="3"/>
        <v>43555</v>
      </c>
      <c r="H18" t="str">
        <f>IF(A18&lt;&gt;A19,SUMIF($A$2:A165,A18,$E$2:E165),"")</f>
        <v/>
      </c>
    </row>
    <row r="19" spans="1:8" x14ac:dyDescent="0.25">
      <c r="A19" s="1">
        <v>43499</v>
      </c>
      <c r="B19" s="2">
        <f t="shared" si="0"/>
        <v>1</v>
      </c>
      <c r="C19" t="s">
        <v>24</v>
      </c>
      <c r="D19">
        <v>11073</v>
      </c>
      <c r="E19">
        <f t="shared" si="1"/>
        <v>11000</v>
      </c>
      <c r="F19">
        <f t="shared" si="2"/>
        <v>10</v>
      </c>
      <c r="G19" s="1">
        <f t="shared" si="3"/>
        <v>43569</v>
      </c>
      <c r="H19" t="str">
        <f>IF(A19&lt;&gt;A20,SUMIF($A$2:A166,A19,$E$2:E166),"")</f>
        <v/>
      </c>
    </row>
    <row r="20" spans="1:8" x14ac:dyDescent="0.25">
      <c r="A20" s="1">
        <v>43499</v>
      </c>
      <c r="B20" s="2">
        <f t="shared" si="0"/>
        <v>1</v>
      </c>
      <c r="C20" t="s">
        <v>25</v>
      </c>
      <c r="D20">
        <v>4947</v>
      </c>
      <c r="E20">
        <f t="shared" si="1"/>
        <v>5000</v>
      </c>
      <c r="F20">
        <f t="shared" si="2"/>
        <v>6</v>
      </c>
      <c r="G20" s="1">
        <f t="shared" si="3"/>
        <v>43541</v>
      </c>
      <c r="H20">
        <f>IF(A20&lt;&gt;A21,SUMIF($A$2:A167,A20,$E$2:E167),"")</f>
        <v>26000</v>
      </c>
    </row>
    <row r="21" spans="1:8" x14ac:dyDescent="0.25">
      <c r="A21" s="1">
        <v>43500</v>
      </c>
      <c r="B21" s="2">
        <f t="shared" si="0"/>
        <v>2</v>
      </c>
      <c r="C21" t="s">
        <v>26</v>
      </c>
      <c r="D21">
        <v>13361</v>
      </c>
      <c r="E21">
        <f t="shared" si="1"/>
        <v>13000</v>
      </c>
      <c r="F21">
        <f t="shared" si="2"/>
        <v>10</v>
      </c>
      <c r="G21" s="1">
        <f t="shared" si="3"/>
        <v>43570</v>
      </c>
      <c r="H21" t="str">
        <f>IF(A21&lt;&gt;A22,SUMIF($A$2:A168,A21,$E$2:E168),"")</f>
        <v/>
      </c>
    </row>
    <row r="22" spans="1:8" x14ac:dyDescent="0.25">
      <c r="A22" s="1">
        <v>43500</v>
      </c>
      <c r="B22" s="2">
        <f t="shared" si="0"/>
        <v>2</v>
      </c>
      <c r="C22" t="s">
        <v>27</v>
      </c>
      <c r="D22">
        <v>14932</v>
      </c>
      <c r="E22">
        <f t="shared" si="1"/>
        <v>15000</v>
      </c>
      <c r="F22">
        <f t="shared" si="2"/>
        <v>10</v>
      </c>
      <c r="G22" s="1">
        <f t="shared" si="3"/>
        <v>43570</v>
      </c>
      <c r="H22" t="str">
        <f>IF(A22&lt;&gt;A23,SUMIF($A$2:A169,A22,$E$2:E169),"")</f>
        <v/>
      </c>
    </row>
    <row r="23" spans="1:8" x14ac:dyDescent="0.25">
      <c r="A23" s="1">
        <v>43500</v>
      </c>
      <c r="B23" s="2">
        <f t="shared" si="0"/>
        <v>2</v>
      </c>
      <c r="C23" t="s">
        <v>28</v>
      </c>
      <c r="D23">
        <v>16772</v>
      </c>
      <c r="E23">
        <f t="shared" si="1"/>
        <v>17000</v>
      </c>
      <c r="F23">
        <f t="shared" si="2"/>
        <v>12</v>
      </c>
      <c r="G23" s="1">
        <f t="shared" si="3"/>
        <v>43584</v>
      </c>
      <c r="H23">
        <f>IF(A23&lt;&gt;A24,SUMIF($A$2:A170,A23,$E$2:E170),"")</f>
        <v>45000</v>
      </c>
    </row>
    <row r="24" spans="1:8" x14ac:dyDescent="0.25">
      <c r="A24" s="1">
        <v>43501</v>
      </c>
      <c r="B24" s="2">
        <f t="shared" si="0"/>
        <v>3</v>
      </c>
      <c r="C24" t="s">
        <v>29</v>
      </c>
      <c r="D24">
        <v>16134</v>
      </c>
      <c r="E24">
        <f t="shared" si="1"/>
        <v>16000</v>
      </c>
      <c r="F24">
        <f t="shared" si="2"/>
        <v>12</v>
      </c>
      <c r="G24" s="1">
        <f t="shared" si="3"/>
        <v>43585</v>
      </c>
      <c r="H24" t="str">
        <f>IF(A24&lt;&gt;A25,SUMIF($A$2:A171,A24,$E$2:E171),"")</f>
        <v/>
      </c>
    </row>
    <row r="25" spans="1:8" x14ac:dyDescent="0.25">
      <c r="A25" s="1">
        <v>43501</v>
      </c>
      <c r="B25" s="2">
        <f t="shared" si="0"/>
        <v>3</v>
      </c>
      <c r="C25" t="s">
        <v>30</v>
      </c>
      <c r="D25">
        <v>3199</v>
      </c>
      <c r="E25">
        <f t="shared" si="1"/>
        <v>3000</v>
      </c>
      <c r="F25">
        <f t="shared" si="2"/>
        <v>6</v>
      </c>
      <c r="G25" s="1">
        <f t="shared" si="3"/>
        <v>43543</v>
      </c>
      <c r="H25" t="str">
        <f>IF(A25&lt;&gt;A26,SUMIF($A$2:A172,A25,$E$2:E172),"")</f>
        <v/>
      </c>
    </row>
    <row r="26" spans="1:8" x14ac:dyDescent="0.25">
      <c r="A26" s="1">
        <v>43501</v>
      </c>
      <c r="B26" s="2">
        <f t="shared" si="0"/>
        <v>3</v>
      </c>
      <c r="C26" t="s">
        <v>31</v>
      </c>
      <c r="D26">
        <v>14543</v>
      </c>
      <c r="E26">
        <f t="shared" si="1"/>
        <v>15000</v>
      </c>
      <c r="F26">
        <f t="shared" si="2"/>
        <v>10</v>
      </c>
      <c r="G26" s="1">
        <f t="shared" si="3"/>
        <v>43571</v>
      </c>
      <c r="H26">
        <f>IF(A26&lt;&gt;A27,SUMIF($A$2:A173,A26,$E$2:E173),"")</f>
        <v>34000</v>
      </c>
    </row>
    <row r="27" spans="1:8" x14ac:dyDescent="0.25">
      <c r="A27" s="1">
        <v>43502</v>
      </c>
      <c r="B27" s="2">
        <f t="shared" si="0"/>
        <v>4</v>
      </c>
      <c r="C27" t="s">
        <v>32</v>
      </c>
      <c r="D27">
        <v>8234</v>
      </c>
      <c r="E27">
        <f t="shared" si="1"/>
        <v>8000</v>
      </c>
      <c r="F27">
        <f t="shared" si="2"/>
        <v>8</v>
      </c>
      <c r="G27" s="1">
        <f t="shared" si="3"/>
        <v>43558</v>
      </c>
      <c r="H27" t="str">
        <f>IF(A27&lt;&gt;A28,SUMIF($A$2:A174,A27,$E$2:E174),"")</f>
        <v/>
      </c>
    </row>
    <row r="28" spans="1:8" x14ac:dyDescent="0.25">
      <c r="A28" s="1">
        <v>43502</v>
      </c>
      <c r="B28" s="2">
        <f t="shared" si="0"/>
        <v>4</v>
      </c>
      <c r="C28" t="s">
        <v>33</v>
      </c>
      <c r="D28">
        <v>19259</v>
      </c>
      <c r="E28">
        <f t="shared" si="1"/>
        <v>19000</v>
      </c>
      <c r="F28">
        <f t="shared" si="2"/>
        <v>12</v>
      </c>
      <c r="G28" s="1">
        <f t="shared" si="3"/>
        <v>43586</v>
      </c>
      <c r="H28" t="str">
        <f>IF(A28&lt;&gt;A29,SUMIF($A$2:A175,A28,$E$2:E175),"")</f>
        <v/>
      </c>
    </row>
    <row r="29" spans="1:8" x14ac:dyDescent="0.25">
      <c r="A29" s="1">
        <v>43502</v>
      </c>
      <c r="B29" s="2">
        <f t="shared" si="0"/>
        <v>4</v>
      </c>
      <c r="C29" t="s">
        <v>34</v>
      </c>
      <c r="D29">
        <v>6183</v>
      </c>
      <c r="E29">
        <f t="shared" si="1"/>
        <v>6000</v>
      </c>
      <c r="F29">
        <f t="shared" si="2"/>
        <v>8</v>
      </c>
      <c r="G29" s="1">
        <f t="shared" si="3"/>
        <v>43558</v>
      </c>
      <c r="H29" t="str">
        <f>IF(A29&lt;&gt;A30,SUMIF($A$2:A176,A29,$E$2:E176),"")</f>
        <v/>
      </c>
    </row>
    <row r="30" spans="1:8" x14ac:dyDescent="0.25">
      <c r="A30" s="1">
        <v>43502</v>
      </c>
      <c r="B30" s="2">
        <f t="shared" si="0"/>
        <v>4</v>
      </c>
      <c r="C30" t="s">
        <v>35</v>
      </c>
      <c r="D30">
        <v>13192</v>
      </c>
      <c r="E30">
        <f t="shared" si="1"/>
        <v>13000</v>
      </c>
      <c r="F30">
        <f t="shared" si="2"/>
        <v>10</v>
      </c>
      <c r="G30" s="1">
        <f t="shared" si="3"/>
        <v>43572</v>
      </c>
      <c r="H30">
        <f>IF(A30&lt;&gt;A31,SUMIF($A$2:A177,A30,$E$2:E177),"")</f>
        <v>46000</v>
      </c>
    </row>
    <row r="31" spans="1:8" x14ac:dyDescent="0.25">
      <c r="A31" s="1">
        <v>43503</v>
      </c>
      <c r="B31" s="2">
        <f t="shared" si="0"/>
        <v>5</v>
      </c>
      <c r="C31" t="s">
        <v>36</v>
      </c>
      <c r="D31">
        <v>12365</v>
      </c>
      <c r="E31">
        <f t="shared" si="1"/>
        <v>12000</v>
      </c>
      <c r="F31">
        <f t="shared" si="2"/>
        <v>10</v>
      </c>
      <c r="G31" s="1">
        <f t="shared" si="3"/>
        <v>43573</v>
      </c>
      <c r="H31" t="str">
        <f>IF(A31&lt;&gt;A32,SUMIF($A$2:A178,A31,$E$2:E178),"")</f>
        <v/>
      </c>
    </row>
    <row r="32" spans="1:8" x14ac:dyDescent="0.25">
      <c r="A32" s="1">
        <v>43503</v>
      </c>
      <c r="B32" s="2">
        <f t="shared" si="0"/>
        <v>5</v>
      </c>
      <c r="C32" t="s">
        <v>37</v>
      </c>
      <c r="D32">
        <v>11198</v>
      </c>
      <c r="E32">
        <f t="shared" si="1"/>
        <v>11000</v>
      </c>
      <c r="F32">
        <f t="shared" si="2"/>
        <v>10</v>
      </c>
      <c r="G32" s="1">
        <f t="shared" si="3"/>
        <v>43573</v>
      </c>
      <c r="H32" t="str">
        <f>IF(A32&lt;&gt;A33,SUMIF($A$2:A179,A32,$E$2:E179),"")</f>
        <v/>
      </c>
    </row>
    <row r="33" spans="1:8" x14ac:dyDescent="0.25">
      <c r="A33" s="1">
        <v>43503</v>
      </c>
      <c r="B33" s="2">
        <f t="shared" si="0"/>
        <v>5</v>
      </c>
      <c r="C33" t="s">
        <v>38</v>
      </c>
      <c r="D33">
        <v>11336</v>
      </c>
      <c r="E33">
        <f t="shared" si="1"/>
        <v>11000</v>
      </c>
      <c r="F33">
        <f t="shared" si="2"/>
        <v>10</v>
      </c>
      <c r="G33" s="1">
        <f t="shared" si="3"/>
        <v>43573</v>
      </c>
      <c r="H33" t="str">
        <f>IF(A33&lt;&gt;A34,SUMIF($A$2:A180,A33,$E$2:E180),"")</f>
        <v/>
      </c>
    </row>
    <row r="34" spans="1:8" x14ac:dyDescent="0.25">
      <c r="A34" s="1">
        <v>43503</v>
      </c>
      <c r="B34" s="2">
        <f t="shared" si="0"/>
        <v>5</v>
      </c>
      <c r="C34" t="s">
        <v>39</v>
      </c>
      <c r="D34">
        <v>13555</v>
      </c>
      <c r="E34">
        <f t="shared" si="1"/>
        <v>14000</v>
      </c>
      <c r="F34">
        <f t="shared" si="2"/>
        <v>10</v>
      </c>
      <c r="G34" s="1">
        <f t="shared" si="3"/>
        <v>43573</v>
      </c>
      <c r="H34" t="str">
        <f>IF(A34&lt;&gt;A35,SUMIF($A$2:A181,A34,$E$2:E181),"")</f>
        <v/>
      </c>
    </row>
    <row r="35" spans="1:8" x14ac:dyDescent="0.25">
      <c r="A35" s="1">
        <v>43503</v>
      </c>
      <c r="B35" s="2">
        <f t="shared" si="0"/>
        <v>5</v>
      </c>
      <c r="C35" t="s">
        <v>40</v>
      </c>
      <c r="D35">
        <v>11394</v>
      </c>
      <c r="E35">
        <f t="shared" si="1"/>
        <v>11000</v>
      </c>
      <c r="F35">
        <f t="shared" si="2"/>
        <v>10</v>
      </c>
      <c r="G35" s="1">
        <f t="shared" si="3"/>
        <v>43573</v>
      </c>
      <c r="H35" t="str">
        <f>IF(A35&lt;&gt;A36,SUMIF($A$2:A182,A35,$E$2:E182),"")</f>
        <v/>
      </c>
    </row>
    <row r="36" spans="1:8" x14ac:dyDescent="0.25">
      <c r="A36" s="1">
        <v>43503</v>
      </c>
      <c r="B36" s="2">
        <f t="shared" si="0"/>
        <v>5</v>
      </c>
      <c r="C36" t="s">
        <v>41</v>
      </c>
      <c r="D36">
        <v>18818</v>
      </c>
      <c r="E36">
        <f t="shared" si="1"/>
        <v>19000</v>
      </c>
      <c r="F36">
        <f t="shared" si="2"/>
        <v>12</v>
      </c>
      <c r="G36" s="1">
        <f t="shared" si="3"/>
        <v>43587</v>
      </c>
      <c r="H36" t="str">
        <f>IF(A36&lt;&gt;A37,SUMIF($A$2:A183,A36,$E$2:E183),"")</f>
        <v/>
      </c>
    </row>
    <row r="37" spans="1:8" x14ac:dyDescent="0.25">
      <c r="A37" s="1">
        <v>43503</v>
      </c>
      <c r="B37" s="2">
        <f t="shared" si="0"/>
        <v>5</v>
      </c>
      <c r="C37" t="s">
        <v>42</v>
      </c>
      <c r="D37">
        <v>11819</v>
      </c>
      <c r="E37">
        <f t="shared" si="1"/>
        <v>12000</v>
      </c>
      <c r="F37">
        <f t="shared" si="2"/>
        <v>10</v>
      </c>
      <c r="G37" s="1">
        <f t="shared" si="3"/>
        <v>43573</v>
      </c>
      <c r="H37" t="str">
        <f>IF(A37&lt;&gt;A38,SUMIF($A$2:A184,A37,$E$2:E184),"")</f>
        <v/>
      </c>
    </row>
    <row r="38" spans="1:8" x14ac:dyDescent="0.25">
      <c r="A38" s="1">
        <v>43503</v>
      </c>
      <c r="B38" s="2">
        <f t="shared" si="0"/>
        <v>5</v>
      </c>
      <c r="C38" t="s">
        <v>43</v>
      </c>
      <c r="D38">
        <v>13185</v>
      </c>
      <c r="E38">
        <f t="shared" si="1"/>
        <v>13000</v>
      </c>
      <c r="F38">
        <f t="shared" si="2"/>
        <v>10</v>
      </c>
      <c r="G38" s="1">
        <f t="shared" si="3"/>
        <v>43573</v>
      </c>
      <c r="H38">
        <f>IF(A38&lt;&gt;A39,SUMIF($A$2:A185,A38,$E$2:E185),"")</f>
        <v>103000</v>
      </c>
    </row>
    <row r="39" spans="1:8" x14ac:dyDescent="0.25">
      <c r="A39" s="1">
        <v>43504</v>
      </c>
      <c r="B39" s="2">
        <f t="shared" si="0"/>
        <v>6</v>
      </c>
      <c r="C39" t="s">
        <v>44</v>
      </c>
      <c r="D39">
        <v>19559</v>
      </c>
      <c r="E39">
        <f t="shared" si="1"/>
        <v>20000</v>
      </c>
      <c r="F39">
        <f t="shared" si="2"/>
        <v>12</v>
      </c>
      <c r="G39" s="1">
        <f t="shared" si="3"/>
        <v>43588</v>
      </c>
      <c r="H39" t="str">
        <f>IF(A39&lt;&gt;A40,SUMIF($A$2:A186,A39,$E$2:E186),"")</f>
        <v/>
      </c>
    </row>
    <row r="40" spans="1:8" x14ac:dyDescent="0.25">
      <c r="A40" s="1">
        <v>43504</v>
      </c>
      <c r="B40" s="2">
        <f t="shared" si="0"/>
        <v>6</v>
      </c>
      <c r="C40" t="s">
        <v>45</v>
      </c>
      <c r="D40">
        <v>8767</v>
      </c>
      <c r="E40">
        <f t="shared" si="1"/>
        <v>9000</v>
      </c>
      <c r="F40">
        <f t="shared" si="2"/>
        <v>8</v>
      </c>
      <c r="G40" s="1">
        <f t="shared" si="3"/>
        <v>43560</v>
      </c>
      <c r="H40" t="str">
        <f>IF(A40&lt;&gt;A41,SUMIF($A$2:A187,A40,$E$2:E187),"")</f>
        <v/>
      </c>
    </row>
    <row r="41" spans="1:8" x14ac:dyDescent="0.25">
      <c r="A41" s="1">
        <v>43504</v>
      </c>
      <c r="B41" s="2">
        <f t="shared" si="0"/>
        <v>6</v>
      </c>
      <c r="C41" t="s">
        <v>46</v>
      </c>
      <c r="D41">
        <v>16565</v>
      </c>
      <c r="E41">
        <f t="shared" si="1"/>
        <v>17000</v>
      </c>
      <c r="F41">
        <f t="shared" si="2"/>
        <v>12</v>
      </c>
      <c r="G41" s="1">
        <f t="shared" si="3"/>
        <v>43588</v>
      </c>
      <c r="H41" t="str">
        <f>IF(A41&lt;&gt;A42,SUMIF($A$2:A188,A41,$E$2:E188),"")</f>
        <v/>
      </c>
    </row>
    <row r="42" spans="1:8" x14ac:dyDescent="0.25">
      <c r="A42" s="1">
        <v>43504</v>
      </c>
      <c r="B42" s="2">
        <f t="shared" si="0"/>
        <v>6</v>
      </c>
      <c r="C42" t="s">
        <v>47</v>
      </c>
      <c r="D42">
        <v>16835</v>
      </c>
      <c r="E42">
        <f t="shared" si="1"/>
        <v>17000</v>
      </c>
      <c r="F42">
        <f t="shared" si="2"/>
        <v>12</v>
      </c>
      <c r="G42" s="1">
        <f t="shared" si="3"/>
        <v>43588</v>
      </c>
      <c r="H42" t="str">
        <f>IF(A42&lt;&gt;A43,SUMIF($A$2:A189,A42,$E$2:E189),"")</f>
        <v/>
      </c>
    </row>
    <row r="43" spans="1:8" x14ac:dyDescent="0.25">
      <c r="A43" s="1">
        <v>43504</v>
      </c>
      <c r="B43" s="2">
        <f t="shared" si="0"/>
        <v>6</v>
      </c>
      <c r="C43" t="s">
        <v>48</v>
      </c>
      <c r="D43">
        <v>2065</v>
      </c>
      <c r="E43">
        <f t="shared" si="1"/>
        <v>2000</v>
      </c>
      <c r="F43">
        <f t="shared" si="2"/>
        <v>6</v>
      </c>
      <c r="G43" s="1">
        <f t="shared" si="3"/>
        <v>43546</v>
      </c>
      <c r="H43" t="str">
        <f>IF(A43&lt;&gt;A44,SUMIF($A$2:A190,A43,$E$2:E190),"")</f>
        <v/>
      </c>
    </row>
    <row r="44" spans="1:8" x14ac:dyDescent="0.25">
      <c r="A44" s="1">
        <v>43504</v>
      </c>
      <c r="B44" s="2">
        <f t="shared" si="0"/>
        <v>6</v>
      </c>
      <c r="C44" t="s">
        <v>49</v>
      </c>
      <c r="D44">
        <v>2330</v>
      </c>
      <c r="E44">
        <f t="shared" si="1"/>
        <v>2000</v>
      </c>
      <c r="F44">
        <f t="shared" si="2"/>
        <v>6</v>
      </c>
      <c r="G44" s="1">
        <f t="shared" si="3"/>
        <v>43546</v>
      </c>
      <c r="H44">
        <f>IF(A44&lt;&gt;A45,SUMIF($A$2:A191,A44,$E$2:E191),"")</f>
        <v>67000</v>
      </c>
    </row>
    <row r="45" spans="1:8" x14ac:dyDescent="0.25">
      <c r="A45" s="1">
        <v>43505</v>
      </c>
      <c r="B45" s="2">
        <f t="shared" si="0"/>
        <v>7</v>
      </c>
      <c r="C45" t="s">
        <v>50</v>
      </c>
      <c r="D45">
        <v>2298</v>
      </c>
      <c r="E45">
        <f t="shared" si="1"/>
        <v>2000</v>
      </c>
      <c r="F45">
        <f t="shared" si="2"/>
        <v>6</v>
      </c>
      <c r="G45" s="1">
        <f t="shared" si="3"/>
        <v>43547</v>
      </c>
      <c r="H45" t="str">
        <f>IF(A45&lt;&gt;A46,SUMIF($A$2:A192,A45,$E$2:E192),"")</f>
        <v/>
      </c>
    </row>
    <row r="46" spans="1:8" x14ac:dyDescent="0.25">
      <c r="A46" s="1">
        <v>43505</v>
      </c>
      <c r="B46" s="2">
        <f t="shared" si="0"/>
        <v>7</v>
      </c>
      <c r="C46" t="s">
        <v>51</v>
      </c>
      <c r="D46">
        <v>19617</v>
      </c>
      <c r="E46">
        <f t="shared" si="1"/>
        <v>20000</v>
      </c>
      <c r="F46">
        <f t="shared" si="2"/>
        <v>12</v>
      </c>
      <c r="G46" s="1">
        <f t="shared" si="3"/>
        <v>43589</v>
      </c>
      <c r="H46" t="str">
        <f>IF(A46&lt;&gt;A47,SUMIF($A$2:A193,A46,$E$2:E193),"")</f>
        <v/>
      </c>
    </row>
    <row r="47" spans="1:8" x14ac:dyDescent="0.25">
      <c r="A47" s="1">
        <v>43505</v>
      </c>
      <c r="B47" s="2">
        <f t="shared" si="0"/>
        <v>7</v>
      </c>
      <c r="C47" t="s">
        <v>52</v>
      </c>
      <c r="D47">
        <v>12219</v>
      </c>
      <c r="E47">
        <f t="shared" si="1"/>
        <v>12000</v>
      </c>
      <c r="F47">
        <f t="shared" si="2"/>
        <v>10</v>
      </c>
      <c r="G47" s="1">
        <f t="shared" si="3"/>
        <v>43575</v>
      </c>
      <c r="H47" t="str">
        <f>IF(A47&lt;&gt;A48,SUMIF($A$2:A194,A47,$E$2:E194),"")</f>
        <v/>
      </c>
    </row>
    <row r="48" spans="1:8" x14ac:dyDescent="0.25">
      <c r="A48" s="1">
        <v>43505</v>
      </c>
      <c r="B48" s="2">
        <f t="shared" si="0"/>
        <v>7</v>
      </c>
      <c r="C48" t="s">
        <v>53</v>
      </c>
      <c r="D48">
        <v>19357</v>
      </c>
      <c r="E48">
        <f t="shared" si="1"/>
        <v>19000</v>
      </c>
      <c r="F48">
        <f t="shared" si="2"/>
        <v>12</v>
      </c>
      <c r="G48" s="1">
        <f t="shared" si="3"/>
        <v>43589</v>
      </c>
      <c r="H48" t="str">
        <f>IF(A48&lt;&gt;A49,SUMIF($A$2:A195,A48,$E$2:E195),"")</f>
        <v/>
      </c>
    </row>
    <row r="49" spans="1:8" x14ac:dyDescent="0.25">
      <c r="A49" s="1">
        <v>43505</v>
      </c>
      <c r="B49" s="2">
        <f t="shared" si="0"/>
        <v>7</v>
      </c>
      <c r="C49" t="s">
        <v>54</v>
      </c>
      <c r="D49">
        <v>8795</v>
      </c>
      <c r="E49">
        <f t="shared" si="1"/>
        <v>9000</v>
      </c>
      <c r="F49">
        <f t="shared" si="2"/>
        <v>8</v>
      </c>
      <c r="G49" s="1">
        <f t="shared" si="3"/>
        <v>43561</v>
      </c>
      <c r="H49" t="str">
        <f>IF(A49&lt;&gt;A50,SUMIF($A$2:A196,A49,$E$2:E196),"")</f>
        <v/>
      </c>
    </row>
    <row r="50" spans="1:8" x14ac:dyDescent="0.25">
      <c r="A50" s="1">
        <v>43505</v>
      </c>
      <c r="B50" s="2">
        <f t="shared" si="0"/>
        <v>7</v>
      </c>
      <c r="C50" t="s">
        <v>55</v>
      </c>
      <c r="D50">
        <v>8654</v>
      </c>
      <c r="E50">
        <f t="shared" si="1"/>
        <v>9000</v>
      </c>
      <c r="F50">
        <f t="shared" si="2"/>
        <v>8</v>
      </c>
      <c r="G50" s="1">
        <f t="shared" si="3"/>
        <v>43561</v>
      </c>
      <c r="H50" t="str">
        <f>IF(A50&lt;&gt;A51,SUMIF($A$2:A197,A50,$E$2:E197),"")</f>
        <v/>
      </c>
    </row>
    <row r="51" spans="1:8" x14ac:dyDescent="0.25">
      <c r="A51" s="1">
        <v>43505</v>
      </c>
      <c r="B51" s="2">
        <f t="shared" si="0"/>
        <v>7</v>
      </c>
      <c r="C51" t="s">
        <v>56</v>
      </c>
      <c r="D51">
        <v>12966</v>
      </c>
      <c r="E51">
        <f t="shared" si="1"/>
        <v>13000</v>
      </c>
      <c r="F51">
        <f t="shared" si="2"/>
        <v>10</v>
      </c>
      <c r="G51" s="1">
        <f t="shared" si="3"/>
        <v>43575</v>
      </c>
      <c r="H51" t="str">
        <f>IF(A51&lt;&gt;A52,SUMIF($A$2:A198,A51,$E$2:E198),"")</f>
        <v/>
      </c>
    </row>
    <row r="52" spans="1:8" x14ac:dyDescent="0.25">
      <c r="A52" s="1">
        <v>43505</v>
      </c>
      <c r="B52" s="2">
        <f t="shared" si="0"/>
        <v>7</v>
      </c>
      <c r="C52" t="s">
        <v>57</v>
      </c>
      <c r="D52">
        <v>18205</v>
      </c>
      <c r="E52">
        <f t="shared" si="1"/>
        <v>18000</v>
      </c>
      <c r="F52">
        <f t="shared" si="2"/>
        <v>12</v>
      </c>
      <c r="G52" s="1">
        <f t="shared" si="3"/>
        <v>43589</v>
      </c>
      <c r="H52">
        <f>IF(A52&lt;&gt;A53,SUMIF($A$2:A199,A52,$E$2:E199),"")</f>
        <v>102000</v>
      </c>
    </row>
    <row r="53" spans="1:8" x14ac:dyDescent="0.25">
      <c r="A53" s="1">
        <v>43506</v>
      </c>
      <c r="B53" s="2">
        <f t="shared" si="0"/>
        <v>1</v>
      </c>
      <c r="C53" t="s">
        <v>58</v>
      </c>
      <c r="D53">
        <v>7800</v>
      </c>
      <c r="E53">
        <f t="shared" si="1"/>
        <v>8000</v>
      </c>
      <c r="F53">
        <f t="shared" si="2"/>
        <v>8</v>
      </c>
      <c r="G53" s="1">
        <f t="shared" si="3"/>
        <v>43562</v>
      </c>
      <c r="H53" t="str">
        <f>IF(A53&lt;&gt;A54,SUMIF($A$2:A200,A53,$E$2:E200),"")</f>
        <v/>
      </c>
    </row>
    <row r="54" spans="1:8" x14ac:dyDescent="0.25">
      <c r="A54" s="1">
        <v>43506</v>
      </c>
      <c r="B54" s="2">
        <f t="shared" si="0"/>
        <v>1</v>
      </c>
      <c r="C54" t="s">
        <v>59</v>
      </c>
      <c r="D54">
        <v>7140</v>
      </c>
      <c r="E54">
        <f t="shared" si="1"/>
        <v>7000</v>
      </c>
      <c r="F54">
        <f t="shared" si="2"/>
        <v>8</v>
      </c>
      <c r="G54" s="1">
        <f t="shared" si="3"/>
        <v>43562</v>
      </c>
      <c r="H54" t="str">
        <f>IF(A54&lt;&gt;A55,SUMIF($A$2:A201,A54,$E$2:E201),"")</f>
        <v/>
      </c>
    </row>
    <row r="55" spans="1:8" x14ac:dyDescent="0.25">
      <c r="A55" s="1">
        <v>43506</v>
      </c>
      <c r="B55" s="2">
        <f t="shared" si="0"/>
        <v>1</v>
      </c>
      <c r="C55" t="s">
        <v>60</v>
      </c>
      <c r="D55">
        <v>16189</v>
      </c>
      <c r="E55">
        <f t="shared" si="1"/>
        <v>16000</v>
      </c>
      <c r="F55">
        <f t="shared" si="2"/>
        <v>12</v>
      </c>
      <c r="G55" s="1">
        <f t="shared" si="3"/>
        <v>43590</v>
      </c>
      <c r="H55">
        <f>IF(A55&lt;&gt;A56,SUMIF($A$2:A202,A55,$E$2:E202),"")</f>
        <v>31000</v>
      </c>
    </row>
    <row r="56" spans="1:8" x14ac:dyDescent="0.25">
      <c r="A56" s="1">
        <v>43507</v>
      </c>
      <c r="B56" s="2">
        <f t="shared" si="0"/>
        <v>2</v>
      </c>
      <c r="C56" t="s">
        <v>61</v>
      </c>
      <c r="D56">
        <v>4590</v>
      </c>
      <c r="E56">
        <f t="shared" si="1"/>
        <v>5000</v>
      </c>
      <c r="F56">
        <f t="shared" si="2"/>
        <v>6</v>
      </c>
      <c r="G56" s="1">
        <f t="shared" si="3"/>
        <v>43549</v>
      </c>
      <c r="H56" t="str">
        <f>IF(A56&lt;&gt;A57,SUMIF($A$2:A203,A56,$E$2:E203),"")</f>
        <v/>
      </c>
    </row>
    <row r="57" spans="1:8" x14ac:dyDescent="0.25">
      <c r="A57" s="1">
        <v>43507</v>
      </c>
      <c r="B57" s="2">
        <f t="shared" si="0"/>
        <v>2</v>
      </c>
      <c r="C57" t="s">
        <v>62</v>
      </c>
      <c r="D57">
        <v>18743</v>
      </c>
      <c r="E57">
        <f t="shared" si="1"/>
        <v>19000</v>
      </c>
      <c r="F57">
        <f t="shared" si="2"/>
        <v>12</v>
      </c>
      <c r="G57" s="1">
        <f t="shared" si="3"/>
        <v>43591</v>
      </c>
      <c r="H57" t="str">
        <f>IF(A57&lt;&gt;A58,SUMIF($A$2:A204,A57,$E$2:E204),"")</f>
        <v/>
      </c>
    </row>
    <row r="58" spans="1:8" x14ac:dyDescent="0.25">
      <c r="A58" s="1">
        <v>43507</v>
      </c>
      <c r="B58" s="2">
        <f t="shared" si="0"/>
        <v>2</v>
      </c>
      <c r="C58" t="s">
        <v>63</v>
      </c>
      <c r="D58">
        <v>15453</v>
      </c>
      <c r="E58">
        <f t="shared" si="1"/>
        <v>15000</v>
      </c>
      <c r="F58">
        <f t="shared" si="2"/>
        <v>10</v>
      </c>
      <c r="G58" s="1">
        <f t="shared" si="3"/>
        <v>43577</v>
      </c>
      <c r="H58">
        <f>IF(A58&lt;&gt;A59,SUMIF($A$2:A205,A58,$E$2:E205),"")</f>
        <v>39000</v>
      </c>
    </row>
    <row r="59" spans="1:8" x14ac:dyDescent="0.25">
      <c r="A59" s="1">
        <v>43508</v>
      </c>
      <c r="B59" s="2">
        <f t="shared" si="0"/>
        <v>3</v>
      </c>
      <c r="C59" t="s">
        <v>64</v>
      </c>
      <c r="D59">
        <v>4362</v>
      </c>
      <c r="E59">
        <f t="shared" si="1"/>
        <v>4000</v>
      </c>
      <c r="F59">
        <f t="shared" si="2"/>
        <v>6</v>
      </c>
      <c r="G59" s="1">
        <f t="shared" si="3"/>
        <v>43550</v>
      </c>
      <c r="H59" t="str">
        <f>IF(A59&lt;&gt;A60,SUMIF($A$2:A206,A59,$E$2:E206),"")</f>
        <v/>
      </c>
    </row>
    <row r="60" spans="1:8" x14ac:dyDescent="0.25">
      <c r="A60" s="1">
        <v>43508</v>
      </c>
      <c r="B60" s="2">
        <f t="shared" si="0"/>
        <v>3</v>
      </c>
      <c r="C60" t="s">
        <v>65</v>
      </c>
      <c r="D60">
        <v>11719</v>
      </c>
      <c r="E60">
        <f t="shared" si="1"/>
        <v>12000</v>
      </c>
      <c r="F60">
        <f t="shared" si="2"/>
        <v>10</v>
      </c>
      <c r="G60" s="1">
        <f t="shared" si="3"/>
        <v>43578</v>
      </c>
      <c r="H60" t="str">
        <f>IF(A60&lt;&gt;A61,SUMIF($A$2:A207,A60,$E$2:E207),"")</f>
        <v/>
      </c>
    </row>
    <row r="61" spans="1:8" x14ac:dyDescent="0.25">
      <c r="A61" s="1">
        <v>43508</v>
      </c>
      <c r="B61" s="2">
        <f t="shared" si="0"/>
        <v>3</v>
      </c>
      <c r="C61" t="s">
        <v>66</v>
      </c>
      <c r="D61">
        <v>6347</v>
      </c>
      <c r="E61">
        <f t="shared" si="1"/>
        <v>6000</v>
      </c>
      <c r="F61">
        <f t="shared" si="2"/>
        <v>8</v>
      </c>
      <c r="G61" s="1">
        <f t="shared" si="3"/>
        <v>43564</v>
      </c>
      <c r="H61" t="str">
        <f>IF(A61&lt;&gt;A62,SUMIF($A$2:A208,A61,$E$2:E208),"")</f>
        <v/>
      </c>
    </row>
    <row r="62" spans="1:8" x14ac:dyDescent="0.25">
      <c r="A62" s="1">
        <v>43508</v>
      </c>
      <c r="B62" s="2">
        <f t="shared" si="0"/>
        <v>3</v>
      </c>
      <c r="C62" t="s">
        <v>67</v>
      </c>
      <c r="D62">
        <v>7331</v>
      </c>
      <c r="E62">
        <f t="shared" si="1"/>
        <v>7000</v>
      </c>
      <c r="F62">
        <f t="shared" si="2"/>
        <v>8</v>
      </c>
      <c r="G62" s="1">
        <f t="shared" si="3"/>
        <v>43564</v>
      </c>
      <c r="H62">
        <f>IF(A62&lt;&gt;A63,SUMIF($A$2:A209,A62,$E$2:E209),"")</f>
        <v>29000</v>
      </c>
    </row>
    <row r="63" spans="1:8" x14ac:dyDescent="0.25">
      <c r="A63" s="1">
        <v>43509</v>
      </c>
      <c r="B63" s="2">
        <f t="shared" si="0"/>
        <v>4</v>
      </c>
      <c r="C63" t="s">
        <v>68</v>
      </c>
      <c r="D63">
        <v>16411</v>
      </c>
      <c r="E63">
        <f t="shared" si="1"/>
        <v>16000</v>
      </c>
      <c r="F63">
        <f t="shared" si="2"/>
        <v>12</v>
      </c>
      <c r="G63" s="1">
        <f t="shared" si="3"/>
        <v>43593</v>
      </c>
      <c r="H63" t="str">
        <f>IF(A63&lt;&gt;A64,SUMIF($A$2:A210,A63,$E$2:E210),"")</f>
        <v/>
      </c>
    </row>
    <row r="64" spans="1:8" x14ac:dyDescent="0.25">
      <c r="A64" s="1">
        <v>43509</v>
      </c>
      <c r="B64" s="2">
        <f t="shared" si="0"/>
        <v>4</v>
      </c>
      <c r="C64" t="s">
        <v>69</v>
      </c>
      <c r="D64">
        <v>15437</v>
      </c>
      <c r="E64">
        <f t="shared" si="1"/>
        <v>15000</v>
      </c>
      <c r="F64">
        <f t="shared" si="2"/>
        <v>10</v>
      </c>
      <c r="G64" s="1">
        <f t="shared" si="3"/>
        <v>43579</v>
      </c>
      <c r="H64" t="str">
        <f>IF(A64&lt;&gt;A65,SUMIF($A$2:A211,A64,$E$2:E211),"")</f>
        <v/>
      </c>
    </row>
    <row r="65" spans="1:8" x14ac:dyDescent="0.25">
      <c r="A65" s="1">
        <v>43509</v>
      </c>
      <c r="B65" s="2">
        <f t="shared" si="0"/>
        <v>4</v>
      </c>
      <c r="C65" t="s">
        <v>70</v>
      </c>
      <c r="D65">
        <v>3172</v>
      </c>
      <c r="E65">
        <f t="shared" si="1"/>
        <v>3000</v>
      </c>
      <c r="F65">
        <f t="shared" si="2"/>
        <v>6</v>
      </c>
      <c r="G65" s="1">
        <f t="shared" si="3"/>
        <v>43551</v>
      </c>
      <c r="H65">
        <f>IF(A65&lt;&gt;A66,SUMIF($A$2:A212,A65,$E$2:E212),"")</f>
        <v>34000</v>
      </c>
    </row>
    <row r="66" spans="1:8" x14ac:dyDescent="0.25">
      <c r="A66" s="1">
        <v>43510</v>
      </c>
      <c r="B66" s="2">
        <f t="shared" si="0"/>
        <v>5</v>
      </c>
      <c r="C66" t="s">
        <v>71</v>
      </c>
      <c r="D66">
        <v>7419</v>
      </c>
      <c r="E66">
        <f t="shared" si="1"/>
        <v>7000</v>
      </c>
      <c r="F66">
        <f t="shared" si="2"/>
        <v>8</v>
      </c>
      <c r="G66" s="1">
        <f t="shared" si="3"/>
        <v>43566</v>
      </c>
      <c r="H66" t="str">
        <f>IF(A66&lt;&gt;A67,SUMIF($A$2:A213,A66,$E$2:E213),"")</f>
        <v/>
      </c>
    </row>
    <row r="67" spans="1:8" x14ac:dyDescent="0.25">
      <c r="A67" s="1">
        <v>43510</v>
      </c>
      <c r="B67" s="2">
        <f t="shared" ref="B67:B130" si="5">WEEKDAY(A67,1)</f>
        <v>5</v>
      </c>
      <c r="C67" t="s">
        <v>72</v>
      </c>
      <c r="D67">
        <v>17421</v>
      </c>
      <c r="E67">
        <f t="shared" ref="E67:E130" si="6">ROUND(D67,-3)</f>
        <v>17000</v>
      </c>
      <c r="F67">
        <f t="shared" ref="F67:F130" si="7">IF(E67&lt;=5000,6,6+ROUNDDOWN((E67-1)/5000,0)*2)</f>
        <v>12</v>
      </c>
      <c r="G67" s="1">
        <f t="shared" ref="G67:G130" si="8">A67+F67*7</f>
        <v>43594</v>
      </c>
      <c r="H67" t="str">
        <f>IF(A67&lt;&gt;A68,SUMIF($A$2:A214,A67,$E$2:E214),"")</f>
        <v/>
      </c>
    </row>
    <row r="68" spans="1:8" x14ac:dyDescent="0.25">
      <c r="A68" s="1">
        <v>43510</v>
      </c>
      <c r="B68" s="2">
        <f t="shared" si="5"/>
        <v>5</v>
      </c>
      <c r="C68" t="s">
        <v>73</v>
      </c>
      <c r="D68">
        <v>17315</v>
      </c>
      <c r="E68">
        <f t="shared" si="6"/>
        <v>17000</v>
      </c>
      <c r="F68">
        <f t="shared" si="7"/>
        <v>12</v>
      </c>
      <c r="G68" s="1">
        <f t="shared" si="8"/>
        <v>43594</v>
      </c>
      <c r="H68" t="str">
        <f>IF(A68&lt;&gt;A69,SUMIF($A$2:A215,A68,$E$2:E215),"")</f>
        <v/>
      </c>
    </row>
    <row r="69" spans="1:8" x14ac:dyDescent="0.25">
      <c r="A69" s="1">
        <v>43510</v>
      </c>
      <c r="B69" s="2">
        <f t="shared" si="5"/>
        <v>5</v>
      </c>
      <c r="C69" t="s">
        <v>74</v>
      </c>
      <c r="D69">
        <v>10513</v>
      </c>
      <c r="E69">
        <f t="shared" si="6"/>
        <v>11000</v>
      </c>
      <c r="F69">
        <f t="shared" si="7"/>
        <v>10</v>
      </c>
      <c r="G69" s="1">
        <f t="shared" si="8"/>
        <v>43580</v>
      </c>
      <c r="H69" t="str">
        <f>IF(A69&lt;&gt;A70,SUMIF($A$2:A216,A69,$E$2:E216),"")</f>
        <v/>
      </c>
    </row>
    <row r="70" spans="1:8" x14ac:dyDescent="0.25">
      <c r="A70" s="1">
        <v>43510</v>
      </c>
      <c r="B70" s="2">
        <f t="shared" si="5"/>
        <v>5</v>
      </c>
      <c r="C70" t="s">
        <v>75</v>
      </c>
      <c r="D70">
        <v>15098</v>
      </c>
      <c r="E70">
        <f t="shared" si="6"/>
        <v>15000</v>
      </c>
      <c r="F70">
        <f t="shared" si="7"/>
        <v>10</v>
      </c>
      <c r="G70" s="1">
        <f t="shared" si="8"/>
        <v>43580</v>
      </c>
      <c r="H70" t="str">
        <f>IF(A70&lt;&gt;A71,SUMIF($A$2:A217,A70,$E$2:E217),"")</f>
        <v/>
      </c>
    </row>
    <row r="71" spans="1:8" x14ac:dyDescent="0.25">
      <c r="A71" s="1">
        <v>43510</v>
      </c>
      <c r="B71" s="2">
        <f t="shared" si="5"/>
        <v>5</v>
      </c>
      <c r="C71" t="s">
        <v>76</v>
      </c>
      <c r="D71">
        <v>10155</v>
      </c>
      <c r="E71">
        <f t="shared" si="6"/>
        <v>10000</v>
      </c>
      <c r="F71">
        <f t="shared" si="7"/>
        <v>8</v>
      </c>
      <c r="G71" s="1">
        <f t="shared" si="8"/>
        <v>43566</v>
      </c>
      <c r="H71" t="str">
        <f>IF(A71&lt;&gt;A72,SUMIF($A$2:A218,A71,$E$2:E218),"")</f>
        <v/>
      </c>
    </row>
    <row r="72" spans="1:8" x14ac:dyDescent="0.25">
      <c r="A72" s="1">
        <v>43510</v>
      </c>
      <c r="B72" s="2">
        <f t="shared" si="5"/>
        <v>5</v>
      </c>
      <c r="C72" t="s">
        <v>77</v>
      </c>
      <c r="D72">
        <v>7836</v>
      </c>
      <c r="E72">
        <f t="shared" si="6"/>
        <v>8000</v>
      </c>
      <c r="F72">
        <f t="shared" si="7"/>
        <v>8</v>
      </c>
      <c r="G72" s="1">
        <f t="shared" si="8"/>
        <v>43566</v>
      </c>
      <c r="H72">
        <f>IF(A72&lt;&gt;A73,SUMIF($A$2:A219,A72,$E$2:E219),"")</f>
        <v>85000</v>
      </c>
    </row>
    <row r="73" spans="1:8" x14ac:dyDescent="0.25">
      <c r="A73" s="1">
        <v>43511</v>
      </c>
      <c r="B73" s="2">
        <f t="shared" si="5"/>
        <v>6</v>
      </c>
      <c r="C73" t="s">
        <v>78</v>
      </c>
      <c r="D73">
        <v>8150</v>
      </c>
      <c r="E73">
        <f t="shared" si="6"/>
        <v>8000</v>
      </c>
      <c r="F73">
        <f t="shared" si="7"/>
        <v>8</v>
      </c>
      <c r="G73" s="1">
        <f t="shared" si="8"/>
        <v>43567</v>
      </c>
      <c r="H73" t="str">
        <f>IF(A73&lt;&gt;A74,SUMIF($A$2:A220,A73,$E$2:E220),"")</f>
        <v/>
      </c>
    </row>
    <row r="74" spans="1:8" x14ac:dyDescent="0.25">
      <c r="A74" s="1">
        <v>43511</v>
      </c>
      <c r="B74" s="2">
        <f t="shared" si="5"/>
        <v>6</v>
      </c>
      <c r="C74" t="s">
        <v>79</v>
      </c>
      <c r="D74">
        <v>10477</v>
      </c>
      <c r="E74">
        <f t="shared" si="6"/>
        <v>10000</v>
      </c>
      <c r="F74">
        <f t="shared" si="7"/>
        <v>8</v>
      </c>
      <c r="G74" s="1">
        <f t="shared" si="8"/>
        <v>43567</v>
      </c>
      <c r="H74" t="str">
        <f>IF(A74&lt;&gt;A75,SUMIF($A$2:A221,A74,$E$2:E221),"")</f>
        <v/>
      </c>
    </row>
    <row r="75" spans="1:8" x14ac:dyDescent="0.25">
      <c r="A75" s="1">
        <v>43511</v>
      </c>
      <c r="B75" s="2">
        <f t="shared" si="5"/>
        <v>6</v>
      </c>
      <c r="C75" t="s">
        <v>80</v>
      </c>
      <c r="D75">
        <v>3147</v>
      </c>
      <c r="E75">
        <f t="shared" si="6"/>
        <v>3000</v>
      </c>
      <c r="F75">
        <f t="shared" si="7"/>
        <v>6</v>
      </c>
      <c r="G75" s="1">
        <f t="shared" si="8"/>
        <v>43553</v>
      </c>
      <c r="H75" t="str">
        <f>IF(A75&lt;&gt;A76,SUMIF($A$2:A222,A75,$E$2:E222),"")</f>
        <v/>
      </c>
    </row>
    <row r="76" spans="1:8" x14ac:dyDescent="0.25">
      <c r="A76" s="1">
        <v>43511</v>
      </c>
      <c r="B76" s="2">
        <f t="shared" si="5"/>
        <v>6</v>
      </c>
      <c r="C76" t="s">
        <v>81</v>
      </c>
      <c r="D76">
        <v>6562</v>
      </c>
      <c r="E76">
        <f t="shared" si="6"/>
        <v>7000</v>
      </c>
      <c r="F76">
        <f t="shared" si="7"/>
        <v>8</v>
      </c>
      <c r="G76" s="1">
        <f t="shared" si="8"/>
        <v>43567</v>
      </c>
      <c r="H76" t="str">
        <f>IF(A76&lt;&gt;A77,SUMIF($A$2:A223,A76,$E$2:E223),"")</f>
        <v/>
      </c>
    </row>
    <row r="77" spans="1:8" x14ac:dyDescent="0.25">
      <c r="A77" s="1">
        <v>43511</v>
      </c>
      <c r="B77" s="2">
        <f t="shared" si="5"/>
        <v>6</v>
      </c>
      <c r="C77" t="s">
        <v>82</v>
      </c>
      <c r="D77">
        <v>11767</v>
      </c>
      <c r="E77">
        <f t="shared" si="6"/>
        <v>12000</v>
      </c>
      <c r="F77">
        <f t="shared" si="7"/>
        <v>10</v>
      </c>
      <c r="G77" s="1">
        <f t="shared" si="8"/>
        <v>43581</v>
      </c>
      <c r="H77" t="str">
        <f>IF(A77&lt;&gt;A78,SUMIF($A$2:A224,A77,$E$2:E224),"")</f>
        <v/>
      </c>
    </row>
    <row r="78" spans="1:8" x14ac:dyDescent="0.25">
      <c r="A78" s="1">
        <v>43511</v>
      </c>
      <c r="B78" s="2">
        <f t="shared" si="5"/>
        <v>6</v>
      </c>
      <c r="C78" t="s">
        <v>83</v>
      </c>
      <c r="D78">
        <v>2779</v>
      </c>
      <c r="E78">
        <f t="shared" si="6"/>
        <v>3000</v>
      </c>
      <c r="F78">
        <f t="shared" si="7"/>
        <v>6</v>
      </c>
      <c r="G78" s="1">
        <f t="shared" si="8"/>
        <v>43553</v>
      </c>
      <c r="H78" t="str">
        <f>IF(A78&lt;&gt;A79,SUMIF($A$2:A225,A78,$E$2:E225),"")</f>
        <v/>
      </c>
    </row>
    <row r="79" spans="1:8" x14ac:dyDescent="0.25">
      <c r="A79" s="1">
        <v>43511</v>
      </c>
      <c r="B79" s="2">
        <f t="shared" si="5"/>
        <v>6</v>
      </c>
      <c r="C79" t="s">
        <v>84</v>
      </c>
      <c r="D79">
        <v>5892</v>
      </c>
      <c r="E79">
        <f t="shared" si="6"/>
        <v>6000</v>
      </c>
      <c r="F79">
        <f t="shared" si="7"/>
        <v>8</v>
      </c>
      <c r="G79" s="1">
        <f t="shared" si="8"/>
        <v>43567</v>
      </c>
      <c r="H79" t="str">
        <f>IF(A79&lt;&gt;A80,SUMIF($A$2:A226,A79,$E$2:E226),"")</f>
        <v/>
      </c>
    </row>
    <row r="80" spans="1:8" x14ac:dyDescent="0.25">
      <c r="A80" s="1">
        <v>43511</v>
      </c>
      <c r="B80" s="2">
        <f t="shared" si="5"/>
        <v>6</v>
      </c>
      <c r="C80" t="s">
        <v>85</v>
      </c>
      <c r="D80">
        <v>14927</v>
      </c>
      <c r="E80">
        <f t="shared" si="6"/>
        <v>15000</v>
      </c>
      <c r="F80">
        <f t="shared" si="7"/>
        <v>10</v>
      </c>
      <c r="G80" s="1">
        <f t="shared" si="8"/>
        <v>43581</v>
      </c>
      <c r="H80" t="str">
        <f>IF(A80&lt;&gt;A81,SUMIF($A$2:A227,A80,$E$2:E227),"")</f>
        <v/>
      </c>
    </row>
    <row r="81" spans="1:8" x14ac:dyDescent="0.25">
      <c r="A81" s="1">
        <v>43511</v>
      </c>
      <c r="B81" s="2">
        <f t="shared" si="5"/>
        <v>6</v>
      </c>
      <c r="C81" t="s">
        <v>86</v>
      </c>
      <c r="D81">
        <v>19234</v>
      </c>
      <c r="E81">
        <f t="shared" si="6"/>
        <v>19000</v>
      </c>
      <c r="F81">
        <f t="shared" si="7"/>
        <v>12</v>
      </c>
      <c r="G81" s="1">
        <f t="shared" si="8"/>
        <v>43595</v>
      </c>
      <c r="H81" t="str">
        <f>IF(A81&lt;&gt;A82,SUMIF($A$2:A228,A81,$E$2:E228),"")</f>
        <v/>
      </c>
    </row>
    <row r="82" spans="1:8" x14ac:dyDescent="0.25">
      <c r="A82" s="1">
        <v>43511</v>
      </c>
      <c r="B82" s="2">
        <f t="shared" si="5"/>
        <v>6</v>
      </c>
      <c r="C82" t="s">
        <v>87</v>
      </c>
      <c r="D82">
        <v>9105</v>
      </c>
      <c r="E82">
        <f t="shared" si="6"/>
        <v>9000</v>
      </c>
      <c r="F82">
        <f t="shared" si="7"/>
        <v>8</v>
      </c>
      <c r="G82" s="1">
        <f t="shared" si="8"/>
        <v>43567</v>
      </c>
      <c r="H82">
        <f>IF(A82&lt;&gt;A83,SUMIF($A$2:A229,A82,$E$2:E229),"")</f>
        <v>92000</v>
      </c>
    </row>
    <row r="83" spans="1:8" x14ac:dyDescent="0.25">
      <c r="A83" s="1">
        <v>43512</v>
      </c>
      <c r="B83" s="2">
        <f t="shared" si="5"/>
        <v>7</v>
      </c>
      <c r="C83" t="s">
        <v>88</v>
      </c>
      <c r="D83">
        <v>5758</v>
      </c>
      <c r="E83">
        <f t="shared" si="6"/>
        <v>6000</v>
      </c>
      <c r="F83">
        <f t="shared" si="7"/>
        <v>8</v>
      </c>
      <c r="G83" s="1">
        <f t="shared" si="8"/>
        <v>43568</v>
      </c>
      <c r="H83" t="str">
        <f>IF(A83&lt;&gt;A84,SUMIF($A$2:A230,A83,$E$2:E230),"")</f>
        <v/>
      </c>
    </row>
    <row r="84" spans="1:8" x14ac:dyDescent="0.25">
      <c r="A84" s="1">
        <v>43512</v>
      </c>
      <c r="B84" s="2">
        <f t="shared" si="5"/>
        <v>7</v>
      </c>
      <c r="C84" t="s">
        <v>89</v>
      </c>
      <c r="D84">
        <v>7045</v>
      </c>
      <c r="E84">
        <f t="shared" si="6"/>
        <v>7000</v>
      </c>
      <c r="F84">
        <f t="shared" si="7"/>
        <v>8</v>
      </c>
      <c r="G84" s="1">
        <f t="shared" si="8"/>
        <v>43568</v>
      </c>
      <c r="H84" t="str">
        <f>IF(A84&lt;&gt;A85,SUMIF($A$2:A231,A84,$E$2:E231),"")</f>
        <v/>
      </c>
    </row>
    <row r="85" spans="1:8" x14ac:dyDescent="0.25">
      <c r="A85" s="1">
        <v>43512</v>
      </c>
      <c r="B85" s="2">
        <f t="shared" si="5"/>
        <v>7</v>
      </c>
      <c r="C85" t="s">
        <v>90</v>
      </c>
      <c r="D85">
        <v>4034</v>
      </c>
      <c r="E85">
        <f t="shared" si="6"/>
        <v>4000</v>
      </c>
      <c r="F85">
        <f t="shared" si="7"/>
        <v>6</v>
      </c>
      <c r="G85" s="1">
        <f t="shared" si="8"/>
        <v>43554</v>
      </c>
      <c r="H85" t="str">
        <f>IF(A85&lt;&gt;A86,SUMIF($A$2:A232,A85,$E$2:E232),"")</f>
        <v/>
      </c>
    </row>
    <row r="86" spans="1:8" x14ac:dyDescent="0.25">
      <c r="A86" s="1">
        <v>43512</v>
      </c>
      <c r="B86" s="2">
        <f t="shared" si="5"/>
        <v>7</v>
      </c>
      <c r="C86" t="s">
        <v>91</v>
      </c>
      <c r="D86">
        <v>2262</v>
      </c>
      <c r="E86">
        <f t="shared" si="6"/>
        <v>2000</v>
      </c>
      <c r="F86">
        <f t="shared" si="7"/>
        <v>6</v>
      </c>
      <c r="G86" s="1">
        <f t="shared" si="8"/>
        <v>43554</v>
      </c>
      <c r="H86" t="str">
        <f>IF(A86&lt;&gt;A87,SUMIF($A$2:A233,A86,$E$2:E233),"")</f>
        <v/>
      </c>
    </row>
    <row r="87" spans="1:8" x14ac:dyDescent="0.25">
      <c r="A87" s="1">
        <v>43512</v>
      </c>
      <c r="B87" s="2">
        <f t="shared" si="5"/>
        <v>7</v>
      </c>
      <c r="C87" t="s">
        <v>92</v>
      </c>
      <c r="D87">
        <v>18156</v>
      </c>
      <c r="E87">
        <f t="shared" si="6"/>
        <v>18000</v>
      </c>
      <c r="F87">
        <f t="shared" si="7"/>
        <v>12</v>
      </c>
      <c r="G87" s="1">
        <f t="shared" si="8"/>
        <v>43596</v>
      </c>
      <c r="H87" t="str">
        <f>IF(A87&lt;&gt;A88,SUMIF($A$2:A234,A87,$E$2:E234),"")</f>
        <v/>
      </c>
    </row>
    <row r="88" spans="1:8" x14ac:dyDescent="0.25">
      <c r="A88" s="1">
        <v>43512</v>
      </c>
      <c r="B88" s="2">
        <f t="shared" si="5"/>
        <v>7</v>
      </c>
      <c r="C88" t="s">
        <v>93</v>
      </c>
      <c r="D88">
        <v>8168</v>
      </c>
      <c r="E88">
        <f t="shared" si="6"/>
        <v>8000</v>
      </c>
      <c r="F88">
        <f t="shared" si="7"/>
        <v>8</v>
      </c>
      <c r="G88" s="1">
        <f t="shared" si="8"/>
        <v>43568</v>
      </c>
      <c r="H88">
        <f>IF(A88&lt;&gt;A89,SUMIF($A$2:A235,A88,$E$2:E235),"")</f>
        <v>45000</v>
      </c>
    </row>
    <row r="89" spans="1:8" x14ac:dyDescent="0.25">
      <c r="A89" s="1">
        <v>43513</v>
      </c>
      <c r="B89" s="2">
        <f t="shared" si="5"/>
        <v>1</v>
      </c>
      <c r="C89" t="s">
        <v>94</v>
      </c>
      <c r="D89">
        <v>7975</v>
      </c>
      <c r="E89">
        <f t="shared" si="6"/>
        <v>8000</v>
      </c>
      <c r="F89">
        <f t="shared" si="7"/>
        <v>8</v>
      </c>
      <c r="G89" s="1">
        <f t="shared" si="8"/>
        <v>43569</v>
      </c>
      <c r="H89" t="str">
        <f>IF(A89&lt;&gt;A90,SUMIF($A$2:A236,A89,$E$2:E236),"")</f>
        <v/>
      </c>
    </row>
    <row r="90" spans="1:8" x14ac:dyDescent="0.25">
      <c r="A90" s="1">
        <v>43513</v>
      </c>
      <c r="B90" s="2">
        <f t="shared" si="5"/>
        <v>1</v>
      </c>
      <c r="C90" t="s">
        <v>95</v>
      </c>
      <c r="D90">
        <v>15592</v>
      </c>
      <c r="E90">
        <f t="shared" si="6"/>
        <v>16000</v>
      </c>
      <c r="F90">
        <f t="shared" si="7"/>
        <v>12</v>
      </c>
      <c r="G90" s="1">
        <f t="shared" si="8"/>
        <v>43597</v>
      </c>
      <c r="H90" t="str">
        <f>IF(A90&lt;&gt;A91,SUMIF($A$2:A237,A90,$E$2:E237),"")</f>
        <v/>
      </c>
    </row>
    <row r="91" spans="1:8" x14ac:dyDescent="0.25">
      <c r="A91" s="1">
        <v>43513</v>
      </c>
      <c r="B91" s="2">
        <f t="shared" si="5"/>
        <v>1</v>
      </c>
      <c r="C91" t="s">
        <v>96</v>
      </c>
      <c r="D91">
        <v>4025</v>
      </c>
      <c r="E91">
        <f t="shared" si="6"/>
        <v>4000</v>
      </c>
      <c r="F91">
        <f t="shared" si="7"/>
        <v>6</v>
      </c>
      <c r="G91" s="1">
        <f t="shared" si="8"/>
        <v>43555</v>
      </c>
      <c r="H91" t="str">
        <f>IF(A91&lt;&gt;A92,SUMIF($A$2:A238,A91,$E$2:E238),"")</f>
        <v/>
      </c>
    </row>
    <row r="92" spans="1:8" x14ac:dyDescent="0.25">
      <c r="A92" s="1">
        <v>43513</v>
      </c>
      <c r="B92" s="2">
        <f t="shared" si="5"/>
        <v>1</v>
      </c>
      <c r="C92" t="s">
        <v>97</v>
      </c>
      <c r="D92">
        <v>19558</v>
      </c>
      <c r="E92">
        <f t="shared" si="6"/>
        <v>20000</v>
      </c>
      <c r="F92">
        <f t="shared" si="7"/>
        <v>12</v>
      </c>
      <c r="G92" s="1">
        <f t="shared" si="8"/>
        <v>43597</v>
      </c>
      <c r="H92">
        <f>IF(A92&lt;&gt;A93,SUMIF($A$2:A239,A92,$E$2:E239),"")</f>
        <v>48000</v>
      </c>
    </row>
    <row r="93" spans="1:8" x14ac:dyDescent="0.25">
      <c r="A93" s="1">
        <v>43514</v>
      </c>
      <c r="B93" s="2">
        <f t="shared" si="5"/>
        <v>2</v>
      </c>
      <c r="C93" t="s">
        <v>98</v>
      </c>
      <c r="D93">
        <v>18580</v>
      </c>
      <c r="E93">
        <f t="shared" si="6"/>
        <v>19000</v>
      </c>
      <c r="F93">
        <f t="shared" si="7"/>
        <v>12</v>
      </c>
      <c r="G93" s="1">
        <f t="shared" si="8"/>
        <v>43598</v>
      </c>
      <c r="H93" t="str">
        <f>IF(A93&lt;&gt;A94,SUMIF($A$2:A240,A93,$E$2:E240),"")</f>
        <v/>
      </c>
    </row>
    <row r="94" spans="1:8" x14ac:dyDescent="0.25">
      <c r="A94" s="1">
        <v>43514</v>
      </c>
      <c r="B94" s="2">
        <f t="shared" si="5"/>
        <v>2</v>
      </c>
      <c r="C94" t="s">
        <v>99</v>
      </c>
      <c r="D94">
        <v>9116</v>
      </c>
      <c r="E94">
        <f t="shared" si="6"/>
        <v>9000</v>
      </c>
      <c r="F94">
        <f t="shared" si="7"/>
        <v>8</v>
      </c>
      <c r="G94" s="1">
        <f t="shared" si="8"/>
        <v>43570</v>
      </c>
      <c r="H94" t="str">
        <f>IF(A94&lt;&gt;A95,SUMIF($A$2:A241,A94,$E$2:E241),"")</f>
        <v/>
      </c>
    </row>
    <row r="95" spans="1:8" x14ac:dyDescent="0.25">
      <c r="A95" s="1">
        <v>43514</v>
      </c>
      <c r="B95" s="2">
        <f t="shared" si="5"/>
        <v>2</v>
      </c>
      <c r="C95" t="s">
        <v>100</v>
      </c>
      <c r="D95">
        <v>13032</v>
      </c>
      <c r="E95">
        <f t="shared" si="6"/>
        <v>13000</v>
      </c>
      <c r="F95">
        <f t="shared" si="7"/>
        <v>10</v>
      </c>
      <c r="G95" s="1">
        <f t="shared" si="8"/>
        <v>43584</v>
      </c>
      <c r="H95">
        <f>IF(A95&lt;&gt;A96,SUMIF($A$2:A242,A95,$E$2:E242),"")</f>
        <v>41000</v>
      </c>
    </row>
    <row r="96" spans="1:8" x14ac:dyDescent="0.25">
      <c r="A96" s="1">
        <v>43515</v>
      </c>
      <c r="B96" s="2">
        <f t="shared" si="5"/>
        <v>3</v>
      </c>
      <c r="C96" t="s">
        <v>101</v>
      </c>
      <c r="D96">
        <v>5210</v>
      </c>
      <c r="E96">
        <f t="shared" si="6"/>
        <v>5000</v>
      </c>
      <c r="F96">
        <f t="shared" si="7"/>
        <v>6</v>
      </c>
      <c r="G96" s="1">
        <f t="shared" si="8"/>
        <v>43557</v>
      </c>
      <c r="H96" t="str">
        <f>IF(A96&lt;&gt;A97,SUMIF($A$2:A243,A96,$E$2:E243),"")</f>
        <v/>
      </c>
    </row>
    <row r="97" spans="1:8" x14ac:dyDescent="0.25">
      <c r="A97" s="1">
        <v>43515</v>
      </c>
      <c r="B97" s="2">
        <f t="shared" si="5"/>
        <v>3</v>
      </c>
      <c r="C97" t="s">
        <v>102</v>
      </c>
      <c r="D97">
        <v>10218</v>
      </c>
      <c r="E97">
        <f t="shared" si="6"/>
        <v>10000</v>
      </c>
      <c r="F97">
        <f t="shared" si="7"/>
        <v>8</v>
      </c>
      <c r="G97" s="1">
        <f t="shared" si="8"/>
        <v>43571</v>
      </c>
      <c r="H97" t="str">
        <f>IF(A97&lt;&gt;A98,SUMIF($A$2:A244,A97,$E$2:E244),"")</f>
        <v/>
      </c>
    </row>
    <row r="98" spans="1:8" x14ac:dyDescent="0.25">
      <c r="A98" s="1">
        <v>43515</v>
      </c>
      <c r="B98" s="2">
        <f t="shared" si="5"/>
        <v>3</v>
      </c>
      <c r="C98" t="s">
        <v>103</v>
      </c>
      <c r="D98">
        <v>19926</v>
      </c>
      <c r="E98">
        <f t="shared" si="6"/>
        <v>20000</v>
      </c>
      <c r="F98">
        <f t="shared" si="7"/>
        <v>12</v>
      </c>
      <c r="G98" s="1">
        <f t="shared" si="8"/>
        <v>43599</v>
      </c>
      <c r="H98" t="str">
        <f>IF(A98&lt;&gt;A99,SUMIF($A$2:A245,A98,$E$2:E245),"")</f>
        <v/>
      </c>
    </row>
    <row r="99" spans="1:8" x14ac:dyDescent="0.25">
      <c r="A99" s="1">
        <v>43515</v>
      </c>
      <c r="B99" s="2">
        <f t="shared" si="5"/>
        <v>3</v>
      </c>
      <c r="C99" t="s">
        <v>104</v>
      </c>
      <c r="D99">
        <v>3635</v>
      </c>
      <c r="E99">
        <f t="shared" si="6"/>
        <v>4000</v>
      </c>
      <c r="F99">
        <f t="shared" si="7"/>
        <v>6</v>
      </c>
      <c r="G99" s="1">
        <f t="shared" si="8"/>
        <v>43557</v>
      </c>
      <c r="H99" t="str">
        <f>IF(A99&lt;&gt;A100,SUMIF($A$2:A246,A99,$E$2:E246),"")</f>
        <v/>
      </c>
    </row>
    <row r="100" spans="1:8" x14ac:dyDescent="0.25">
      <c r="A100" s="1">
        <v>43515</v>
      </c>
      <c r="B100" s="2">
        <f t="shared" si="5"/>
        <v>3</v>
      </c>
      <c r="C100" t="s">
        <v>105</v>
      </c>
      <c r="D100">
        <v>19505</v>
      </c>
      <c r="E100">
        <f t="shared" si="6"/>
        <v>20000</v>
      </c>
      <c r="F100">
        <f t="shared" si="7"/>
        <v>12</v>
      </c>
      <c r="G100" s="1">
        <f t="shared" si="8"/>
        <v>43599</v>
      </c>
      <c r="H100">
        <f>IF(A100&lt;&gt;A101,SUMIF($A$2:A247,A100,$E$2:E247),"")</f>
        <v>59000</v>
      </c>
    </row>
    <row r="101" spans="1:8" x14ac:dyDescent="0.25">
      <c r="A101" s="1">
        <v>43516</v>
      </c>
      <c r="B101" s="2">
        <f t="shared" si="5"/>
        <v>4</v>
      </c>
      <c r="C101" t="s">
        <v>106</v>
      </c>
      <c r="D101">
        <v>5786</v>
      </c>
      <c r="E101">
        <f t="shared" si="6"/>
        <v>6000</v>
      </c>
      <c r="F101">
        <f t="shared" si="7"/>
        <v>8</v>
      </c>
      <c r="G101" s="1">
        <f t="shared" si="8"/>
        <v>43572</v>
      </c>
      <c r="H101" t="str">
        <f>IF(A101&lt;&gt;A102,SUMIF($A$2:A248,A101,$E$2:E248),"")</f>
        <v/>
      </c>
    </row>
    <row r="102" spans="1:8" x14ac:dyDescent="0.25">
      <c r="A102" s="1">
        <v>43516</v>
      </c>
      <c r="B102" s="2">
        <f t="shared" si="5"/>
        <v>4</v>
      </c>
      <c r="C102" t="s">
        <v>107</v>
      </c>
      <c r="D102">
        <v>16401</v>
      </c>
      <c r="E102">
        <f t="shared" si="6"/>
        <v>16000</v>
      </c>
      <c r="F102">
        <f t="shared" si="7"/>
        <v>12</v>
      </c>
      <c r="G102" s="1">
        <f t="shared" si="8"/>
        <v>43600</v>
      </c>
      <c r="H102" t="str">
        <f>IF(A102&lt;&gt;A103,SUMIF($A$2:A249,A102,$E$2:E249),"")</f>
        <v/>
      </c>
    </row>
    <row r="103" spans="1:8" x14ac:dyDescent="0.25">
      <c r="A103" s="1">
        <v>43516</v>
      </c>
      <c r="B103" s="2">
        <f t="shared" si="5"/>
        <v>4</v>
      </c>
      <c r="C103" t="s">
        <v>108</v>
      </c>
      <c r="D103">
        <v>17291</v>
      </c>
      <c r="E103">
        <f t="shared" si="6"/>
        <v>17000</v>
      </c>
      <c r="F103">
        <f t="shared" si="7"/>
        <v>12</v>
      </c>
      <c r="G103" s="1">
        <f t="shared" si="8"/>
        <v>43600</v>
      </c>
      <c r="H103">
        <f>IF(A103&lt;&gt;A104,SUMIF($A$2:A250,A103,$E$2:E250),"")</f>
        <v>39000</v>
      </c>
    </row>
    <row r="104" spans="1:8" x14ac:dyDescent="0.25">
      <c r="A104" s="1">
        <v>43517</v>
      </c>
      <c r="B104" s="2">
        <f t="shared" si="5"/>
        <v>5</v>
      </c>
      <c r="C104" t="s">
        <v>109</v>
      </c>
      <c r="D104">
        <v>5588</v>
      </c>
      <c r="E104">
        <f t="shared" si="6"/>
        <v>6000</v>
      </c>
      <c r="F104">
        <f t="shared" si="7"/>
        <v>8</v>
      </c>
      <c r="G104" s="1">
        <f t="shared" si="8"/>
        <v>43573</v>
      </c>
      <c r="H104" t="str">
        <f>IF(A104&lt;&gt;A105,SUMIF($A$2:A251,A104,$E$2:E251),"")</f>
        <v/>
      </c>
    </row>
    <row r="105" spans="1:8" x14ac:dyDescent="0.25">
      <c r="A105" s="1">
        <v>43517</v>
      </c>
      <c r="B105" s="2">
        <f t="shared" si="5"/>
        <v>5</v>
      </c>
      <c r="C105" t="s">
        <v>110</v>
      </c>
      <c r="D105">
        <v>11004</v>
      </c>
      <c r="E105">
        <f t="shared" si="6"/>
        <v>11000</v>
      </c>
      <c r="F105">
        <f t="shared" si="7"/>
        <v>10</v>
      </c>
      <c r="G105" s="1">
        <f t="shared" si="8"/>
        <v>43587</v>
      </c>
      <c r="H105" t="str">
        <f>IF(A105&lt;&gt;A106,SUMIF($A$2:A252,A105,$E$2:E252),"")</f>
        <v/>
      </c>
    </row>
    <row r="106" spans="1:8" x14ac:dyDescent="0.25">
      <c r="A106" s="1">
        <v>43517</v>
      </c>
      <c r="B106" s="2">
        <f t="shared" si="5"/>
        <v>5</v>
      </c>
      <c r="C106" t="s">
        <v>111</v>
      </c>
      <c r="D106">
        <v>14602</v>
      </c>
      <c r="E106">
        <f t="shared" si="6"/>
        <v>15000</v>
      </c>
      <c r="F106">
        <f t="shared" si="7"/>
        <v>10</v>
      </c>
      <c r="G106" s="1">
        <f t="shared" si="8"/>
        <v>43587</v>
      </c>
      <c r="H106" t="str">
        <f>IF(A106&lt;&gt;A107,SUMIF($A$2:A253,A106,$E$2:E253),"")</f>
        <v/>
      </c>
    </row>
    <row r="107" spans="1:8" x14ac:dyDescent="0.25">
      <c r="A107" s="1">
        <v>43517</v>
      </c>
      <c r="B107" s="2">
        <f t="shared" si="5"/>
        <v>5</v>
      </c>
      <c r="C107" t="s">
        <v>112</v>
      </c>
      <c r="D107">
        <v>2414</v>
      </c>
      <c r="E107">
        <f t="shared" si="6"/>
        <v>2000</v>
      </c>
      <c r="F107">
        <f t="shared" si="7"/>
        <v>6</v>
      </c>
      <c r="G107" s="1">
        <f t="shared" si="8"/>
        <v>43559</v>
      </c>
      <c r="H107" t="str">
        <f>IF(A107&lt;&gt;A108,SUMIF($A$2:A254,A107,$E$2:E254),"")</f>
        <v/>
      </c>
    </row>
    <row r="108" spans="1:8" x14ac:dyDescent="0.25">
      <c r="A108" s="1">
        <v>43517</v>
      </c>
      <c r="B108" s="2">
        <f t="shared" si="5"/>
        <v>5</v>
      </c>
      <c r="C108" t="s">
        <v>113</v>
      </c>
      <c r="D108">
        <v>7069</v>
      </c>
      <c r="E108">
        <f t="shared" si="6"/>
        <v>7000</v>
      </c>
      <c r="F108">
        <f t="shared" si="7"/>
        <v>8</v>
      </c>
      <c r="G108" s="1">
        <f t="shared" si="8"/>
        <v>43573</v>
      </c>
      <c r="H108" t="str">
        <f>IF(A108&lt;&gt;A109,SUMIF($A$2:A255,A108,$E$2:E255),"")</f>
        <v/>
      </c>
    </row>
    <row r="109" spans="1:8" x14ac:dyDescent="0.25">
      <c r="A109" s="1">
        <v>43517</v>
      </c>
      <c r="B109" s="2">
        <f t="shared" si="5"/>
        <v>5</v>
      </c>
      <c r="C109" t="s">
        <v>114</v>
      </c>
      <c r="D109">
        <v>14838</v>
      </c>
      <c r="E109">
        <f t="shared" si="6"/>
        <v>15000</v>
      </c>
      <c r="F109">
        <f t="shared" si="7"/>
        <v>10</v>
      </c>
      <c r="G109" s="1">
        <f t="shared" si="8"/>
        <v>43587</v>
      </c>
      <c r="H109">
        <f>IF(A109&lt;&gt;A110,SUMIF($A$2:A256,A109,$E$2:E256),"")</f>
        <v>56000</v>
      </c>
    </row>
    <row r="110" spans="1:8" x14ac:dyDescent="0.25">
      <c r="A110" s="1">
        <v>43518</v>
      </c>
      <c r="B110" s="2">
        <f t="shared" si="5"/>
        <v>6</v>
      </c>
      <c r="C110" t="s">
        <v>115</v>
      </c>
      <c r="D110">
        <v>7867</v>
      </c>
      <c r="E110">
        <f t="shared" si="6"/>
        <v>8000</v>
      </c>
      <c r="F110">
        <f t="shared" si="7"/>
        <v>8</v>
      </c>
      <c r="G110" s="1">
        <f t="shared" si="8"/>
        <v>43574</v>
      </c>
      <c r="H110" t="str">
        <f>IF(A110&lt;&gt;A111,SUMIF($A$2:A257,A110,$E$2:E257),"")</f>
        <v/>
      </c>
    </row>
    <row r="111" spans="1:8" x14ac:dyDescent="0.25">
      <c r="A111" s="1">
        <v>43518</v>
      </c>
      <c r="B111" s="2">
        <f t="shared" si="5"/>
        <v>6</v>
      </c>
      <c r="C111" t="s">
        <v>116</v>
      </c>
      <c r="D111">
        <v>12018</v>
      </c>
      <c r="E111">
        <f t="shared" si="6"/>
        <v>12000</v>
      </c>
      <c r="F111">
        <f t="shared" si="7"/>
        <v>10</v>
      </c>
      <c r="G111" s="1">
        <f t="shared" si="8"/>
        <v>43588</v>
      </c>
      <c r="H111" t="str">
        <f>IF(A111&lt;&gt;A112,SUMIF($A$2:A258,A111,$E$2:E258),"")</f>
        <v/>
      </c>
    </row>
    <row r="112" spans="1:8" x14ac:dyDescent="0.25">
      <c r="A112" s="1">
        <v>43518</v>
      </c>
      <c r="B112" s="2">
        <f t="shared" si="5"/>
        <v>6</v>
      </c>
      <c r="C112" t="s">
        <v>117</v>
      </c>
      <c r="D112">
        <v>17170</v>
      </c>
      <c r="E112">
        <f t="shared" si="6"/>
        <v>17000</v>
      </c>
      <c r="F112">
        <f t="shared" si="7"/>
        <v>12</v>
      </c>
      <c r="G112" s="1">
        <f t="shared" si="8"/>
        <v>43602</v>
      </c>
      <c r="H112" t="str">
        <f>IF(A112&lt;&gt;A113,SUMIF($A$2:A259,A112,$E$2:E259),"")</f>
        <v/>
      </c>
    </row>
    <row r="113" spans="1:8" x14ac:dyDescent="0.25">
      <c r="A113" s="1">
        <v>43518</v>
      </c>
      <c r="B113" s="2">
        <f t="shared" si="5"/>
        <v>6</v>
      </c>
      <c r="C113" t="s">
        <v>118</v>
      </c>
      <c r="D113">
        <v>18238</v>
      </c>
      <c r="E113">
        <f t="shared" si="6"/>
        <v>18000</v>
      </c>
      <c r="F113">
        <f t="shared" si="7"/>
        <v>12</v>
      </c>
      <c r="G113" s="1">
        <f t="shared" si="8"/>
        <v>43602</v>
      </c>
      <c r="H113" t="str">
        <f>IF(A113&lt;&gt;A114,SUMIF($A$2:A260,A113,$E$2:E260),"")</f>
        <v/>
      </c>
    </row>
    <row r="114" spans="1:8" x14ac:dyDescent="0.25">
      <c r="A114" s="1">
        <v>43518</v>
      </c>
      <c r="B114" s="2">
        <f t="shared" si="5"/>
        <v>6</v>
      </c>
      <c r="C114" t="s">
        <v>119</v>
      </c>
      <c r="D114">
        <v>5407</v>
      </c>
      <c r="E114">
        <f t="shared" si="6"/>
        <v>5000</v>
      </c>
      <c r="F114">
        <f t="shared" si="7"/>
        <v>6</v>
      </c>
      <c r="G114" s="1">
        <f t="shared" si="8"/>
        <v>43560</v>
      </c>
      <c r="H114" t="str">
        <f>IF(A114&lt;&gt;A115,SUMIF($A$2:A261,A114,$E$2:E261),"")</f>
        <v/>
      </c>
    </row>
    <row r="115" spans="1:8" x14ac:dyDescent="0.25">
      <c r="A115" s="1">
        <v>43518</v>
      </c>
      <c r="B115" s="2">
        <f t="shared" si="5"/>
        <v>6</v>
      </c>
      <c r="C115" t="s">
        <v>120</v>
      </c>
      <c r="D115">
        <v>11242</v>
      </c>
      <c r="E115">
        <f t="shared" si="6"/>
        <v>11000</v>
      </c>
      <c r="F115">
        <f t="shared" si="7"/>
        <v>10</v>
      </c>
      <c r="G115" s="1">
        <f t="shared" si="8"/>
        <v>43588</v>
      </c>
      <c r="H115" t="str">
        <f>IF(A115&lt;&gt;A116,SUMIF($A$2:A262,A115,$E$2:E262),"")</f>
        <v/>
      </c>
    </row>
    <row r="116" spans="1:8" x14ac:dyDescent="0.25">
      <c r="A116" s="1">
        <v>43518</v>
      </c>
      <c r="B116" s="2">
        <f t="shared" si="5"/>
        <v>6</v>
      </c>
      <c r="C116" t="s">
        <v>121</v>
      </c>
      <c r="D116">
        <v>4176</v>
      </c>
      <c r="E116">
        <f t="shared" si="6"/>
        <v>4000</v>
      </c>
      <c r="F116">
        <f t="shared" si="7"/>
        <v>6</v>
      </c>
      <c r="G116" s="1">
        <f t="shared" si="8"/>
        <v>43560</v>
      </c>
      <c r="H116" t="str">
        <f>IF(A116&lt;&gt;A117,SUMIF($A$2:A263,A116,$E$2:E263),"")</f>
        <v/>
      </c>
    </row>
    <row r="117" spans="1:8" x14ac:dyDescent="0.25">
      <c r="A117" s="1">
        <v>43518</v>
      </c>
      <c r="B117" s="2">
        <f t="shared" si="5"/>
        <v>6</v>
      </c>
      <c r="C117" t="s">
        <v>122</v>
      </c>
      <c r="D117">
        <v>16648</v>
      </c>
      <c r="E117">
        <f t="shared" si="6"/>
        <v>17000</v>
      </c>
      <c r="F117">
        <f t="shared" si="7"/>
        <v>12</v>
      </c>
      <c r="G117" s="1">
        <f t="shared" si="8"/>
        <v>43602</v>
      </c>
      <c r="H117" t="str">
        <f>IF(A117&lt;&gt;A118,SUMIF($A$2:A264,A117,$E$2:E264),"")</f>
        <v/>
      </c>
    </row>
    <row r="118" spans="1:8" x14ac:dyDescent="0.25">
      <c r="A118" s="1">
        <v>43518</v>
      </c>
      <c r="B118" s="2">
        <f t="shared" si="5"/>
        <v>6</v>
      </c>
      <c r="C118" t="s">
        <v>123</v>
      </c>
      <c r="D118">
        <v>4127</v>
      </c>
      <c r="E118">
        <f t="shared" si="6"/>
        <v>4000</v>
      </c>
      <c r="F118">
        <f t="shared" si="7"/>
        <v>6</v>
      </c>
      <c r="G118" s="1">
        <f t="shared" si="8"/>
        <v>43560</v>
      </c>
      <c r="H118">
        <f>IF(A118&lt;&gt;A119,SUMIF($A$2:A265,A118,$E$2:E265),"")</f>
        <v>96000</v>
      </c>
    </row>
    <row r="119" spans="1:8" x14ac:dyDescent="0.25">
      <c r="A119" s="1">
        <v>43519</v>
      </c>
      <c r="B119" s="2">
        <f t="shared" si="5"/>
        <v>7</v>
      </c>
      <c r="C119" t="s">
        <v>124</v>
      </c>
      <c r="D119">
        <v>12641</v>
      </c>
      <c r="E119">
        <f t="shared" si="6"/>
        <v>13000</v>
      </c>
      <c r="F119">
        <f t="shared" si="7"/>
        <v>10</v>
      </c>
      <c r="G119" s="1">
        <f t="shared" si="8"/>
        <v>43589</v>
      </c>
      <c r="H119" t="str">
        <f>IF(A119&lt;&gt;A120,SUMIF($A$2:A266,A119,$E$2:E266),"")</f>
        <v/>
      </c>
    </row>
    <row r="120" spans="1:8" x14ac:dyDescent="0.25">
      <c r="A120" s="1">
        <v>43519</v>
      </c>
      <c r="B120" s="2">
        <f t="shared" si="5"/>
        <v>7</v>
      </c>
      <c r="C120" t="s">
        <v>125</v>
      </c>
      <c r="D120">
        <v>17611</v>
      </c>
      <c r="E120">
        <f t="shared" si="6"/>
        <v>18000</v>
      </c>
      <c r="F120">
        <f t="shared" si="7"/>
        <v>12</v>
      </c>
      <c r="G120" s="1">
        <f t="shared" si="8"/>
        <v>43603</v>
      </c>
      <c r="H120" t="str">
        <f>IF(A120&lt;&gt;A121,SUMIF($A$2:A267,A120,$E$2:E267),"")</f>
        <v/>
      </c>
    </row>
    <row r="121" spans="1:8" x14ac:dyDescent="0.25">
      <c r="A121" s="1">
        <v>43519</v>
      </c>
      <c r="B121" s="2">
        <f t="shared" si="5"/>
        <v>7</v>
      </c>
      <c r="C121" t="s">
        <v>126</v>
      </c>
      <c r="D121">
        <v>13559</v>
      </c>
      <c r="E121">
        <f t="shared" si="6"/>
        <v>14000</v>
      </c>
      <c r="F121">
        <f t="shared" si="7"/>
        <v>10</v>
      </c>
      <c r="G121" s="1">
        <f t="shared" si="8"/>
        <v>43589</v>
      </c>
      <c r="H121" t="str">
        <f>IF(A121&lt;&gt;A122,SUMIF($A$2:A268,A121,$E$2:E268),"")</f>
        <v/>
      </c>
    </row>
    <row r="122" spans="1:8" x14ac:dyDescent="0.25">
      <c r="A122" s="1">
        <v>43519</v>
      </c>
      <c r="B122" s="2">
        <f t="shared" si="5"/>
        <v>7</v>
      </c>
      <c r="C122" t="s">
        <v>127</v>
      </c>
      <c r="D122">
        <v>5252</v>
      </c>
      <c r="E122">
        <f t="shared" si="6"/>
        <v>5000</v>
      </c>
      <c r="F122">
        <f t="shared" si="7"/>
        <v>6</v>
      </c>
      <c r="G122" s="1">
        <f t="shared" si="8"/>
        <v>43561</v>
      </c>
      <c r="H122" t="str">
        <f>IF(A122&lt;&gt;A123,SUMIF($A$2:A269,A122,$E$2:E269),"")</f>
        <v/>
      </c>
    </row>
    <row r="123" spans="1:8" x14ac:dyDescent="0.25">
      <c r="A123" s="1">
        <v>43519</v>
      </c>
      <c r="B123" s="2">
        <f t="shared" si="5"/>
        <v>7</v>
      </c>
      <c r="C123" t="s">
        <v>128</v>
      </c>
      <c r="D123">
        <v>4789</v>
      </c>
      <c r="E123">
        <f t="shared" si="6"/>
        <v>5000</v>
      </c>
      <c r="F123">
        <f t="shared" si="7"/>
        <v>6</v>
      </c>
      <c r="G123" s="1">
        <f t="shared" si="8"/>
        <v>43561</v>
      </c>
      <c r="H123">
        <f>IF(A123&lt;&gt;A124,SUMIF($A$2:A270,A123,$E$2:E270),"")</f>
        <v>55000</v>
      </c>
    </row>
    <row r="124" spans="1:8" x14ac:dyDescent="0.25">
      <c r="A124" s="1">
        <v>43520</v>
      </c>
      <c r="B124" s="2">
        <f t="shared" si="5"/>
        <v>1</v>
      </c>
      <c r="C124" t="s">
        <v>129</v>
      </c>
      <c r="D124">
        <v>4593</v>
      </c>
      <c r="E124">
        <f t="shared" si="6"/>
        <v>5000</v>
      </c>
      <c r="F124">
        <f t="shared" si="7"/>
        <v>6</v>
      </c>
      <c r="G124" s="1">
        <f t="shared" si="8"/>
        <v>43562</v>
      </c>
      <c r="H124" t="str">
        <f>IF(A124&lt;&gt;A125,SUMIF($A$2:A271,A124,$E$2:E271),"")</f>
        <v/>
      </c>
    </row>
    <row r="125" spans="1:8" x14ac:dyDescent="0.25">
      <c r="A125" s="1">
        <v>43520</v>
      </c>
      <c r="B125" s="2">
        <f t="shared" si="5"/>
        <v>1</v>
      </c>
      <c r="C125" t="s">
        <v>130</v>
      </c>
      <c r="D125">
        <v>12618</v>
      </c>
      <c r="E125">
        <f t="shared" si="6"/>
        <v>13000</v>
      </c>
      <c r="F125">
        <f t="shared" si="7"/>
        <v>10</v>
      </c>
      <c r="G125" s="1">
        <f t="shared" si="8"/>
        <v>43590</v>
      </c>
      <c r="H125" t="str">
        <f>IF(A125&lt;&gt;A126,SUMIF($A$2:A272,A125,$E$2:E272),"")</f>
        <v/>
      </c>
    </row>
    <row r="126" spans="1:8" x14ac:dyDescent="0.25">
      <c r="A126" s="1">
        <v>43520</v>
      </c>
      <c r="B126" s="2">
        <f t="shared" si="5"/>
        <v>1</v>
      </c>
      <c r="C126" t="s">
        <v>131</v>
      </c>
      <c r="D126">
        <v>15556</v>
      </c>
      <c r="E126">
        <f t="shared" si="6"/>
        <v>16000</v>
      </c>
      <c r="F126">
        <f t="shared" si="7"/>
        <v>12</v>
      </c>
      <c r="G126" s="1">
        <f t="shared" si="8"/>
        <v>43604</v>
      </c>
      <c r="H126" t="str">
        <f>IF(A126&lt;&gt;A127,SUMIF($A$2:A273,A126,$E$2:E273),"")</f>
        <v/>
      </c>
    </row>
    <row r="127" spans="1:8" x14ac:dyDescent="0.25">
      <c r="A127" s="1">
        <v>43520</v>
      </c>
      <c r="B127" s="2">
        <f t="shared" si="5"/>
        <v>1</v>
      </c>
      <c r="C127" t="s">
        <v>132</v>
      </c>
      <c r="D127">
        <v>13692</v>
      </c>
      <c r="E127">
        <f t="shared" si="6"/>
        <v>14000</v>
      </c>
      <c r="F127">
        <f t="shared" si="7"/>
        <v>10</v>
      </c>
      <c r="G127" s="1">
        <f t="shared" si="8"/>
        <v>43590</v>
      </c>
      <c r="H127">
        <f>IF(A127&lt;&gt;A128,SUMIF($A$2:A274,A127,$E$2:E274),"")</f>
        <v>48000</v>
      </c>
    </row>
    <row r="128" spans="1:8" x14ac:dyDescent="0.25">
      <c r="A128" s="1">
        <v>43521</v>
      </c>
      <c r="B128" s="2">
        <f t="shared" si="5"/>
        <v>2</v>
      </c>
      <c r="C128" t="s">
        <v>133</v>
      </c>
      <c r="D128">
        <v>19479</v>
      </c>
      <c r="E128">
        <f t="shared" si="6"/>
        <v>19000</v>
      </c>
      <c r="F128">
        <f t="shared" si="7"/>
        <v>12</v>
      </c>
      <c r="G128" s="1">
        <f t="shared" si="8"/>
        <v>43605</v>
      </c>
      <c r="H128" t="str">
        <f>IF(A128&lt;&gt;A129,SUMIF($A$2:A275,A128,$E$2:E275),"")</f>
        <v/>
      </c>
    </row>
    <row r="129" spans="1:8" x14ac:dyDescent="0.25">
      <c r="A129" s="1">
        <v>43521</v>
      </c>
      <c r="B129" s="2">
        <f t="shared" si="5"/>
        <v>2</v>
      </c>
      <c r="C129" t="s">
        <v>134</v>
      </c>
      <c r="D129">
        <v>16611</v>
      </c>
      <c r="E129">
        <f t="shared" si="6"/>
        <v>17000</v>
      </c>
      <c r="F129">
        <f t="shared" si="7"/>
        <v>12</v>
      </c>
      <c r="G129" s="1">
        <f t="shared" si="8"/>
        <v>43605</v>
      </c>
      <c r="H129" t="str">
        <f>IF(A129&lt;&gt;A130,SUMIF($A$2:A276,A129,$E$2:E276),"")</f>
        <v/>
      </c>
    </row>
    <row r="130" spans="1:8" x14ac:dyDescent="0.25">
      <c r="A130" s="1">
        <v>43521</v>
      </c>
      <c r="B130" s="2">
        <f t="shared" si="5"/>
        <v>2</v>
      </c>
      <c r="C130" t="s">
        <v>135</v>
      </c>
      <c r="D130">
        <v>8697</v>
      </c>
      <c r="E130">
        <f t="shared" si="6"/>
        <v>9000</v>
      </c>
      <c r="F130">
        <f t="shared" si="7"/>
        <v>8</v>
      </c>
      <c r="G130" s="1">
        <f t="shared" si="8"/>
        <v>43577</v>
      </c>
      <c r="H130" t="str">
        <f>IF(A130&lt;&gt;A131,SUMIF($A$2:A277,A130,$E$2:E277),"")</f>
        <v/>
      </c>
    </row>
    <row r="131" spans="1:8" x14ac:dyDescent="0.25">
      <c r="A131" s="1">
        <v>43521</v>
      </c>
      <c r="B131" s="2">
        <f t="shared" ref="B131:B149" si="9">WEEKDAY(A131,1)</f>
        <v>2</v>
      </c>
      <c r="C131" t="s">
        <v>136</v>
      </c>
      <c r="D131">
        <v>11906</v>
      </c>
      <c r="E131">
        <f t="shared" ref="E131:E149" si="10">ROUND(D131,-3)</f>
        <v>12000</v>
      </c>
      <c r="F131">
        <f t="shared" ref="F131:F149" si="11">IF(E131&lt;=5000,6,6+ROUNDDOWN((E131-1)/5000,0)*2)</f>
        <v>10</v>
      </c>
      <c r="G131" s="1">
        <f t="shared" ref="G131:G149" si="12">A131+F131*7</f>
        <v>43591</v>
      </c>
      <c r="H131" t="str">
        <f>IF(A131&lt;&gt;A132,SUMIF($A$2:A278,A131,$E$2:E278),"")</f>
        <v/>
      </c>
    </row>
    <row r="132" spans="1:8" x14ac:dyDescent="0.25">
      <c r="A132" s="1">
        <v>43521</v>
      </c>
      <c r="B132" s="2">
        <f t="shared" si="9"/>
        <v>2</v>
      </c>
      <c r="C132" t="s">
        <v>137</v>
      </c>
      <c r="D132">
        <v>3769</v>
      </c>
      <c r="E132">
        <f t="shared" si="10"/>
        <v>4000</v>
      </c>
      <c r="F132">
        <f t="shared" si="11"/>
        <v>6</v>
      </c>
      <c r="G132" s="1">
        <f t="shared" si="12"/>
        <v>43563</v>
      </c>
      <c r="H132">
        <f>IF(A132&lt;&gt;A133,SUMIF($A$2:A279,A132,$E$2:E279),"")</f>
        <v>61000</v>
      </c>
    </row>
    <row r="133" spans="1:8" x14ac:dyDescent="0.25">
      <c r="A133" s="1">
        <v>43522</v>
      </c>
      <c r="B133" s="2">
        <f t="shared" si="9"/>
        <v>3</v>
      </c>
      <c r="C133" t="s">
        <v>138</v>
      </c>
      <c r="D133">
        <v>8814</v>
      </c>
      <c r="E133">
        <f t="shared" si="10"/>
        <v>9000</v>
      </c>
      <c r="F133">
        <f t="shared" si="11"/>
        <v>8</v>
      </c>
      <c r="G133" s="1">
        <f t="shared" si="12"/>
        <v>43578</v>
      </c>
      <c r="H133" t="str">
        <f>IF(A133&lt;&gt;A134,SUMIF($A$2:A280,A133,$E$2:E280),"")</f>
        <v/>
      </c>
    </row>
    <row r="134" spans="1:8" x14ac:dyDescent="0.25">
      <c r="A134" s="1">
        <v>43522</v>
      </c>
      <c r="B134" s="2">
        <f t="shared" si="9"/>
        <v>3</v>
      </c>
      <c r="C134" t="s">
        <v>139</v>
      </c>
      <c r="D134">
        <v>6549</v>
      </c>
      <c r="E134">
        <f t="shared" si="10"/>
        <v>7000</v>
      </c>
      <c r="F134">
        <f t="shared" si="11"/>
        <v>8</v>
      </c>
      <c r="G134" s="1">
        <f t="shared" si="12"/>
        <v>43578</v>
      </c>
      <c r="H134" t="str">
        <f>IF(A134&lt;&gt;A135,SUMIF($A$2:A281,A134,$E$2:E281),"")</f>
        <v/>
      </c>
    </row>
    <row r="135" spans="1:8" x14ac:dyDescent="0.25">
      <c r="A135" s="1">
        <v>43522</v>
      </c>
      <c r="B135" s="2">
        <f t="shared" si="9"/>
        <v>3</v>
      </c>
      <c r="C135" t="s">
        <v>140</v>
      </c>
      <c r="D135">
        <v>8144</v>
      </c>
      <c r="E135">
        <f t="shared" si="10"/>
        <v>8000</v>
      </c>
      <c r="F135">
        <f t="shared" si="11"/>
        <v>8</v>
      </c>
      <c r="G135" s="1">
        <f t="shared" si="12"/>
        <v>43578</v>
      </c>
      <c r="H135" t="str">
        <f>IF(A135&lt;&gt;A136,SUMIF($A$2:A282,A135,$E$2:E282),"")</f>
        <v/>
      </c>
    </row>
    <row r="136" spans="1:8" x14ac:dyDescent="0.25">
      <c r="A136" s="1">
        <v>43522</v>
      </c>
      <c r="B136" s="2">
        <f t="shared" si="9"/>
        <v>3</v>
      </c>
      <c r="C136" t="s">
        <v>141</v>
      </c>
      <c r="D136">
        <v>6075</v>
      </c>
      <c r="E136">
        <f t="shared" si="10"/>
        <v>6000</v>
      </c>
      <c r="F136">
        <f t="shared" si="11"/>
        <v>8</v>
      </c>
      <c r="G136" s="1">
        <f t="shared" si="12"/>
        <v>43578</v>
      </c>
      <c r="H136">
        <f>IF(A136&lt;&gt;A137,SUMIF($A$2:A283,A136,$E$2:E283),"")</f>
        <v>30000</v>
      </c>
    </row>
    <row r="137" spans="1:8" x14ac:dyDescent="0.25">
      <c r="A137" s="1">
        <v>43523</v>
      </c>
      <c r="B137" s="2">
        <f t="shared" si="9"/>
        <v>4</v>
      </c>
      <c r="C137" t="s">
        <v>142</v>
      </c>
      <c r="D137">
        <v>7743</v>
      </c>
      <c r="E137">
        <f t="shared" si="10"/>
        <v>8000</v>
      </c>
      <c r="F137">
        <f t="shared" si="11"/>
        <v>8</v>
      </c>
      <c r="G137" s="1">
        <f t="shared" si="12"/>
        <v>43579</v>
      </c>
      <c r="H137" t="str">
        <f>IF(A137&lt;&gt;A138,SUMIF($A$2:A284,A137,$E$2:E284),"")</f>
        <v/>
      </c>
    </row>
    <row r="138" spans="1:8" x14ac:dyDescent="0.25">
      <c r="A138" s="1">
        <v>43523</v>
      </c>
      <c r="B138" s="2">
        <f t="shared" si="9"/>
        <v>4</v>
      </c>
      <c r="C138" t="s">
        <v>143</v>
      </c>
      <c r="D138">
        <v>7958</v>
      </c>
      <c r="E138">
        <f t="shared" si="10"/>
        <v>8000</v>
      </c>
      <c r="F138">
        <f t="shared" si="11"/>
        <v>8</v>
      </c>
      <c r="G138" s="1">
        <f t="shared" si="12"/>
        <v>43579</v>
      </c>
      <c r="H138" t="str">
        <f>IF(A138&lt;&gt;A139,SUMIF($A$2:A285,A138,$E$2:E285),"")</f>
        <v/>
      </c>
    </row>
    <row r="139" spans="1:8" x14ac:dyDescent="0.25">
      <c r="A139" s="1">
        <v>43523</v>
      </c>
      <c r="B139" s="2">
        <f t="shared" si="9"/>
        <v>4</v>
      </c>
      <c r="C139" t="s">
        <v>144</v>
      </c>
      <c r="D139">
        <v>16480</v>
      </c>
      <c r="E139">
        <f t="shared" si="10"/>
        <v>16000</v>
      </c>
      <c r="F139">
        <f t="shared" si="11"/>
        <v>12</v>
      </c>
      <c r="G139" s="1">
        <f t="shared" si="12"/>
        <v>43607</v>
      </c>
      <c r="H139" t="str">
        <f>IF(A139&lt;&gt;A140,SUMIF($A$2:A286,A139,$E$2:E286),"")</f>
        <v/>
      </c>
    </row>
    <row r="140" spans="1:8" x14ac:dyDescent="0.25">
      <c r="A140" s="1">
        <v>43523</v>
      </c>
      <c r="B140" s="2">
        <f t="shared" si="9"/>
        <v>4</v>
      </c>
      <c r="C140" t="s">
        <v>145</v>
      </c>
      <c r="D140">
        <v>5518</v>
      </c>
      <c r="E140">
        <f t="shared" si="10"/>
        <v>6000</v>
      </c>
      <c r="F140">
        <f t="shared" si="11"/>
        <v>8</v>
      </c>
      <c r="G140" s="1">
        <f t="shared" si="12"/>
        <v>43579</v>
      </c>
      <c r="H140" t="str">
        <f>IF(A140&lt;&gt;A141,SUMIF($A$2:A287,A140,$E$2:E287),"")</f>
        <v/>
      </c>
    </row>
    <row r="141" spans="1:8" x14ac:dyDescent="0.25">
      <c r="A141" s="1">
        <v>43523</v>
      </c>
      <c r="B141" s="2">
        <f t="shared" si="9"/>
        <v>4</v>
      </c>
      <c r="C141" t="s">
        <v>146</v>
      </c>
      <c r="D141">
        <v>4796</v>
      </c>
      <c r="E141">
        <f t="shared" si="10"/>
        <v>5000</v>
      </c>
      <c r="F141">
        <f t="shared" si="11"/>
        <v>6</v>
      </c>
      <c r="G141" s="1">
        <f t="shared" si="12"/>
        <v>43565</v>
      </c>
      <c r="H141" t="str">
        <f>IF(A141&lt;&gt;A142,SUMIF($A$2:A288,A141,$E$2:E288),"")</f>
        <v/>
      </c>
    </row>
    <row r="142" spans="1:8" x14ac:dyDescent="0.25">
      <c r="A142" s="1">
        <v>43523</v>
      </c>
      <c r="B142" s="2">
        <f t="shared" si="9"/>
        <v>4</v>
      </c>
      <c r="C142" t="s">
        <v>147</v>
      </c>
      <c r="D142">
        <v>6566</v>
      </c>
      <c r="E142">
        <f t="shared" si="10"/>
        <v>7000</v>
      </c>
      <c r="F142">
        <f t="shared" si="11"/>
        <v>8</v>
      </c>
      <c r="G142" s="1">
        <f t="shared" si="12"/>
        <v>43579</v>
      </c>
      <c r="H142">
        <f>IF(A142&lt;&gt;A143,SUMIF($A$2:A289,A142,$E$2:E289),"")</f>
        <v>50000</v>
      </c>
    </row>
    <row r="143" spans="1:8" x14ac:dyDescent="0.25">
      <c r="A143" s="1">
        <v>43524</v>
      </c>
      <c r="B143" s="2">
        <f t="shared" si="9"/>
        <v>5</v>
      </c>
      <c r="C143" t="s">
        <v>148</v>
      </c>
      <c r="D143">
        <v>2284</v>
      </c>
      <c r="E143">
        <f t="shared" si="10"/>
        <v>2000</v>
      </c>
      <c r="F143">
        <f t="shared" si="11"/>
        <v>6</v>
      </c>
      <c r="G143" s="1">
        <f t="shared" si="12"/>
        <v>43566</v>
      </c>
      <c r="H143" t="str">
        <f>IF(A143&lt;&gt;A144,SUMIF($A$2:A290,A143,$E$2:E290),"")</f>
        <v/>
      </c>
    </row>
    <row r="144" spans="1:8" x14ac:dyDescent="0.25">
      <c r="A144" s="1">
        <v>43524</v>
      </c>
      <c r="B144" s="2">
        <f t="shared" si="9"/>
        <v>5</v>
      </c>
      <c r="C144" t="s">
        <v>149</v>
      </c>
      <c r="D144">
        <v>18633</v>
      </c>
      <c r="E144">
        <f t="shared" si="10"/>
        <v>19000</v>
      </c>
      <c r="F144">
        <f t="shared" si="11"/>
        <v>12</v>
      </c>
      <c r="G144" s="1">
        <f t="shared" si="12"/>
        <v>43608</v>
      </c>
      <c r="H144" t="str">
        <f>IF(A144&lt;&gt;A145,SUMIF($A$2:A291,A144,$E$2:E291),"")</f>
        <v/>
      </c>
    </row>
    <row r="145" spans="1:8" x14ac:dyDescent="0.25">
      <c r="A145" s="1">
        <v>43524</v>
      </c>
      <c r="B145" s="2">
        <f t="shared" si="9"/>
        <v>5</v>
      </c>
      <c r="C145" t="s">
        <v>150</v>
      </c>
      <c r="D145">
        <v>15303</v>
      </c>
      <c r="E145">
        <f t="shared" si="10"/>
        <v>15000</v>
      </c>
      <c r="F145">
        <f t="shared" si="11"/>
        <v>10</v>
      </c>
      <c r="G145" s="1">
        <f t="shared" si="12"/>
        <v>43594</v>
      </c>
      <c r="H145" t="str">
        <f>IF(A145&lt;&gt;A146,SUMIF($A$2:A292,A145,$E$2:E292),"")</f>
        <v/>
      </c>
    </row>
    <row r="146" spans="1:8" x14ac:dyDescent="0.25">
      <c r="A146" s="1">
        <v>43524</v>
      </c>
      <c r="B146" s="2">
        <f t="shared" si="9"/>
        <v>5</v>
      </c>
      <c r="C146" t="s">
        <v>151</v>
      </c>
      <c r="D146">
        <v>12920</v>
      </c>
      <c r="E146">
        <f t="shared" si="10"/>
        <v>13000</v>
      </c>
      <c r="F146">
        <f t="shared" si="11"/>
        <v>10</v>
      </c>
      <c r="G146" s="1">
        <f t="shared" si="12"/>
        <v>43594</v>
      </c>
      <c r="H146" t="str">
        <f>IF(A146&lt;&gt;A147,SUMIF($A$2:A293,A146,$E$2:E293),"")</f>
        <v/>
      </c>
    </row>
    <row r="147" spans="1:8" x14ac:dyDescent="0.25">
      <c r="A147" s="1">
        <v>43524</v>
      </c>
      <c r="B147" s="2">
        <f t="shared" si="9"/>
        <v>5</v>
      </c>
      <c r="C147" t="s">
        <v>152</v>
      </c>
      <c r="D147">
        <v>19900</v>
      </c>
      <c r="E147">
        <f t="shared" si="10"/>
        <v>20000</v>
      </c>
      <c r="F147">
        <f t="shared" si="11"/>
        <v>12</v>
      </c>
      <c r="G147" s="1">
        <f t="shared" si="12"/>
        <v>43608</v>
      </c>
      <c r="H147" t="str">
        <f>IF(A147&lt;&gt;A148,SUMIF($A$2:A294,A147,$E$2:E294),"")</f>
        <v/>
      </c>
    </row>
    <row r="148" spans="1:8" x14ac:dyDescent="0.25">
      <c r="A148" s="1">
        <v>43524</v>
      </c>
      <c r="B148" s="2">
        <f t="shared" si="9"/>
        <v>5</v>
      </c>
      <c r="C148" t="s">
        <v>153</v>
      </c>
      <c r="D148">
        <v>17508</v>
      </c>
      <c r="E148">
        <f t="shared" si="10"/>
        <v>18000</v>
      </c>
      <c r="F148">
        <f t="shared" si="11"/>
        <v>12</v>
      </c>
      <c r="G148" s="1">
        <f t="shared" si="12"/>
        <v>43608</v>
      </c>
      <c r="H148" t="str">
        <f>IF(A148&lt;&gt;A149,SUMIF($A$2:A295,A148,$E$2:E295),"")</f>
        <v/>
      </c>
    </row>
    <row r="149" spans="1:8" x14ac:dyDescent="0.25">
      <c r="A149" s="1">
        <v>43524</v>
      </c>
      <c r="B149" s="2">
        <f t="shared" si="9"/>
        <v>5</v>
      </c>
      <c r="C149" t="s">
        <v>154</v>
      </c>
      <c r="D149">
        <v>12292</v>
      </c>
      <c r="E149">
        <f t="shared" si="10"/>
        <v>12000</v>
      </c>
      <c r="F149">
        <f t="shared" si="11"/>
        <v>10</v>
      </c>
      <c r="G149" s="1">
        <f t="shared" si="12"/>
        <v>43594</v>
      </c>
      <c r="H149">
        <f>IF(A149&lt;&gt;A150,SUMIF($A$2:A296,A149,$E$2:E296),"")</f>
        <v>99000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81053F158015242B22271C17F6BCE3B" ma:contentTypeVersion="14" ma:contentTypeDescription="Új dokumentum létrehozása." ma:contentTypeScope="" ma:versionID="c2adcd2eb9020fe4c097f73bdf37a16d">
  <xsd:schema xmlns:xsd="http://www.w3.org/2001/XMLSchema" xmlns:xs="http://www.w3.org/2001/XMLSchema" xmlns:p="http://schemas.microsoft.com/office/2006/metadata/properties" xmlns:ns3="3f91ee45-0af5-46c2-a949-5eed606c8b84" xmlns:ns4="ceaddd86-71f7-4466-a948-5a8c94480907" targetNamespace="http://schemas.microsoft.com/office/2006/metadata/properties" ma:root="true" ma:fieldsID="7221dacbce50fc0aeac6b6290090dbac" ns3:_="" ns4:_="">
    <xsd:import namespace="3f91ee45-0af5-46c2-a949-5eed606c8b84"/>
    <xsd:import namespace="ceaddd86-71f7-4466-a948-5a8c94480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1ee45-0af5-46c2-a949-5eed606c8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ddd86-71f7-4466-a948-5a8c94480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91ee45-0af5-46c2-a949-5eed606c8b84" xsi:nil="true"/>
  </documentManagement>
</p:properties>
</file>

<file path=customXml/itemProps1.xml><?xml version="1.0" encoding="utf-8"?>
<ds:datastoreItem xmlns:ds="http://schemas.openxmlformats.org/officeDocument/2006/customXml" ds:itemID="{3D5FBEC5-AB17-4DF1-A64A-E234D4C5E1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1A7423-82A4-46C9-8237-5CC04EF81A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1ee45-0af5-46c2-a949-5eed606c8b84"/>
    <ds:schemaRef ds:uri="ceaddd86-71f7-4466-a948-5a8c94480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913362-9FDF-4F23-A8E8-6727582924DD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eaddd86-71f7-4466-a948-5a8c94480907"/>
    <ds:schemaRef ds:uri="3f91ee45-0af5-46c2-a949-5eed606c8b8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merkur14</dc:creator>
  <cp:lastModifiedBy>Stein Tünde</cp:lastModifiedBy>
  <dcterms:created xsi:type="dcterms:W3CDTF">2025-02-10T10:06:33Z</dcterms:created>
  <dcterms:modified xsi:type="dcterms:W3CDTF">2025-02-16T08:59:30Z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0x010100281053F158015242B22271C17F6BCE3B</vt:lpwstr>
  </property>
</Properties>
</file>