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tarefi-my.sharepoint.com/personal/stein_tunde_tata-refi_hu/Documents/erettsegi/inf2019emelttav/"/>
    </mc:Choice>
  </mc:AlternateContent>
  <xr:revisionPtr revIDLastSave="2" documentId="8_{57CFFEFF-0056-4859-9DF1-E3CB2B631E89}" xr6:coauthVersionLast="36" xr6:coauthVersionMax="36" xr10:uidLastSave="{1FC7DBD6-B930-4BC9-AAE4-DCB275CD1145}"/>
  <bookViews>
    <workbookView xWindow="0" yWindow="0" windowWidth="21600" windowHeight="9525" xr2:uid="{D713CB38-8982-4D34-BF7C-566347133D36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M3" i="1"/>
  <c r="O3" i="1"/>
  <c r="O5" i="1"/>
  <c r="O6" i="1"/>
  <c r="O7" i="1"/>
  <c r="O8" i="1"/>
  <c r="O9" i="1"/>
  <c r="O10" i="1"/>
  <c r="O11" i="1"/>
  <c r="O12" i="1"/>
  <c r="O13" i="1"/>
  <c r="O2" i="1"/>
  <c r="M5" i="1"/>
  <c r="M4" i="1"/>
  <c r="A3" i="1"/>
  <c r="A4" i="1"/>
  <c r="A5" i="1"/>
  <c r="A6" i="1"/>
  <c r="A7" i="1"/>
  <c r="A8" i="1"/>
  <c r="A9" i="1"/>
  <c r="A10" i="1"/>
  <c r="A11" i="1"/>
  <c r="A12" i="1"/>
  <c r="A13" i="1"/>
  <c r="A2" i="1"/>
  <c r="J3" i="1"/>
  <c r="J4" i="1"/>
  <c r="J5" i="1"/>
  <c r="J6" i="1"/>
  <c r="J7" i="1"/>
  <c r="J8" i="1"/>
  <c r="J9" i="1"/>
  <c r="J10" i="1"/>
  <c r="J11" i="1"/>
  <c r="J12" i="1"/>
  <c r="J13" i="1"/>
  <c r="J2" i="1"/>
</calcChain>
</file>

<file path=xl/sharedStrings.xml><?xml version="1.0" encoding="utf-8"?>
<sst xmlns="http://schemas.openxmlformats.org/spreadsheetml/2006/main" count="55" uniqueCount="36">
  <si>
    <t>Helyezés</t>
  </si>
  <si>
    <t>Versenyző</t>
  </si>
  <si>
    <t>Ország</t>
  </si>
  <si>
    <t>Eredmény</t>
  </si>
  <si>
    <t>Lukas Weisshaidinger</t>
  </si>
  <si>
    <t>Ausztria</t>
  </si>
  <si>
    <t>x</t>
  </si>
  <si>
    <t>Selejtező szintje:</t>
  </si>
  <si>
    <t>Apósztolosz Paréllisz</t>
  </si>
  <si>
    <t>Ciprus</t>
  </si>
  <si>
    <t>Mason Finley</t>
  </si>
  <si>
    <t>Egyesült Államok</t>
  </si>
  <si>
    <t>Gerd Kanter</t>
  </si>
  <si>
    <t>Észtország</t>
  </si>
  <si>
    <t>Fedrick Dacres</t>
  </si>
  <si>
    <t>Jamaica</t>
  </si>
  <si>
    <t>Traves Smikle</t>
  </si>
  <si>
    <t>Piotr Małachowski</t>
  </si>
  <si>
    <t>Lengyelország</t>
  </si>
  <si>
    <t>Robert Urbanek</t>
  </si>
  <si>
    <t>Andrius Gudžius</t>
  </si>
  <si>
    <t>Litvánia</t>
  </si>
  <si>
    <t>Robert Harting</t>
  </si>
  <si>
    <t>Németország</t>
  </si>
  <si>
    <t>Daniel Ståhl</t>
  </si>
  <si>
    <t>Svédország</t>
  </si>
  <si>
    <t>Simon Pettersson</t>
  </si>
  <si>
    <t># 1</t>
  </si>
  <si>
    <t># 2</t>
  </si>
  <si>
    <t># 3</t>
  </si>
  <si>
    <t># 4</t>
  </si>
  <si>
    <t># 5</t>
  </si>
  <si>
    <t># 6</t>
  </si>
  <si>
    <t>Továbbjutás határa:</t>
  </si>
  <si>
    <t>Selejtező szintet elérők száma:</t>
  </si>
  <si>
    <t>Érvénytelen dobásaok aránya: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</si>
</sst>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General&quot; fő&quot;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165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</cellXfs>
  <cellStyles count="2">
    <cellStyle name="Normál" xfId="0" builtinId="0"/>
    <cellStyle name="Százalék" xfId="1" builtinId="5"/>
  </cellStyles>
  <dxfs count="6"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644E0-4A4E-4CCD-BA5B-BB86E1C03846}">
  <dimension ref="A1:O13"/>
  <sheetViews>
    <sheetView tabSelected="1" workbookViewId="0">
      <selection activeCell="O9" sqref="O9"/>
    </sheetView>
  </sheetViews>
  <sheetFormatPr defaultRowHeight="15" x14ac:dyDescent="0.25"/>
  <cols>
    <col min="1" max="1" width="9" bestFit="1" customWidth="1"/>
    <col min="2" max="2" width="20.28515625" bestFit="1" customWidth="1"/>
    <col min="3" max="3" width="16.28515625" bestFit="1" customWidth="1"/>
    <col min="4" max="9" width="8.42578125" customWidth="1"/>
    <col min="10" max="10" width="10" bestFit="1" customWidth="1"/>
    <col min="12" max="12" width="28.85546875" bestFit="1" customWidth="1"/>
    <col min="13" max="13" width="7.140625" bestFit="1" customWidth="1"/>
  </cols>
  <sheetData>
    <row r="1" spans="1:15" x14ac:dyDescent="0.25">
      <c r="A1" s="5" t="s">
        <v>0</v>
      </c>
      <c r="B1" s="5" t="s">
        <v>1</v>
      </c>
      <c r="C1" s="5" t="s">
        <v>2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3</v>
      </c>
    </row>
    <row r="2" spans="1:15" x14ac:dyDescent="0.25">
      <c r="A2" s="5">
        <f>_xlfn.RANK.EQ(J2,$J$2:$J$13)</f>
        <v>9</v>
      </c>
      <c r="B2" s="3" t="s">
        <v>4</v>
      </c>
      <c r="C2" s="3" t="s">
        <v>5</v>
      </c>
      <c r="D2" s="6">
        <v>63.76</v>
      </c>
      <c r="E2" s="6">
        <v>62.75</v>
      </c>
      <c r="F2" s="6" t="s">
        <v>6</v>
      </c>
      <c r="G2" s="6"/>
      <c r="H2" s="6"/>
      <c r="I2" s="6"/>
      <c r="J2" s="4">
        <f>MAX(D2:I2)</f>
        <v>63.76</v>
      </c>
      <c r="L2" t="s">
        <v>7</v>
      </c>
      <c r="M2" s="7">
        <v>64.5</v>
      </c>
      <c r="O2" s="7">
        <f>MAX(D2:F2)</f>
        <v>63.76</v>
      </c>
    </row>
    <row r="3" spans="1:15" x14ac:dyDescent="0.25">
      <c r="A3" s="5">
        <f t="shared" ref="A3:A13" si="0">_xlfn.RANK.EQ(J3,$J$2:$J$13)</f>
        <v>10</v>
      </c>
      <c r="B3" s="3" t="s">
        <v>8</v>
      </c>
      <c r="C3" s="3" t="s">
        <v>9</v>
      </c>
      <c r="D3" s="6">
        <v>62.17</v>
      </c>
      <c r="E3" s="6">
        <v>63.17</v>
      </c>
      <c r="F3" s="6" t="s">
        <v>6</v>
      </c>
      <c r="G3" s="6"/>
      <c r="H3" s="6"/>
      <c r="I3" s="6"/>
      <c r="J3" s="4">
        <f t="shared" ref="J3:J13" si="1">MAX(D3:I3)</f>
        <v>63.17</v>
      </c>
      <c r="L3" t="s">
        <v>33</v>
      </c>
      <c r="M3" s="7">
        <f>LARGE(O2:O13,8)</f>
        <v>64.040000000000006</v>
      </c>
      <c r="O3" s="7">
        <f t="shared" ref="O3:O13" si="2">MAX(D3:F3)</f>
        <v>63.17</v>
      </c>
    </row>
    <row r="4" spans="1:15" x14ac:dyDescent="0.25">
      <c r="A4" s="5">
        <f t="shared" si="0"/>
        <v>3</v>
      </c>
      <c r="B4" s="3" t="s">
        <v>10</v>
      </c>
      <c r="C4" s="3" t="s">
        <v>11</v>
      </c>
      <c r="D4" s="6">
        <v>67.069999999999993</v>
      </c>
      <c r="E4" s="6">
        <v>68.03</v>
      </c>
      <c r="F4" s="6">
        <v>65.209999999999994</v>
      </c>
      <c r="G4" s="6">
        <v>37.36</v>
      </c>
      <c r="H4" s="6">
        <v>66.59</v>
      </c>
      <c r="I4" s="6" t="s">
        <v>6</v>
      </c>
      <c r="J4" s="4">
        <f t="shared" si="1"/>
        <v>68.03</v>
      </c>
      <c r="L4" t="s">
        <v>34</v>
      </c>
      <c r="M4" s="2">
        <f>COUNTIF(J2:J13,"&gt;="&amp;M2)</f>
        <v>6</v>
      </c>
      <c r="O4" s="7">
        <f>MAX(D4:F4)</f>
        <v>68.03</v>
      </c>
    </row>
    <row r="5" spans="1:15" x14ac:dyDescent="0.25">
      <c r="A5" s="5">
        <f t="shared" si="0"/>
        <v>12</v>
      </c>
      <c r="B5" s="3" t="s">
        <v>12</v>
      </c>
      <c r="C5" s="3" t="s">
        <v>13</v>
      </c>
      <c r="D5" s="6">
        <v>59.72</v>
      </c>
      <c r="E5" s="6">
        <v>60</v>
      </c>
      <c r="F5" s="6" t="s">
        <v>6</v>
      </c>
      <c r="G5" s="6"/>
      <c r="H5" s="6"/>
      <c r="I5" s="6"/>
      <c r="J5" s="4">
        <f t="shared" si="1"/>
        <v>60</v>
      </c>
      <c r="L5" t="s">
        <v>35</v>
      </c>
      <c r="M5" s="1">
        <f>COUNTIF(D2:I13,"x")/COUNTA(D2:I13)</f>
        <v>0.28333333333333333</v>
      </c>
      <c r="O5" s="7">
        <f t="shared" si="2"/>
        <v>60</v>
      </c>
    </row>
    <row r="6" spans="1:15" x14ac:dyDescent="0.25">
      <c r="A6" s="5">
        <f t="shared" si="0"/>
        <v>4</v>
      </c>
      <c r="B6" s="3" t="s">
        <v>14</v>
      </c>
      <c r="C6" s="3" t="s">
        <v>15</v>
      </c>
      <c r="D6" s="6">
        <v>65.62</v>
      </c>
      <c r="E6" s="6">
        <v>65.7</v>
      </c>
      <c r="F6" s="6" t="s">
        <v>6</v>
      </c>
      <c r="G6" s="6">
        <v>65.83</v>
      </c>
      <c r="H6" s="6">
        <v>64.41</v>
      </c>
      <c r="I6" s="6">
        <v>64.67</v>
      </c>
      <c r="J6" s="4">
        <f t="shared" si="1"/>
        <v>65.83</v>
      </c>
      <c r="O6" s="7">
        <f t="shared" si="2"/>
        <v>65.7</v>
      </c>
    </row>
    <row r="7" spans="1:15" x14ac:dyDescent="0.25">
      <c r="A7" s="5">
        <f t="shared" si="0"/>
        <v>8</v>
      </c>
      <c r="B7" s="3" t="s">
        <v>16</v>
      </c>
      <c r="C7" s="3" t="s">
        <v>15</v>
      </c>
      <c r="D7" s="6">
        <v>63.64</v>
      </c>
      <c r="E7" s="6">
        <v>64.040000000000006</v>
      </c>
      <c r="F7" s="6" t="s">
        <v>6</v>
      </c>
      <c r="G7" s="6">
        <v>62.28</v>
      </c>
      <c r="H7" s="6" t="s">
        <v>6</v>
      </c>
      <c r="I7" s="6">
        <v>63.37</v>
      </c>
      <c r="J7" s="4">
        <f t="shared" si="1"/>
        <v>64.040000000000006</v>
      </c>
      <c r="O7" s="7">
        <f t="shared" si="2"/>
        <v>64.040000000000006</v>
      </c>
    </row>
    <row r="8" spans="1:15" x14ac:dyDescent="0.25">
      <c r="A8" s="5">
        <f t="shared" si="0"/>
        <v>5</v>
      </c>
      <c r="B8" s="3" t="s">
        <v>17</v>
      </c>
      <c r="C8" s="3" t="s">
        <v>18</v>
      </c>
      <c r="D8" s="6">
        <v>63.96</v>
      </c>
      <c r="E8" s="6">
        <v>65.14</v>
      </c>
      <c r="F8" s="6">
        <v>64.88</v>
      </c>
      <c r="G8" s="6" t="s">
        <v>6</v>
      </c>
      <c r="H8" s="6">
        <v>65.239999999999995</v>
      </c>
      <c r="I8" s="6">
        <v>63.92</v>
      </c>
      <c r="J8" s="4">
        <f t="shared" si="1"/>
        <v>65.239999999999995</v>
      </c>
      <c r="O8" s="7">
        <f t="shared" si="2"/>
        <v>65.14</v>
      </c>
    </row>
    <row r="9" spans="1:15" x14ac:dyDescent="0.25">
      <c r="A9" s="5">
        <f t="shared" si="0"/>
        <v>7</v>
      </c>
      <c r="B9" s="3" t="s">
        <v>19</v>
      </c>
      <c r="C9" s="3" t="s">
        <v>18</v>
      </c>
      <c r="D9" s="6">
        <v>61.93</v>
      </c>
      <c r="E9" s="6">
        <v>64.150000000000006</v>
      </c>
      <c r="F9" s="6">
        <v>63.91</v>
      </c>
      <c r="G9" s="6">
        <v>64.14</v>
      </c>
      <c r="H9" s="6" t="s">
        <v>6</v>
      </c>
      <c r="I9" s="6">
        <v>63.46</v>
      </c>
      <c r="J9" s="4">
        <f t="shared" si="1"/>
        <v>64.150000000000006</v>
      </c>
      <c r="O9" s="7">
        <f t="shared" si="2"/>
        <v>64.150000000000006</v>
      </c>
    </row>
    <row r="10" spans="1:15" x14ac:dyDescent="0.25">
      <c r="A10" s="5">
        <f t="shared" si="0"/>
        <v>1</v>
      </c>
      <c r="B10" s="3" t="s">
        <v>20</v>
      </c>
      <c r="C10" s="3" t="s">
        <v>21</v>
      </c>
      <c r="D10" s="6">
        <v>67.52</v>
      </c>
      <c r="E10" s="6">
        <v>69.209999999999994</v>
      </c>
      <c r="F10" s="6">
        <v>63.43</v>
      </c>
      <c r="G10" s="6" t="s">
        <v>6</v>
      </c>
      <c r="H10" s="6">
        <v>63.98</v>
      </c>
      <c r="I10" s="6">
        <v>67.78</v>
      </c>
      <c r="J10" s="4">
        <f t="shared" si="1"/>
        <v>69.209999999999994</v>
      </c>
      <c r="O10" s="7">
        <f t="shared" si="2"/>
        <v>69.209999999999994</v>
      </c>
    </row>
    <row r="11" spans="1:15" x14ac:dyDescent="0.25">
      <c r="A11" s="5">
        <f t="shared" si="0"/>
        <v>6</v>
      </c>
      <c r="B11" s="3" t="s">
        <v>22</v>
      </c>
      <c r="C11" s="3" t="s">
        <v>23</v>
      </c>
      <c r="D11" s="6">
        <v>65.099999999999994</v>
      </c>
      <c r="E11" s="6" t="s">
        <v>6</v>
      </c>
      <c r="F11" s="6">
        <v>64.75</v>
      </c>
      <c r="G11" s="6" t="s">
        <v>6</v>
      </c>
      <c r="H11" s="6" t="s">
        <v>6</v>
      </c>
      <c r="I11" s="6" t="s">
        <v>6</v>
      </c>
      <c r="J11" s="4">
        <f t="shared" si="1"/>
        <v>65.099999999999994</v>
      </c>
      <c r="O11" s="7">
        <f t="shared" si="2"/>
        <v>65.099999999999994</v>
      </c>
    </row>
    <row r="12" spans="1:15" x14ac:dyDescent="0.25">
      <c r="A12" s="5">
        <f t="shared" si="0"/>
        <v>2</v>
      </c>
      <c r="B12" s="3" t="s">
        <v>24</v>
      </c>
      <c r="C12" s="3" t="s">
        <v>25</v>
      </c>
      <c r="D12" s="6" t="s">
        <v>6</v>
      </c>
      <c r="E12" s="6">
        <v>69.19</v>
      </c>
      <c r="F12" s="6">
        <v>66.58</v>
      </c>
      <c r="G12" s="6">
        <v>68.569999999999993</v>
      </c>
      <c r="H12" s="6" t="s">
        <v>6</v>
      </c>
      <c r="I12" s="6">
        <v>63.06</v>
      </c>
      <c r="J12" s="4">
        <f t="shared" si="1"/>
        <v>69.19</v>
      </c>
      <c r="O12" s="7">
        <f t="shared" si="2"/>
        <v>69.19</v>
      </c>
    </row>
    <row r="13" spans="1:15" x14ac:dyDescent="0.25">
      <c r="A13" s="5">
        <f t="shared" si="0"/>
        <v>11</v>
      </c>
      <c r="B13" s="3" t="s">
        <v>26</v>
      </c>
      <c r="C13" s="3" t="s">
        <v>25</v>
      </c>
      <c r="D13" s="6">
        <v>55.58</v>
      </c>
      <c r="E13" s="6">
        <v>60.39</v>
      </c>
      <c r="F13" s="6" t="s">
        <v>6</v>
      </c>
      <c r="G13" s="6"/>
      <c r="H13" s="6"/>
      <c r="I13" s="6"/>
      <c r="J13" s="4">
        <f t="shared" si="1"/>
        <v>60.39</v>
      </c>
      <c r="O13" s="7">
        <f t="shared" si="2"/>
        <v>60.39</v>
      </c>
    </row>
  </sheetData>
  <conditionalFormatting sqref="A2:J13">
    <cfRule type="expression" dxfId="3" priority="3">
      <formula>$A2=3</formula>
    </cfRule>
    <cfRule type="expression" dxfId="4" priority="2">
      <formula>$A2=2</formula>
    </cfRule>
    <cfRule type="expression" dxfId="2" priority="1">
      <formula>$A2=1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281053F158015242B22271C17F6BCE3B" ma:contentTypeVersion="14" ma:contentTypeDescription="Új dokumentum létrehozása." ma:contentTypeScope="" ma:versionID="c2adcd2eb9020fe4c097f73bdf37a16d">
  <xsd:schema xmlns:xsd="http://www.w3.org/2001/XMLSchema" xmlns:xs="http://www.w3.org/2001/XMLSchema" xmlns:p="http://schemas.microsoft.com/office/2006/metadata/properties" xmlns:ns3="3f91ee45-0af5-46c2-a949-5eed606c8b84" xmlns:ns4="ceaddd86-71f7-4466-a948-5a8c94480907" targetNamespace="http://schemas.microsoft.com/office/2006/metadata/properties" ma:root="true" ma:fieldsID="7221dacbce50fc0aeac6b6290090dbac" ns3:_="" ns4:_="">
    <xsd:import namespace="3f91ee45-0af5-46c2-a949-5eed606c8b84"/>
    <xsd:import namespace="ceaddd86-71f7-4466-a948-5a8c944809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91ee45-0af5-46c2-a949-5eed606c8b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addd86-71f7-4466-a948-5a8c9448090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Résztvevők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Megosztva részletekkel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Megosztási tipp kivonat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f91ee45-0af5-46c2-a949-5eed606c8b84" xsi:nil="true"/>
  </documentManagement>
</p:properties>
</file>

<file path=customXml/itemProps1.xml><?xml version="1.0" encoding="utf-8"?>
<ds:datastoreItem xmlns:ds="http://schemas.openxmlformats.org/officeDocument/2006/customXml" ds:itemID="{D47DDB89-7B99-4488-AFD9-65F0EFE3EE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91ee45-0af5-46c2-a949-5eed606c8b84"/>
    <ds:schemaRef ds:uri="ceaddd86-71f7-4466-a948-5a8c944809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E28385-A8CB-452C-9186-652CCB80F8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558FE6-BD37-45D8-8E21-B4F0F618EC3E}">
  <ds:schemaRefs>
    <ds:schemaRef ds:uri="http://purl.org/dc/elements/1.1/"/>
    <ds:schemaRef ds:uri="http://www.w3.org/XML/1998/namespace"/>
    <ds:schemaRef ds:uri="http://purl.org/dc/terms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ceaddd86-71f7-4466-a948-5a8c94480907"/>
    <ds:schemaRef ds:uri="3f91ee45-0af5-46c2-a949-5eed606c8b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merkur14</dc:creator>
  <cp:lastModifiedBy>Tünde Stein</cp:lastModifiedBy>
  <dcterms:created xsi:type="dcterms:W3CDTF">2025-04-03T09:26:14Z</dcterms:created>
  <dcterms:modified xsi:type="dcterms:W3CDTF">2025-04-03T09:53:01Z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0x010100281053F158015242B22271C17F6BCE3B</vt:lpwstr>
  </property>
</Properties>
</file>