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ipos_1ce436d\Desktop\Oktv 2223\"/>
    </mc:Choice>
  </mc:AlternateContent>
  <xr:revisionPtr revIDLastSave="0" documentId="13_ncr:1_{FA2230B6-91CB-467A-BBF3-CC45A7A8505E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zállásfoglaltság" sheetId="1" r:id="rId1"/>
    <sheet name="Horgászversen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M3" i="2"/>
  <c r="M4" i="2"/>
  <c r="M5" i="2"/>
  <c r="M6" i="2"/>
  <c r="M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3" i="2"/>
  <c r="C17" i="1"/>
  <c r="B15" i="1"/>
  <c r="C15" i="1"/>
  <c r="D15" i="1"/>
  <c r="E15" i="1"/>
  <c r="F15" i="1"/>
  <c r="G15" i="1"/>
  <c r="H15" i="1"/>
  <c r="I15" i="1"/>
  <c r="J15" i="1"/>
  <c r="K15" i="1"/>
  <c r="L15" i="1"/>
  <c r="M15" i="1"/>
  <c r="N4" i="1"/>
  <c r="N5" i="1"/>
  <c r="N6" i="1"/>
  <c r="N7" i="1"/>
  <c r="N8" i="1"/>
  <c r="N9" i="1"/>
  <c r="N10" i="1"/>
  <c r="N11" i="1"/>
  <c r="N12" i="1"/>
  <c r="N13" i="1"/>
  <c r="N14" i="1"/>
  <c r="N3" i="1"/>
</calcChain>
</file>

<file path=xl/sharedStrings.xml><?xml version="1.0" encoding="utf-8"?>
<sst xmlns="http://schemas.openxmlformats.org/spreadsheetml/2006/main" count="367" uniqueCount="86">
  <si>
    <t>HÓNAP</t>
  </si>
  <si>
    <t>Ország</t>
  </si>
  <si>
    <t>Görögország</t>
  </si>
  <si>
    <t>Spanyolország</t>
  </si>
  <si>
    <t>Franciaország</t>
  </si>
  <si>
    <t>Horvátország</t>
  </si>
  <si>
    <t>Olaszország</t>
  </si>
  <si>
    <t>Ciprus</t>
  </si>
  <si>
    <t>Málta</t>
  </si>
  <si>
    <t>Szlovénia</t>
  </si>
  <si>
    <t>Montenegró</t>
  </si>
  <si>
    <t>Észak Macedónia</t>
  </si>
  <si>
    <t>Albánia</t>
  </si>
  <si>
    <t>Törökország</t>
  </si>
  <si>
    <t>Legjobb:</t>
  </si>
  <si>
    <t>Alacsony!</t>
  </si>
  <si>
    <t>Átlag</t>
  </si>
  <si>
    <t>=</t>
  </si>
  <si>
    <t>A horgász neve</t>
  </si>
  <si>
    <t>Város</t>
  </si>
  <si>
    <t>Egyesület</t>
  </si>
  <si>
    <t>Verseny ideje</t>
  </si>
  <si>
    <t>Legnagyobb hal fajtája</t>
  </si>
  <si>
    <t>Legnagyobb hal tömege</t>
  </si>
  <si>
    <t>A kifogott halak össztömege</t>
  </si>
  <si>
    <t>Guppi Géza</t>
  </si>
  <si>
    <t>Budapest</t>
  </si>
  <si>
    <t>Zöld Plasztik</t>
  </si>
  <si>
    <t>kardhal</t>
  </si>
  <si>
    <t>Fischer Ferenc</t>
  </si>
  <si>
    <t>Szombathely</t>
  </si>
  <si>
    <t>Balogh Tanya</t>
  </si>
  <si>
    <t>parti géb</t>
  </si>
  <si>
    <t>Fertődi Ferenc</t>
  </si>
  <si>
    <t>Bogács</t>
  </si>
  <si>
    <t>Zozi Team</t>
  </si>
  <si>
    <t>nagy rombuszhal</t>
  </si>
  <si>
    <t>Tisza Kálmán</t>
  </si>
  <si>
    <t>Halas Kolos</t>
  </si>
  <si>
    <t>Serházzug</t>
  </si>
  <si>
    <t>adriai tok</t>
  </si>
  <si>
    <t>Balin Béla</t>
  </si>
  <si>
    <t>Kinizsi</t>
  </si>
  <si>
    <t>Dunai Tamás</t>
  </si>
  <si>
    <t>fattyúhering</t>
  </si>
  <si>
    <t>Compóházi Cecília</t>
  </si>
  <si>
    <t>Fótújfalu</t>
  </si>
  <si>
    <t>Koma HE</t>
  </si>
  <si>
    <t>Balaton Mária</t>
  </si>
  <si>
    <t>Hévíz</t>
  </si>
  <si>
    <t>Postás</t>
  </si>
  <si>
    <t>zebrafogasponty</t>
  </si>
  <si>
    <t>Tavi-Molnár Lajos</t>
  </si>
  <si>
    <t>Nagykanizsa</t>
  </si>
  <si>
    <t>kékúszójú tonhal</t>
  </si>
  <si>
    <t>Nádassy Nándor</t>
  </si>
  <si>
    <t>Bajnok</t>
  </si>
  <si>
    <t>Rábavidéki Róbert</t>
  </si>
  <si>
    <t>Harcsa Héra</t>
  </si>
  <si>
    <t>Iregszemcse</t>
  </si>
  <si>
    <t>ICE Team</t>
  </si>
  <si>
    <t>Kiskörei Kálmán</t>
  </si>
  <si>
    <t>Tamási</t>
  </si>
  <si>
    <t>Parti Vajk</t>
  </si>
  <si>
    <t>FSHK</t>
  </si>
  <si>
    <t>Kérész Károly</t>
  </si>
  <si>
    <t>Csuka Csaba</t>
  </si>
  <si>
    <t>Miske</t>
  </si>
  <si>
    <t>Unicum</t>
  </si>
  <si>
    <t>Pontyhúzó Péter</t>
  </si>
  <si>
    <t>Monok</t>
  </si>
  <si>
    <t>Illés Team</t>
  </si>
  <si>
    <t>Marosi Zoltán</t>
  </si>
  <si>
    <t>Értékelés</t>
  </si>
  <si>
    <t>Ösztömeg</t>
  </si>
  <si>
    <t>ebihal</t>
  </si>
  <si>
    <t>sneci</t>
  </si>
  <si>
    <t>kishal</t>
  </si>
  <si>
    <t>nagyhal</t>
  </si>
  <si>
    <t>mesterhorgász</t>
  </si>
  <si>
    <t>Darabszám</t>
  </si>
  <si>
    <t>A Legnagyobb hal tömege és fajtája:</t>
  </si>
  <si>
    <t>Bogácsi versenyzők legnagyobb halának tömege:</t>
  </si>
  <si>
    <t>A kifogott parti gébek átlagos tömege:</t>
  </si>
  <si>
    <t xml:space="preserve"> A Kinizsi és a Postás csapatából ennyiszer szerepelnek a táblázatbann:</t>
  </si>
  <si>
    <t>A Zozi Team nagykanizsai versenyzői által kifogott halak össztömege: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</si>
</sst>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yyyy&quot;-&quot;mm"/>
    <numFmt numFmtId="166" formatCode="0.000%"/>
    <numFmt numFmtId="167" formatCode="0.00&quot; kg&quot;"/>
    <numFmt numFmtId="168" formatCode="0&quot; kg&quot;"/>
    <numFmt numFmtId="169" formatCode="0&quot; db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4669A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96DC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Border="1"/>
    <xf numFmtId="0" fontId="0" fillId="7" borderId="0" xfId="0" applyFill="1"/>
    <xf numFmtId="166" fontId="0" fillId="0" borderId="0" xfId="0" applyNumberFormat="1"/>
    <xf numFmtId="166" fontId="0" fillId="4" borderId="0" xfId="0" applyNumberFormat="1" applyFill="1"/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00"/>
      <color rgb="FFF6F6F6"/>
      <color rgb="FFFF0000"/>
      <color rgb="FF0096DC"/>
      <color rgb="FFDCE6F1"/>
      <color rgb="FFC0C0C0"/>
      <color rgb="FF4669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Volt</a:t>
            </a:r>
            <a:r>
              <a:rPr lang="hu-HU" baseline="0"/>
              <a:t> Jugoszláv tagköztársaságok nyári adatai</a:t>
            </a:r>
            <a:endParaRPr lang="hu-HU"/>
          </a:p>
        </c:rich>
      </c:tx>
      <c:layout>
        <c:manualLayout>
          <c:xMode val="edge"/>
          <c:yMode val="edge"/>
          <c:x val="0.23301242198405447"/>
          <c:y val="2.5636520868231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Szállásfoglaltság!$A$5</c:f>
              <c:strCache>
                <c:ptCount val="1"/>
                <c:pt idx="0">
                  <c:v>Észak Macedónia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Szállásfoglaltság!$B$1:$N$1</c15:sqref>
                  </c15:fullRef>
                </c:ext>
              </c:extLst>
              <c:f>Szállásfoglaltság!$B$1:$M$1</c:f>
              <c:strCache>
                <c:ptCount val="12"/>
                <c:pt idx="0">
                  <c:v>2021-08</c:v>
                </c:pt>
                <c:pt idx="1">
                  <c:v>2021-09</c:v>
                </c:pt>
                <c:pt idx="2">
                  <c:v>2021-10</c:v>
                </c:pt>
                <c:pt idx="3">
                  <c:v>2021-11</c:v>
                </c:pt>
                <c:pt idx="4">
                  <c:v>2021-12</c:v>
                </c:pt>
                <c:pt idx="5">
                  <c:v>2022-01</c:v>
                </c:pt>
                <c:pt idx="6">
                  <c:v>2022-02</c:v>
                </c:pt>
                <c:pt idx="7">
                  <c:v>2022-03</c:v>
                </c:pt>
                <c:pt idx="8">
                  <c:v>2022-04</c:v>
                </c:pt>
                <c:pt idx="9">
                  <c:v>2022-05</c:v>
                </c:pt>
                <c:pt idx="10">
                  <c:v>2022-06</c:v>
                </c:pt>
                <c:pt idx="11">
                  <c:v>2022-07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Szállásfoglaltság!$B$5:$N$5</c15:sqref>
                  </c15:fullRef>
                </c:ext>
              </c:extLst>
              <c:f>Szállásfoglaltság!$B$5:$M$5</c:f>
              <c:numCache>
                <c:formatCode>0.000%</c:formatCode>
                <c:ptCount val="12"/>
                <c:pt idx="0">
                  <c:v>0.38940000000000002</c:v>
                </c:pt>
                <c:pt idx="1">
                  <c:v>0.214</c:v>
                </c:pt>
                <c:pt idx="2">
                  <c:v>0.18890000000000001</c:v>
                </c:pt>
                <c:pt idx="3">
                  <c:v>0.15359999999999999</c:v>
                </c:pt>
                <c:pt idx="4">
                  <c:v>0.13600000000000001</c:v>
                </c:pt>
                <c:pt idx="5">
                  <c:v>0.14929999999999999</c:v>
                </c:pt>
                <c:pt idx="6">
                  <c:v>0.15920000000000001</c:v>
                </c:pt>
                <c:pt idx="7">
                  <c:v>0.14929999999999999</c:v>
                </c:pt>
                <c:pt idx="8">
                  <c:v>0.17150000000000001</c:v>
                </c:pt>
                <c:pt idx="9">
                  <c:v>0.24410000000000001</c:v>
                </c:pt>
                <c:pt idx="10">
                  <c:v>0.2954</c:v>
                </c:pt>
                <c:pt idx="11">
                  <c:v>0.39829999999999999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F-4408-9E38-1BBC1CD1E2D4}"/>
            </c:ext>
          </c:extLst>
        </c:ser>
        <c:ser>
          <c:idx val="6"/>
          <c:order val="1"/>
          <c:tx>
            <c:strRef>
              <c:f>Szállásfoglaltság!$A$8</c:f>
              <c:strCache>
                <c:ptCount val="1"/>
                <c:pt idx="0">
                  <c:v>Horvátország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Szállásfoglaltság!$B$1:$N$1</c15:sqref>
                  </c15:fullRef>
                </c:ext>
              </c:extLst>
              <c:f>Szállásfoglaltság!$B$1:$M$1</c:f>
              <c:strCache>
                <c:ptCount val="12"/>
                <c:pt idx="0">
                  <c:v>2021-08</c:v>
                </c:pt>
                <c:pt idx="1">
                  <c:v>2021-09</c:v>
                </c:pt>
                <c:pt idx="2">
                  <c:v>2021-10</c:v>
                </c:pt>
                <c:pt idx="3">
                  <c:v>2021-11</c:v>
                </c:pt>
                <c:pt idx="4">
                  <c:v>2021-12</c:v>
                </c:pt>
                <c:pt idx="5">
                  <c:v>2022-01</c:v>
                </c:pt>
                <c:pt idx="6">
                  <c:v>2022-02</c:v>
                </c:pt>
                <c:pt idx="7">
                  <c:v>2022-03</c:v>
                </c:pt>
                <c:pt idx="8">
                  <c:v>2022-04</c:v>
                </c:pt>
                <c:pt idx="9">
                  <c:v>2022-05</c:v>
                </c:pt>
                <c:pt idx="10">
                  <c:v>2022-06</c:v>
                </c:pt>
                <c:pt idx="11">
                  <c:v>2022-07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Szállásfoglaltság!$B$8:$N$8</c15:sqref>
                  </c15:fullRef>
                </c:ext>
              </c:extLst>
              <c:f>Szállásfoglaltság!$B$8:$M$8</c:f>
              <c:numCache>
                <c:formatCode>0.000%</c:formatCode>
                <c:ptCount val="12"/>
                <c:pt idx="0">
                  <c:v>0.95299999999999996</c:v>
                </c:pt>
                <c:pt idx="1">
                  <c:v>0.59699999999999998</c:v>
                </c:pt>
                <c:pt idx="2">
                  <c:v>0.315</c:v>
                </c:pt>
                <c:pt idx="3">
                  <c:v>0.17199999999999999</c:v>
                </c:pt>
                <c:pt idx="4">
                  <c:v>0.18099999999999999</c:v>
                </c:pt>
                <c:pt idx="5">
                  <c:v>0.182</c:v>
                </c:pt>
                <c:pt idx="6">
                  <c:v>0.252</c:v>
                </c:pt>
                <c:pt idx="7">
                  <c:v>0.24099999999999999</c:v>
                </c:pt>
                <c:pt idx="8">
                  <c:v>0.36699999999999999</c:v>
                </c:pt>
                <c:pt idx="9">
                  <c:v>0.40100000000000002</c:v>
                </c:pt>
                <c:pt idx="10">
                  <c:v>0.67600000000000005</c:v>
                </c:pt>
                <c:pt idx="11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9F-4408-9E38-1BBC1CD1E2D4}"/>
            </c:ext>
          </c:extLst>
        </c:ser>
        <c:ser>
          <c:idx val="8"/>
          <c:order val="2"/>
          <c:tx>
            <c:strRef>
              <c:f>Szállásfoglaltság!$A$10</c:f>
              <c:strCache>
                <c:ptCount val="1"/>
                <c:pt idx="0">
                  <c:v>Montenegró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Szállásfoglaltság!$B$1:$N$1</c15:sqref>
                  </c15:fullRef>
                </c:ext>
              </c:extLst>
              <c:f>Szállásfoglaltság!$B$1:$M$1</c:f>
              <c:strCache>
                <c:ptCount val="12"/>
                <c:pt idx="0">
                  <c:v>2021-08</c:v>
                </c:pt>
                <c:pt idx="1">
                  <c:v>2021-09</c:v>
                </c:pt>
                <c:pt idx="2">
                  <c:v>2021-10</c:v>
                </c:pt>
                <c:pt idx="3">
                  <c:v>2021-11</c:v>
                </c:pt>
                <c:pt idx="4">
                  <c:v>2021-12</c:v>
                </c:pt>
                <c:pt idx="5">
                  <c:v>2022-01</c:v>
                </c:pt>
                <c:pt idx="6">
                  <c:v>2022-02</c:v>
                </c:pt>
                <c:pt idx="7">
                  <c:v>2022-03</c:v>
                </c:pt>
                <c:pt idx="8">
                  <c:v>2022-04</c:v>
                </c:pt>
                <c:pt idx="9">
                  <c:v>2022-05</c:v>
                </c:pt>
                <c:pt idx="10">
                  <c:v>2022-06</c:v>
                </c:pt>
                <c:pt idx="11">
                  <c:v>2022-07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Szállásfoglaltság!$B$10:$N$10</c15:sqref>
                  </c15:fullRef>
                </c:ext>
              </c:extLst>
              <c:f>Szállásfoglaltság!$B$10:$M$10</c:f>
              <c:numCache>
                <c:formatCode>0.000%</c:formatCode>
                <c:ptCount val="12"/>
                <c:pt idx="0">
                  <c:v>0.80900000000000005</c:v>
                </c:pt>
                <c:pt idx="1">
                  <c:v>0.46300000000000002</c:v>
                </c:pt>
                <c:pt idx="2">
                  <c:v>0.28000000000000003</c:v>
                </c:pt>
                <c:pt idx="3">
                  <c:v>0.22500000000000001</c:v>
                </c:pt>
                <c:pt idx="4">
                  <c:v>0.153</c:v>
                </c:pt>
                <c:pt idx="5">
                  <c:v>0.192</c:v>
                </c:pt>
                <c:pt idx="6">
                  <c:v>0.21299999999999999</c:v>
                </c:pt>
                <c:pt idx="7">
                  <c:v>0.23599999999999999</c:v>
                </c:pt>
                <c:pt idx="8">
                  <c:v>0.33900000000000002</c:v>
                </c:pt>
                <c:pt idx="9">
                  <c:v>0.40300000000000002</c:v>
                </c:pt>
                <c:pt idx="10">
                  <c:v>0.54200000000000004</c:v>
                </c:pt>
                <c:pt idx="11">
                  <c:v>0.72899999999999998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F-4408-9E38-1BBC1CD1E2D4}"/>
            </c:ext>
          </c:extLst>
        </c:ser>
        <c:ser>
          <c:idx val="11"/>
          <c:order val="3"/>
          <c:tx>
            <c:strRef>
              <c:f>Szállásfoglaltság!$A$13</c:f>
              <c:strCache>
                <c:ptCount val="1"/>
                <c:pt idx="0">
                  <c:v>Szlovénia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Szállásfoglaltság!$B$1:$N$1</c15:sqref>
                  </c15:fullRef>
                </c:ext>
              </c:extLst>
              <c:f>Szállásfoglaltság!$B$1:$M$1</c:f>
              <c:strCache>
                <c:ptCount val="12"/>
                <c:pt idx="0">
                  <c:v>2021-08</c:v>
                </c:pt>
                <c:pt idx="1">
                  <c:v>2021-09</c:v>
                </c:pt>
                <c:pt idx="2">
                  <c:v>2021-10</c:v>
                </c:pt>
                <c:pt idx="3">
                  <c:v>2021-11</c:v>
                </c:pt>
                <c:pt idx="4">
                  <c:v>2021-12</c:v>
                </c:pt>
                <c:pt idx="5">
                  <c:v>2022-01</c:v>
                </c:pt>
                <c:pt idx="6">
                  <c:v>2022-02</c:v>
                </c:pt>
                <c:pt idx="7">
                  <c:v>2022-03</c:v>
                </c:pt>
                <c:pt idx="8">
                  <c:v>2022-04</c:v>
                </c:pt>
                <c:pt idx="9">
                  <c:v>2022-05</c:v>
                </c:pt>
                <c:pt idx="10">
                  <c:v>2022-06</c:v>
                </c:pt>
                <c:pt idx="11">
                  <c:v>2022-07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Szállásfoglaltság!$B$13:$N$13</c15:sqref>
                  </c15:fullRef>
                </c:ext>
              </c:extLst>
              <c:f>Szállásfoglaltság!$B$13:$M$13</c:f>
              <c:numCache>
                <c:formatCode>0.000%</c:formatCode>
                <c:ptCount val="12"/>
                <c:pt idx="0">
                  <c:v>0.70120000000000005</c:v>
                </c:pt>
                <c:pt idx="1">
                  <c:v>0.50129999999999997</c:v>
                </c:pt>
                <c:pt idx="2">
                  <c:v>0.45500000000000002</c:v>
                </c:pt>
                <c:pt idx="3">
                  <c:v>0.32550000000000001</c:v>
                </c:pt>
                <c:pt idx="4">
                  <c:v>0.30809999999999998</c:v>
                </c:pt>
                <c:pt idx="5">
                  <c:v>0.23719999999999999</c:v>
                </c:pt>
                <c:pt idx="6">
                  <c:v>0.32429999999999998</c:v>
                </c:pt>
                <c:pt idx="7">
                  <c:v>0.32290000000000002</c:v>
                </c:pt>
                <c:pt idx="8">
                  <c:v>0.378</c:v>
                </c:pt>
                <c:pt idx="9">
                  <c:v>0.4037</c:v>
                </c:pt>
                <c:pt idx="10">
                  <c:v>0.56089999999999995</c:v>
                </c:pt>
                <c:pt idx="11">
                  <c:v>0.57809999999999995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F-4408-9E38-1BBC1CD1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98176"/>
        <c:axId val="529595656"/>
      </c:lineChart>
      <c:dateAx>
        <c:axId val="529598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&quot;-&quot;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9595656"/>
        <c:crosses val="autoZero"/>
        <c:auto val="1"/>
        <c:lblOffset val="100"/>
        <c:baseTimeUnit val="months"/>
        <c:majorUnit val="1"/>
      </c:dateAx>
      <c:valAx>
        <c:axId val="529595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95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339235</xdr:colOff>
      <xdr:row>14</xdr:row>
      <xdr:rowOff>163754</xdr:rowOff>
    </xdr:from>
    <xdr:to>
      <xdr:col>16</xdr:col>
      <xdr:colOff>388327</xdr:colOff>
      <xdr:row>40</xdr:row>
      <xdr:rowOff>117231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522B0DF-3F59-D1E8-988D-3D549BD64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zoomScaleNormal="100" workbookViewId="0">
      <selection activeCell="C14" sqref="C14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0.28515625" bestFit="1" customWidth="1"/>
    <col min="4" max="13" width="8.5703125" bestFit="1" customWidth="1"/>
  </cols>
  <sheetData>
    <row r="1" spans="1:14" x14ac:dyDescent="0.25">
      <c r="A1" s="3" t="s">
        <v>0</v>
      </c>
      <c r="B1" s="4">
        <v>44409</v>
      </c>
      <c r="C1" s="4">
        <v>44440</v>
      </c>
      <c r="D1" s="4">
        <v>44470</v>
      </c>
      <c r="E1" s="4">
        <v>44501</v>
      </c>
      <c r="F1" s="4">
        <v>44531</v>
      </c>
      <c r="G1" s="4">
        <v>44562</v>
      </c>
      <c r="H1" s="4">
        <v>44593</v>
      </c>
      <c r="I1" s="4">
        <v>44621</v>
      </c>
      <c r="J1" s="4">
        <v>44652</v>
      </c>
      <c r="K1" s="4">
        <v>44682</v>
      </c>
      <c r="L1" s="4">
        <v>44713</v>
      </c>
      <c r="M1" s="4">
        <v>44743</v>
      </c>
      <c r="N1" s="5" t="s">
        <v>16</v>
      </c>
    </row>
    <row r="2" spans="1:14" x14ac:dyDescent="0.25">
      <c r="A2" s="7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6" t="s">
        <v>12</v>
      </c>
      <c r="B3" s="10">
        <v>0.50700000000000001</v>
      </c>
      <c r="C3" s="10">
        <v>0.216</v>
      </c>
      <c r="D3" s="10">
        <v>0.1</v>
      </c>
      <c r="E3" s="10">
        <v>9.7000000000000003E-2</v>
      </c>
      <c r="F3" s="10">
        <v>0.09</v>
      </c>
      <c r="G3" s="10">
        <v>0.08</v>
      </c>
      <c r="H3" s="10">
        <v>7.6999999999999999E-2</v>
      </c>
      <c r="I3" s="10">
        <v>7.6999999999999999E-2</v>
      </c>
      <c r="J3" s="10">
        <v>9.4E-2</v>
      </c>
      <c r="K3" s="10">
        <v>0.153</v>
      </c>
      <c r="L3" s="10">
        <v>0.23200000000000001</v>
      </c>
      <c r="M3" s="10">
        <v>0.23480000000000001</v>
      </c>
      <c r="N3" s="10">
        <f>AVERAGE(B3:M3)</f>
        <v>0.16315000000000002</v>
      </c>
    </row>
    <row r="4" spans="1:14" x14ac:dyDescent="0.25">
      <c r="A4" s="6" t="s">
        <v>7</v>
      </c>
      <c r="B4" s="11">
        <v>0.79800000000000004</v>
      </c>
      <c r="C4" s="11">
        <v>0.64200000000000002</v>
      </c>
      <c r="D4" s="11">
        <v>0.75</v>
      </c>
      <c r="E4" s="11">
        <v>0.43099999999999999</v>
      </c>
      <c r="F4" s="11">
        <v>0.26</v>
      </c>
      <c r="G4" s="11">
        <v>0.16700000000000001</v>
      </c>
      <c r="H4" s="11">
        <v>0.183</v>
      </c>
      <c r="I4" s="11">
        <v>0.33700000000000002</v>
      </c>
      <c r="J4" s="11">
        <v>0.58299999999999996</v>
      </c>
      <c r="K4" s="11">
        <v>0.65800000000000003</v>
      </c>
      <c r="L4" s="11">
        <v>0.75600000000000001</v>
      </c>
      <c r="M4" s="11">
        <v>0.75380000000000003</v>
      </c>
      <c r="N4" s="11">
        <f t="shared" ref="N4:N14" si="0">AVERAGE(B4:M4)</f>
        <v>0.52656666666666674</v>
      </c>
    </row>
    <row r="5" spans="1:14" x14ac:dyDescent="0.25">
      <c r="A5" s="6" t="s">
        <v>11</v>
      </c>
      <c r="B5" s="10">
        <v>0.38940000000000002</v>
      </c>
      <c r="C5" s="10">
        <v>0.214</v>
      </c>
      <c r="D5" s="10">
        <v>0.18890000000000001</v>
      </c>
      <c r="E5" s="10">
        <v>0.15359999999999999</v>
      </c>
      <c r="F5" s="10">
        <v>0.13600000000000001</v>
      </c>
      <c r="G5" s="10">
        <v>0.14929999999999999</v>
      </c>
      <c r="H5" s="10">
        <v>0.15920000000000001</v>
      </c>
      <c r="I5" s="10">
        <v>0.14929999999999999</v>
      </c>
      <c r="J5" s="10">
        <v>0.17150000000000001</v>
      </c>
      <c r="K5" s="10">
        <v>0.24410000000000001</v>
      </c>
      <c r="L5" s="10">
        <v>0.2954</v>
      </c>
      <c r="M5" s="10">
        <v>0.39829999999999999</v>
      </c>
      <c r="N5" s="10">
        <f t="shared" si="0"/>
        <v>0.22075</v>
      </c>
    </row>
    <row r="6" spans="1:14" x14ac:dyDescent="0.25">
      <c r="A6" s="6" t="s">
        <v>4</v>
      </c>
      <c r="B6" s="11">
        <v>0.57999999999999996</v>
      </c>
      <c r="C6" s="11">
        <v>0.46</v>
      </c>
      <c r="D6" s="11">
        <v>0.45</v>
      </c>
      <c r="E6" s="11">
        <v>0.39400000000000002</v>
      </c>
      <c r="F6" s="11">
        <v>0.38300000000000001</v>
      </c>
      <c r="G6" s="11">
        <v>0.37419999999999998</v>
      </c>
      <c r="H6" s="11">
        <v>0.38200000000000001</v>
      </c>
      <c r="I6" s="11">
        <v>0.40500000000000003</v>
      </c>
      <c r="J6" s="11">
        <v>0.47699999999999998</v>
      </c>
      <c r="K6" s="11">
        <v>0.50600000000000001</v>
      </c>
      <c r="L6" s="11">
        <v>0.56299999999999994</v>
      </c>
      <c r="M6" s="11">
        <v>0.63500000000000001</v>
      </c>
      <c r="N6" s="11">
        <f t="shared" si="0"/>
        <v>0.46743333333333331</v>
      </c>
    </row>
    <row r="7" spans="1:14" x14ac:dyDescent="0.25">
      <c r="A7" s="6" t="s">
        <v>2</v>
      </c>
      <c r="B7" s="10">
        <v>0.72699999999999998</v>
      </c>
      <c r="C7" s="10">
        <v>0.61</v>
      </c>
      <c r="D7" s="10">
        <v>0.39500000000000002</v>
      </c>
      <c r="E7" s="10">
        <v>0.23100000000000001</v>
      </c>
      <c r="F7" s="10">
        <v>0.189</v>
      </c>
      <c r="G7" s="10">
        <v>0.14799999999999999</v>
      </c>
      <c r="H7" s="10">
        <v>0.182</v>
      </c>
      <c r="I7" s="10">
        <v>0.23499999999999999</v>
      </c>
      <c r="J7" s="10">
        <v>0.29299999999999998</v>
      </c>
      <c r="K7" s="10">
        <v>0.52600000000000002</v>
      </c>
      <c r="L7" s="10">
        <v>0.64300000000000002</v>
      </c>
      <c r="M7" s="10">
        <v>0.76</v>
      </c>
      <c r="N7" s="10">
        <f t="shared" si="0"/>
        <v>0.41158333333333336</v>
      </c>
    </row>
    <row r="8" spans="1:14" x14ac:dyDescent="0.25">
      <c r="A8" s="6" t="s">
        <v>5</v>
      </c>
      <c r="B8" s="11">
        <v>0.95299999999999996</v>
      </c>
      <c r="C8" s="11">
        <v>0.59699999999999998</v>
      </c>
      <c r="D8" s="11">
        <v>0.315</v>
      </c>
      <c r="E8" s="11">
        <v>0.17199999999999999</v>
      </c>
      <c r="F8" s="11">
        <v>0.18099999999999999</v>
      </c>
      <c r="G8" s="11">
        <v>0.182</v>
      </c>
      <c r="H8" s="11">
        <v>0.252</v>
      </c>
      <c r="I8" s="11">
        <v>0.24099999999999999</v>
      </c>
      <c r="J8" s="11">
        <v>0.36699999999999999</v>
      </c>
      <c r="K8" s="11">
        <v>0.40100000000000002</v>
      </c>
      <c r="L8" s="11">
        <v>0.67600000000000005</v>
      </c>
      <c r="M8" s="11">
        <v>0.90600000000000003</v>
      </c>
      <c r="N8" s="11">
        <f t="shared" si="0"/>
        <v>0.43691666666666668</v>
      </c>
    </row>
    <row r="9" spans="1:14" x14ac:dyDescent="0.25">
      <c r="A9" s="6" t="s">
        <v>8</v>
      </c>
      <c r="B9" s="10">
        <v>0.60899999999999999</v>
      </c>
      <c r="C9" s="10">
        <v>0.58399999999999996</v>
      </c>
      <c r="D9" s="10">
        <v>0.55800000000000005</v>
      </c>
      <c r="E9" s="10">
        <v>0.41099999999999998</v>
      </c>
      <c r="F9" s="10">
        <v>0.27800000000000002</v>
      </c>
      <c r="G9" s="10">
        <v>0.20799999999999999</v>
      </c>
      <c r="H9" s="10">
        <v>0.32800000000000001</v>
      </c>
      <c r="I9" s="10">
        <v>0.36699999999999999</v>
      </c>
      <c r="J9" s="10">
        <v>0.56799999999999995</v>
      </c>
      <c r="K9" s="10">
        <v>0.57399999999999995</v>
      </c>
      <c r="L9" s="10">
        <v>0.65100000000000002</v>
      </c>
      <c r="M9" s="10">
        <v>0.74299999999999999</v>
      </c>
      <c r="N9" s="10">
        <f t="shared" si="0"/>
        <v>0.48991666666666672</v>
      </c>
    </row>
    <row r="10" spans="1:14" x14ac:dyDescent="0.25">
      <c r="A10" s="6" t="s">
        <v>10</v>
      </c>
      <c r="B10" s="11">
        <v>0.80900000000000005</v>
      </c>
      <c r="C10" s="11">
        <v>0.46300000000000002</v>
      </c>
      <c r="D10" s="11">
        <v>0.28000000000000003</v>
      </c>
      <c r="E10" s="11">
        <v>0.22500000000000001</v>
      </c>
      <c r="F10" s="11">
        <v>0.153</v>
      </c>
      <c r="G10" s="11">
        <v>0.192</v>
      </c>
      <c r="H10" s="11">
        <v>0.21299999999999999</v>
      </c>
      <c r="I10" s="11">
        <v>0.23599999999999999</v>
      </c>
      <c r="J10" s="11">
        <v>0.33900000000000002</v>
      </c>
      <c r="K10" s="11">
        <v>0.40300000000000002</v>
      </c>
      <c r="L10" s="11">
        <v>0.54200000000000004</v>
      </c>
      <c r="M10" s="11">
        <v>0.72899999999999998</v>
      </c>
      <c r="N10" s="11">
        <f t="shared" si="0"/>
        <v>0.38200000000000006</v>
      </c>
    </row>
    <row r="11" spans="1:14" x14ac:dyDescent="0.25">
      <c r="A11" s="6" t="s">
        <v>6</v>
      </c>
      <c r="B11" s="10">
        <v>0.752</v>
      </c>
      <c r="C11" s="10">
        <v>0.497</v>
      </c>
      <c r="D11" s="10">
        <v>0.40899999999999997</v>
      </c>
      <c r="E11" s="10">
        <v>0.33500000000000002</v>
      </c>
      <c r="F11" s="10">
        <v>0.33600000000000002</v>
      </c>
      <c r="G11" s="10">
        <v>0.311</v>
      </c>
      <c r="H11" s="10">
        <v>0.36799999999999999</v>
      </c>
      <c r="I11" s="10">
        <v>0.37</v>
      </c>
      <c r="J11" s="10">
        <v>0.42499999999999999</v>
      </c>
      <c r="K11" s="10">
        <v>0.41399999999999998</v>
      </c>
      <c r="L11" s="10">
        <v>0.55400000000000005</v>
      </c>
      <c r="M11" s="10">
        <v>0.66300000000000003</v>
      </c>
      <c r="N11" s="10">
        <f t="shared" si="0"/>
        <v>0.45283333333333337</v>
      </c>
    </row>
    <row r="12" spans="1:14" x14ac:dyDescent="0.25">
      <c r="A12" s="6" t="s">
        <v>3</v>
      </c>
      <c r="B12" s="11">
        <v>0.67800000000000005</v>
      </c>
      <c r="C12" s="11">
        <v>0.52739999999999998</v>
      </c>
      <c r="D12" s="11">
        <v>0.5343</v>
      </c>
      <c r="E12" s="11">
        <v>0.45650000000000002</v>
      </c>
      <c r="F12" s="11">
        <v>0.40479999999999999</v>
      </c>
      <c r="G12" s="11">
        <v>0.3357</v>
      </c>
      <c r="H12" s="11">
        <v>0.4511</v>
      </c>
      <c r="I12" s="11">
        <v>0.47270000000000001</v>
      </c>
      <c r="J12" s="11">
        <v>0.57079999999999997</v>
      </c>
      <c r="K12" s="11">
        <v>0.55679999999999996</v>
      </c>
      <c r="L12" s="11">
        <v>0.64480000000000004</v>
      </c>
      <c r="M12" s="11">
        <v>0.73440000000000005</v>
      </c>
      <c r="N12" s="11">
        <f t="shared" si="0"/>
        <v>0.53060833333333335</v>
      </c>
    </row>
    <row r="13" spans="1:14" x14ac:dyDescent="0.25">
      <c r="A13" s="6" t="s">
        <v>9</v>
      </c>
      <c r="B13" s="10">
        <v>0.70120000000000005</v>
      </c>
      <c r="C13" s="10">
        <v>0.50129999999999997</v>
      </c>
      <c r="D13" s="10">
        <v>0.45500000000000002</v>
      </c>
      <c r="E13" s="10">
        <v>0.32550000000000001</v>
      </c>
      <c r="F13" s="10">
        <v>0.30809999999999998</v>
      </c>
      <c r="G13" s="10">
        <v>0.23719999999999999</v>
      </c>
      <c r="H13" s="10">
        <v>0.32429999999999998</v>
      </c>
      <c r="I13" s="10">
        <v>0.32290000000000002</v>
      </c>
      <c r="J13" s="10">
        <v>0.378</v>
      </c>
      <c r="K13" s="10">
        <v>0.4037</v>
      </c>
      <c r="L13" s="10">
        <v>0.56089999999999995</v>
      </c>
      <c r="M13" s="10">
        <v>0.57809999999999995</v>
      </c>
      <c r="N13" s="10">
        <f t="shared" si="0"/>
        <v>0.42468333333333336</v>
      </c>
    </row>
    <row r="14" spans="1:14" x14ac:dyDescent="0.25">
      <c r="A14" s="6" t="s">
        <v>13</v>
      </c>
      <c r="B14" s="11">
        <v>0.67110000000000003</v>
      </c>
      <c r="C14" s="11">
        <v>0.56630000000000003</v>
      </c>
      <c r="D14" s="11">
        <v>0.55120000000000002</v>
      </c>
      <c r="E14" s="11">
        <v>0.35749999999999998</v>
      </c>
      <c r="F14" s="11">
        <v>0.34449999999999997</v>
      </c>
      <c r="G14" s="11">
        <v>0.313</v>
      </c>
      <c r="H14" s="11">
        <v>0.3165</v>
      </c>
      <c r="I14" s="11">
        <v>0.38379999999999997</v>
      </c>
      <c r="J14" s="11">
        <v>0.31269999999999998</v>
      </c>
      <c r="K14" s="11">
        <v>0.48420000000000002</v>
      </c>
      <c r="L14" s="11">
        <v>0.58819999999999995</v>
      </c>
      <c r="M14" s="11">
        <v>0.61250000000000004</v>
      </c>
      <c r="N14" s="11">
        <f t="shared" si="0"/>
        <v>0.45845833333333336</v>
      </c>
    </row>
    <row r="15" spans="1:14" x14ac:dyDescent="0.25">
      <c r="A15" s="8" t="s">
        <v>15</v>
      </c>
      <c r="B15" s="9" t="str">
        <f>IF(MIN(B3:B14)&lt;10%,"!!!"," ")</f>
        <v xml:space="preserve"> </v>
      </c>
      <c r="C15" s="9" t="str">
        <f t="shared" ref="C15:M15" si="1">IF(MIN(C3:C14)&lt;10%,"!!!"," ")</f>
        <v xml:space="preserve"> </v>
      </c>
      <c r="D15" s="9" t="str">
        <f t="shared" si="1"/>
        <v xml:space="preserve"> </v>
      </c>
      <c r="E15" s="12" t="str">
        <f t="shared" si="1"/>
        <v>!!!</v>
      </c>
      <c r="F15" s="12" t="str">
        <f t="shared" si="1"/>
        <v>!!!</v>
      </c>
      <c r="G15" s="12" t="str">
        <f t="shared" si="1"/>
        <v>!!!</v>
      </c>
      <c r="H15" s="12" t="str">
        <f t="shared" si="1"/>
        <v>!!!</v>
      </c>
      <c r="I15" s="12" t="str">
        <f t="shared" si="1"/>
        <v>!!!</v>
      </c>
      <c r="J15" s="12" t="str">
        <f t="shared" si="1"/>
        <v>!!!</v>
      </c>
      <c r="K15" s="9" t="str">
        <f t="shared" si="1"/>
        <v xml:space="preserve"> </v>
      </c>
      <c r="L15" s="9" t="str">
        <f t="shared" si="1"/>
        <v xml:space="preserve"> </v>
      </c>
      <c r="M15" s="9" t="str">
        <f t="shared" si="1"/>
        <v xml:space="preserve"> </v>
      </c>
    </row>
    <row r="17" spans="1:3" x14ac:dyDescent="0.25">
      <c r="A17" s="6" t="s">
        <v>14</v>
      </c>
      <c r="C17" s="10">
        <f>(MAX(G3:G14))</f>
        <v>0.37419999999999998</v>
      </c>
    </row>
  </sheetData>
  <sortState xmlns:xlrd2="http://schemas.microsoft.com/office/spreadsheetml/2017/richdata2" ref="A3:M14">
    <sortCondition ref="A3:A14"/>
  </sortState>
  <mergeCells count="1">
    <mergeCell ref="B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A301-18BF-4A02-9228-9CD43BC3FBF7}">
  <dimension ref="A1:M83"/>
  <sheetViews>
    <sheetView tabSelected="1" topLeftCell="C1" workbookViewId="0">
      <selection activeCell="J24" sqref="J24"/>
    </sheetView>
  </sheetViews>
  <sheetFormatPr defaultRowHeight="15" x14ac:dyDescent="0.25"/>
  <cols>
    <col min="1" max="1" width="17.42578125" style="1" bestFit="1" customWidth="1"/>
    <col min="2" max="2" width="12.42578125" style="1" bestFit="1" customWidth="1"/>
    <col min="3" max="3" width="12.5703125" style="1" bestFit="1" customWidth="1"/>
    <col min="4" max="4" width="13.42578125" bestFit="1" customWidth="1"/>
    <col min="5" max="5" width="21" bestFit="1" customWidth="1"/>
    <col min="6" max="6" width="22.42578125" customWidth="1"/>
    <col min="7" max="7" width="26.42578125" style="1" bestFit="1" customWidth="1"/>
    <col min="8" max="8" width="14.140625" bestFit="1" customWidth="1"/>
    <col min="10" max="10" width="64.7109375" bestFit="1" customWidth="1"/>
    <col min="11" max="11" width="9.85546875" style="1" bestFit="1" customWidth="1"/>
    <col min="12" max="12" width="14.140625" style="1" bestFit="1" customWidth="1"/>
    <col min="13" max="13" width="10.5703125" style="1" bestFit="1" customWidth="1"/>
  </cols>
  <sheetData>
    <row r="1" spans="1:13" x14ac:dyDescent="0.25">
      <c r="A1" s="13" t="s">
        <v>18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73</v>
      </c>
      <c r="K1" s="13" t="s">
        <v>74</v>
      </c>
      <c r="L1" s="13" t="s">
        <v>73</v>
      </c>
      <c r="M1" s="13" t="s">
        <v>80</v>
      </c>
    </row>
    <row r="2" spans="1:13" x14ac:dyDescent="0.25">
      <c r="A2" s="13"/>
      <c r="B2" s="13"/>
      <c r="C2" s="13"/>
      <c r="D2" s="13"/>
      <c r="E2" s="13"/>
      <c r="F2" s="13"/>
      <c r="G2" s="13"/>
      <c r="H2" s="13"/>
      <c r="K2" s="13"/>
      <c r="L2" s="13"/>
      <c r="M2" s="13"/>
    </row>
    <row r="3" spans="1:13" x14ac:dyDescent="0.25">
      <c r="A3" s="1" t="s">
        <v>25</v>
      </c>
      <c r="B3" s="1" t="s">
        <v>26</v>
      </c>
      <c r="C3" s="1" t="s">
        <v>27</v>
      </c>
      <c r="D3" s="15">
        <v>44743</v>
      </c>
      <c r="E3" s="1" t="s">
        <v>28</v>
      </c>
      <c r="F3" s="14">
        <v>0.98</v>
      </c>
      <c r="G3" s="14">
        <v>1.72</v>
      </c>
      <c r="H3" t="str">
        <f>VLOOKUP(G3,$K$3:$L$7,2,1)</f>
        <v>ebihal</v>
      </c>
      <c r="K3" s="17">
        <v>0</v>
      </c>
      <c r="L3" s="16" t="s">
        <v>75</v>
      </c>
      <c r="M3" s="18">
        <f>COUNTIFS(H:H,L3)</f>
        <v>7</v>
      </c>
    </row>
    <row r="4" spans="1:13" x14ac:dyDescent="0.25">
      <c r="A4" s="1" t="s">
        <v>29</v>
      </c>
      <c r="B4" s="1" t="s">
        <v>30</v>
      </c>
      <c r="C4" s="1" t="s">
        <v>31</v>
      </c>
      <c r="D4" s="15">
        <v>44743</v>
      </c>
      <c r="E4" s="1" t="s">
        <v>32</v>
      </c>
      <c r="F4" s="14">
        <v>1.74</v>
      </c>
      <c r="G4" s="14">
        <v>4.8899999999999997</v>
      </c>
      <c r="H4" t="str">
        <f t="shared" ref="H4:H67" si="0">VLOOKUP(G4,$K$3:$L$7,2,1)</f>
        <v>sneci</v>
      </c>
      <c r="K4" s="17">
        <v>3</v>
      </c>
      <c r="L4" s="16" t="s">
        <v>76</v>
      </c>
      <c r="M4" s="18">
        <f t="shared" ref="M4:M7" si="1">COUNTIFS(H:H,L4)</f>
        <v>28</v>
      </c>
    </row>
    <row r="5" spans="1:13" x14ac:dyDescent="0.25">
      <c r="A5" s="1" t="s">
        <v>33</v>
      </c>
      <c r="B5" s="1" t="s">
        <v>34</v>
      </c>
      <c r="C5" s="1" t="s">
        <v>35</v>
      </c>
      <c r="D5" s="15">
        <v>44744</v>
      </c>
      <c r="E5" s="1" t="s">
        <v>36</v>
      </c>
      <c r="F5" s="14">
        <v>0.84</v>
      </c>
      <c r="G5" s="14">
        <v>2.1</v>
      </c>
      <c r="H5" t="str">
        <f t="shared" si="0"/>
        <v>ebihal</v>
      </c>
      <c r="K5" s="17">
        <v>5</v>
      </c>
      <c r="L5" s="16" t="s">
        <v>77</v>
      </c>
      <c r="M5" s="18">
        <f t="shared" si="1"/>
        <v>26</v>
      </c>
    </row>
    <row r="6" spans="1:13" x14ac:dyDescent="0.25">
      <c r="A6" s="1" t="s">
        <v>25</v>
      </c>
      <c r="B6" s="1" t="s">
        <v>26</v>
      </c>
      <c r="C6" s="1" t="s">
        <v>27</v>
      </c>
      <c r="D6" s="15">
        <v>44744</v>
      </c>
      <c r="E6" s="1" t="s">
        <v>28</v>
      </c>
      <c r="F6" s="14">
        <v>1.82</v>
      </c>
      <c r="G6" s="14">
        <v>3.25</v>
      </c>
      <c r="H6" t="str">
        <f t="shared" si="0"/>
        <v>sneci</v>
      </c>
      <c r="K6" s="17">
        <v>7</v>
      </c>
      <c r="L6" s="16" t="s">
        <v>78</v>
      </c>
      <c r="M6" s="18">
        <f t="shared" si="1"/>
        <v>8</v>
      </c>
    </row>
    <row r="7" spans="1:13" x14ac:dyDescent="0.25">
      <c r="A7" s="1" t="s">
        <v>37</v>
      </c>
      <c r="B7" s="1" t="s">
        <v>26</v>
      </c>
      <c r="C7" s="1" t="s">
        <v>31</v>
      </c>
      <c r="D7" s="15">
        <v>44744</v>
      </c>
      <c r="E7" s="1" t="s">
        <v>32</v>
      </c>
      <c r="F7" s="14">
        <v>0.96</v>
      </c>
      <c r="G7" s="14">
        <v>1.71</v>
      </c>
      <c r="H7" t="str">
        <f t="shared" si="0"/>
        <v>ebihal</v>
      </c>
      <c r="K7" s="17">
        <v>9</v>
      </c>
      <c r="L7" s="16" t="s">
        <v>79</v>
      </c>
      <c r="M7" s="18">
        <f t="shared" si="1"/>
        <v>12</v>
      </c>
    </row>
    <row r="8" spans="1:13" x14ac:dyDescent="0.25">
      <c r="A8" s="1" t="s">
        <v>38</v>
      </c>
      <c r="B8" s="1" t="s">
        <v>30</v>
      </c>
      <c r="C8" s="1" t="s">
        <v>39</v>
      </c>
      <c r="D8" s="15">
        <v>44745</v>
      </c>
      <c r="E8" s="1" t="s">
        <v>28</v>
      </c>
      <c r="F8" s="14">
        <v>1.72</v>
      </c>
      <c r="G8" s="14">
        <v>3.17</v>
      </c>
      <c r="H8" t="str">
        <f t="shared" si="0"/>
        <v>sneci</v>
      </c>
      <c r="J8" t="s">
        <v>81</v>
      </c>
    </row>
    <row r="9" spans="1:13" x14ac:dyDescent="0.25">
      <c r="A9" s="1" t="s">
        <v>25</v>
      </c>
      <c r="B9" s="1" t="s">
        <v>26</v>
      </c>
      <c r="C9" s="1" t="s">
        <v>27</v>
      </c>
      <c r="D9" s="15">
        <v>44746</v>
      </c>
      <c r="E9" s="1" t="s">
        <v>40</v>
      </c>
      <c r="F9" s="14">
        <v>2.7</v>
      </c>
      <c r="G9" s="14">
        <v>5.91</v>
      </c>
      <c r="H9" t="str">
        <f t="shared" si="0"/>
        <v>kishal</v>
      </c>
      <c r="L9" s="14">
        <f>MAX(F:F)</f>
        <v>5.92</v>
      </c>
      <c r="M9" s="19" t="s">
        <v>17</v>
      </c>
    </row>
    <row r="10" spans="1:13" x14ac:dyDescent="0.25">
      <c r="A10" s="1" t="s">
        <v>33</v>
      </c>
      <c r="B10" s="1" t="s">
        <v>34</v>
      </c>
      <c r="C10" s="1" t="s">
        <v>35</v>
      </c>
      <c r="D10" s="15">
        <v>44746</v>
      </c>
      <c r="E10" s="1" t="s">
        <v>40</v>
      </c>
      <c r="F10" s="14">
        <v>1.76</v>
      </c>
      <c r="G10" s="14">
        <v>4.87</v>
      </c>
      <c r="H10" t="str">
        <f t="shared" si="0"/>
        <v>sneci</v>
      </c>
      <c r="J10" t="s">
        <v>82</v>
      </c>
      <c r="M10" s="19"/>
    </row>
    <row r="11" spans="1:13" x14ac:dyDescent="0.25">
      <c r="A11" s="1" t="s">
        <v>37</v>
      </c>
      <c r="B11" s="1" t="s">
        <v>26</v>
      </c>
      <c r="C11" s="1" t="s">
        <v>31</v>
      </c>
      <c r="D11" s="15">
        <v>44747</v>
      </c>
      <c r="E11" s="1" t="s">
        <v>32</v>
      </c>
      <c r="F11" s="14">
        <v>1.79</v>
      </c>
      <c r="G11" s="14">
        <v>4.8099999999999996</v>
      </c>
      <c r="H11" t="str">
        <f t="shared" si="0"/>
        <v>sneci</v>
      </c>
      <c r="M11" s="19" t="s">
        <v>17</v>
      </c>
    </row>
    <row r="12" spans="1:13" x14ac:dyDescent="0.25">
      <c r="A12" s="1" t="s">
        <v>41</v>
      </c>
      <c r="B12" s="1" t="s">
        <v>26</v>
      </c>
      <c r="C12" s="1" t="s">
        <v>42</v>
      </c>
      <c r="D12" s="15">
        <v>44747</v>
      </c>
      <c r="E12" s="1" t="s">
        <v>28</v>
      </c>
      <c r="F12" s="14">
        <v>0.91</v>
      </c>
      <c r="G12" s="14">
        <v>1.78</v>
      </c>
      <c r="H12" t="str">
        <f t="shared" si="0"/>
        <v>ebihal</v>
      </c>
      <c r="J12" t="s">
        <v>83</v>
      </c>
    </row>
    <row r="13" spans="1:13" x14ac:dyDescent="0.25">
      <c r="A13" s="1" t="s">
        <v>43</v>
      </c>
      <c r="B13" s="1" t="s">
        <v>26</v>
      </c>
      <c r="C13" s="1" t="s">
        <v>39</v>
      </c>
      <c r="D13" s="15">
        <v>44748</v>
      </c>
      <c r="E13" s="1" t="s">
        <v>28</v>
      </c>
      <c r="F13" s="14">
        <v>0.97</v>
      </c>
      <c r="G13" s="14">
        <v>1.8</v>
      </c>
      <c r="H13" t="str">
        <f t="shared" si="0"/>
        <v>ebihal</v>
      </c>
      <c r="M13" s="19" t="s">
        <v>17</v>
      </c>
    </row>
    <row r="14" spans="1:13" x14ac:dyDescent="0.25">
      <c r="A14" s="1" t="s">
        <v>33</v>
      </c>
      <c r="B14" s="1" t="s">
        <v>34</v>
      </c>
      <c r="C14" s="1" t="s">
        <v>35</v>
      </c>
      <c r="D14" s="15">
        <v>44748</v>
      </c>
      <c r="E14" s="1" t="s">
        <v>40</v>
      </c>
      <c r="F14" s="14">
        <v>1.84</v>
      </c>
      <c r="G14" s="14">
        <v>4.88</v>
      </c>
      <c r="H14" t="str">
        <f t="shared" si="0"/>
        <v>sneci</v>
      </c>
      <c r="J14" t="s">
        <v>84</v>
      </c>
    </row>
    <row r="15" spans="1:13" x14ac:dyDescent="0.25">
      <c r="A15" s="1" t="s">
        <v>29</v>
      </c>
      <c r="B15" s="1" t="s">
        <v>30</v>
      </c>
      <c r="C15" s="1" t="s">
        <v>31</v>
      </c>
      <c r="D15" s="15">
        <v>44748</v>
      </c>
      <c r="E15" s="1" t="s">
        <v>32</v>
      </c>
      <c r="F15" s="14">
        <v>2.86</v>
      </c>
      <c r="G15" s="14">
        <v>5.33</v>
      </c>
      <c r="H15" t="str">
        <f t="shared" si="0"/>
        <v>kishal</v>
      </c>
      <c r="M15" s="19" t="s">
        <v>17</v>
      </c>
    </row>
    <row r="16" spans="1:13" x14ac:dyDescent="0.25">
      <c r="A16" s="1" t="s">
        <v>33</v>
      </c>
      <c r="B16" s="1" t="s">
        <v>34</v>
      </c>
      <c r="C16" s="1" t="s">
        <v>35</v>
      </c>
      <c r="D16" s="15">
        <v>44749</v>
      </c>
      <c r="E16" s="1" t="s">
        <v>44</v>
      </c>
      <c r="F16" s="14">
        <v>2</v>
      </c>
      <c r="G16" s="14">
        <v>3.87</v>
      </c>
      <c r="H16" t="str">
        <f t="shared" si="0"/>
        <v>sneci</v>
      </c>
      <c r="J16" t="s">
        <v>85</v>
      </c>
    </row>
    <row r="17" spans="1:13" x14ac:dyDescent="0.25">
      <c r="A17" s="1" t="s">
        <v>45</v>
      </c>
      <c r="B17" s="1" t="s">
        <v>46</v>
      </c>
      <c r="C17" s="1" t="s">
        <v>47</v>
      </c>
      <c r="D17" s="15">
        <v>44749</v>
      </c>
      <c r="E17" s="1" t="s">
        <v>32</v>
      </c>
      <c r="F17" s="14">
        <v>1.55</v>
      </c>
      <c r="G17" s="14">
        <v>3.7</v>
      </c>
      <c r="H17" t="str">
        <f t="shared" si="0"/>
        <v>sneci</v>
      </c>
      <c r="M17" s="19" t="s">
        <v>17</v>
      </c>
    </row>
    <row r="18" spans="1:13" x14ac:dyDescent="0.25">
      <c r="A18" s="1" t="s">
        <v>48</v>
      </c>
      <c r="B18" s="1" t="s">
        <v>49</v>
      </c>
      <c r="C18" s="1" t="s">
        <v>50</v>
      </c>
      <c r="D18" s="15">
        <v>44749</v>
      </c>
      <c r="E18" s="1" t="s">
        <v>32</v>
      </c>
      <c r="F18" s="14">
        <v>1.55</v>
      </c>
      <c r="G18" s="14">
        <v>3.68</v>
      </c>
      <c r="H18" t="str">
        <f t="shared" si="0"/>
        <v>sneci</v>
      </c>
    </row>
    <row r="19" spans="1:13" x14ac:dyDescent="0.25">
      <c r="A19" s="1" t="s">
        <v>33</v>
      </c>
      <c r="B19" s="1" t="s">
        <v>34</v>
      </c>
      <c r="C19" s="1" t="s">
        <v>35</v>
      </c>
      <c r="D19" s="15">
        <v>44750</v>
      </c>
      <c r="E19" s="1" t="s">
        <v>32</v>
      </c>
      <c r="F19" s="14">
        <v>2.57</v>
      </c>
      <c r="G19" s="14">
        <v>6.66</v>
      </c>
      <c r="H19" t="str">
        <f t="shared" si="0"/>
        <v>kishal</v>
      </c>
    </row>
    <row r="20" spans="1:13" x14ac:dyDescent="0.25">
      <c r="A20" s="1" t="s">
        <v>25</v>
      </c>
      <c r="B20" s="1" t="s">
        <v>26</v>
      </c>
      <c r="C20" s="1" t="s">
        <v>27</v>
      </c>
      <c r="D20" s="15">
        <v>44750</v>
      </c>
      <c r="E20" s="1" t="s">
        <v>51</v>
      </c>
      <c r="F20" s="14">
        <v>3.1</v>
      </c>
      <c r="G20" s="14">
        <v>8.0500000000000007</v>
      </c>
      <c r="H20" t="str">
        <f t="shared" si="0"/>
        <v>nagyhal</v>
      </c>
    </row>
    <row r="21" spans="1:13" x14ac:dyDescent="0.25">
      <c r="A21" s="1" t="s">
        <v>52</v>
      </c>
      <c r="B21" s="1" t="s">
        <v>53</v>
      </c>
      <c r="C21" s="1" t="s">
        <v>35</v>
      </c>
      <c r="D21" s="15">
        <v>44750</v>
      </c>
      <c r="E21" s="1" t="s">
        <v>28</v>
      </c>
      <c r="F21" s="14">
        <v>1.72</v>
      </c>
      <c r="G21" s="14">
        <v>3.26</v>
      </c>
      <c r="H21" t="str">
        <f t="shared" si="0"/>
        <v>sneci</v>
      </c>
    </row>
    <row r="22" spans="1:13" x14ac:dyDescent="0.25">
      <c r="A22" s="1" t="s">
        <v>37</v>
      </c>
      <c r="B22" s="1" t="s">
        <v>26</v>
      </c>
      <c r="C22" s="1" t="s">
        <v>31</v>
      </c>
      <c r="D22" s="15">
        <v>44751</v>
      </c>
      <c r="E22" s="1" t="s">
        <v>51</v>
      </c>
      <c r="F22" s="14">
        <v>2.68</v>
      </c>
      <c r="G22" s="14">
        <v>5.71</v>
      </c>
      <c r="H22" t="str">
        <f t="shared" si="0"/>
        <v>kishal</v>
      </c>
    </row>
    <row r="23" spans="1:13" x14ac:dyDescent="0.25">
      <c r="A23" s="1" t="s">
        <v>41</v>
      </c>
      <c r="B23" s="1" t="s">
        <v>26</v>
      </c>
      <c r="C23" s="1" t="s">
        <v>42</v>
      </c>
      <c r="D23" s="15">
        <v>44751</v>
      </c>
      <c r="E23" s="1" t="s">
        <v>28</v>
      </c>
      <c r="F23" s="14">
        <v>1.78</v>
      </c>
      <c r="G23" s="14">
        <v>3.18</v>
      </c>
      <c r="H23" t="str">
        <f t="shared" si="0"/>
        <v>sneci</v>
      </c>
    </row>
    <row r="24" spans="1:13" x14ac:dyDescent="0.25">
      <c r="A24" s="1" t="s">
        <v>43</v>
      </c>
      <c r="B24" s="1" t="s">
        <v>26</v>
      </c>
      <c r="C24" s="1" t="s">
        <v>39</v>
      </c>
      <c r="D24" s="15">
        <v>44753</v>
      </c>
      <c r="E24" s="1" t="s">
        <v>32</v>
      </c>
      <c r="F24" s="14">
        <v>1.8</v>
      </c>
      <c r="G24" s="14">
        <v>4.88</v>
      </c>
      <c r="H24" t="str">
        <f t="shared" si="0"/>
        <v>sneci</v>
      </c>
    </row>
    <row r="25" spans="1:13" x14ac:dyDescent="0.25">
      <c r="A25" s="1" t="s">
        <v>38</v>
      </c>
      <c r="B25" s="1" t="s">
        <v>30</v>
      </c>
      <c r="C25" s="1" t="s">
        <v>39</v>
      </c>
      <c r="D25" s="15">
        <v>44753</v>
      </c>
      <c r="E25" s="1" t="s">
        <v>36</v>
      </c>
      <c r="F25" s="14">
        <v>2.85</v>
      </c>
      <c r="G25" s="14">
        <v>5.59</v>
      </c>
      <c r="H25" t="str">
        <f t="shared" si="0"/>
        <v>kishal</v>
      </c>
    </row>
    <row r="26" spans="1:13" x14ac:dyDescent="0.25">
      <c r="A26" s="1" t="s">
        <v>25</v>
      </c>
      <c r="B26" s="1" t="s">
        <v>26</v>
      </c>
      <c r="C26" s="1" t="s">
        <v>27</v>
      </c>
      <c r="D26" s="15">
        <v>44753</v>
      </c>
      <c r="E26" s="1" t="s">
        <v>54</v>
      </c>
      <c r="F26" s="14">
        <v>4.84</v>
      </c>
      <c r="G26" s="14">
        <v>6.54</v>
      </c>
      <c r="H26" t="str">
        <f t="shared" si="0"/>
        <v>kishal</v>
      </c>
    </row>
    <row r="27" spans="1:13" x14ac:dyDescent="0.25">
      <c r="A27" s="1" t="s">
        <v>33</v>
      </c>
      <c r="B27" s="1" t="s">
        <v>34</v>
      </c>
      <c r="C27" s="1" t="s">
        <v>35</v>
      </c>
      <c r="D27" s="15">
        <v>44754</v>
      </c>
      <c r="E27" s="1" t="s">
        <v>32</v>
      </c>
      <c r="F27" s="14">
        <v>2.87</v>
      </c>
      <c r="G27" s="14">
        <v>5.33</v>
      </c>
      <c r="H27" t="str">
        <f t="shared" si="0"/>
        <v>kishal</v>
      </c>
    </row>
    <row r="28" spans="1:13" x14ac:dyDescent="0.25">
      <c r="A28" s="1" t="s">
        <v>41</v>
      </c>
      <c r="B28" s="1" t="s">
        <v>26</v>
      </c>
      <c r="C28" s="1" t="s">
        <v>42</v>
      </c>
      <c r="D28" s="15">
        <v>44754</v>
      </c>
      <c r="E28" s="1" t="s">
        <v>32</v>
      </c>
      <c r="F28" s="14">
        <v>2.5299999999999998</v>
      </c>
      <c r="G28" s="14">
        <v>6.71</v>
      </c>
      <c r="H28" t="str">
        <f t="shared" si="0"/>
        <v>kishal</v>
      </c>
    </row>
    <row r="29" spans="1:13" x14ac:dyDescent="0.25">
      <c r="A29" s="1" t="s">
        <v>37</v>
      </c>
      <c r="B29" s="1" t="s">
        <v>26</v>
      </c>
      <c r="C29" s="1" t="s">
        <v>31</v>
      </c>
      <c r="D29" s="15">
        <v>44754</v>
      </c>
      <c r="E29" s="1" t="s">
        <v>51</v>
      </c>
      <c r="F29" s="14">
        <v>2.92</v>
      </c>
      <c r="G29" s="14">
        <v>5.31</v>
      </c>
      <c r="H29" t="str">
        <f t="shared" si="0"/>
        <v>kishal</v>
      </c>
    </row>
    <row r="30" spans="1:13" x14ac:dyDescent="0.25">
      <c r="A30" s="1" t="s">
        <v>29</v>
      </c>
      <c r="B30" s="1" t="s">
        <v>30</v>
      </c>
      <c r="C30" s="1" t="s">
        <v>31</v>
      </c>
      <c r="D30" s="15">
        <v>44754</v>
      </c>
      <c r="E30" s="1" t="s">
        <v>44</v>
      </c>
      <c r="F30" s="14">
        <v>5.9</v>
      </c>
      <c r="G30" s="14">
        <v>9.15</v>
      </c>
      <c r="H30" t="str">
        <f t="shared" si="0"/>
        <v>mesterhorgász</v>
      </c>
    </row>
    <row r="31" spans="1:13" x14ac:dyDescent="0.25">
      <c r="A31" s="1" t="s">
        <v>43</v>
      </c>
      <c r="B31" s="1" t="s">
        <v>26</v>
      </c>
      <c r="C31" s="1" t="s">
        <v>39</v>
      </c>
      <c r="D31" s="15">
        <v>44754</v>
      </c>
      <c r="E31" s="1" t="s">
        <v>51</v>
      </c>
      <c r="F31" s="14">
        <v>2.68</v>
      </c>
      <c r="G31" s="14">
        <v>5.68</v>
      </c>
      <c r="H31" t="str">
        <f t="shared" si="0"/>
        <v>kishal</v>
      </c>
    </row>
    <row r="32" spans="1:13" x14ac:dyDescent="0.25">
      <c r="A32" s="1" t="s">
        <v>41</v>
      </c>
      <c r="B32" s="1" t="s">
        <v>26</v>
      </c>
      <c r="C32" s="1" t="s">
        <v>42</v>
      </c>
      <c r="D32" s="15">
        <v>44755</v>
      </c>
      <c r="E32" s="1" t="s">
        <v>51</v>
      </c>
      <c r="F32" s="14">
        <v>2.65</v>
      </c>
      <c r="G32" s="14">
        <v>5.65</v>
      </c>
      <c r="H32" t="str">
        <f t="shared" si="0"/>
        <v>kishal</v>
      </c>
    </row>
    <row r="33" spans="1:8" x14ac:dyDescent="0.25">
      <c r="A33" s="1" t="s">
        <v>45</v>
      </c>
      <c r="B33" s="1" t="s">
        <v>46</v>
      </c>
      <c r="C33" s="1" t="s">
        <v>47</v>
      </c>
      <c r="D33" s="15">
        <v>44755</v>
      </c>
      <c r="E33" s="1" t="s">
        <v>40</v>
      </c>
      <c r="F33" s="14">
        <v>2.79</v>
      </c>
      <c r="G33" s="14">
        <v>5.9</v>
      </c>
      <c r="H33" t="str">
        <f t="shared" si="0"/>
        <v>kishal</v>
      </c>
    </row>
    <row r="34" spans="1:8" x14ac:dyDescent="0.25">
      <c r="A34" s="1" t="s">
        <v>48</v>
      </c>
      <c r="B34" s="1" t="s">
        <v>49</v>
      </c>
      <c r="C34" s="1" t="s">
        <v>50</v>
      </c>
      <c r="D34" s="15">
        <v>44755</v>
      </c>
      <c r="E34" s="1" t="s">
        <v>36</v>
      </c>
      <c r="F34" s="14">
        <v>2.8</v>
      </c>
      <c r="G34" s="14">
        <v>5.5</v>
      </c>
      <c r="H34" t="str">
        <f t="shared" si="0"/>
        <v>kishal</v>
      </c>
    </row>
    <row r="35" spans="1:8" x14ac:dyDescent="0.25">
      <c r="A35" s="1" t="s">
        <v>33</v>
      </c>
      <c r="B35" s="1" t="s">
        <v>34</v>
      </c>
      <c r="C35" s="1" t="s">
        <v>35</v>
      </c>
      <c r="D35" s="15">
        <v>44756</v>
      </c>
      <c r="E35" s="1" t="s">
        <v>44</v>
      </c>
      <c r="F35" s="14">
        <v>3.81</v>
      </c>
      <c r="G35" s="14">
        <v>3.82</v>
      </c>
      <c r="H35" t="str">
        <f t="shared" si="0"/>
        <v>sneci</v>
      </c>
    </row>
    <row r="36" spans="1:8" x14ac:dyDescent="0.25">
      <c r="A36" s="1" t="s">
        <v>52</v>
      </c>
      <c r="B36" s="1" t="s">
        <v>53</v>
      </c>
      <c r="C36" s="1" t="s">
        <v>35</v>
      </c>
      <c r="D36" s="15">
        <v>44756</v>
      </c>
      <c r="E36" s="1" t="s">
        <v>36</v>
      </c>
      <c r="F36" s="14">
        <v>2.85</v>
      </c>
      <c r="G36" s="14">
        <v>5.5</v>
      </c>
      <c r="H36" t="str">
        <f t="shared" si="0"/>
        <v>kishal</v>
      </c>
    </row>
    <row r="37" spans="1:8" x14ac:dyDescent="0.25">
      <c r="A37" s="1" t="s">
        <v>37</v>
      </c>
      <c r="B37" s="1" t="s">
        <v>26</v>
      </c>
      <c r="C37" s="1" t="s">
        <v>31</v>
      </c>
      <c r="D37" s="15">
        <v>44756</v>
      </c>
      <c r="E37" s="1" t="s">
        <v>28</v>
      </c>
      <c r="F37" s="14">
        <v>3.55</v>
      </c>
      <c r="G37" s="14">
        <v>9.01</v>
      </c>
      <c r="H37" t="str">
        <f t="shared" si="0"/>
        <v>mesterhorgász</v>
      </c>
    </row>
    <row r="38" spans="1:8" x14ac:dyDescent="0.25">
      <c r="A38" s="1" t="s">
        <v>41</v>
      </c>
      <c r="B38" s="1" t="s">
        <v>26</v>
      </c>
      <c r="C38" s="1" t="s">
        <v>42</v>
      </c>
      <c r="D38" s="15">
        <v>44756</v>
      </c>
      <c r="E38" s="1" t="s">
        <v>32</v>
      </c>
      <c r="F38" s="14">
        <v>2.89</v>
      </c>
      <c r="G38" s="14">
        <v>5.31</v>
      </c>
      <c r="H38" t="str">
        <f t="shared" si="0"/>
        <v>kishal</v>
      </c>
    </row>
    <row r="39" spans="1:8" x14ac:dyDescent="0.25">
      <c r="A39" s="1" t="s">
        <v>43</v>
      </c>
      <c r="B39" s="1" t="s">
        <v>26</v>
      </c>
      <c r="C39" s="1" t="s">
        <v>39</v>
      </c>
      <c r="D39" s="15">
        <v>44756</v>
      </c>
      <c r="E39" s="1" t="s">
        <v>51</v>
      </c>
      <c r="F39" s="14">
        <v>3.09</v>
      </c>
      <c r="G39" s="14">
        <v>8.1300000000000008</v>
      </c>
      <c r="H39" t="str">
        <f t="shared" si="0"/>
        <v>nagyhal</v>
      </c>
    </row>
    <row r="40" spans="1:8" x14ac:dyDescent="0.25">
      <c r="A40" s="1" t="s">
        <v>38</v>
      </c>
      <c r="B40" s="1" t="s">
        <v>30</v>
      </c>
      <c r="C40" s="1" t="s">
        <v>39</v>
      </c>
      <c r="D40" s="15">
        <v>44757</v>
      </c>
      <c r="E40" s="1" t="s">
        <v>44</v>
      </c>
      <c r="F40" s="14">
        <v>5.89</v>
      </c>
      <c r="G40" s="14">
        <v>9.09</v>
      </c>
      <c r="H40" t="str">
        <f t="shared" si="0"/>
        <v>mesterhorgász</v>
      </c>
    </row>
    <row r="41" spans="1:8" x14ac:dyDescent="0.25">
      <c r="A41" s="1" t="s">
        <v>45</v>
      </c>
      <c r="B41" s="1" t="s">
        <v>46</v>
      </c>
      <c r="C41" s="1" t="s">
        <v>47</v>
      </c>
      <c r="D41" s="15">
        <v>44757</v>
      </c>
      <c r="E41" s="1" t="s">
        <v>51</v>
      </c>
      <c r="F41" s="14">
        <v>3.12</v>
      </c>
      <c r="G41" s="14">
        <v>8.08</v>
      </c>
      <c r="H41" t="str">
        <f t="shared" si="0"/>
        <v>nagyhal</v>
      </c>
    </row>
    <row r="42" spans="1:8" x14ac:dyDescent="0.25">
      <c r="A42" s="1" t="s">
        <v>48</v>
      </c>
      <c r="B42" s="1" t="s">
        <v>49</v>
      </c>
      <c r="C42" s="1" t="s">
        <v>50</v>
      </c>
      <c r="D42" s="15">
        <v>44758</v>
      </c>
      <c r="E42" s="1" t="s">
        <v>51</v>
      </c>
      <c r="F42" s="14">
        <v>3.12</v>
      </c>
      <c r="G42" s="14">
        <v>8.1199999999999992</v>
      </c>
      <c r="H42" t="str">
        <f t="shared" si="0"/>
        <v>nagyhal</v>
      </c>
    </row>
    <row r="43" spans="1:8" x14ac:dyDescent="0.25">
      <c r="A43" s="1" t="s">
        <v>55</v>
      </c>
      <c r="B43" s="1" t="s">
        <v>26</v>
      </c>
      <c r="C43" s="1" t="s">
        <v>56</v>
      </c>
      <c r="D43" s="15">
        <v>44758</v>
      </c>
      <c r="E43" s="1" t="s">
        <v>36</v>
      </c>
      <c r="F43" s="14">
        <v>0.88</v>
      </c>
      <c r="G43" s="14">
        <v>2.06</v>
      </c>
      <c r="H43" t="str">
        <f t="shared" si="0"/>
        <v>ebihal</v>
      </c>
    </row>
    <row r="44" spans="1:8" x14ac:dyDescent="0.25">
      <c r="A44" s="1" t="s">
        <v>52</v>
      </c>
      <c r="B44" s="1" t="s">
        <v>53</v>
      </c>
      <c r="C44" s="1" t="s">
        <v>35</v>
      </c>
      <c r="D44" s="15">
        <v>44758</v>
      </c>
      <c r="E44" s="1" t="s">
        <v>44</v>
      </c>
      <c r="F44" s="14">
        <v>3.78</v>
      </c>
      <c r="G44" s="14">
        <v>4.78</v>
      </c>
      <c r="H44" t="str">
        <f t="shared" si="0"/>
        <v>sneci</v>
      </c>
    </row>
    <row r="45" spans="1:8" x14ac:dyDescent="0.25">
      <c r="A45" s="1" t="s">
        <v>57</v>
      </c>
      <c r="B45" s="1" t="s">
        <v>26</v>
      </c>
      <c r="C45" s="1" t="s">
        <v>56</v>
      </c>
      <c r="D45" s="15">
        <v>44758</v>
      </c>
      <c r="E45" s="1" t="s">
        <v>32</v>
      </c>
      <c r="F45" s="14">
        <v>1.54</v>
      </c>
      <c r="G45" s="14">
        <v>3.64</v>
      </c>
      <c r="H45" t="str">
        <f t="shared" si="0"/>
        <v>sneci</v>
      </c>
    </row>
    <row r="46" spans="1:8" x14ac:dyDescent="0.25">
      <c r="A46" s="1" t="s">
        <v>41</v>
      </c>
      <c r="B46" s="1" t="s">
        <v>26</v>
      </c>
      <c r="C46" s="1" t="s">
        <v>42</v>
      </c>
      <c r="D46" s="15">
        <v>44758</v>
      </c>
      <c r="E46" s="1" t="s">
        <v>28</v>
      </c>
      <c r="F46" s="14">
        <v>4.83</v>
      </c>
      <c r="G46" s="14">
        <v>8.98</v>
      </c>
      <c r="H46" t="str">
        <f t="shared" si="0"/>
        <v>nagyhal</v>
      </c>
    </row>
    <row r="47" spans="1:8" x14ac:dyDescent="0.25">
      <c r="A47" s="1" t="s">
        <v>58</v>
      </c>
      <c r="B47" s="1" t="s">
        <v>59</v>
      </c>
      <c r="C47" s="1" t="s">
        <v>60</v>
      </c>
      <c r="D47" s="15">
        <v>44759</v>
      </c>
      <c r="E47" s="1" t="s">
        <v>32</v>
      </c>
      <c r="F47" s="14">
        <v>1.57</v>
      </c>
      <c r="G47" s="14">
        <v>3.64</v>
      </c>
      <c r="H47" t="str">
        <f t="shared" si="0"/>
        <v>sneci</v>
      </c>
    </row>
    <row r="48" spans="1:8" x14ac:dyDescent="0.25">
      <c r="A48" s="1" t="s">
        <v>43</v>
      </c>
      <c r="B48" s="1" t="s">
        <v>26</v>
      </c>
      <c r="C48" s="1" t="s">
        <v>39</v>
      </c>
      <c r="D48" s="15">
        <v>44759</v>
      </c>
      <c r="E48" s="1" t="s">
        <v>28</v>
      </c>
      <c r="F48" s="14">
        <v>4.83</v>
      </c>
      <c r="G48" s="14">
        <v>9.0299999999999994</v>
      </c>
      <c r="H48" t="str">
        <f t="shared" si="0"/>
        <v>mesterhorgász</v>
      </c>
    </row>
    <row r="49" spans="1:8" x14ac:dyDescent="0.25">
      <c r="A49" s="1" t="s">
        <v>45</v>
      </c>
      <c r="B49" s="1" t="s">
        <v>46</v>
      </c>
      <c r="C49" s="1" t="s">
        <v>47</v>
      </c>
      <c r="D49" s="15">
        <v>44759</v>
      </c>
      <c r="E49" s="1" t="s">
        <v>54</v>
      </c>
      <c r="F49" s="14">
        <v>4.87</v>
      </c>
      <c r="G49" s="14">
        <v>6.6</v>
      </c>
      <c r="H49" t="str">
        <f t="shared" si="0"/>
        <v>kishal</v>
      </c>
    </row>
    <row r="50" spans="1:8" x14ac:dyDescent="0.25">
      <c r="A50" s="1" t="s">
        <v>48</v>
      </c>
      <c r="B50" s="1" t="s">
        <v>49</v>
      </c>
      <c r="C50" s="1" t="s">
        <v>50</v>
      </c>
      <c r="D50" s="15">
        <v>44759</v>
      </c>
      <c r="E50" s="1" t="s">
        <v>28</v>
      </c>
      <c r="F50" s="14">
        <v>5.82</v>
      </c>
      <c r="G50" s="14">
        <v>9.9600000000000009</v>
      </c>
      <c r="H50" t="str">
        <f t="shared" si="0"/>
        <v>mesterhorgász</v>
      </c>
    </row>
    <row r="51" spans="1:8" x14ac:dyDescent="0.25">
      <c r="A51" s="1" t="s">
        <v>61</v>
      </c>
      <c r="B51" s="1" t="s">
        <v>62</v>
      </c>
      <c r="C51" s="1" t="s">
        <v>60</v>
      </c>
      <c r="D51" s="15">
        <v>44760</v>
      </c>
      <c r="E51" s="1" t="s">
        <v>32</v>
      </c>
      <c r="F51" s="14">
        <v>1.75</v>
      </c>
      <c r="G51" s="14">
        <v>4.82</v>
      </c>
      <c r="H51" t="str">
        <f t="shared" si="0"/>
        <v>sneci</v>
      </c>
    </row>
    <row r="52" spans="1:8" x14ac:dyDescent="0.25">
      <c r="A52" s="1" t="s">
        <v>63</v>
      </c>
      <c r="B52" s="1" t="s">
        <v>62</v>
      </c>
      <c r="C52" s="1" t="s">
        <v>64</v>
      </c>
      <c r="D52" s="15">
        <v>44760</v>
      </c>
      <c r="E52" s="1" t="s">
        <v>40</v>
      </c>
      <c r="F52" s="14">
        <v>1.75</v>
      </c>
      <c r="G52" s="14">
        <v>4.84</v>
      </c>
      <c r="H52" t="str">
        <f t="shared" si="0"/>
        <v>sneci</v>
      </c>
    </row>
    <row r="53" spans="1:8" x14ac:dyDescent="0.25">
      <c r="A53" s="1" t="s">
        <v>52</v>
      </c>
      <c r="B53" s="1" t="s">
        <v>53</v>
      </c>
      <c r="C53" s="1" t="s">
        <v>35</v>
      </c>
      <c r="D53" s="15">
        <v>44760</v>
      </c>
      <c r="E53" s="1" t="s">
        <v>28</v>
      </c>
      <c r="F53" s="14">
        <v>5.86</v>
      </c>
      <c r="G53" s="14">
        <v>9.9700000000000006</v>
      </c>
      <c r="H53" t="str">
        <f t="shared" si="0"/>
        <v>mesterhorgász</v>
      </c>
    </row>
    <row r="54" spans="1:8" x14ac:dyDescent="0.25">
      <c r="A54" s="1" t="s">
        <v>37</v>
      </c>
      <c r="B54" s="1" t="s">
        <v>26</v>
      </c>
      <c r="C54" s="1" t="s">
        <v>31</v>
      </c>
      <c r="D54" s="15">
        <v>44761</v>
      </c>
      <c r="E54" s="1" t="s">
        <v>40</v>
      </c>
      <c r="F54" s="14">
        <v>1.77</v>
      </c>
      <c r="G54" s="14">
        <v>4.91</v>
      </c>
      <c r="H54" t="str">
        <f t="shared" si="0"/>
        <v>sneci</v>
      </c>
    </row>
    <row r="55" spans="1:8" x14ac:dyDescent="0.25">
      <c r="A55" s="1" t="s">
        <v>55</v>
      </c>
      <c r="B55" s="1" t="s">
        <v>26</v>
      </c>
      <c r="C55" s="1" t="s">
        <v>56</v>
      </c>
      <c r="D55" s="15">
        <v>44761</v>
      </c>
      <c r="E55" s="1" t="s">
        <v>44</v>
      </c>
      <c r="F55" s="14">
        <v>2.04</v>
      </c>
      <c r="G55" s="14">
        <v>3.83</v>
      </c>
      <c r="H55" t="str">
        <f t="shared" si="0"/>
        <v>sneci</v>
      </c>
    </row>
    <row r="56" spans="1:8" x14ac:dyDescent="0.25">
      <c r="A56" s="1" t="s">
        <v>55</v>
      </c>
      <c r="B56" s="1" t="s">
        <v>26</v>
      </c>
      <c r="C56" s="1" t="s">
        <v>56</v>
      </c>
      <c r="D56" s="15">
        <v>44762</v>
      </c>
      <c r="E56" s="1" t="s">
        <v>51</v>
      </c>
      <c r="F56" s="14">
        <v>2.62</v>
      </c>
      <c r="G56" s="14">
        <v>5.68</v>
      </c>
      <c r="H56" t="str">
        <f t="shared" si="0"/>
        <v>kishal</v>
      </c>
    </row>
    <row r="57" spans="1:8" x14ac:dyDescent="0.25">
      <c r="A57" s="1" t="s">
        <v>57</v>
      </c>
      <c r="B57" s="1" t="s">
        <v>26</v>
      </c>
      <c r="C57" s="1" t="s">
        <v>56</v>
      </c>
      <c r="D57" s="15">
        <v>44762</v>
      </c>
      <c r="E57" s="1" t="s">
        <v>40</v>
      </c>
      <c r="F57" s="14">
        <v>2.79</v>
      </c>
      <c r="G57" s="14">
        <v>5.93</v>
      </c>
      <c r="H57" t="str">
        <f t="shared" si="0"/>
        <v>kishal</v>
      </c>
    </row>
    <row r="58" spans="1:8" x14ac:dyDescent="0.25">
      <c r="A58" s="1" t="s">
        <v>58</v>
      </c>
      <c r="B58" s="1" t="s">
        <v>59</v>
      </c>
      <c r="C58" s="1" t="s">
        <v>60</v>
      </c>
      <c r="D58" s="15">
        <v>44762</v>
      </c>
      <c r="E58" s="1" t="s">
        <v>36</v>
      </c>
      <c r="F58" s="14">
        <v>2.83</v>
      </c>
      <c r="G58" s="14">
        <v>5.53</v>
      </c>
      <c r="H58" t="str">
        <f t="shared" si="0"/>
        <v>kishal</v>
      </c>
    </row>
    <row r="59" spans="1:8" x14ac:dyDescent="0.25">
      <c r="A59" s="1" t="s">
        <v>65</v>
      </c>
      <c r="B59" s="1" t="s">
        <v>34</v>
      </c>
      <c r="C59" s="1" t="s">
        <v>50</v>
      </c>
      <c r="D59" s="15">
        <v>44762</v>
      </c>
      <c r="E59" s="1" t="s">
        <v>36</v>
      </c>
      <c r="F59" s="14">
        <v>0.88</v>
      </c>
      <c r="G59" s="14">
        <v>2.11</v>
      </c>
      <c r="H59" t="str">
        <f t="shared" si="0"/>
        <v>ebihal</v>
      </c>
    </row>
    <row r="60" spans="1:8" x14ac:dyDescent="0.25">
      <c r="A60" s="1" t="s">
        <v>55</v>
      </c>
      <c r="B60" s="1" t="s">
        <v>26</v>
      </c>
      <c r="C60" s="1" t="s">
        <v>56</v>
      </c>
      <c r="D60" s="15">
        <v>44764</v>
      </c>
      <c r="E60" s="1" t="s">
        <v>36</v>
      </c>
      <c r="F60" s="14">
        <v>2.89</v>
      </c>
      <c r="G60" s="14">
        <v>5.53</v>
      </c>
      <c r="H60" t="str">
        <f t="shared" si="0"/>
        <v>kishal</v>
      </c>
    </row>
    <row r="61" spans="1:8" x14ac:dyDescent="0.25">
      <c r="A61" s="1" t="s">
        <v>66</v>
      </c>
      <c r="B61" s="1" t="s">
        <v>67</v>
      </c>
      <c r="C61" s="1" t="s">
        <v>68</v>
      </c>
      <c r="D61" s="15">
        <v>44765</v>
      </c>
      <c r="E61" s="1" t="s">
        <v>32</v>
      </c>
      <c r="F61" s="14">
        <v>1.62</v>
      </c>
      <c r="G61" s="14">
        <v>3.63</v>
      </c>
      <c r="H61" t="str">
        <f t="shared" si="0"/>
        <v>sneci</v>
      </c>
    </row>
    <row r="62" spans="1:8" x14ac:dyDescent="0.25">
      <c r="A62" s="1" t="s">
        <v>69</v>
      </c>
      <c r="B62" s="1" t="s">
        <v>70</v>
      </c>
      <c r="C62" s="1" t="s">
        <v>71</v>
      </c>
      <c r="D62" s="15">
        <v>44765</v>
      </c>
      <c r="E62" s="1" t="s">
        <v>32</v>
      </c>
      <c r="F62" s="14">
        <v>1.72</v>
      </c>
      <c r="G62" s="14">
        <v>4.84</v>
      </c>
      <c r="H62" t="str">
        <f t="shared" si="0"/>
        <v>sneci</v>
      </c>
    </row>
    <row r="63" spans="1:8" x14ac:dyDescent="0.25">
      <c r="A63" s="1" t="s">
        <v>57</v>
      </c>
      <c r="B63" s="1" t="s">
        <v>26</v>
      </c>
      <c r="C63" s="1" t="s">
        <v>56</v>
      </c>
      <c r="D63" s="15">
        <v>44765</v>
      </c>
      <c r="E63" s="1" t="s">
        <v>51</v>
      </c>
      <c r="F63" s="14">
        <v>3.11</v>
      </c>
      <c r="G63" s="14">
        <v>8.1300000000000008</v>
      </c>
      <c r="H63" t="str">
        <f t="shared" si="0"/>
        <v>nagyhal</v>
      </c>
    </row>
    <row r="64" spans="1:8" x14ac:dyDescent="0.25">
      <c r="A64" s="1" t="s">
        <v>58</v>
      </c>
      <c r="B64" s="1" t="s">
        <v>59</v>
      </c>
      <c r="C64" s="1" t="s">
        <v>60</v>
      </c>
      <c r="D64" s="15">
        <v>44766</v>
      </c>
      <c r="E64" s="1" t="s">
        <v>51</v>
      </c>
      <c r="F64" s="14">
        <v>3.13</v>
      </c>
      <c r="G64" s="14">
        <v>8.14</v>
      </c>
      <c r="H64" t="str">
        <f t="shared" si="0"/>
        <v>nagyhal</v>
      </c>
    </row>
    <row r="65" spans="1:8" x14ac:dyDescent="0.25">
      <c r="A65" s="1" t="s">
        <v>72</v>
      </c>
      <c r="B65" s="1" t="s">
        <v>62</v>
      </c>
      <c r="C65" s="1" t="s">
        <v>42</v>
      </c>
      <c r="D65" s="15">
        <v>44766</v>
      </c>
      <c r="E65" s="1" t="s">
        <v>32</v>
      </c>
      <c r="F65" s="14">
        <v>1.75</v>
      </c>
      <c r="G65" s="14">
        <v>4.88</v>
      </c>
      <c r="H65" t="str">
        <f t="shared" si="0"/>
        <v>sneci</v>
      </c>
    </row>
    <row r="66" spans="1:8" x14ac:dyDescent="0.25">
      <c r="A66" s="1" t="s">
        <v>65</v>
      </c>
      <c r="B66" s="1" t="s">
        <v>34</v>
      </c>
      <c r="C66" s="1" t="s">
        <v>50</v>
      </c>
      <c r="D66" s="15">
        <v>44766</v>
      </c>
      <c r="E66" s="1" t="s">
        <v>32</v>
      </c>
      <c r="F66" s="14">
        <v>1.77</v>
      </c>
      <c r="G66" s="14">
        <v>4.87</v>
      </c>
      <c r="H66" t="str">
        <f t="shared" si="0"/>
        <v>sneci</v>
      </c>
    </row>
    <row r="67" spans="1:8" x14ac:dyDescent="0.25">
      <c r="A67" s="1" t="s">
        <v>55</v>
      </c>
      <c r="B67" s="1" t="s">
        <v>26</v>
      </c>
      <c r="C67" s="1" t="s">
        <v>56</v>
      </c>
      <c r="D67" s="15">
        <v>44767</v>
      </c>
      <c r="E67" s="1" t="s">
        <v>54</v>
      </c>
      <c r="F67" s="14">
        <v>4.82</v>
      </c>
      <c r="G67" s="14">
        <v>6.54</v>
      </c>
      <c r="H67" t="str">
        <f t="shared" si="0"/>
        <v>kishal</v>
      </c>
    </row>
    <row r="68" spans="1:8" x14ac:dyDescent="0.25">
      <c r="A68" s="1" t="s">
        <v>65</v>
      </c>
      <c r="B68" s="1" t="s">
        <v>34</v>
      </c>
      <c r="C68" s="1" t="s">
        <v>50</v>
      </c>
      <c r="D68" s="15">
        <v>44767</v>
      </c>
      <c r="E68" s="1" t="s">
        <v>44</v>
      </c>
      <c r="F68" s="14">
        <v>1.98</v>
      </c>
      <c r="G68" s="14">
        <v>3.86</v>
      </c>
      <c r="H68" t="str">
        <f t="shared" ref="H68:H83" si="2">VLOOKUP(G68,$K$3:$L$7,2,1)</f>
        <v>sneci</v>
      </c>
    </row>
    <row r="69" spans="1:8" x14ac:dyDescent="0.25">
      <c r="A69" s="1" t="s">
        <v>57</v>
      </c>
      <c r="B69" s="1" t="s">
        <v>26</v>
      </c>
      <c r="C69" s="1" t="s">
        <v>56</v>
      </c>
      <c r="D69" s="15">
        <v>44768</v>
      </c>
      <c r="E69" s="1" t="s">
        <v>28</v>
      </c>
      <c r="F69" s="14">
        <v>4.8600000000000003</v>
      </c>
      <c r="G69" s="14">
        <v>8.9499999999999993</v>
      </c>
      <c r="H69" t="str">
        <f t="shared" si="2"/>
        <v>nagyhal</v>
      </c>
    </row>
    <row r="70" spans="1:8" x14ac:dyDescent="0.25">
      <c r="A70" s="1" t="s">
        <v>65</v>
      </c>
      <c r="B70" s="1" t="s">
        <v>34</v>
      </c>
      <c r="C70" s="1" t="s">
        <v>50</v>
      </c>
      <c r="D70" s="15">
        <v>44768</v>
      </c>
      <c r="E70" s="1" t="s">
        <v>44</v>
      </c>
      <c r="F70" s="14">
        <v>2.0099999999999998</v>
      </c>
      <c r="G70" s="14">
        <v>3.83</v>
      </c>
      <c r="H70" t="str">
        <f t="shared" si="2"/>
        <v>sneci</v>
      </c>
    </row>
    <row r="71" spans="1:8" x14ac:dyDescent="0.25">
      <c r="A71" s="1" t="s">
        <v>58</v>
      </c>
      <c r="B71" s="1" t="s">
        <v>59</v>
      </c>
      <c r="C71" s="1" t="s">
        <v>60</v>
      </c>
      <c r="D71" s="15">
        <v>44768</v>
      </c>
      <c r="E71" s="1" t="s">
        <v>44</v>
      </c>
      <c r="F71" s="14">
        <v>5.85</v>
      </c>
      <c r="G71" s="14">
        <v>9.1199999999999992</v>
      </c>
      <c r="H71" t="str">
        <f t="shared" si="2"/>
        <v>mesterhorgász</v>
      </c>
    </row>
    <row r="72" spans="1:8" x14ac:dyDescent="0.25">
      <c r="A72" s="1" t="s">
        <v>65</v>
      </c>
      <c r="B72" s="1" t="s">
        <v>34</v>
      </c>
      <c r="C72" s="1" t="s">
        <v>50</v>
      </c>
      <c r="D72" s="15">
        <v>44769</v>
      </c>
      <c r="E72" s="1" t="s">
        <v>51</v>
      </c>
      <c r="F72" s="14">
        <v>2.6</v>
      </c>
      <c r="G72" s="14">
        <v>5.68</v>
      </c>
      <c r="H72" t="str">
        <f t="shared" si="2"/>
        <v>kishal</v>
      </c>
    </row>
    <row r="73" spans="1:8" x14ac:dyDescent="0.25">
      <c r="A73" s="1" t="s">
        <v>61</v>
      </c>
      <c r="B73" s="1" t="s">
        <v>62</v>
      </c>
      <c r="C73" s="1" t="s">
        <v>60</v>
      </c>
      <c r="D73" s="15">
        <v>44769</v>
      </c>
      <c r="E73" s="1" t="s">
        <v>44</v>
      </c>
      <c r="F73" s="14">
        <v>5.92</v>
      </c>
      <c r="G73" s="14">
        <v>9.1199999999999992</v>
      </c>
      <c r="H73" t="str">
        <f t="shared" si="2"/>
        <v>mesterhorgász</v>
      </c>
    </row>
    <row r="74" spans="1:8" x14ac:dyDescent="0.25">
      <c r="A74" s="1" t="s">
        <v>63</v>
      </c>
      <c r="B74" s="1" t="s">
        <v>62</v>
      </c>
      <c r="C74" s="1" t="s">
        <v>64</v>
      </c>
      <c r="D74" s="15">
        <v>44769</v>
      </c>
      <c r="E74" s="1" t="s">
        <v>44</v>
      </c>
      <c r="F74" s="14">
        <v>5.92</v>
      </c>
      <c r="G74" s="14">
        <v>9.14</v>
      </c>
      <c r="H74" t="str">
        <f t="shared" si="2"/>
        <v>mesterhorgász</v>
      </c>
    </row>
    <row r="75" spans="1:8" x14ac:dyDescent="0.25">
      <c r="A75" s="1" t="s">
        <v>66</v>
      </c>
      <c r="B75" s="1" t="s">
        <v>67</v>
      </c>
      <c r="C75" s="1" t="s">
        <v>68</v>
      </c>
      <c r="D75" s="15">
        <v>44770</v>
      </c>
      <c r="E75" s="1" t="s">
        <v>32</v>
      </c>
      <c r="F75" s="14">
        <v>2.84</v>
      </c>
      <c r="G75" s="14">
        <v>5.3</v>
      </c>
      <c r="H75" t="str">
        <f t="shared" si="2"/>
        <v>kishal</v>
      </c>
    </row>
    <row r="76" spans="1:8" x14ac:dyDescent="0.25">
      <c r="A76" s="1" t="s">
        <v>69</v>
      </c>
      <c r="B76" s="1" t="s">
        <v>70</v>
      </c>
      <c r="C76" s="1" t="s">
        <v>71</v>
      </c>
      <c r="D76" s="15">
        <v>44771</v>
      </c>
      <c r="E76" s="1" t="s">
        <v>36</v>
      </c>
      <c r="F76" s="14">
        <v>2.85</v>
      </c>
      <c r="G76" s="14">
        <v>5.54</v>
      </c>
      <c r="H76" t="str">
        <f t="shared" si="2"/>
        <v>kishal</v>
      </c>
    </row>
    <row r="77" spans="1:8" x14ac:dyDescent="0.25">
      <c r="A77" s="1" t="s">
        <v>65</v>
      </c>
      <c r="B77" s="1" t="s">
        <v>34</v>
      </c>
      <c r="C77" s="1" t="s">
        <v>50</v>
      </c>
      <c r="D77" s="15">
        <v>44771</v>
      </c>
      <c r="E77" s="1" t="s">
        <v>36</v>
      </c>
      <c r="F77" s="14">
        <v>2.88</v>
      </c>
      <c r="G77" s="14">
        <v>5.5</v>
      </c>
      <c r="H77" t="str">
        <f t="shared" si="2"/>
        <v>kishal</v>
      </c>
    </row>
    <row r="78" spans="1:8" x14ac:dyDescent="0.25">
      <c r="A78" s="1" t="s">
        <v>66</v>
      </c>
      <c r="B78" s="1" t="s">
        <v>67</v>
      </c>
      <c r="C78" s="1" t="s">
        <v>68</v>
      </c>
      <c r="D78" s="15">
        <v>44772</v>
      </c>
      <c r="E78" s="1" t="s">
        <v>54</v>
      </c>
      <c r="F78" s="14">
        <v>3.3</v>
      </c>
      <c r="G78" s="14">
        <v>4.7300000000000004</v>
      </c>
      <c r="H78" t="str">
        <f t="shared" si="2"/>
        <v>sneci</v>
      </c>
    </row>
    <row r="79" spans="1:8" x14ac:dyDescent="0.25">
      <c r="A79" s="1" t="s">
        <v>69</v>
      </c>
      <c r="B79" s="1" t="s">
        <v>70</v>
      </c>
      <c r="C79" s="1" t="s">
        <v>71</v>
      </c>
      <c r="D79" s="15">
        <v>44772</v>
      </c>
      <c r="E79" s="1" t="s">
        <v>54</v>
      </c>
      <c r="F79" s="14">
        <v>3.35</v>
      </c>
      <c r="G79" s="14">
        <v>4.75</v>
      </c>
      <c r="H79" t="str">
        <f t="shared" si="2"/>
        <v>sneci</v>
      </c>
    </row>
    <row r="80" spans="1:8" x14ac:dyDescent="0.25">
      <c r="A80" s="1" t="s">
        <v>65</v>
      </c>
      <c r="B80" s="1" t="s">
        <v>34</v>
      </c>
      <c r="C80" s="1" t="s">
        <v>50</v>
      </c>
      <c r="D80" s="15">
        <v>44772</v>
      </c>
      <c r="E80" s="1" t="s">
        <v>54</v>
      </c>
      <c r="F80" s="14">
        <v>4.8099999999999996</v>
      </c>
      <c r="G80" s="14">
        <v>6.59</v>
      </c>
      <c r="H80" t="str">
        <f t="shared" si="2"/>
        <v>kishal</v>
      </c>
    </row>
    <row r="81" spans="1:8" x14ac:dyDescent="0.25">
      <c r="A81" s="1" t="s">
        <v>66</v>
      </c>
      <c r="B81" s="1" t="s">
        <v>67</v>
      </c>
      <c r="C81" s="1" t="s">
        <v>68</v>
      </c>
      <c r="D81" s="15">
        <v>44773</v>
      </c>
      <c r="E81" s="1" t="s">
        <v>44</v>
      </c>
      <c r="F81" s="14">
        <v>5.85</v>
      </c>
      <c r="G81" s="14">
        <v>9.16</v>
      </c>
      <c r="H81" t="str">
        <f t="shared" si="2"/>
        <v>mesterhorgász</v>
      </c>
    </row>
    <row r="82" spans="1:8" x14ac:dyDescent="0.25">
      <c r="A82" s="1" t="s">
        <v>69</v>
      </c>
      <c r="B82" s="1" t="s">
        <v>70</v>
      </c>
      <c r="C82" s="1" t="s">
        <v>71</v>
      </c>
      <c r="D82" s="15">
        <v>44773</v>
      </c>
      <c r="E82" s="1" t="s">
        <v>28</v>
      </c>
      <c r="F82" s="14">
        <v>5.86</v>
      </c>
      <c r="G82" s="14">
        <v>9.9600000000000009</v>
      </c>
      <c r="H82" t="str">
        <f t="shared" si="2"/>
        <v>mesterhorgász</v>
      </c>
    </row>
    <row r="83" spans="1:8" x14ac:dyDescent="0.25">
      <c r="A83" s="1" t="s">
        <v>72</v>
      </c>
      <c r="B83" s="1" t="s">
        <v>62</v>
      </c>
      <c r="C83" s="1" t="s">
        <v>42</v>
      </c>
      <c r="D83" s="15">
        <v>44773</v>
      </c>
      <c r="E83" s="1" t="s">
        <v>28</v>
      </c>
      <c r="F83" s="14">
        <v>5.92</v>
      </c>
      <c r="G83" s="14">
        <v>9.9499999999999993</v>
      </c>
      <c r="H83" t="str">
        <f t="shared" si="2"/>
        <v>mesterhorgász</v>
      </c>
    </row>
  </sheetData>
  <mergeCells count="11">
    <mergeCell ref="G1:G2"/>
    <mergeCell ref="H1:H2"/>
    <mergeCell ref="K1:K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Szállásfoglaltság</vt:lpstr>
      <vt:lpstr>Horgászverseny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Sipos Kristóf</dc:creator>
  <cp:lastModifiedBy>Sipos Kristóf</cp:lastModifiedBy>
  <dcterms:created xsi:type="dcterms:W3CDTF">2015-06-05T18:19:34Z</dcterms:created>
  <dcterms:modified xsi:type="dcterms:W3CDTF">2025-10-26T00:23:32Z</dcterms:modified>
</cp:coreProperties>
</file>