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kobus.burger\Google Drive\VS solutions\BillMacros\"/>
    </mc:Choice>
  </mc:AlternateContent>
  <bookViews>
    <workbookView xWindow="120" yWindow="276" windowWidth="9396" windowHeight="6852" tabRatio="737"/>
  </bookViews>
  <sheets>
    <sheet name="BillTemplate" sheetId="1" r:id="rId1"/>
    <sheet name="SumTemplate" sheetId="2" r:id="rId2"/>
    <sheet name="Info" sheetId="6" r:id="rId3"/>
    <sheet name="Summary" sheetId="3" r:id="rId4"/>
  </sheets>
  <definedNames>
    <definedName name="BillEnd" localSheetId="0">BillTemplate!$A$35:$K$37</definedName>
    <definedName name="BillSheet" localSheetId="0">BillTemplate!$A$1:$K$1</definedName>
    <definedName name="Blank" localSheetId="0">BillTemplate!$A$39:$K$39</definedName>
    <definedName name="ColHDR" localSheetId="0">BillTemplate!$A$3:$K$5</definedName>
    <definedName name="IHDR" localSheetId="0">BillTemplate!$A$18:$K$18</definedName>
    <definedName name="IHDR1" localSheetId="0">BillTemplate!$A$20:$K$20</definedName>
    <definedName name="IHDR2" localSheetId="0">BillTemplate!$A$22:$K$22</definedName>
    <definedName name="IHDR3" localSheetId="0">BillTemplate!$A$24:$K$24</definedName>
    <definedName name="Item" localSheetId="0">BillTemplate!$A$10:$K$10</definedName>
    <definedName name="ITEM1" localSheetId="0">BillTemplate!$A$12:$K$12</definedName>
    <definedName name="ITEM2" localSheetId="0">BillTemplate!$A$14:$K$14</definedName>
    <definedName name="ITEM3" localSheetId="0">BillTemplate!$A$16:$K$16</definedName>
    <definedName name="Note" localSheetId="0">BillTemplate!$A$8:$K$8</definedName>
    <definedName name="PB" localSheetId="0">BillTemplate!$A$27:$K$32</definedName>
    <definedName name="_xlnm.Print_Area" localSheetId="3">Summary!$B$1:$D$18</definedName>
    <definedName name="SumBillRow" localSheetId="1">SumTemplate!$A$3:$E$3</definedName>
  </definedNames>
  <calcPr calcId="171027"/>
</workbook>
</file>

<file path=xl/calcChain.xml><?xml version="1.0" encoding="utf-8"?>
<calcChain xmlns="http://schemas.openxmlformats.org/spreadsheetml/2006/main">
  <c r="C16" i="1" l="1"/>
  <c r="C14" i="1"/>
  <c r="C10" i="1"/>
  <c r="C12" i="1"/>
  <c r="K16" i="1"/>
  <c r="K24" i="1"/>
  <c r="C24" i="1"/>
  <c r="C18" i="1"/>
  <c r="C20" i="1"/>
  <c r="C22" i="1"/>
  <c r="K14" i="1"/>
  <c r="K12" i="1"/>
  <c r="K22" i="1"/>
  <c r="K20" i="1"/>
  <c r="C3" i="2"/>
  <c r="E9" i="3"/>
  <c r="E11" i="3"/>
  <c r="K18" i="1"/>
  <c r="K28" i="1"/>
  <c r="K36" i="1"/>
  <c r="K10" i="1"/>
  <c r="K31" i="1"/>
  <c r="K1" i="1"/>
  <c r="E3" i="2"/>
  <c r="E14" i="3"/>
  <c r="E16" i="3"/>
  <c r="E18" i="3"/>
</calcChain>
</file>

<file path=xl/sharedStrings.xml><?xml version="1.0" encoding="utf-8"?>
<sst xmlns="http://schemas.openxmlformats.org/spreadsheetml/2006/main" count="185" uniqueCount="158">
  <si>
    <t>Reference</t>
  </si>
  <si>
    <t>Item no</t>
  </si>
  <si>
    <t>Description</t>
  </si>
  <si>
    <t>Unit</t>
  </si>
  <si>
    <t>Quantity</t>
  </si>
  <si>
    <t>Rate</t>
  </si>
  <si>
    <t>Amount</t>
  </si>
  <si>
    <t xml:space="preserve">TOTAL CARRIED TO SUMMARY PAGE </t>
  </si>
  <si>
    <t>R</t>
  </si>
  <si>
    <t>#BillEnd#</t>
  </si>
  <si>
    <t>CARRIED FORWARD</t>
  </si>
  <si>
    <t>BROUGHT FORWARD</t>
  </si>
  <si>
    <t>PB</t>
  </si>
  <si>
    <t>ColHDR</t>
  </si>
  <si>
    <t>IHDR</t>
  </si>
  <si>
    <t>#SumSheet#</t>
  </si>
  <si>
    <t>SCHEDULE A : ELECTRICAL INSTALLATION</t>
  </si>
  <si>
    <t>SUMMARY OF SCHEDULE OF QUANTITIES</t>
  </si>
  <si>
    <t>BillGrpStart</t>
  </si>
  <si>
    <t>BillGrpEnd</t>
  </si>
  <si>
    <t>Subtotal 1</t>
  </si>
  <si>
    <t>Add 10% contingency amount, to be expended at the sole discretion of the Employer.</t>
  </si>
  <si>
    <t>Subtotal 2</t>
  </si>
  <si>
    <t>Add 14% value added tax</t>
  </si>
  <si>
    <t>TOTAL TENDER SUM CARRIED TO FORM OF CONTRACT</t>
  </si>
  <si>
    <t>#BillInfo#</t>
  </si>
  <si>
    <t>LeftHeader</t>
  </si>
  <si>
    <t>CenterHeader</t>
  </si>
  <si>
    <t>Electrical bills</t>
  </si>
  <si>
    <t>RightHeader</t>
  </si>
  <si>
    <t>LeftFooter</t>
  </si>
  <si>
    <t>CenterFooter</t>
  </si>
  <si>
    <t>RightFooter</t>
  </si>
  <si>
    <t>Print date: &amp;D</t>
  </si>
  <si>
    <t>FirstPageNumber</t>
  </si>
  <si>
    <t>LeftMargin</t>
  </si>
  <si>
    <t>cm</t>
  </si>
  <si>
    <t>RightMargin</t>
  </si>
  <si>
    <t>TopMargin</t>
  </si>
  <si>
    <t>BottomMargin</t>
  </si>
  <si>
    <t>HeaderMargin</t>
  </si>
  <si>
    <t>FooterMargin</t>
  </si>
  <si>
    <t>#EndBillInfo#</t>
  </si>
  <si>
    <t>Use the following in headers/ footers</t>
  </si>
  <si>
    <t>Code</t>
  </si>
  <si>
    <t>&amp;L</t>
  </si>
  <si>
    <t>Left aligns the characters that follow.</t>
  </si>
  <si>
    <t>&amp;C</t>
  </si>
  <si>
    <t>Centers the characters that follow.</t>
  </si>
  <si>
    <t>&amp;R</t>
  </si>
  <si>
    <t>Right aligns the characters that follow.</t>
  </si>
  <si>
    <t>&amp;E</t>
  </si>
  <si>
    <t>Turns double-underline printing on or off.</t>
  </si>
  <si>
    <t>&amp;X</t>
  </si>
  <si>
    <t>Turns superscript printing on or off.</t>
  </si>
  <si>
    <t>&amp;Y</t>
  </si>
  <si>
    <t>Turns subscript printing on or off.</t>
  </si>
  <si>
    <t>&amp;B</t>
  </si>
  <si>
    <t>Turns bold printing on or off.</t>
  </si>
  <si>
    <t>&amp;I</t>
  </si>
  <si>
    <t>Turns italic printing on or off.</t>
  </si>
  <si>
    <t>&amp;U</t>
  </si>
  <si>
    <t>Turns underline printing on or off.</t>
  </si>
  <si>
    <t>&amp;S</t>
  </si>
  <si>
    <t>Turns strikethrough printing on or off.</t>
  </si>
  <si>
    <t>&amp;"fontname"</t>
  </si>
  <si>
    <t>Prints the characters that follow in the specified font. Be sure to include the double quotation marks.</t>
  </si>
  <si>
    <t>&amp;nn</t>
  </si>
  <si>
    <t>Prints the characters that follow in the specified font size. Use a two-digit number to specify a size in points.</t>
  </si>
  <si>
    <t>&amp;color</t>
  </si>
  <si>
    <t>Prints the characters in the specified color. User supplies a hexidecimal color value.</t>
  </si>
  <si>
    <t>&amp;D</t>
  </si>
  <si>
    <t>Prints the current date.</t>
  </si>
  <si>
    <t>&amp;T</t>
  </si>
  <si>
    <t>Prints the current time.</t>
  </si>
  <si>
    <t>&amp;F</t>
  </si>
  <si>
    <t>Prints the name of the document.</t>
  </si>
  <si>
    <t>&amp;A</t>
  </si>
  <si>
    <t>Prints the name of the workbook tab.</t>
  </si>
  <si>
    <t>&amp;P</t>
  </si>
  <si>
    <t>Prints the page number.</t>
  </si>
  <si>
    <t>&amp;P+number</t>
  </si>
  <si>
    <t>Prints the page number plus the specified number.</t>
  </si>
  <si>
    <t>&amp;P-number</t>
  </si>
  <si>
    <t>Prints the page number minus the specified number.</t>
  </si>
  <si>
    <t>&amp;&amp;</t>
  </si>
  <si>
    <t>Prints a single ampersand.</t>
  </si>
  <si>
    <t>&amp;N</t>
  </si>
  <si>
    <t>Prints the total number of pages in the document.</t>
  </si>
  <si>
    <t>&amp;Z</t>
  </si>
  <si>
    <t>Prints the file path.</t>
  </si>
  <si>
    <t>&amp;G</t>
  </si>
  <si>
    <t>Inserts an image.</t>
  </si>
  <si>
    <t>Project Name</t>
  </si>
  <si>
    <t>Project No</t>
  </si>
  <si>
    <t>Page &amp;P</t>
  </si>
  <si>
    <t>#SumEnd#</t>
  </si>
  <si>
    <t>#BillSheetTemplate#</t>
  </si>
  <si>
    <t>#SumTemplate#</t>
  </si>
  <si>
    <t>Format "SumBillRow" as required and add formules as required</t>
  </si>
  <si>
    <t>Notes:</t>
  </si>
  <si>
    <t>Adjust the size of "SumBillRow" if more columns are required</t>
  </si>
  <si>
    <t>All the sheet references (everything before "!") in the formules will be replaced with the relevant bill sheet name</t>
  </si>
  <si>
    <t>Insert "returns" (Alt-Enter) in column A to make the row higher</t>
  </si>
  <si>
    <t>Estimate</t>
  </si>
  <si>
    <t>Test</t>
  </si>
  <si>
    <t>Bill A:</t>
  </si>
  <si>
    <t>Use absolute references in the formules</t>
  </si>
  <si>
    <t>This sheet contains info that is used to set up the page layout</t>
  </si>
  <si>
    <t>PrintTitleRows</t>
  </si>
  <si>
    <t>$2:$4</t>
  </si>
  <si>
    <t>Must be a row range e.g. "$2:$4"</t>
  </si>
  <si>
    <t>IHDR1</t>
  </si>
  <si>
    <t>IHDR2</t>
  </si>
  <si>
    <t>Range "SumBillRow" will be inserted for each "red" bill sheet in the summary sheet</t>
  </si>
  <si>
    <t>ITEM2</t>
  </si>
  <si>
    <t>ITEM1</t>
  </si>
  <si>
    <t>ITEM</t>
  </si>
  <si>
    <t>NOTE</t>
  </si>
  <si>
    <t>Sheet tabs are made coloured "red" if the sheet contains items with measurements and "yellow" if it does not contain measured items</t>
  </si>
  <si>
    <t>A row contains measurement if the cells in columns F, G or H contains contains something</t>
  </si>
  <si>
    <t>Rows with no row type (empty) are hidden during page formatting</t>
  </si>
  <si>
    <t>must be numeric. The page numbers of the next selected sheets follow on this number</t>
  </si>
  <si>
    <t>First page, even page and odd pages options are not supported</t>
  </si>
  <si>
    <t>Anly the parameters in this sheet will be set, other parameters will be left as is2</t>
  </si>
  <si>
    <t xml:space="preserve">The first page number of the following sheet will follow the previous sheet last page number </t>
  </si>
  <si>
    <t>The following parameters are important for Bill Macros to work and are forced:</t>
  </si>
  <si>
    <t xml:space="preserve">        </t>
  </si>
  <si>
    <t>Zoom = 100</t>
  </si>
  <si>
    <t>OddAndEvenPagesHeaderFooter = False</t>
  </si>
  <si>
    <t>DifferentFirstPageHeaderFooter = False</t>
  </si>
  <si>
    <t>CenterHorizontally = False</t>
  </si>
  <si>
    <t>CenterVertically = False</t>
  </si>
  <si>
    <t>Orientation = xlPortrait</t>
  </si>
  <si>
    <t>Draft = False</t>
  </si>
  <si>
    <t>PaperSize = xlPaperA4</t>
  </si>
  <si>
    <t>PrintHeadings = False</t>
  </si>
  <si>
    <t>PrintGridlines = False</t>
  </si>
  <si>
    <t>PrintComments = xlPrintNoComments</t>
  </si>
  <si>
    <t>PrintTitleColumns = ""</t>
  </si>
  <si>
    <t>- The formats are transferred to the the bill sheet</t>
  </si>
  <si>
    <t>- Rows are grouped and hidden per IHDR level. IHDR is the highest level and IHDR2 the lowest level</t>
  </si>
  <si>
    <t>- They can be measured items</t>
  </si>
  <si>
    <t>- They all have the same effect, only the formatting differs e.g. bold, italic, underline, font, etc</t>
  </si>
  <si>
    <t>The row types are not case sensitive e.g. IHDR, ihdr, iHdr, etc. are all the same</t>
  </si>
  <si>
    <t>- "NOTE" is not a measured item</t>
  </si>
  <si>
    <t>- Is always displayed in a hdr group</t>
  </si>
  <si>
    <t>- All rows in a group including the IHDR will be hidden if the group does not contained measured items</t>
  </si>
  <si>
    <t>IHDR3</t>
  </si>
  <si>
    <t>- Is the default format for a row and is applied to all rows that are not IHDRx or ITEMx</t>
  </si>
  <si>
    <t>Formulas in cells can be used for numbering, totals, summary descriptions, etc.</t>
  </si>
  <si>
    <t>- A formula in a cell will be copied to the bill sheet and references to other sheets will be replaced with the relevant bill sheet</t>
  </si>
  <si>
    <t>- Note that the cell will show #NAME? because Excel does not recognise these counters but this is expected</t>
  </si>
  <si>
    <t>- H0No, H1No, H2No, H3No &amp; HItNo are counters that can be inserted in a billsheet formula. These counters will be replaced with the actual values during page formatting</t>
  </si>
  <si>
    <t>ITEM3</t>
  </si>
  <si>
    <t>IHDR, H0, IHDR1, H1, IHDR2, H2, IHDR3 &amp; H3</t>
  </si>
  <si>
    <t>ITEM, I0, ITEM1, I1, ITEM2, I2, ITEM3 &amp; I3</t>
  </si>
  <si>
    <t>NOTE &amp; 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</si>
</sst>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70" formatCode="_ &quot;R&quot;\ * #,##0.00_ ;_ &quot;R&quot;\ * \-#,##0.00_ ;_ &quot;R&quot;\ * &quot;-&quot;??_ ;_ @_ "/>
    <numFmt numFmtId="171" formatCode="_ * #,##0.00_ ;_ * \-#,##0.00_ ;_ * &quot;-&quot;??_ ;_ @_ "/>
    <numFmt numFmtId="180" formatCode="#,##0.00;\-#,##0.00;&quot;&quot;"/>
    <numFmt numFmtId="181" formatCode="0.000"/>
    <numFmt numFmtId="182" formatCode="&quot;Section &quot;#0"/>
    <numFmt numFmtId="186" formatCode="yyyy/mm"/>
    <numFmt numFmtId="191" formatCode="&quot;R&quot;#,##0.00"/>
  </numFmts>
  <fonts count="8" x14ac:knownFonts="1">
    <font>
      <sz val="10"/>
      <name val="Arial"/>
    </font>
    <font>
      <sz val="10"/>
      <name val="Arial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0">
    <xf numFmtId="0" fontId="0" fillId="0" borderId="0"/>
    <xf numFmtId="171" fontId="1" fillId="0" borderId="0" applyFont="0" applyFill="0" applyBorder="0" applyAlignment="0" applyProtection="0"/>
    <xf numFmtId="171" fontId="2" fillId="0" borderId="0" applyFont="0" applyFill="0" applyBorder="0" applyAlignment="0" applyProtection="0"/>
    <xf numFmtId="3" fontId="3" fillId="0" borderId="0" applyFont="0" applyFill="0" applyBorder="0" applyAlignment="0" applyProtection="0"/>
    <xf numFmtId="170" fontId="1" fillId="0" borderId="0" applyFont="0" applyFill="0" applyBorder="0" applyAlignment="0" applyProtection="0"/>
    <xf numFmtId="0" fontId="2" fillId="0" borderId="0"/>
    <xf numFmtId="49" fontId="2" fillId="0" borderId="0"/>
    <xf numFmtId="0" fontId="2" fillId="0" borderId="0"/>
    <xf numFmtId="0" fontId="2" fillId="0" borderId="0"/>
    <xf numFmtId="0" fontId="3" fillId="0" borderId="0"/>
  </cellStyleXfs>
  <cellXfs count="121">
    <xf numFmtId="0" fontId="0" fillId="0" borderId="0" xfId="0"/>
    <xf numFmtId="0" fontId="3" fillId="0" borderId="0" xfId="0" applyFont="1" applyAlignment="1">
      <alignment vertical="top"/>
    </xf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/>
    </xf>
    <xf numFmtId="0" fontId="3" fillId="0" borderId="1" xfId="0" applyFont="1" applyBorder="1" applyAlignment="1">
      <alignment horizontal="center" vertical="top"/>
    </xf>
    <xf numFmtId="4" fontId="3" fillId="0" borderId="1" xfId="1" applyNumberFormat="1" applyFont="1" applyBorder="1" applyAlignment="1">
      <alignment horizontal="center" vertical="top" wrapText="1"/>
    </xf>
    <xf numFmtId="0" fontId="3" fillId="0" borderId="0" xfId="0" applyFont="1" applyAlignment="1">
      <alignment horizontal="center" vertical="top"/>
    </xf>
    <xf numFmtId="182" fontId="4" fillId="0" borderId="0" xfId="0" applyNumberFormat="1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3" fillId="0" borderId="0" xfId="0" applyFont="1" applyAlignment="1">
      <alignment vertical="top" wrapText="1"/>
    </xf>
    <xf numFmtId="180" fontId="3" fillId="0" borderId="0" xfId="0" applyNumberFormat="1" applyFont="1" applyAlignment="1">
      <alignment vertical="top"/>
    </xf>
    <xf numFmtId="0" fontId="2" fillId="0" borderId="1" xfId="0" applyFont="1" applyFill="1" applyBorder="1" applyAlignment="1" applyProtection="1">
      <alignment horizontal="center" vertical="top"/>
      <protection locked="0"/>
    </xf>
    <xf numFmtId="181" fontId="2" fillId="0" borderId="1" xfId="0" applyNumberFormat="1" applyFont="1" applyFill="1" applyBorder="1" applyAlignment="1" applyProtection="1">
      <alignment horizontal="center" vertical="top"/>
      <protection locked="0"/>
    </xf>
    <xf numFmtId="0" fontId="2" fillId="0" borderId="1" xfId="0" applyFont="1" applyFill="1" applyBorder="1" applyAlignment="1">
      <alignment horizontal="left" vertical="top" wrapText="1"/>
    </xf>
    <xf numFmtId="0" fontId="2" fillId="0" borderId="1" xfId="0" applyFont="1" applyFill="1" applyBorder="1" applyAlignment="1">
      <alignment horizontal="center" vertical="top" wrapText="1"/>
    </xf>
    <xf numFmtId="4" fontId="2" fillId="0" borderId="1" xfId="1" applyNumberFormat="1" applyFont="1" applyFill="1" applyBorder="1" applyAlignment="1" applyProtection="1">
      <alignment horizontal="right" vertical="center"/>
      <protection locked="0"/>
    </xf>
    <xf numFmtId="0" fontId="2" fillId="0" borderId="0" xfId="0" applyFont="1" applyAlignment="1">
      <alignment vertical="top"/>
    </xf>
    <xf numFmtId="0" fontId="2" fillId="0" borderId="0" xfId="0" applyFont="1" applyAlignment="1">
      <alignment horizontal="center" vertical="top"/>
    </xf>
    <xf numFmtId="0" fontId="2" fillId="0" borderId="2" xfId="0" applyFont="1" applyFill="1" applyBorder="1" applyAlignment="1" applyProtection="1">
      <alignment horizontal="center" vertical="top"/>
      <protection locked="0"/>
    </xf>
    <xf numFmtId="181" fontId="2" fillId="0" borderId="2" xfId="0" applyNumberFormat="1" applyFont="1" applyFill="1" applyBorder="1" applyAlignment="1" applyProtection="1">
      <alignment horizontal="center" vertical="top"/>
      <protection locked="0"/>
    </xf>
    <xf numFmtId="0" fontId="2" fillId="0" borderId="2" xfId="0" applyFont="1" applyFill="1" applyBorder="1" applyAlignment="1">
      <alignment horizontal="left" vertical="top" wrapText="1"/>
    </xf>
    <xf numFmtId="0" fontId="2" fillId="0" borderId="2" xfId="0" applyFont="1" applyFill="1" applyBorder="1" applyAlignment="1">
      <alignment horizontal="center" vertical="top" wrapText="1"/>
    </xf>
    <xf numFmtId="4" fontId="2" fillId="0" borderId="2" xfId="1" applyNumberFormat="1" applyFont="1" applyFill="1" applyBorder="1" applyAlignment="1" applyProtection="1">
      <alignment horizontal="right" vertical="center"/>
      <protection locked="0"/>
    </xf>
    <xf numFmtId="171" fontId="3" fillId="0" borderId="0" xfId="1" applyFont="1" applyAlignment="1">
      <alignment vertical="top"/>
    </xf>
    <xf numFmtId="171" fontId="4" fillId="0" borderId="0" xfId="1" applyFont="1" applyBorder="1" applyAlignment="1">
      <alignment horizontal="center" vertical="top" wrapText="1"/>
    </xf>
    <xf numFmtId="180" fontId="4" fillId="0" borderId="0" xfId="1" applyNumberFormat="1" applyFont="1" applyBorder="1" applyAlignment="1">
      <alignment horizontal="center" vertical="top" wrapText="1"/>
    </xf>
    <xf numFmtId="180" fontId="4" fillId="0" borderId="0" xfId="1" applyNumberFormat="1" applyFont="1" applyBorder="1" applyAlignment="1" applyProtection="1">
      <alignment horizontal="center" vertical="top" wrapText="1"/>
      <protection locked="0"/>
    </xf>
    <xf numFmtId="0" fontId="2" fillId="0" borderId="3" xfId="0" applyFont="1" applyFill="1" applyBorder="1" applyAlignment="1" applyProtection="1">
      <alignment horizontal="center" vertical="top"/>
      <protection locked="0"/>
    </xf>
    <xf numFmtId="0" fontId="2" fillId="0" borderId="0" xfId="0" applyFont="1" applyFill="1" applyBorder="1" applyAlignment="1">
      <alignment horizontal="left" vertical="top" wrapText="1"/>
    </xf>
    <xf numFmtId="171" fontId="2" fillId="0" borderId="3" xfId="1" applyFont="1" applyFill="1" applyBorder="1" applyAlignment="1" applyProtection="1">
      <alignment horizontal="center" vertical="top"/>
      <protection locked="0"/>
    </xf>
    <xf numFmtId="171" fontId="2" fillId="0" borderId="4" xfId="1" applyFont="1" applyFill="1" applyBorder="1" applyAlignment="1" applyProtection="1">
      <alignment horizontal="center" vertical="top"/>
      <protection locked="0"/>
    </xf>
    <xf numFmtId="171" fontId="2" fillId="0" borderId="5" xfId="1" applyFont="1" applyFill="1" applyBorder="1" applyAlignment="1" applyProtection="1">
      <alignment horizontal="center" vertical="top"/>
      <protection locked="0"/>
    </xf>
    <xf numFmtId="171" fontId="2" fillId="0" borderId="3" xfId="1" applyFont="1" applyFill="1" applyBorder="1" applyAlignment="1" applyProtection="1">
      <alignment horizontal="right" vertical="top"/>
      <protection locked="0"/>
    </xf>
    <xf numFmtId="0" fontId="2" fillId="0" borderId="3" xfId="0" applyNumberFormat="1" applyFont="1" applyFill="1" applyBorder="1" applyAlignment="1" applyProtection="1">
      <alignment horizontal="center" vertical="top"/>
      <protection locked="0"/>
    </xf>
    <xf numFmtId="0" fontId="2" fillId="0" borderId="3" xfId="9" applyNumberFormat="1" applyFont="1" applyFill="1" applyBorder="1" applyAlignment="1" applyProtection="1">
      <alignment horizontal="center" vertical="top"/>
      <protection locked="0"/>
    </xf>
    <xf numFmtId="0" fontId="2" fillId="0" borderId="3" xfId="1" applyNumberFormat="1" applyFont="1" applyFill="1" applyBorder="1" applyAlignment="1" applyProtection="1">
      <alignment horizontal="center" vertical="top"/>
      <protection locked="0"/>
    </xf>
    <xf numFmtId="0" fontId="2" fillId="0" borderId="4" xfId="1" applyNumberFormat="1" applyFont="1" applyFill="1" applyBorder="1" applyAlignment="1" applyProtection="1">
      <alignment horizontal="center" vertical="top"/>
      <protection locked="0"/>
    </xf>
    <xf numFmtId="0" fontId="2" fillId="0" borderId="5" xfId="1" applyNumberFormat="1" applyFont="1" applyFill="1" applyBorder="1" applyAlignment="1" applyProtection="1">
      <alignment horizontal="center" vertical="top"/>
      <protection locked="0"/>
    </xf>
    <xf numFmtId="0" fontId="2" fillId="0" borderId="3" xfId="1" applyNumberFormat="1" applyFont="1" applyFill="1" applyBorder="1" applyAlignment="1" applyProtection="1">
      <alignment horizontal="right" vertical="top"/>
      <protection locked="0"/>
    </xf>
    <xf numFmtId="0" fontId="2" fillId="0" borderId="0" xfId="0" applyNumberFormat="1" applyFont="1" applyFill="1" applyBorder="1" applyAlignment="1">
      <alignment horizontal="left" vertical="top" wrapText="1"/>
    </xf>
    <xf numFmtId="0" fontId="2" fillId="0" borderId="0" xfId="0" applyFont="1" applyAlignment="1"/>
    <xf numFmtId="0" fontId="2" fillId="0" borderId="3" xfId="9" applyFont="1" applyFill="1" applyBorder="1" applyAlignment="1" applyProtection="1">
      <alignment horizontal="center" vertical="top" wrapText="1"/>
      <protection locked="0"/>
    </xf>
    <xf numFmtId="0" fontId="4" fillId="0" borderId="0" xfId="0" applyFont="1" applyFill="1" applyBorder="1" applyAlignment="1">
      <alignment horizontal="left" vertical="top" wrapText="1"/>
    </xf>
    <xf numFmtId="0" fontId="2" fillId="0" borderId="6" xfId="0" applyFont="1" applyFill="1" applyBorder="1" applyAlignment="1" applyProtection="1">
      <alignment horizontal="center" vertical="top"/>
      <protection locked="0"/>
    </xf>
    <xf numFmtId="2" fontId="2" fillId="0" borderId="3" xfId="0" applyNumberFormat="1" applyFont="1" applyFill="1" applyBorder="1" applyAlignment="1" applyProtection="1">
      <alignment horizontal="center" vertical="top"/>
      <protection locked="0"/>
    </xf>
    <xf numFmtId="180" fontId="4" fillId="0" borderId="0" xfId="0" applyNumberFormat="1" applyFont="1" applyAlignment="1">
      <alignment horizontal="left" vertical="top"/>
    </xf>
    <xf numFmtId="0" fontId="2" fillId="0" borderId="0" xfId="0" applyFont="1"/>
    <xf numFmtId="0" fontId="2" fillId="0" borderId="0" xfId="0" applyFont="1" applyAlignment="1">
      <alignment horizontal="center" vertical="top" wrapText="1"/>
    </xf>
    <xf numFmtId="186" fontId="2" fillId="0" borderId="0" xfId="0" applyNumberFormat="1" applyFont="1" applyAlignment="1">
      <alignment vertical="top"/>
    </xf>
    <xf numFmtId="0" fontId="2" fillId="0" borderId="0" xfId="0" applyFont="1" applyAlignment="1">
      <alignment horizontal="center"/>
    </xf>
    <xf numFmtId="180" fontId="4" fillId="0" borderId="0" xfId="1" applyNumberFormat="1" applyFont="1" applyBorder="1" applyAlignment="1">
      <alignment vertical="top" wrapText="1"/>
    </xf>
    <xf numFmtId="0" fontId="0" fillId="0" borderId="0" xfId="0" applyAlignment="1"/>
    <xf numFmtId="0" fontId="2" fillId="0" borderId="3" xfId="1" applyNumberFormat="1" applyFont="1" applyFill="1" applyBorder="1" applyAlignment="1" applyProtection="1">
      <alignment vertical="top"/>
      <protection locked="0"/>
    </xf>
    <xf numFmtId="0" fontId="0" fillId="0" borderId="0" xfId="0" applyNumberFormat="1" applyAlignment="1"/>
    <xf numFmtId="0" fontId="2" fillId="0" borderId="0" xfId="0" applyNumberFormat="1" applyFont="1" applyAlignment="1"/>
    <xf numFmtId="4" fontId="3" fillId="0" borderId="1" xfId="0" applyNumberFormat="1" applyFont="1" applyBorder="1" applyAlignment="1" applyProtection="1">
      <alignment horizontal="right" vertical="center"/>
      <protection locked="0"/>
    </xf>
    <xf numFmtId="0" fontId="2" fillId="0" borderId="0" xfId="0" applyFont="1" applyFill="1" applyBorder="1" applyAlignment="1" applyProtection="1">
      <alignment horizontal="center" vertical="top"/>
      <protection locked="0"/>
    </xf>
    <xf numFmtId="181" fontId="2" fillId="0" borderId="0" xfId="0" applyNumberFormat="1" applyFont="1" applyFill="1" applyBorder="1" applyAlignment="1" applyProtection="1">
      <alignment horizontal="center" vertical="top"/>
      <protection locked="0"/>
    </xf>
    <xf numFmtId="0" fontId="2" fillId="0" borderId="0" xfId="0" applyFont="1" applyFill="1" applyBorder="1" applyAlignment="1">
      <alignment horizontal="center" vertical="top" wrapText="1"/>
    </xf>
    <xf numFmtId="4" fontId="2" fillId="0" borderId="0" xfId="1" applyNumberFormat="1" applyFont="1" applyFill="1" applyBorder="1" applyAlignment="1" applyProtection="1">
      <alignment horizontal="right" vertical="center"/>
      <protection locked="0"/>
    </xf>
    <xf numFmtId="0" fontId="2" fillId="0" borderId="4" xfId="0" applyFont="1" applyFill="1" applyBorder="1" applyAlignment="1" applyProtection="1">
      <alignment horizontal="center" vertical="top"/>
      <protection locked="0"/>
    </xf>
    <xf numFmtId="4" fontId="2" fillId="0" borderId="7" xfId="3" applyNumberFormat="1" applyFont="1" applyFill="1" applyBorder="1" applyAlignment="1" applyProtection="1">
      <alignment horizontal="center" vertical="top"/>
      <protection locked="0"/>
    </xf>
    <xf numFmtId="4" fontId="2" fillId="0" borderId="5" xfId="3" applyNumberFormat="1" applyFont="1" applyFill="1" applyBorder="1" applyAlignment="1" applyProtection="1">
      <alignment horizontal="center" vertical="top"/>
      <protection locked="0"/>
    </xf>
    <xf numFmtId="4" fontId="2" fillId="0" borderId="8" xfId="3" applyNumberFormat="1" applyFont="1" applyFill="1" applyBorder="1" applyAlignment="1" applyProtection="1">
      <alignment horizontal="center" vertical="top"/>
      <protection locked="0"/>
    </xf>
    <xf numFmtId="171" fontId="4" fillId="0" borderId="9" xfId="1" applyFont="1" applyBorder="1" applyAlignment="1">
      <alignment horizontal="center" vertical="top"/>
    </xf>
    <xf numFmtId="171" fontId="4" fillId="0" borderId="3" xfId="1" applyFont="1" applyBorder="1" applyAlignment="1">
      <alignment horizontal="center" vertical="top"/>
    </xf>
    <xf numFmtId="180" fontId="4" fillId="0" borderId="3" xfId="1" applyNumberFormat="1" applyFont="1" applyBorder="1" applyAlignment="1">
      <alignment horizontal="center" vertical="top"/>
    </xf>
    <xf numFmtId="180" fontId="4" fillId="0" borderId="4" xfId="1" applyNumberFormat="1" applyFont="1" applyBorder="1" applyAlignment="1" applyProtection="1">
      <alignment horizontal="center" vertical="top"/>
      <protection locked="0"/>
    </xf>
    <xf numFmtId="180" fontId="4" fillId="0" borderId="10" xfId="1" applyNumberFormat="1" applyFont="1" applyBorder="1" applyAlignment="1">
      <alignment horizontal="center" vertical="top"/>
    </xf>
    <xf numFmtId="182" fontId="4" fillId="0" borderId="11" xfId="0" applyNumberFormat="1" applyFont="1" applyBorder="1" applyAlignment="1">
      <alignment horizontal="left" vertical="top"/>
    </xf>
    <xf numFmtId="0" fontId="4" fillId="0" borderId="12" xfId="0" applyFont="1" applyBorder="1" applyAlignment="1">
      <alignment horizontal="left" vertical="top"/>
    </xf>
    <xf numFmtId="0" fontId="3" fillId="0" borderId="12" xfId="0" applyFont="1" applyBorder="1" applyAlignment="1">
      <alignment vertical="top" wrapText="1"/>
    </xf>
    <xf numFmtId="0" fontId="3" fillId="0" borderId="12" xfId="0" applyFont="1" applyBorder="1" applyAlignment="1">
      <alignment horizontal="center" vertical="top"/>
    </xf>
    <xf numFmtId="180" fontId="3" fillId="0" borderId="12" xfId="0" applyNumberFormat="1" applyFont="1" applyBorder="1" applyAlignment="1">
      <alignment vertical="top"/>
    </xf>
    <xf numFmtId="171" fontId="4" fillId="0" borderId="13" xfId="1" applyFont="1" applyBorder="1" applyAlignment="1">
      <alignment horizontal="center" vertical="top"/>
    </xf>
    <xf numFmtId="171" fontId="4" fillId="0" borderId="14" xfId="1" applyFont="1" applyBorder="1" applyAlignment="1">
      <alignment horizontal="center" vertical="top"/>
    </xf>
    <xf numFmtId="180" fontId="4" fillId="0" borderId="14" xfId="1" applyNumberFormat="1" applyFont="1" applyBorder="1" applyAlignment="1">
      <alignment horizontal="center" vertical="top"/>
    </xf>
    <xf numFmtId="180" fontId="3" fillId="0" borderId="15" xfId="0" applyNumberFormat="1" applyFont="1" applyBorder="1" applyAlignment="1">
      <alignment vertical="top"/>
    </xf>
    <xf numFmtId="180" fontId="4" fillId="0" borderId="16" xfId="1" applyNumberFormat="1" applyFont="1" applyBorder="1" applyAlignment="1" applyProtection="1">
      <alignment horizontal="center" vertical="top"/>
      <protection locked="0"/>
    </xf>
    <xf numFmtId="180" fontId="3" fillId="0" borderId="17" xfId="0" applyNumberFormat="1" applyFont="1" applyBorder="1" applyAlignment="1">
      <alignment vertical="top"/>
    </xf>
    <xf numFmtId="180" fontId="4" fillId="0" borderId="18" xfId="1" applyNumberFormat="1" applyFont="1" applyBorder="1" applyAlignment="1">
      <alignment horizontal="center" vertical="top"/>
    </xf>
    <xf numFmtId="0" fontId="3" fillId="0" borderId="0" xfId="0" applyFont="1" applyBorder="1" applyAlignment="1">
      <alignment vertical="top"/>
    </xf>
    <xf numFmtId="0" fontId="3" fillId="0" borderId="0" xfId="0" applyFont="1" applyBorder="1" applyAlignment="1">
      <alignment vertical="top" wrapText="1"/>
    </xf>
    <xf numFmtId="0" fontId="3" fillId="0" borderId="0" xfId="0" applyFont="1" applyBorder="1" applyAlignment="1">
      <alignment horizontal="center" vertical="top"/>
    </xf>
    <xf numFmtId="4" fontId="3" fillId="0" borderId="0" xfId="1" applyNumberFormat="1" applyFont="1" applyBorder="1" applyAlignment="1">
      <alignment horizontal="center" vertical="top" wrapText="1"/>
    </xf>
    <xf numFmtId="4" fontId="3" fillId="0" borderId="0" xfId="0" applyNumberFormat="1" applyFont="1" applyBorder="1" applyAlignment="1" applyProtection="1">
      <alignment horizontal="right" vertical="center"/>
      <protection locked="0"/>
    </xf>
    <xf numFmtId="4" fontId="3" fillId="0" borderId="7" xfId="0" applyNumberFormat="1" applyFont="1" applyBorder="1" applyAlignment="1">
      <alignment vertical="center"/>
    </xf>
    <xf numFmtId="4" fontId="3" fillId="0" borderId="19" xfId="0" applyNumberFormat="1" applyFont="1" applyBorder="1" applyAlignment="1">
      <alignment vertical="center"/>
    </xf>
    <xf numFmtId="4" fontId="2" fillId="0" borderId="5" xfId="0" applyNumberFormat="1" applyFont="1" applyBorder="1" applyAlignment="1">
      <alignment vertical="center"/>
    </xf>
    <xf numFmtId="49" fontId="5" fillId="0" borderId="0" xfId="6" applyFont="1"/>
    <xf numFmtId="0" fontId="6" fillId="0" borderId="0" xfId="9" applyFont="1" applyFill="1" applyBorder="1" applyAlignment="1" applyProtection="1">
      <alignment vertical="top"/>
      <protection locked="0"/>
    </xf>
    <xf numFmtId="0" fontId="5" fillId="0" borderId="0" xfId="4" applyNumberFormat="1" applyFont="1" applyBorder="1"/>
    <xf numFmtId="170" fontId="5" fillId="0" borderId="0" xfId="4" applyFont="1" applyBorder="1"/>
    <xf numFmtId="49" fontId="5" fillId="0" borderId="0" xfId="6" applyFont="1" applyAlignment="1">
      <alignment wrapText="1"/>
    </xf>
    <xf numFmtId="49" fontId="5" fillId="0" borderId="0" xfId="6" applyFont="1" applyAlignment="1">
      <alignment vertical="center" wrapText="1"/>
    </xf>
    <xf numFmtId="49" fontId="5" fillId="0" borderId="20" xfId="6" applyFont="1" applyBorder="1" applyAlignment="1">
      <alignment wrapText="1"/>
    </xf>
    <xf numFmtId="49" fontId="7" fillId="0" borderId="0" xfId="6" applyFont="1" applyAlignment="1"/>
    <xf numFmtId="49" fontId="5" fillId="0" borderId="0" xfId="6" applyFont="1" applyAlignment="1"/>
    <xf numFmtId="4" fontId="5" fillId="0" borderId="2" xfId="6" applyNumberFormat="1" applyFont="1" applyBorder="1" applyAlignment="1"/>
    <xf numFmtId="4" fontId="5" fillId="0" borderId="0" xfId="6" applyNumberFormat="1" applyFont="1" applyBorder="1" applyAlignment="1"/>
    <xf numFmtId="4" fontId="5" fillId="0" borderId="0" xfId="6" applyNumberFormat="1" applyFont="1" applyAlignment="1"/>
    <xf numFmtId="4" fontId="2" fillId="0" borderId="5" xfId="3" applyNumberFormat="1" applyFont="1" applyFill="1" applyBorder="1" applyAlignment="1" applyProtection="1">
      <alignment horizontal="left" vertical="top"/>
      <protection locked="0"/>
    </xf>
    <xf numFmtId="180" fontId="2" fillId="0" borderId="0" xfId="0" applyNumberFormat="1" applyFont="1" applyAlignment="1">
      <alignment vertical="top"/>
    </xf>
    <xf numFmtId="0" fontId="4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191" fontId="0" fillId="0" borderId="0" xfId="0" applyNumberFormat="1" applyAlignment="1">
      <alignment vertical="center"/>
    </xf>
    <xf numFmtId="2" fontId="4" fillId="0" borderId="0" xfId="0" applyNumberFormat="1" applyFont="1" applyFill="1" applyBorder="1" applyAlignment="1" applyProtection="1">
      <alignment horizontal="center" vertical="top"/>
      <protection locked="0"/>
    </xf>
    <xf numFmtId="0" fontId="2" fillId="0" borderId="0" xfId="9" applyFont="1" applyFill="1" applyBorder="1" applyAlignment="1" applyProtection="1">
      <alignment horizontal="center" vertical="top" wrapText="1"/>
      <protection locked="0"/>
    </xf>
    <xf numFmtId="0" fontId="2" fillId="0" borderId="0" xfId="1" applyNumberFormat="1" applyFont="1" applyFill="1" applyBorder="1" applyAlignment="1" applyProtection="1">
      <alignment vertical="top"/>
      <protection locked="0"/>
    </xf>
    <xf numFmtId="171" fontId="2" fillId="0" borderId="0" xfId="1" applyFont="1" applyFill="1" applyBorder="1" applyAlignment="1" applyProtection="1">
      <alignment horizontal="center" vertical="top"/>
      <protection locked="0"/>
    </xf>
    <xf numFmtId="171" fontId="2" fillId="0" borderId="0" xfId="1" applyFont="1" applyFill="1" applyBorder="1" applyAlignment="1" applyProtection="1">
      <alignment horizontal="right" vertical="top"/>
      <protection locked="0"/>
    </xf>
    <xf numFmtId="2" fontId="2" fillId="0" borderId="0" xfId="0" applyNumberFormat="1" applyFont="1" applyFill="1" applyBorder="1" applyAlignment="1" applyProtection="1">
      <alignment horizontal="center" vertical="top"/>
      <protection locked="0"/>
    </xf>
    <xf numFmtId="0" fontId="0" fillId="0" borderId="0" xfId="0" applyAlignment="1">
      <alignment horizontal="left" indent="1"/>
    </xf>
    <xf numFmtId="0" fontId="2" fillId="0" borderId="0" xfId="0" applyFont="1" applyAlignment="1">
      <alignment horizontal="left" indent="1"/>
    </xf>
    <xf numFmtId="0" fontId="0" fillId="0" borderId="0" xfId="0" quotePrefix="1"/>
    <xf numFmtId="0" fontId="2" fillId="0" borderId="0" xfId="0" quotePrefix="1" applyFont="1"/>
    <xf numFmtId="0" fontId="2" fillId="0" borderId="0" xfId="0" applyFont="1" applyAlignment="1">
      <alignment vertical="center"/>
    </xf>
    <xf numFmtId="0" fontId="2" fillId="0" borderId="0" xfId="7"/>
    <xf numFmtId="171" fontId="2" fillId="0" borderId="0" xfId="2" applyFont="1" applyAlignment="1">
      <alignment vertical="top"/>
    </xf>
    <xf numFmtId="49" fontId="5" fillId="0" borderId="0" xfId="6" applyFont="1" applyAlignment="1">
      <alignment vertical="center"/>
    </xf>
  </cellXfs>
  <cellStyles count="10">
    <cellStyle name="Comma" xfId="1" builtinId="3"/>
    <cellStyle name="Comma 5" xfId="2"/>
    <cellStyle name="Comma0" xfId="3"/>
    <cellStyle name="Currency" xfId="4" builtinId="4"/>
    <cellStyle name="Normal" xfId="0" builtinId="0"/>
    <cellStyle name="Normal 2" xfId="5"/>
    <cellStyle name="Normal 3" xfId="6"/>
    <cellStyle name="Normal 4" xfId="7"/>
    <cellStyle name="Normal 6" xfId="8"/>
    <cellStyle name="Normal_Bill of quantities" xfId="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61"/>
  <sheetViews>
    <sheetView tabSelected="1" topLeftCell="A34" workbookViewId="0">
      <selection activeCell="A54" sqref="A54"/>
    </sheetView>
  </sheetViews>
  <sheetFormatPr defaultRowHeight="13.2" x14ac:dyDescent="0.25"/>
  <cols>
    <col min="2" max="2" width="10.88671875" customWidth="1"/>
    <col min="4" max="4" width="11.6640625" bestFit="1" customWidth="1"/>
  </cols>
  <sheetData>
    <row r="1" spans="1:12" x14ac:dyDescent="0.25">
      <c r="A1" s="16" t="s">
        <v>97</v>
      </c>
      <c r="B1" s="8" t="s">
        <v>106</v>
      </c>
      <c r="C1" s="8" t="s">
        <v>105</v>
      </c>
      <c r="D1" s="8"/>
      <c r="E1" s="8"/>
      <c r="F1" s="45"/>
      <c r="G1" s="45"/>
      <c r="H1" s="45"/>
      <c r="I1" s="16"/>
      <c r="J1" s="102" t="s">
        <v>104</v>
      </c>
      <c r="K1" s="119">
        <f>SUBTOTAL(9,K4:K65031)</f>
        <v>0</v>
      </c>
    </row>
    <row r="2" spans="1:12" ht="13.8" thickBot="1" x14ac:dyDescent="0.3">
      <c r="A2" s="6"/>
      <c r="B2" s="7"/>
      <c r="C2" s="8"/>
      <c r="D2" s="9"/>
      <c r="E2" s="6"/>
      <c r="F2" s="10"/>
      <c r="G2" s="10"/>
      <c r="H2" s="10"/>
      <c r="I2" s="1"/>
      <c r="J2" s="10"/>
      <c r="K2" s="23"/>
      <c r="L2" s="1"/>
    </row>
    <row r="3" spans="1:12" x14ac:dyDescent="0.25">
      <c r="A3" s="17" t="s">
        <v>13</v>
      </c>
      <c r="B3" s="69"/>
      <c r="C3" s="70"/>
      <c r="D3" s="71"/>
      <c r="E3" s="72"/>
      <c r="F3" s="73"/>
      <c r="G3" s="77"/>
      <c r="H3" s="79"/>
      <c r="I3" s="1"/>
      <c r="J3" s="77"/>
      <c r="K3" s="79"/>
      <c r="L3" s="1"/>
    </row>
    <row r="4" spans="1:12" s="51" customFormat="1" x14ac:dyDescent="0.25">
      <c r="A4" s="17" t="s">
        <v>13</v>
      </c>
      <c r="B4" s="64" t="s">
        <v>0</v>
      </c>
      <c r="C4" s="65" t="s">
        <v>1</v>
      </c>
      <c r="D4" s="65" t="s">
        <v>2</v>
      </c>
      <c r="E4" s="65" t="s">
        <v>3</v>
      </c>
      <c r="F4" s="66" t="s">
        <v>4</v>
      </c>
      <c r="G4" s="67" t="s">
        <v>5</v>
      </c>
      <c r="H4" s="68" t="s">
        <v>6</v>
      </c>
      <c r="I4" s="17"/>
      <c r="J4" s="67" t="s">
        <v>5</v>
      </c>
      <c r="K4" s="68" t="s">
        <v>6</v>
      </c>
    </row>
    <row r="5" spans="1:12" ht="13.8" thickBot="1" x14ac:dyDescent="0.3">
      <c r="A5" s="17" t="s">
        <v>13</v>
      </c>
      <c r="B5" s="74"/>
      <c r="C5" s="75"/>
      <c r="D5" s="75"/>
      <c r="E5" s="75"/>
      <c r="F5" s="76"/>
      <c r="G5" s="78"/>
      <c r="H5" s="80"/>
      <c r="I5" s="47"/>
      <c r="J5" s="78"/>
      <c r="K5" s="80"/>
    </row>
    <row r="6" spans="1:12" x14ac:dyDescent="0.25">
      <c r="A6" s="17"/>
      <c r="B6" s="24"/>
      <c r="C6" s="24"/>
      <c r="D6" s="24"/>
      <c r="E6" s="24"/>
      <c r="F6" s="50"/>
      <c r="G6" s="26"/>
      <c r="H6" s="25"/>
      <c r="I6" s="1"/>
      <c r="J6" s="26"/>
      <c r="K6" s="25"/>
    </row>
    <row r="7" spans="1:12" x14ac:dyDescent="0.25">
      <c r="F7" s="53"/>
    </row>
    <row r="8" spans="1:12" x14ac:dyDescent="0.25">
      <c r="A8" s="17" t="s">
        <v>118</v>
      </c>
      <c r="B8" s="33"/>
      <c r="C8" s="33"/>
      <c r="D8" s="39"/>
      <c r="E8" s="34"/>
      <c r="F8" s="52"/>
      <c r="G8" s="36"/>
      <c r="H8" s="37"/>
      <c r="I8" s="48"/>
      <c r="J8" s="38"/>
      <c r="K8" s="35"/>
      <c r="L8" s="1"/>
    </row>
    <row r="9" spans="1:12" x14ac:dyDescent="0.25">
      <c r="B9" s="40"/>
      <c r="C9" s="40"/>
      <c r="D9" s="40"/>
      <c r="E9" s="49"/>
      <c r="F9" s="54"/>
      <c r="G9" s="40"/>
      <c r="H9" s="40"/>
      <c r="I9" s="40"/>
      <c r="J9" s="40"/>
      <c r="K9" s="40"/>
    </row>
    <row r="10" spans="1:12" x14ac:dyDescent="0.25">
      <c r="A10" s="17" t="s">
        <v>117</v>
      </c>
      <c r="B10" s="27"/>
      <c r="C10" s="44" t="e">
        <f>$I$1&amp;"-"&amp;h0no&amp;"-"&amp;h3no</f>
        <v>#NAME?</v>
      </c>
      <c r="D10" s="28"/>
      <c r="E10" s="41"/>
      <c r="F10" s="52"/>
      <c r="G10" s="30"/>
      <c r="H10" s="31"/>
      <c r="I10" s="48"/>
      <c r="J10" s="32"/>
      <c r="K10" s="29">
        <f>IF(ISNUMBER(F10),J10*F10,IF(ISNUMBER(H10),H10,J10))</f>
        <v>0</v>
      </c>
      <c r="L10" s="1"/>
    </row>
    <row r="11" spans="1:12" x14ac:dyDescent="0.25">
      <c r="A11" s="6"/>
      <c r="B11" s="56"/>
      <c r="C11" s="112"/>
      <c r="D11" s="28"/>
      <c r="E11" s="108"/>
      <c r="F11" s="109"/>
      <c r="G11" s="110"/>
      <c r="H11" s="110"/>
      <c r="I11" s="48"/>
      <c r="J11" s="111"/>
      <c r="K11" s="110"/>
      <c r="L11" s="1"/>
    </row>
    <row r="12" spans="1:12" x14ac:dyDescent="0.25">
      <c r="A12" s="17" t="s">
        <v>116</v>
      </c>
      <c r="B12" s="27"/>
      <c r="C12" s="44" t="e">
        <f>$I$1&amp;"-"&amp;h0no&amp;"-"&amp;h1no&amp;"-"&amp;h3no</f>
        <v>#NAME?</v>
      </c>
      <c r="D12" s="28"/>
      <c r="E12" s="41"/>
      <c r="F12" s="52"/>
      <c r="G12" s="30"/>
      <c r="H12" s="31"/>
      <c r="I12" s="48"/>
      <c r="J12" s="32"/>
      <c r="K12" s="29">
        <f>IF(ISNUMBER(F12),J12*F12,IF(ISNUMBER(H12),H12,J12))</f>
        <v>0</v>
      </c>
      <c r="L12" s="1"/>
    </row>
    <row r="13" spans="1:12" x14ac:dyDescent="0.25">
      <c r="A13" s="6"/>
      <c r="B13" s="56"/>
      <c r="C13" s="112"/>
      <c r="D13" s="28"/>
      <c r="E13" s="108"/>
      <c r="F13" s="109"/>
      <c r="G13" s="110"/>
      <c r="H13" s="110"/>
      <c r="I13" s="48"/>
      <c r="J13" s="111"/>
      <c r="K13" s="110"/>
      <c r="L13" s="1"/>
    </row>
    <row r="14" spans="1:12" x14ac:dyDescent="0.25">
      <c r="A14" s="17" t="s">
        <v>115</v>
      </c>
      <c r="B14" s="27"/>
      <c r="C14" s="44" t="e">
        <f>$I$1&amp;"-"&amp;h0no&amp;"-"&amp;h1no&amp;"-"&amp;h2no&amp;"-"&amp;hitno</f>
        <v>#NAME?</v>
      </c>
      <c r="D14" s="28"/>
      <c r="E14" s="41"/>
      <c r="F14" s="52"/>
      <c r="G14" s="30"/>
      <c r="H14" s="31"/>
      <c r="I14" s="48"/>
      <c r="J14" s="32"/>
      <c r="K14" s="29">
        <f>IF(ISNUMBER(F14),J14*F14,IF(ISNUMBER(H14),H14,J14))</f>
        <v>0</v>
      </c>
      <c r="L14" s="1"/>
    </row>
    <row r="15" spans="1:12" x14ac:dyDescent="0.25">
      <c r="A15" s="17"/>
      <c r="B15" s="56"/>
      <c r="C15" s="112"/>
      <c r="D15" s="28"/>
      <c r="E15" s="108"/>
      <c r="F15" s="109"/>
      <c r="G15" s="110"/>
      <c r="H15" s="110"/>
      <c r="I15" s="48"/>
      <c r="J15" s="111"/>
      <c r="K15" s="110"/>
      <c r="L15" s="1"/>
    </row>
    <row r="16" spans="1:12" x14ac:dyDescent="0.25">
      <c r="A16" s="17" t="s">
        <v>154</v>
      </c>
      <c r="B16" s="27"/>
      <c r="C16" s="44" t="e">
        <f>$I$1&amp;"-"&amp;h0no&amp;"-"&amp;h1no&amp;"-"&amp;h2no&amp;"-"&amp;h3no&amp;"-"&amp;hitno</f>
        <v>#NAME?</v>
      </c>
      <c r="D16" s="28"/>
      <c r="E16" s="41"/>
      <c r="F16" s="52"/>
      <c r="G16" s="30"/>
      <c r="H16" s="31"/>
      <c r="I16" s="48"/>
      <c r="J16" s="32"/>
      <c r="K16" s="29">
        <f>IF(ISNUMBER(F16),J16*F16,IF(ISNUMBER(H16),H16,J16))</f>
        <v>0</v>
      </c>
      <c r="L16" s="1"/>
    </row>
    <row r="17" spans="1:12" x14ac:dyDescent="0.25">
      <c r="B17" s="40"/>
      <c r="C17" s="40"/>
      <c r="D17" s="40"/>
      <c r="E17" s="49"/>
      <c r="F17" s="54"/>
      <c r="G17" s="40"/>
      <c r="H17" s="40"/>
      <c r="I17" s="40"/>
      <c r="J17" s="40"/>
      <c r="K17" s="40"/>
    </row>
    <row r="18" spans="1:12" x14ac:dyDescent="0.25">
      <c r="A18" s="6" t="s">
        <v>14</v>
      </c>
      <c r="B18" s="27"/>
      <c r="C18" s="44" t="e">
        <f>$I$1&amp;"-"&amp;h0no</f>
        <v>#NAME?</v>
      </c>
      <c r="D18" s="42"/>
      <c r="E18" s="41"/>
      <c r="F18" s="52"/>
      <c r="G18" s="30"/>
      <c r="H18" s="31"/>
      <c r="I18" s="48"/>
      <c r="J18" s="32"/>
      <c r="K18" s="29">
        <f>IF(ISNUMBER(F18),J18*F18,IF(ISNUMBER(H18),H18,J18))</f>
        <v>0</v>
      </c>
      <c r="L18" s="1"/>
    </row>
    <row r="19" spans="1:12" x14ac:dyDescent="0.25">
      <c r="A19" s="6"/>
      <c r="B19" s="56"/>
      <c r="C19" s="107"/>
      <c r="D19" s="42"/>
      <c r="E19" s="108"/>
      <c r="F19" s="109"/>
      <c r="G19" s="110"/>
      <c r="H19" s="110"/>
      <c r="I19" s="48"/>
      <c r="J19" s="111"/>
      <c r="K19" s="110"/>
      <c r="L19" s="1"/>
    </row>
    <row r="20" spans="1:12" x14ac:dyDescent="0.25">
      <c r="A20" s="17" t="s">
        <v>112</v>
      </c>
      <c r="B20" s="27"/>
      <c r="C20" s="44" t="e">
        <f>$I$1&amp;"-"&amp;h0no&amp;"-"&amp;h1no</f>
        <v>#NAME?</v>
      </c>
      <c r="D20" s="28"/>
      <c r="E20" s="41"/>
      <c r="F20" s="52"/>
      <c r="G20" s="30"/>
      <c r="H20" s="31"/>
      <c r="I20" s="48"/>
      <c r="J20" s="32"/>
      <c r="K20" s="29">
        <f>IF(ISNUMBER(F20),J20*F20,IF(ISNUMBER(H20),H20,J20))</f>
        <v>0</v>
      </c>
      <c r="L20" s="1"/>
    </row>
    <row r="21" spans="1:12" x14ac:dyDescent="0.25">
      <c r="A21" s="6"/>
      <c r="B21" s="56"/>
      <c r="C21" s="107"/>
      <c r="D21" s="42"/>
      <c r="E21" s="108"/>
      <c r="F21" s="109"/>
      <c r="G21" s="110"/>
      <c r="H21" s="110"/>
      <c r="I21" s="48"/>
      <c r="J21" s="111"/>
      <c r="K21" s="110"/>
      <c r="L21" s="1"/>
    </row>
    <row r="22" spans="1:12" x14ac:dyDescent="0.25">
      <c r="A22" s="17" t="s">
        <v>113</v>
      </c>
      <c r="B22" s="27"/>
      <c r="C22" s="44" t="e">
        <f>$I$1&amp;"-"&amp;h0no&amp;"-"&amp;h1no&amp;"-"&amp;h2no</f>
        <v>#NAME?</v>
      </c>
      <c r="D22" s="28"/>
      <c r="E22" s="41"/>
      <c r="F22" s="52"/>
      <c r="G22" s="30"/>
      <c r="H22" s="31"/>
      <c r="I22" s="48"/>
      <c r="J22" s="32"/>
      <c r="K22" s="29">
        <f>IF(ISNUMBER(F22),J22*F22,IF(ISNUMBER(H22),H22,J22))</f>
        <v>0</v>
      </c>
      <c r="L22" s="1"/>
    </row>
    <row r="23" spans="1:12" x14ac:dyDescent="0.25">
      <c r="A23" s="17"/>
      <c r="B23" s="56"/>
      <c r="C23" s="112"/>
      <c r="D23" s="28"/>
      <c r="E23" s="108"/>
      <c r="F23" s="109"/>
      <c r="G23" s="110"/>
      <c r="H23" s="110"/>
      <c r="I23" s="48"/>
      <c r="J23" s="111"/>
      <c r="K23" s="110"/>
      <c r="L23" s="1"/>
    </row>
    <row r="24" spans="1:12" x14ac:dyDescent="0.25">
      <c r="A24" s="17" t="s">
        <v>148</v>
      </c>
      <c r="B24" s="27"/>
      <c r="C24" s="44" t="e">
        <f>$I$1&amp;"-"&amp;h0no&amp;"-"&amp;h1no&amp;"-"&amp;h2no</f>
        <v>#NAME?</v>
      </c>
      <c r="D24" s="28"/>
      <c r="E24" s="41"/>
      <c r="F24" s="52"/>
      <c r="G24" s="30"/>
      <c r="H24" s="31"/>
      <c r="I24" s="48"/>
      <c r="J24" s="32"/>
      <c r="K24" s="29">
        <f>IF(ISNUMBER(F24),J24*F24,IF(ISNUMBER(H24),H24,J24))</f>
        <v>0</v>
      </c>
      <c r="L24" s="1"/>
    </row>
    <row r="25" spans="1:12" x14ac:dyDescent="0.25">
      <c r="A25" s="17"/>
      <c r="B25" s="56"/>
      <c r="C25" s="112"/>
      <c r="D25" s="28"/>
      <c r="E25" s="108"/>
      <c r="F25" s="109"/>
      <c r="G25" s="110"/>
      <c r="H25" s="110"/>
      <c r="I25" s="48"/>
      <c r="J25" s="111"/>
      <c r="K25" s="110"/>
      <c r="L25" s="1"/>
    </row>
    <row r="26" spans="1:12" x14ac:dyDescent="0.25">
      <c r="F26" s="51"/>
    </row>
    <row r="27" spans="1:12" x14ac:dyDescent="0.25">
      <c r="A27" s="17" t="s">
        <v>12</v>
      </c>
      <c r="B27" s="11"/>
      <c r="C27" s="12"/>
      <c r="D27" s="13"/>
      <c r="E27" s="14"/>
      <c r="F27" s="11"/>
      <c r="G27" s="15"/>
      <c r="H27" s="61"/>
      <c r="I27" s="16"/>
      <c r="L27" s="16"/>
    </row>
    <row r="28" spans="1:12" x14ac:dyDescent="0.25">
      <c r="A28" s="17" t="s">
        <v>12</v>
      </c>
      <c r="B28" s="56"/>
      <c r="C28" s="57"/>
      <c r="D28" s="28"/>
      <c r="E28" s="58"/>
      <c r="F28" s="56"/>
      <c r="G28" s="59" t="s">
        <v>10</v>
      </c>
      <c r="H28" s="101" t="s">
        <v>8</v>
      </c>
      <c r="I28" s="16"/>
      <c r="K28" s="117">
        <f>SUBTOTAL(9,K$5:K27)</f>
        <v>0</v>
      </c>
      <c r="L28" s="16"/>
    </row>
    <row r="29" spans="1:12" x14ac:dyDescent="0.25">
      <c r="A29" s="17" t="s">
        <v>12</v>
      </c>
      <c r="B29" s="56"/>
      <c r="C29" s="57"/>
      <c r="D29" s="28"/>
      <c r="E29" s="58"/>
      <c r="F29" s="56"/>
      <c r="G29" s="59"/>
      <c r="H29" s="63"/>
      <c r="I29" s="16"/>
      <c r="K29" s="118"/>
      <c r="L29" s="16"/>
    </row>
    <row r="30" spans="1:12" x14ac:dyDescent="0.25">
      <c r="A30" s="17" t="s">
        <v>12</v>
      </c>
      <c r="B30" s="60"/>
      <c r="C30" s="57"/>
      <c r="D30" s="28"/>
      <c r="E30" s="58"/>
      <c r="F30" s="56"/>
      <c r="G30" s="59"/>
      <c r="H30" s="62"/>
      <c r="I30" s="16"/>
      <c r="K30" s="118"/>
      <c r="L30" s="16"/>
    </row>
    <row r="31" spans="1:12" x14ac:dyDescent="0.25">
      <c r="A31" s="17" t="s">
        <v>12</v>
      </c>
      <c r="B31" s="60"/>
      <c r="C31" s="57"/>
      <c r="D31" s="28"/>
      <c r="E31" s="58"/>
      <c r="F31" s="56"/>
      <c r="G31" s="59" t="s">
        <v>11</v>
      </c>
      <c r="H31" s="101" t="s">
        <v>8</v>
      </c>
      <c r="I31" s="16"/>
      <c r="K31" s="117">
        <f>SUBTOTAL(9,K$5:K27)</f>
        <v>0</v>
      </c>
      <c r="L31" s="16"/>
    </row>
    <row r="32" spans="1:12" x14ac:dyDescent="0.25">
      <c r="A32" s="17" t="s">
        <v>12</v>
      </c>
      <c r="B32" s="43"/>
      <c r="C32" s="19"/>
      <c r="D32" s="20"/>
      <c r="E32" s="21"/>
      <c r="F32" s="18"/>
      <c r="G32" s="22"/>
      <c r="H32" s="63"/>
      <c r="I32" s="16"/>
      <c r="L32" s="16"/>
    </row>
    <row r="35" spans="1:12" x14ac:dyDescent="0.25">
      <c r="A35" s="6" t="s">
        <v>9</v>
      </c>
      <c r="B35" s="3"/>
      <c r="C35" s="2"/>
      <c r="D35" s="3"/>
      <c r="E35" s="4"/>
      <c r="F35" s="5"/>
      <c r="G35" s="55"/>
      <c r="H35" s="86"/>
      <c r="I35" s="1"/>
      <c r="L35" s="1"/>
    </row>
    <row r="36" spans="1:12" x14ac:dyDescent="0.25">
      <c r="A36" s="6" t="s">
        <v>9</v>
      </c>
      <c r="B36" s="81"/>
      <c r="C36" s="82"/>
      <c r="D36" s="81"/>
      <c r="E36" s="83"/>
      <c r="F36" s="84"/>
      <c r="G36" s="85" t="s">
        <v>7</v>
      </c>
      <c r="H36" s="88" t="s">
        <v>8</v>
      </c>
      <c r="I36" s="1"/>
      <c r="K36" s="117">
        <f>SUBTOTAL(9,K$5:K35)</f>
        <v>0</v>
      </c>
      <c r="L36" s="1"/>
    </row>
    <row r="37" spans="1:12" ht="13.8" thickBot="1" x14ac:dyDescent="0.3">
      <c r="A37" s="6" t="s">
        <v>9</v>
      </c>
      <c r="B37" s="81"/>
      <c r="C37" s="82"/>
      <c r="D37" s="81"/>
      <c r="E37" s="83"/>
      <c r="F37" s="84"/>
      <c r="G37" s="85"/>
      <c r="H37" s="87"/>
      <c r="I37" s="1"/>
      <c r="L37" s="1"/>
    </row>
    <row r="38" spans="1:12" ht="13.8" thickTop="1" x14ac:dyDescent="0.25"/>
    <row r="39" spans="1:12" x14ac:dyDescent="0.25">
      <c r="A39" s="17"/>
      <c r="B39" s="27"/>
      <c r="C39" s="44"/>
      <c r="D39" s="28"/>
      <c r="E39" s="41"/>
      <c r="F39" s="52"/>
      <c r="G39" s="30"/>
      <c r="H39" s="31"/>
      <c r="I39" s="48"/>
      <c r="J39" s="32"/>
      <c r="K39" s="29"/>
    </row>
    <row r="42" spans="1:12" x14ac:dyDescent="0.25">
      <c r="A42" s="103" t="s">
        <v>100</v>
      </c>
    </row>
    <row r="43" spans="1:12" x14ac:dyDescent="0.25">
      <c r="A43" t="s">
        <v>144</v>
      </c>
    </row>
    <row r="44" spans="1:12" x14ac:dyDescent="0.25">
      <c r="A44" t="s">
        <v>155</v>
      </c>
    </row>
    <row r="45" spans="1:12" x14ac:dyDescent="0.25">
      <c r="A45" s="115" t="s">
        <v>140</v>
      </c>
    </row>
    <row r="46" spans="1:12" x14ac:dyDescent="0.25">
      <c r="A46" s="115" t="s">
        <v>142</v>
      </c>
    </row>
    <row r="47" spans="1:12" x14ac:dyDescent="0.25">
      <c r="A47" s="115" t="s">
        <v>141</v>
      </c>
    </row>
    <row r="48" spans="1:12" x14ac:dyDescent="0.25">
      <c r="A48" s="116" t="s">
        <v>147</v>
      </c>
    </row>
    <row r="49" spans="1:1" x14ac:dyDescent="0.25">
      <c r="A49" s="115" t="s">
        <v>156</v>
      </c>
    </row>
    <row r="50" spans="1:1" x14ac:dyDescent="0.25">
      <c r="A50" s="115" t="s">
        <v>143</v>
      </c>
    </row>
    <row r="51" spans="1:1" x14ac:dyDescent="0.25">
      <c r="A51" t="s">
        <v>157</v>
      </c>
    </row>
    <row r="52" spans="1:1" x14ac:dyDescent="0.25">
      <c r="A52" s="116" t="s">
        <v>145</v>
      </c>
    </row>
    <row r="53" spans="1:1" x14ac:dyDescent="0.25">
      <c r="A53" s="116" t="s">
        <v>149</v>
      </c>
    </row>
    <row r="54" spans="1:1" x14ac:dyDescent="0.25">
      <c r="A54" s="116" t="s">
        <v>146</v>
      </c>
    </row>
    <row r="55" spans="1:1" x14ac:dyDescent="0.25">
      <c r="A55" s="46" t="s">
        <v>119</v>
      </c>
    </row>
    <row r="56" spans="1:1" x14ac:dyDescent="0.25">
      <c r="A56" s="46" t="s">
        <v>120</v>
      </c>
    </row>
    <row r="57" spans="1:1" x14ac:dyDescent="0.25">
      <c r="A57" s="46" t="s">
        <v>121</v>
      </c>
    </row>
    <row r="58" spans="1:1" x14ac:dyDescent="0.25">
      <c r="A58" s="46" t="s">
        <v>150</v>
      </c>
    </row>
    <row r="59" spans="1:1" x14ac:dyDescent="0.25">
      <c r="A59" s="116" t="s">
        <v>151</v>
      </c>
    </row>
    <row r="60" spans="1:1" x14ac:dyDescent="0.25">
      <c r="A60" s="116" t="s">
        <v>153</v>
      </c>
    </row>
    <row r="61" spans="1:1" x14ac:dyDescent="0.25">
      <c r="A61" s="116" t="s">
        <v>152</v>
      </c>
    </row>
  </sheetData>
  <phoneticPr fontId="0" type="noConversion"/>
  <dataValidations disablePrompts="1" count="1">
    <dataValidation type="list" showInputMessage="1" showErrorMessage="1" sqref="E9 E17 E26:E34">
      <formula1>"-,No,m,m²,m³,%,Prov Sum,Lump Sum,Sum, Litre, hour, day"</formula1>
    </dataValidation>
  </dataValidations>
  <pageMargins left="0.75" right="0.75" top="1" bottom="1" header="0.5" footer="0.5"/>
  <pageSetup paperSize="9" orientation="portrait" horizontalDpi="1200" verticalDpi="1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13"/>
  <sheetViews>
    <sheetView zoomScaleNormal="100" workbookViewId="0">
      <selection activeCell="C22" sqref="C22"/>
    </sheetView>
  </sheetViews>
  <sheetFormatPr defaultRowHeight="13.2" x14ac:dyDescent="0.25"/>
  <cols>
    <col min="3" max="3" width="42.33203125" customWidth="1"/>
    <col min="4" max="4" width="14.33203125" customWidth="1"/>
  </cols>
  <sheetData>
    <row r="1" spans="1:5" x14ac:dyDescent="0.25">
      <c r="A1" s="46" t="s">
        <v>98</v>
      </c>
      <c r="B1" s="46"/>
    </row>
    <row r="3" spans="1:5" x14ac:dyDescent="0.25">
      <c r="C3" s="105" t="str">
        <f>BillTemplate!$B$1&amp;" "&amp;BillTemplate!$C$1</f>
        <v>Bill A: Test</v>
      </c>
      <c r="D3" s="104" t="s">
        <v>8</v>
      </c>
      <c r="E3" s="106">
        <f>BillTemplate!$K$1</f>
        <v>0</v>
      </c>
    </row>
    <row r="7" spans="1:5" x14ac:dyDescent="0.25">
      <c r="A7" s="103" t="s">
        <v>100</v>
      </c>
      <c r="B7" s="103"/>
    </row>
    <row r="8" spans="1:5" x14ac:dyDescent="0.25">
      <c r="A8" s="46" t="s">
        <v>114</v>
      </c>
      <c r="B8" s="46"/>
    </row>
    <row r="9" spans="1:5" x14ac:dyDescent="0.25">
      <c r="A9" s="46" t="s">
        <v>101</v>
      </c>
      <c r="B9" s="46"/>
    </row>
    <row r="10" spans="1:5" x14ac:dyDescent="0.25">
      <c r="A10" s="46" t="s">
        <v>99</v>
      </c>
      <c r="B10" s="46"/>
    </row>
    <row r="11" spans="1:5" x14ac:dyDescent="0.25">
      <c r="A11" s="46" t="s">
        <v>107</v>
      </c>
      <c r="B11" s="46"/>
    </row>
    <row r="12" spans="1:5" x14ac:dyDescent="0.25">
      <c r="A12" s="46" t="s">
        <v>102</v>
      </c>
      <c r="B12" s="46"/>
    </row>
    <row r="13" spans="1:5" x14ac:dyDescent="0.25">
      <c r="A13" s="46" t="s">
        <v>103</v>
      </c>
      <c r="B13" s="46"/>
    </row>
  </sheetData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69"/>
  <sheetViews>
    <sheetView workbookViewId="0">
      <selection activeCell="B58" sqref="B58"/>
    </sheetView>
  </sheetViews>
  <sheetFormatPr defaultRowHeight="13.2" x14ac:dyDescent="0.25"/>
  <cols>
    <col min="1" max="1" width="19.109375" customWidth="1"/>
    <col min="2" max="2" width="16.77734375" customWidth="1"/>
  </cols>
  <sheetData>
    <row r="1" spans="1:3" x14ac:dyDescent="0.25">
      <c r="A1" t="s">
        <v>25</v>
      </c>
      <c r="B1" t="s">
        <v>108</v>
      </c>
    </row>
    <row r="3" spans="1:3" x14ac:dyDescent="0.25">
      <c r="A3" t="s">
        <v>26</v>
      </c>
      <c r="B3" t="s">
        <v>93</v>
      </c>
    </row>
    <row r="4" spans="1:3" x14ac:dyDescent="0.25">
      <c r="A4" t="s">
        <v>27</v>
      </c>
      <c r="B4" t="s">
        <v>28</v>
      </c>
    </row>
    <row r="5" spans="1:3" x14ac:dyDescent="0.25">
      <c r="A5" t="s">
        <v>29</v>
      </c>
    </row>
    <row r="7" spans="1:3" x14ac:dyDescent="0.25">
      <c r="A7" t="s">
        <v>30</v>
      </c>
      <c r="B7" t="s">
        <v>94</v>
      </c>
    </row>
    <row r="8" spans="1:3" x14ac:dyDescent="0.25">
      <c r="A8" t="s">
        <v>31</v>
      </c>
      <c r="B8" t="s">
        <v>95</v>
      </c>
    </row>
    <row r="9" spans="1:3" x14ac:dyDescent="0.25">
      <c r="A9" t="s">
        <v>32</v>
      </c>
      <c r="B9" t="s">
        <v>33</v>
      </c>
    </row>
    <row r="11" spans="1:3" x14ac:dyDescent="0.25">
      <c r="A11" t="s">
        <v>34</v>
      </c>
      <c r="B11">
        <v>1</v>
      </c>
      <c r="C11" t="s">
        <v>122</v>
      </c>
    </row>
    <row r="13" spans="1:3" x14ac:dyDescent="0.25">
      <c r="A13" s="46" t="s">
        <v>109</v>
      </c>
      <c r="B13" t="s">
        <v>110</v>
      </c>
      <c r="C13" s="46" t="s">
        <v>111</v>
      </c>
    </row>
    <row r="15" spans="1:3" x14ac:dyDescent="0.25">
      <c r="A15" t="s">
        <v>35</v>
      </c>
      <c r="B15">
        <v>1</v>
      </c>
      <c r="C15" t="s">
        <v>36</v>
      </c>
    </row>
    <row r="16" spans="1:3" x14ac:dyDescent="0.25">
      <c r="A16" t="s">
        <v>37</v>
      </c>
      <c r="B16">
        <v>1</v>
      </c>
      <c r="C16" t="s">
        <v>36</v>
      </c>
    </row>
    <row r="17" spans="1:3" x14ac:dyDescent="0.25">
      <c r="A17" t="s">
        <v>38</v>
      </c>
      <c r="B17">
        <v>1.2</v>
      </c>
      <c r="C17" t="s">
        <v>36</v>
      </c>
    </row>
    <row r="18" spans="1:3" x14ac:dyDescent="0.25">
      <c r="A18" t="s">
        <v>39</v>
      </c>
      <c r="B18">
        <v>1.2</v>
      </c>
      <c r="C18" t="s">
        <v>36</v>
      </c>
    </row>
    <row r="19" spans="1:3" x14ac:dyDescent="0.25">
      <c r="A19" t="s">
        <v>40</v>
      </c>
      <c r="B19">
        <v>0.5</v>
      </c>
      <c r="C19" t="s">
        <v>36</v>
      </c>
    </row>
    <row r="20" spans="1:3" x14ac:dyDescent="0.25">
      <c r="A20" t="s">
        <v>41</v>
      </c>
      <c r="B20">
        <v>0.5</v>
      </c>
      <c r="C20" t="s">
        <v>36</v>
      </c>
    </row>
    <row r="22" spans="1:3" x14ac:dyDescent="0.25">
      <c r="A22" t="s">
        <v>42</v>
      </c>
    </row>
    <row r="24" spans="1:3" x14ac:dyDescent="0.25">
      <c r="A24" s="103" t="s">
        <v>43</v>
      </c>
    </row>
    <row r="25" spans="1:3" x14ac:dyDescent="0.25">
      <c r="A25" t="s">
        <v>44</v>
      </c>
      <c r="B25" t="s">
        <v>2</v>
      </c>
    </row>
    <row r="26" spans="1:3" x14ac:dyDescent="0.25">
      <c r="A26" t="s">
        <v>45</v>
      </c>
      <c r="B26" t="s">
        <v>46</v>
      </c>
    </row>
    <row r="27" spans="1:3" x14ac:dyDescent="0.25">
      <c r="A27" t="s">
        <v>47</v>
      </c>
      <c r="B27" t="s">
        <v>48</v>
      </c>
    </row>
    <row r="28" spans="1:3" x14ac:dyDescent="0.25">
      <c r="A28" t="s">
        <v>49</v>
      </c>
      <c r="B28" t="s">
        <v>50</v>
      </c>
    </row>
    <row r="29" spans="1:3" x14ac:dyDescent="0.25">
      <c r="A29" t="s">
        <v>51</v>
      </c>
      <c r="B29" t="s">
        <v>52</v>
      </c>
    </row>
    <row r="30" spans="1:3" x14ac:dyDescent="0.25">
      <c r="A30" t="s">
        <v>53</v>
      </c>
      <c r="B30" t="s">
        <v>54</v>
      </c>
    </row>
    <row r="31" spans="1:3" x14ac:dyDescent="0.25">
      <c r="A31" t="s">
        <v>55</v>
      </c>
      <c r="B31" t="s">
        <v>56</v>
      </c>
    </row>
    <row r="32" spans="1:3" x14ac:dyDescent="0.25">
      <c r="A32" t="s">
        <v>57</v>
      </c>
      <c r="B32" t="s">
        <v>58</v>
      </c>
    </row>
    <row r="33" spans="1:2" x14ac:dyDescent="0.25">
      <c r="A33" t="s">
        <v>59</v>
      </c>
      <c r="B33" t="s">
        <v>60</v>
      </c>
    </row>
    <row r="34" spans="1:2" x14ac:dyDescent="0.25">
      <c r="A34" t="s">
        <v>61</v>
      </c>
      <c r="B34" t="s">
        <v>62</v>
      </c>
    </row>
    <row r="35" spans="1:2" x14ac:dyDescent="0.25">
      <c r="A35" t="s">
        <v>63</v>
      </c>
      <c r="B35" t="s">
        <v>64</v>
      </c>
    </row>
    <row r="36" spans="1:2" x14ac:dyDescent="0.25">
      <c r="A36" t="s">
        <v>65</v>
      </c>
      <c r="B36" t="s">
        <v>66</v>
      </c>
    </row>
    <row r="37" spans="1:2" x14ac:dyDescent="0.25">
      <c r="A37" t="s">
        <v>67</v>
      </c>
      <c r="B37" t="s">
        <v>68</v>
      </c>
    </row>
    <row r="38" spans="1:2" x14ac:dyDescent="0.25">
      <c r="A38" t="s">
        <v>69</v>
      </c>
      <c r="B38" t="s">
        <v>70</v>
      </c>
    </row>
    <row r="40" spans="1:2" x14ac:dyDescent="0.25">
      <c r="A40" t="s">
        <v>71</v>
      </c>
      <c r="B40" t="s">
        <v>72</v>
      </c>
    </row>
    <row r="41" spans="1:2" x14ac:dyDescent="0.25">
      <c r="A41" t="s">
        <v>73</v>
      </c>
      <c r="B41" t="s">
        <v>74</v>
      </c>
    </row>
    <row r="42" spans="1:2" x14ac:dyDescent="0.25">
      <c r="A42" t="s">
        <v>75</v>
      </c>
      <c r="B42" t="s">
        <v>76</v>
      </c>
    </row>
    <row r="43" spans="1:2" x14ac:dyDescent="0.25">
      <c r="A43" t="s">
        <v>77</v>
      </c>
      <c r="B43" t="s">
        <v>78</v>
      </c>
    </row>
    <row r="44" spans="1:2" x14ac:dyDescent="0.25">
      <c r="A44" t="s">
        <v>79</v>
      </c>
      <c r="B44" t="s">
        <v>80</v>
      </c>
    </row>
    <row r="45" spans="1:2" x14ac:dyDescent="0.25">
      <c r="A45" t="s">
        <v>81</v>
      </c>
      <c r="B45" t="s">
        <v>82</v>
      </c>
    </row>
    <row r="46" spans="1:2" x14ac:dyDescent="0.25">
      <c r="A46" t="s">
        <v>83</v>
      </c>
      <c r="B46" t="s">
        <v>84</v>
      </c>
    </row>
    <row r="47" spans="1:2" x14ac:dyDescent="0.25">
      <c r="A47" t="s">
        <v>85</v>
      </c>
      <c r="B47" t="s">
        <v>86</v>
      </c>
    </row>
    <row r="48" spans="1:2" x14ac:dyDescent="0.25">
      <c r="A48" t="s">
        <v>87</v>
      </c>
      <c r="B48" t="s">
        <v>88</v>
      </c>
    </row>
    <row r="49" spans="1:2" x14ac:dyDescent="0.25">
      <c r="A49" t="s">
        <v>89</v>
      </c>
      <c r="B49" t="s">
        <v>90</v>
      </c>
    </row>
    <row r="50" spans="1:2" x14ac:dyDescent="0.25">
      <c r="A50" t="s">
        <v>91</v>
      </c>
      <c r="B50" t="s">
        <v>92</v>
      </c>
    </row>
    <row r="52" spans="1:2" x14ac:dyDescent="0.25">
      <c r="A52" s="103" t="s">
        <v>100</v>
      </c>
    </row>
    <row r="53" spans="1:2" x14ac:dyDescent="0.25">
      <c r="A53" t="s">
        <v>123</v>
      </c>
    </row>
    <row r="54" spans="1:2" x14ac:dyDescent="0.25">
      <c r="A54" t="s">
        <v>124</v>
      </c>
    </row>
    <row r="55" spans="1:2" x14ac:dyDescent="0.25">
      <c r="A55" t="s">
        <v>125</v>
      </c>
    </row>
    <row r="56" spans="1:2" x14ac:dyDescent="0.25">
      <c r="A56" s="46" t="s">
        <v>126</v>
      </c>
    </row>
    <row r="57" spans="1:2" x14ac:dyDescent="0.25">
      <c r="A57" s="114" t="s">
        <v>139</v>
      </c>
    </row>
    <row r="58" spans="1:2" x14ac:dyDescent="0.25">
      <c r="A58" s="113" t="s">
        <v>128</v>
      </c>
    </row>
    <row r="59" spans="1:2" x14ac:dyDescent="0.25">
      <c r="A59" s="113" t="s">
        <v>129</v>
      </c>
    </row>
    <row r="60" spans="1:2" x14ac:dyDescent="0.25">
      <c r="A60" s="113" t="s">
        <v>130</v>
      </c>
    </row>
    <row r="61" spans="1:2" x14ac:dyDescent="0.25">
      <c r="A61" s="113" t="s">
        <v>131</v>
      </c>
    </row>
    <row r="62" spans="1:2" x14ac:dyDescent="0.25">
      <c r="A62" s="113" t="s">
        <v>132</v>
      </c>
    </row>
    <row r="63" spans="1:2" x14ac:dyDescent="0.25">
      <c r="A63" s="113" t="s">
        <v>133</v>
      </c>
    </row>
    <row r="64" spans="1:2" x14ac:dyDescent="0.25">
      <c r="A64" s="113" t="s">
        <v>134</v>
      </c>
    </row>
    <row r="65" spans="1:1" x14ac:dyDescent="0.25">
      <c r="A65" s="113" t="s">
        <v>135</v>
      </c>
    </row>
    <row r="66" spans="1:1" x14ac:dyDescent="0.25">
      <c r="A66" s="113" t="s">
        <v>136</v>
      </c>
    </row>
    <row r="67" spans="1:1" x14ac:dyDescent="0.25">
      <c r="A67" s="113" t="s">
        <v>137</v>
      </c>
    </row>
    <row r="68" spans="1:1" x14ac:dyDescent="0.25">
      <c r="A68" s="113" t="s">
        <v>138</v>
      </c>
    </row>
    <row r="69" spans="1:1" x14ac:dyDescent="0.25">
      <c r="A69" t="s">
        <v>127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00FF00"/>
  </sheetPr>
  <dimension ref="A1:E19"/>
  <sheetViews>
    <sheetView view="pageBreakPreview" zoomScale="85" zoomScaleNormal="100" zoomScaleSheetLayoutView="85" workbookViewId="0">
      <selection activeCell="A25" sqref="A25"/>
    </sheetView>
  </sheetViews>
  <sheetFormatPr defaultRowHeight="13.2" x14ac:dyDescent="0.25"/>
  <cols>
    <col min="1" max="1" width="14.44140625" bestFit="1" customWidth="1"/>
    <col min="2" max="2" width="8.33203125" customWidth="1"/>
    <col min="3" max="3" width="61.6640625" customWidth="1"/>
    <col min="4" max="4" width="18" customWidth="1"/>
    <col min="5" max="5" width="13.5546875" bestFit="1" customWidth="1"/>
  </cols>
  <sheetData>
    <row r="1" spans="1:5" ht="17.399999999999999" x14ac:dyDescent="0.3">
      <c r="A1" s="89" t="s">
        <v>15</v>
      </c>
      <c r="B1" s="90" t="s">
        <v>16</v>
      </c>
      <c r="C1" s="90"/>
      <c r="D1" s="96"/>
      <c r="E1" s="91"/>
    </row>
    <row r="2" spans="1:5" ht="15" x14ac:dyDescent="0.25">
      <c r="A2" s="89"/>
      <c r="B2" s="89"/>
      <c r="C2" s="89"/>
      <c r="D2" s="97"/>
      <c r="E2" s="91"/>
    </row>
    <row r="3" spans="1:5" ht="17.399999999999999" x14ac:dyDescent="0.25">
      <c r="A3" s="89"/>
      <c r="B3" s="90" t="s">
        <v>17</v>
      </c>
      <c r="C3" s="90"/>
      <c r="D3" s="97"/>
      <c r="E3" s="91"/>
    </row>
    <row r="4" spans="1:5" ht="15" x14ac:dyDescent="0.25">
      <c r="A4" s="89"/>
      <c r="B4" s="89"/>
      <c r="C4" s="89"/>
      <c r="D4" s="97"/>
      <c r="E4" s="91"/>
    </row>
    <row r="5" spans="1:5" ht="15" x14ac:dyDescent="0.25">
      <c r="A5" s="89"/>
      <c r="B5" s="89"/>
      <c r="C5" s="89"/>
      <c r="D5" s="97"/>
      <c r="E5" s="91"/>
    </row>
    <row r="6" spans="1:5" ht="15" x14ac:dyDescent="0.25">
      <c r="A6" s="89" t="s">
        <v>18</v>
      </c>
      <c r="B6" s="89"/>
      <c r="C6" s="89"/>
      <c r="D6" s="97"/>
      <c r="E6" s="91"/>
    </row>
    <row r="7" spans="1:5" ht="15" x14ac:dyDescent="0.25">
      <c r="A7" s="89" t="s">
        <v>19</v>
      </c>
      <c r="B7" s="89"/>
      <c r="C7" s="89"/>
      <c r="D7" s="98"/>
      <c r="E7" s="92"/>
    </row>
    <row r="8" spans="1:5" ht="15" x14ac:dyDescent="0.25">
      <c r="A8" s="89"/>
      <c r="B8" s="89"/>
      <c r="C8" s="89"/>
      <c r="D8" s="99"/>
      <c r="E8" s="92"/>
    </row>
    <row r="9" spans="1:5" ht="15" x14ac:dyDescent="0.25">
      <c r="A9" s="89"/>
      <c r="B9" s="89" t="s">
        <v>20</v>
      </c>
      <c r="C9" s="89"/>
      <c r="D9" s="99" t="s">
        <v>8</v>
      </c>
      <c r="E9" s="92">
        <f>SUM(E6:E7)</f>
        <v>0</v>
      </c>
    </row>
    <row r="10" spans="1:5" ht="15" x14ac:dyDescent="0.25">
      <c r="A10" s="89"/>
      <c r="B10" s="97"/>
      <c r="C10" s="89"/>
      <c r="D10" s="99"/>
      <c r="E10" s="92"/>
    </row>
    <row r="11" spans="1:5" ht="15" x14ac:dyDescent="0.25">
      <c r="A11" s="89"/>
      <c r="B11" s="97" t="s">
        <v>21</v>
      </c>
      <c r="C11" s="93"/>
      <c r="D11" s="99" t="s">
        <v>8</v>
      </c>
      <c r="E11" s="92">
        <f>10%*E9</f>
        <v>0</v>
      </c>
    </row>
    <row r="12" spans="1:5" ht="15" x14ac:dyDescent="0.25">
      <c r="A12" s="89"/>
      <c r="B12" s="93"/>
      <c r="C12" s="93"/>
      <c r="D12" s="98"/>
      <c r="E12" s="92"/>
    </row>
    <row r="13" spans="1:5" ht="15" x14ac:dyDescent="0.25">
      <c r="A13" s="89"/>
      <c r="B13" s="89"/>
      <c r="C13" s="89"/>
      <c r="D13" s="99"/>
      <c r="E13" s="92"/>
    </row>
    <row r="14" spans="1:5" ht="15" x14ac:dyDescent="0.25">
      <c r="A14" s="89"/>
      <c r="B14" s="89" t="s">
        <v>22</v>
      </c>
      <c r="C14" s="89"/>
      <c r="D14" s="99" t="s">
        <v>8</v>
      </c>
      <c r="E14" s="92">
        <f>SUM(E8:E13)</f>
        <v>0</v>
      </c>
    </row>
    <row r="15" spans="1:5" ht="15" x14ac:dyDescent="0.25">
      <c r="A15" s="89"/>
      <c r="B15" s="89"/>
      <c r="C15" s="89"/>
      <c r="D15" s="99"/>
      <c r="E15" s="92"/>
    </row>
    <row r="16" spans="1:5" ht="15" x14ac:dyDescent="0.25">
      <c r="A16" s="89"/>
      <c r="B16" s="89" t="s">
        <v>23</v>
      </c>
      <c r="C16" s="89"/>
      <c r="D16" s="100" t="s">
        <v>8</v>
      </c>
      <c r="E16" s="92">
        <f>14%*E14</f>
        <v>0</v>
      </c>
    </row>
    <row r="17" spans="1:5" ht="15" x14ac:dyDescent="0.25">
      <c r="A17" s="89"/>
      <c r="B17" s="89"/>
      <c r="C17" s="89"/>
      <c r="D17" s="100"/>
      <c r="E17" s="92"/>
    </row>
    <row r="18" spans="1:5" ht="15.6" thickBot="1" x14ac:dyDescent="0.3">
      <c r="A18" s="93" t="s">
        <v>96</v>
      </c>
      <c r="B18" s="120" t="s">
        <v>24</v>
      </c>
      <c r="C18" s="94"/>
      <c r="D18" s="95" t="s">
        <v>8</v>
      </c>
      <c r="E18" s="92">
        <f>SUM(E13:E17)</f>
        <v>0</v>
      </c>
    </row>
    <row r="19" spans="1:5" ht="13.8" thickTop="1" x14ac:dyDescent="0.25"/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16</vt:i4>
      </vt:variant>
    </vt:vector>
  </HeadingPairs>
  <TitlesOfParts>
    <vt:vector size="20" baseType="lpstr">
      <vt:lpstr>BillTemplate</vt:lpstr>
      <vt:lpstr>SumTemplate</vt:lpstr>
      <vt:lpstr>Info</vt:lpstr>
      <vt:lpstr>Summary</vt:lpstr>
      <vt:lpstr>BillTemplate!BillEnd</vt:lpstr>
      <vt:lpstr>BillTemplate!BillSheet</vt:lpstr>
      <vt:lpstr>BillTemplate!Blank</vt:lpstr>
      <vt:lpstr>BillTemplate!ColHDR</vt:lpstr>
      <vt:lpstr>BillTemplate!IHDR</vt:lpstr>
      <vt:lpstr>BillTemplate!IHDR1</vt:lpstr>
      <vt:lpstr>BillTemplate!IHDR2</vt:lpstr>
      <vt:lpstr>BillTemplate!IHDR3</vt:lpstr>
      <vt:lpstr>BillTemplate!Item</vt:lpstr>
      <vt:lpstr>BillTemplate!ITEM1</vt:lpstr>
      <vt:lpstr>BillTemplate!ITEM2</vt:lpstr>
      <vt:lpstr>BillTemplate!ITEM3</vt:lpstr>
      <vt:lpstr>BillTemplate!Note</vt:lpstr>
      <vt:lpstr>BillTemplate!PB</vt:lpstr>
      <vt:lpstr>Summary!Print_Area</vt:lpstr>
      <vt:lpstr>SumTemplate!SumBillRow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Kobus Burger</dc:creator>
  <cp:lastModifiedBy>Kobus Burger</cp:lastModifiedBy>
  <cp:lastPrinted>2012-02-11T15:26:47Z</cp:lastPrinted>
  <dcterms:created xsi:type="dcterms:W3CDTF">2007-03-20T18:35:55Z</dcterms:created>
  <dcterms:modified xsi:type="dcterms:W3CDTF">2018-07-05T17:45:22Z</dcterms:modified>
</cp:coreProperties>
</file>