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ree/Documents/Data Analytics Boot Camp/"/>
    </mc:Choice>
  </mc:AlternateContent>
  <xr:revisionPtr revIDLastSave="0" documentId="8_{89D8B716-D69C-3E46-A420-BD8460146F03}" xr6:coauthVersionLast="45" xr6:coauthVersionMax="45" xr10:uidLastSave="{00000000-0000-0000-0000-000000000000}"/>
  <bookViews>
    <workbookView xWindow="30540" yWindow="680" windowWidth="21400" windowHeight="16340" activeTab="2" xr2:uid="{00000000-000D-0000-FFFF-FFFF00000000}"/>
  </bookViews>
  <sheets>
    <sheet name="Product List" sheetId="1" r:id="rId1"/>
    <sheet name="Orders" sheetId="2" r:id="rId2"/>
    <sheet name="Sheet1" sheetId="3" r:id="rId3"/>
  </sheets>
  <calcPr calcId="19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<sst xmlns="http://schemas.openxmlformats.org/spreadsheetml/2006/main" count="66" uniqueCount="36">
  <si>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</si>
  <si>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</si>
  <si>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</si>
  <si>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</si>
  <si>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</si>
  <si>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</si>
  <si>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</si>
  <si>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</si>
  <si>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</si>
  <si>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</si>
  <si>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</si>
  <si>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</si>
  <si>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</si>
  <si>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</si>
  <si>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</si>
  <si>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</si>
  <si>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</si>
  <si>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</si>
  <si>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</si>
  <si>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</si>
  <si>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</si>
  <si>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</si>
  <si>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</si>
  <si>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</si>
  <si>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</si>
  <si>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</si>
  <si>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</si>
  <si>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</si>
  <si>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</si>
  <si>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</si>
  <si>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</si>
  <si>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</si>
  <si>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</si>
  <si>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</si>
  <si>
    <t>Total Price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</si>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</sst>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ee R Kodali" refreshedDate="44100.474485185186" createdVersion="6" refreshedVersion="6" minRefreshableVersion="3" recordCount="28" xr:uid="{6473B92F-7977-7F40-8F2B-0597CA90DFA7}">
  <cacheSource type="worksheet">
    <worksheetSource ref="A1:G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 Price" numFmtId="44">
      <sharedItems containsSemiMixedTypes="0" containsString="0" containsNumber="1" minValue="6.74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  <n v="11.45"/>
  </r>
  <r>
    <x v="0"/>
    <x v="1"/>
    <s v="High"/>
    <n v="15.99"/>
    <n v="5"/>
    <n v="20.990000000000002"/>
  </r>
  <r>
    <x v="0"/>
    <x v="0"/>
    <s v="VIP"/>
    <n v="10.95"/>
    <n v="7.25"/>
    <n v="18.2"/>
  </r>
  <r>
    <x v="0"/>
    <x v="2"/>
    <s v="Medium"/>
    <n v="3.99"/>
    <n v="2.75"/>
    <n v="6.74"/>
  </r>
  <r>
    <x v="1"/>
    <x v="3"/>
    <s v="VIP"/>
    <n v="7.95"/>
    <n v="7.25"/>
    <n v="15.2"/>
  </r>
  <r>
    <x v="1"/>
    <x v="4"/>
    <s v="Medium"/>
    <n v="7.75"/>
    <n v="2.75"/>
    <n v="10.5"/>
  </r>
  <r>
    <x v="1"/>
    <x v="5"/>
    <s v="High"/>
    <n v="19.96"/>
    <n v="5"/>
    <n v="24.96"/>
  </r>
  <r>
    <x v="2"/>
    <x v="6"/>
    <s v="High"/>
    <n v="6.76"/>
    <n v="5"/>
    <n v="11.76"/>
  </r>
  <r>
    <x v="2"/>
    <x v="0"/>
    <s v="VIP"/>
    <n v="10.95"/>
    <n v="7.25"/>
    <n v="18.2"/>
  </r>
  <r>
    <x v="2"/>
    <x v="2"/>
    <s v="High"/>
    <n v="3.99"/>
    <n v="5"/>
    <n v="8.99"/>
  </r>
  <r>
    <x v="2"/>
    <x v="2"/>
    <s v="High"/>
    <n v="3.99"/>
    <n v="5"/>
    <n v="8.99"/>
  </r>
  <r>
    <x v="2"/>
    <x v="7"/>
    <s v="Low"/>
    <n v="31.99"/>
    <n v="0.5"/>
    <n v="32.489999999999995"/>
  </r>
  <r>
    <x v="2"/>
    <x v="5"/>
    <s v="Medium"/>
    <n v="19.96"/>
    <n v="2.75"/>
    <n v="22.71"/>
  </r>
  <r>
    <x v="2"/>
    <x v="7"/>
    <s v="Low"/>
    <n v="31.99"/>
    <n v="0.5"/>
    <n v="32.489999999999995"/>
  </r>
  <r>
    <x v="2"/>
    <x v="8"/>
    <s v="VIP"/>
    <n v="14.96"/>
    <n v="7.25"/>
    <n v="22.21"/>
  </r>
  <r>
    <x v="3"/>
    <x v="2"/>
    <s v="Medium"/>
    <n v="3.99"/>
    <n v="2.75"/>
    <n v="6.74"/>
  </r>
  <r>
    <x v="3"/>
    <x v="6"/>
    <s v="Medium"/>
    <n v="6.76"/>
    <n v="2.75"/>
    <n v="9.51"/>
  </r>
  <r>
    <x v="3"/>
    <x v="0"/>
    <s v="High"/>
    <n v="10.95"/>
    <n v="5"/>
    <n v="15.95"/>
  </r>
  <r>
    <x v="3"/>
    <x v="1"/>
    <s v="High"/>
    <n v="15.99"/>
    <n v="5"/>
    <n v="20.990000000000002"/>
  </r>
  <r>
    <x v="4"/>
    <x v="2"/>
    <s v="High"/>
    <n v="3.99"/>
    <n v="5"/>
    <n v="8.99"/>
  </r>
  <r>
    <x v="5"/>
    <x v="9"/>
    <s v="Medium"/>
    <n v="4.42"/>
    <n v="2.75"/>
    <n v="7.17"/>
  </r>
  <r>
    <x v="5"/>
    <x v="10"/>
    <s v="High"/>
    <n v="109.99"/>
    <n v="5"/>
    <n v="114.99"/>
  </r>
  <r>
    <x v="5"/>
    <x v="10"/>
    <s v="VIP"/>
    <n v="109.99"/>
    <n v="7.25"/>
    <n v="117.24"/>
  </r>
  <r>
    <x v="5"/>
    <x v="9"/>
    <s v="High"/>
    <n v="4.42"/>
    <n v="5"/>
    <n v="9.42"/>
  </r>
  <r>
    <x v="5"/>
    <x v="5"/>
    <s v="Medium"/>
    <n v="19.96"/>
    <n v="2.75"/>
    <n v="22.71"/>
  </r>
  <r>
    <x v="5"/>
    <x v="11"/>
    <s v="VIP"/>
    <n v="3.99"/>
    <n v="7.25"/>
    <n v="11.24"/>
  </r>
  <r>
    <x v="5"/>
    <x v="5"/>
    <s v="Low"/>
    <n v="19.96"/>
    <n v="0.5"/>
    <n v="20.46"/>
  </r>
  <r>
    <x v="5"/>
    <x v="12"/>
    <s v="VIP"/>
    <n v="9.99"/>
    <n v="7.25"/>
    <n v="17.24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C3E04-EC61-C545-8994-1876439CCF22}" name="Production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8" firstHeaderRow="0" firstDataRow="1" firstDataCol="1"/>
  <pivotFields count="6"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  <pivotField dataField="1" numFmtId="44" showAl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Shipping Price" fld="4" baseField="0" baseItem="0"/>
    <dataField name="Sum of Total Price" fld="5" baseField="0" baseItem="0"/>
  </dataFields>
  <formats count="2">
    <format dxfId="1">
      <pivotArea dataOnly="0" outline="0" fieldPosition="0">
        <references count="1">
          <reference field="4294967294" count="1">
            <x v="0"/>
          </reference>
        </references>
      </pivotArea>
    </format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 t="shared" ref="A13:A18" si="1">A12+1</f>
        <v>201</v>
      </c>
      <c r="B13" s="3" t="s">
        <v>15</v>
      </c>
      <c r="C13" s="4">
        <v>31.99</v>
      </c>
    </row>
    <row r="14" spans="1:6" x14ac:dyDescent="0.2">
      <c r="A14">
        <f t="shared" si="1"/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D33" sqref="D33"/>
    </sheetView>
  </sheetViews>
  <sheetFormatPr baseColWidth="10" defaultColWidth="8.83203125" defaultRowHeight="15" x14ac:dyDescent="0.2"/>
  <cols>
    <col min="1" max="1" width="15.6640625" customWidth="1"/>
    <col min="2" max="2" width="15.5" customWidth="1"/>
    <col min="3" max="4" width="17.6640625" customWidth="1"/>
    <col min="5" max="9" width="15.6640625" customWidth="1"/>
  </cols>
  <sheetData>
    <row r="1" spans="1:7" x14ac:dyDescent="0.2">
      <c r="A1" s="1" t="s">
        <v>26</v>
      </c>
      <c r="B1" s="1" t="s">
        <v>27</v>
      </c>
      <c r="C1" s="1" t="s">
        <v>28</v>
      </c>
      <c r="D1" s="1" t="s">
        <v>2</v>
      </c>
      <c r="E1" s="1" t="s">
        <v>21</v>
      </c>
      <c r="F1" s="1" t="s">
        <v>29</v>
      </c>
      <c r="G1" s="1" t="s">
        <v>34</v>
      </c>
    </row>
    <row r="2" spans="1:7" x14ac:dyDescent="0.2">
      <c r="A2">
        <v>10029367401</v>
      </c>
      <c r="B2">
        <v>105</v>
      </c>
      <c r="C2" s="8" t="s">
        <v>22</v>
      </c>
      <c r="D2" s="8" t="str">
        <f>VLOOKUP(B2,'Product List'!$A$2:$C$18, 2, FALSE)</f>
        <v>10 Foot USB Cable</v>
      </c>
      <c r="E2" s="4">
        <f>VLOOKUP(B2,'Product List'!$A$2:$C$18,3,FALSE)</f>
        <v>10.95</v>
      </c>
      <c r="F2" s="4">
        <f>VLOOKUP(C2,'Product List'!$E$2:$F$5,2,FALSE)</f>
        <v>0.5</v>
      </c>
      <c r="G2" s="11">
        <f>SUM(E2,F2)</f>
        <v>11.45</v>
      </c>
    </row>
    <row r="3" spans="1:7" x14ac:dyDescent="0.2">
      <c r="A3" s="7">
        <v>10029367401</v>
      </c>
      <c r="B3">
        <v>200</v>
      </c>
      <c r="C3" s="8" t="s">
        <v>24</v>
      </c>
      <c r="D3" s="8" t="str">
        <f>VLOOKUP(B3,'Product List'!$A$2:$C$18, 2, FALSE)</f>
        <v>64GB Flash Drive</v>
      </c>
      <c r="E3" s="4">
        <f>VLOOKUP(B3,'Product List'!$A$2:$C$18,3,FALSE)</f>
        <v>15.99</v>
      </c>
      <c r="F3" s="4">
        <f>VLOOKUP(C3,'Product List'!$E$2:$F$5,2,FALSE)</f>
        <v>5</v>
      </c>
      <c r="G3" s="11">
        <f t="shared" ref="G3:G29" si="0">SUM(E3,F3)</f>
        <v>20.990000000000002</v>
      </c>
    </row>
    <row r="4" spans="1:7" x14ac:dyDescent="0.2">
      <c r="A4">
        <v>10029367401</v>
      </c>
      <c r="B4">
        <v>105</v>
      </c>
      <c r="C4" s="8" t="s">
        <v>25</v>
      </c>
      <c r="D4" s="8" t="str">
        <f>VLOOKUP(B4,'Product List'!$A$2:$C$18, 2, FALSE)</f>
        <v>10 Foot USB Cable</v>
      </c>
      <c r="E4" s="4">
        <f>VLOOKUP(B4,'Product List'!$A$2:$C$18,3,FALSE)</f>
        <v>10.95</v>
      </c>
      <c r="F4" s="4">
        <f>VLOOKUP(C4,'Product List'!$E$2:$F$5,2,FALSE)</f>
        <v>7.25</v>
      </c>
      <c r="G4" s="11">
        <f t="shared" si="0"/>
        <v>18.2</v>
      </c>
    </row>
    <row r="5" spans="1:7" x14ac:dyDescent="0.2">
      <c r="A5">
        <v>10029367401</v>
      </c>
      <c r="B5">
        <v>106</v>
      </c>
      <c r="C5" s="8" t="s">
        <v>23</v>
      </c>
      <c r="D5" s="8" t="str">
        <f>VLOOKUP(B5,'Product List'!$A$2:$C$18, 2, FALSE)</f>
        <v>5 Foot HDMI Cable</v>
      </c>
      <c r="E5" s="4">
        <f>VLOOKUP(B5,'Product List'!$A$2:$C$18,3,FALSE)</f>
        <v>3.99</v>
      </c>
      <c r="F5" s="4">
        <f>VLOOKUP(C5,'Product List'!$E$2:$F$5,2,FALSE)</f>
        <v>2.75</v>
      </c>
      <c r="G5" s="11">
        <f t="shared" si="0"/>
        <v>6.74</v>
      </c>
    </row>
    <row r="6" spans="1:7" x14ac:dyDescent="0.2">
      <c r="A6" s="7">
        <v>10029367402</v>
      </c>
      <c r="B6">
        <v>108</v>
      </c>
      <c r="C6" s="8" t="s">
        <v>25</v>
      </c>
      <c r="D6" s="8" t="str">
        <f>VLOOKUP(B6,'Product List'!$A$2:$C$18, 2, FALSE)</f>
        <v>16GB Flash Drive</v>
      </c>
      <c r="E6" s="4">
        <f>VLOOKUP(B6,'Product List'!$A$2:$C$18,3,FALSE)</f>
        <v>7.95</v>
      </c>
      <c r="F6" s="4">
        <f>VLOOKUP(C6,'Product List'!$E$2:$F$5,2,FALSE)</f>
        <v>7.25</v>
      </c>
      <c r="G6" s="11">
        <f t="shared" si="0"/>
        <v>15.2</v>
      </c>
    </row>
    <row r="7" spans="1:7" x14ac:dyDescent="0.2">
      <c r="A7" s="7">
        <v>10029367402</v>
      </c>
      <c r="B7">
        <v>107</v>
      </c>
      <c r="C7" s="8" t="s">
        <v>23</v>
      </c>
      <c r="D7" s="8" t="str">
        <f>VLOOKUP(B7,'Product List'!$A$2:$C$18, 2, FALSE)</f>
        <v>10 Foot HDMI Cable</v>
      </c>
      <c r="E7" s="4">
        <f>VLOOKUP(B7,'Product List'!$A$2:$C$18,3,FALSE)</f>
        <v>7.75</v>
      </c>
      <c r="F7" s="4">
        <f>VLOOKUP(C7,'Product List'!$E$2:$F$5,2,FALSE)</f>
        <v>2.75</v>
      </c>
      <c r="G7" s="11">
        <f t="shared" si="0"/>
        <v>10.5</v>
      </c>
    </row>
    <row r="8" spans="1:7" x14ac:dyDescent="0.2">
      <c r="A8" s="7">
        <v>10029367402</v>
      </c>
      <c r="B8">
        <v>100</v>
      </c>
      <c r="C8" s="8" t="s">
        <v>24</v>
      </c>
      <c r="D8" s="8" t="str">
        <f>VLOOKUP(B8,'Product List'!$A$2:$C$18, 2, FALSE)</f>
        <v>Blue Ray DVD</v>
      </c>
      <c r="E8" s="4">
        <f>VLOOKUP(B8,'Product List'!$A$2:$C$18,3,FALSE)</f>
        <v>19.96</v>
      </c>
      <c r="F8" s="4">
        <f>VLOOKUP(C8,'Product List'!$E$2:$F$5,2,FALSE)</f>
        <v>5</v>
      </c>
      <c r="G8" s="11">
        <f t="shared" si="0"/>
        <v>24.96</v>
      </c>
    </row>
    <row r="9" spans="1:7" x14ac:dyDescent="0.2">
      <c r="A9" s="7">
        <v>10029367403</v>
      </c>
      <c r="B9">
        <v>202</v>
      </c>
      <c r="C9" s="8" t="s">
        <v>24</v>
      </c>
      <c r="D9" s="8" t="str">
        <f>VLOOKUP(B9,'Product List'!$A$2:$C$18, 2, FALSE)</f>
        <v>Wired Mouse</v>
      </c>
      <c r="E9" s="4">
        <f>VLOOKUP(B9,'Product List'!$A$2:$C$18,3,FALSE)</f>
        <v>6.76</v>
      </c>
      <c r="F9" s="4">
        <f>VLOOKUP(C9,'Product List'!$E$2:$F$5,2,FALSE)</f>
        <v>5</v>
      </c>
      <c r="G9" s="11">
        <f t="shared" si="0"/>
        <v>11.76</v>
      </c>
    </row>
    <row r="10" spans="1:7" x14ac:dyDescent="0.2">
      <c r="A10" s="7">
        <v>10029367403</v>
      </c>
      <c r="B10">
        <v>105</v>
      </c>
      <c r="C10" s="8" t="s">
        <v>25</v>
      </c>
      <c r="D10" s="8" t="str">
        <f>VLOOKUP(B10,'Product List'!$A$2:$C$18, 2, FALSE)</f>
        <v>10 Foot USB Cable</v>
      </c>
      <c r="E10" s="4">
        <f>VLOOKUP(B10,'Product List'!$A$2:$C$18,3,FALSE)</f>
        <v>10.95</v>
      </c>
      <c r="F10" s="4">
        <f>VLOOKUP(C10,'Product List'!$E$2:$F$5,2,FALSE)</f>
        <v>7.25</v>
      </c>
      <c r="G10" s="11">
        <f t="shared" si="0"/>
        <v>18.2</v>
      </c>
    </row>
    <row r="11" spans="1:7" x14ac:dyDescent="0.2">
      <c r="A11" s="7">
        <v>10029367403</v>
      </c>
      <c r="B11">
        <v>106</v>
      </c>
      <c r="C11" s="8" t="s">
        <v>24</v>
      </c>
      <c r="D11" s="8" t="str">
        <f>VLOOKUP(B11,'Product List'!$A$2:$C$18, 2, FALSE)</f>
        <v>5 Foot HDMI Cable</v>
      </c>
      <c r="E11" s="4">
        <f>VLOOKUP(B11,'Product List'!$A$2:$C$18,3,FALSE)</f>
        <v>3.99</v>
      </c>
      <c r="F11" s="4">
        <f>VLOOKUP(C11,'Product List'!$E$2:$F$5,2,FALSE)</f>
        <v>5</v>
      </c>
      <c r="G11" s="11">
        <f t="shared" si="0"/>
        <v>8.99</v>
      </c>
    </row>
    <row r="12" spans="1:7" x14ac:dyDescent="0.2">
      <c r="A12" s="7">
        <v>10029367403</v>
      </c>
      <c r="B12">
        <v>106</v>
      </c>
      <c r="C12" s="8" t="s">
        <v>24</v>
      </c>
      <c r="D12" s="8" t="str">
        <f>VLOOKUP(B12,'Product List'!$A$2:$C$18, 2, FALSE)</f>
        <v>5 Foot HDMI Cable</v>
      </c>
      <c r="E12" s="4">
        <f>VLOOKUP(B12,'Product List'!$A$2:$C$18,3,FALSE)</f>
        <v>3.99</v>
      </c>
      <c r="F12" s="4">
        <f>VLOOKUP(C12,'Product List'!$E$2:$F$5,2,FALSE)</f>
        <v>5</v>
      </c>
      <c r="G12" s="11">
        <f t="shared" si="0"/>
        <v>8.99</v>
      </c>
    </row>
    <row r="13" spans="1:7" x14ac:dyDescent="0.2">
      <c r="A13" s="7">
        <v>10029367403</v>
      </c>
      <c r="B13">
        <v>201</v>
      </c>
      <c r="C13" s="8" t="s">
        <v>22</v>
      </c>
      <c r="D13" s="8" t="str">
        <f>VLOOKUP(B13,'Product List'!$A$2:$C$18, 2, FALSE)</f>
        <v>128GB Flash Drive</v>
      </c>
      <c r="E13" s="4">
        <f>VLOOKUP(B13,'Product List'!$A$2:$C$18,3,FALSE)</f>
        <v>31.99</v>
      </c>
      <c r="F13" s="4">
        <f>VLOOKUP(C13,'Product List'!$E$2:$F$5,2,FALSE)</f>
        <v>0.5</v>
      </c>
      <c r="G13" s="11">
        <f t="shared" si="0"/>
        <v>32.489999999999995</v>
      </c>
    </row>
    <row r="14" spans="1:7" x14ac:dyDescent="0.2">
      <c r="A14" s="7">
        <v>10029367403</v>
      </c>
      <c r="B14">
        <v>100</v>
      </c>
      <c r="C14" s="8" t="s">
        <v>23</v>
      </c>
      <c r="D14" s="8" t="str">
        <f>VLOOKUP(B14,'Product List'!$A$2:$C$18, 2, FALSE)</f>
        <v>Blue Ray DVD</v>
      </c>
      <c r="E14" s="4">
        <f>VLOOKUP(B14,'Product List'!$A$2:$C$18,3,FALSE)</f>
        <v>19.96</v>
      </c>
      <c r="F14" s="4">
        <f>VLOOKUP(C14,'Product List'!$E$2:$F$5,2,FALSE)</f>
        <v>2.75</v>
      </c>
      <c r="G14" s="11">
        <f t="shared" si="0"/>
        <v>22.71</v>
      </c>
    </row>
    <row r="15" spans="1:7" x14ac:dyDescent="0.2">
      <c r="A15" s="7">
        <v>10029367403</v>
      </c>
      <c r="B15">
        <v>201</v>
      </c>
      <c r="C15" s="8" t="s">
        <v>22</v>
      </c>
      <c r="D15" s="8" t="str">
        <f>VLOOKUP(B15,'Product List'!$A$2:$C$18, 2, FALSE)</f>
        <v>128GB Flash Drive</v>
      </c>
      <c r="E15" s="4">
        <f>VLOOKUP(B15,'Product List'!$A$2:$C$18,3,FALSE)</f>
        <v>31.99</v>
      </c>
      <c r="F15" s="4">
        <f>VLOOKUP(C15,'Product List'!$E$2:$F$5,2,FALSE)</f>
        <v>0.5</v>
      </c>
      <c r="G15" s="11">
        <f t="shared" si="0"/>
        <v>32.489999999999995</v>
      </c>
    </row>
    <row r="16" spans="1:7" x14ac:dyDescent="0.2">
      <c r="A16" s="7">
        <v>10029367403</v>
      </c>
      <c r="B16">
        <v>101</v>
      </c>
      <c r="C16" s="8" t="s">
        <v>25</v>
      </c>
      <c r="D16" s="8" t="str">
        <f>VLOOKUP(B16,'Product List'!$A$2:$C$18, 2, FALSE)</f>
        <v>Standard Edition DVD</v>
      </c>
      <c r="E16" s="4">
        <f>VLOOKUP(B16,'Product List'!$A$2:$C$18,3,FALSE)</f>
        <v>14.96</v>
      </c>
      <c r="F16" s="4">
        <f>VLOOKUP(C16,'Product List'!$E$2:$F$5,2,FALSE)</f>
        <v>7.25</v>
      </c>
      <c r="G16" s="11">
        <f t="shared" si="0"/>
        <v>22.21</v>
      </c>
    </row>
    <row r="17" spans="1:7" x14ac:dyDescent="0.2">
      <c r="A17" s="7">
        <v>10029367404</v>
      </c>
      <c r="B17">
        <v>106</v>
      </c>
      <c r="C17" s="8" t="s">
        <v>23</v>
      </c>
      <c r="D17" s="8" t="str">
        <f>VLOOKUP(B17,'Product List'!$A$2:$C$18, 2, FALSE)</f>
        <v>5 Foot HDMI Cable</v>
      </c>
      <c r="E17" s="4">
        <f>VLOOKUP(B17,'Product List'!$A$2:$C$18,3,FALSE)</f>
        <v>3.99</v>
      </c>
      <c r="F17" s="4">
        <f>VLOOKUP(C17,'Product List'!$E$2:$F$5,2,FALSE)</f>
        <v>2.75</v>
      </c>
      <c r="G17" s="11">
        <f t="shared" si="0"/>
        <v>6.74</v>
      </c>
    </row>
    <row r="18" spans="1:7" x14ac:dyDescent="0.2">
      <c r="A18" s="7">
        <v>10029367404</v>
      </c>
      <c r="B18">
        <v>202</v>
      </c>
      <c r="C18" s="8" t="s">
        <v>23</v>
      </c>
      <c r="D18" s="8" t="str">
        <f>VLOOKUP(B18,'Product List'!$A$2:$C$18, 2, FALSE)</f>
        <v>Wired Mouse</v>
      </c>
      <c r="E18" s="4">
        <f>VLOOKUP(B18,'Product List'!$A$2:$C$18,3,FALSE)</f>
        <v>6.76</v>
      </c>
      <c r="F18" s="4">
        <f>VLOOKUP(C18,'Product List'!$E$2:$F$5,2,FALSE)</f>
        <v>2.75</v>
      </c>
      <c r="G18" s="11">
        <f t="shared" si="0"/>
        <v>9.51</v>
      </c>
    </row>
    <row r="19" spans="1:7" x14ac:dyDescent="0.2">
      <c r="A19" s="7">
        <v>10029367404</v>
      </c>
      <c r="B19">
        <v>105</v>
      </c>
      <c r="C19" s="8" t="s">
        <v>24</v>
      </c>
      <c r="D19" s="8" t="str">
        <f>VLOOKUP(B19,'Product List'!$A$2:$C$18, 2, FALSE)</f>
        <v>10 Foot USB Cable</v>
      </c>
      <c r="E19" s="4">
        <f>VLOOKUP(B19,'Product List'!$A$2:$C$18,3,FALSE)</f>
        <v>10.95</v>
      </c>
      <c r="F19" s="4">
        <f>VLOOKUP(C19,'Product List'!$E$2:$F$5,2,FALSE)</f>
        <v>5</v>
      </c>
      <c r="G19" s="11">
        <f t="shared" si="0"/>
        <v>15.95</v>
      </c>
    </row>
    <row r="20" spans="1:7" x14ac:dyDescent="0.2">
      <c r="A20" s="7">
        <v>10029367404</v>
      </c>
      <c r="B20">
        <v>200</v>
      </c>
      <c r="C20" s="8" t="s">
        <v>24</v>
      </c>
      <c r="D20" s="8" t="str">
        <f>VLOOKUP(B20,'Product List'!$A$2:$C$18, 2, FALSE)</f>
        <v>64GB Flash Drive</v>
      </c>
      <c r="E20" s="4">
        <f>VLOOKUP(B20,'Product List'!$A$2:$C$18,3,FALSE)</f>
        <v>15.99</v>
      </c>
      <c r="F20" s="4">
        <f>VLOOKUP(C20,'Product List'!$E$2:$F$5,2,FALSE)</f>
        <v>5</v>
      </c>
      <c r="G20" s="11">
        <f t="shared" si="0"/>
        <v>20.990000000000002</v>
      </c>
    </row>
    <row r="21" spans="1:7" x14ac:dyDescent="0.2">
      <c r="A21" s="7">
        <v>10029367405</v>
      </c>
      <c r="B21">
        <v>106</v>
      </c>
      <c r="C21" s="8" t="s">
        <v>24</v>
      </c>
      <c r="D21" s="8" t="str">
        <f>VLOOKUP(B21,'Product List'!$A$2:$C$18, 2, FALSE)</f>
        <v>5 Foot HDMI Cable</v>
      </c>
      <c r="E21" s="4">
        <f>VLOOKUP(B21,'Product List'!$A$2:$C$18,3,FALSE)</f>
        <v>3.99</v>
      </c>
      <c r="F21" s="4">
        <f>VLOOKUP(C21,'Product List'!$E$2:$F$5,2,FALSE)</f>
        <v>5</v>
      </c>
      <c r="G21" s="11">
        <f t="shared" si="0"/>
        <v>8.99</v>
      </c>
    </row>
    <row r="22" spans="1:7" x14ac:dyDescent="0.2">
      <c r="A22" s="7">
        <v>10029367406</v>
      </c>
      <c r="B22">
        <v>103</v>
      </c>
      <c r="C22" s="8" t="s">
        <v>23</v>
      </c>
      <c r="D22" s="8" t="str">
        <f>VLOOKUP(B22,'Product List'!$A$2:$C$18, 2, FALSE)</f>
        <v>2 Foot USB Cable</v>
      </c>
      <c r="E22" s="4">
        <f>VLOOKUP(B22,'Product List'!$A$2:$C$18,3,FALSE)</f>
        <v>4.42</v>
      </c>
      <c r="F22" s="4">
        <f>VLOOKUP(C22,'Product List'!$E$2:$F$5,2,FALSE)</f>
        <v>2.75</v>
      </c>
      <c r="G22" s="11">
        <f t="shared" si="0"/>
        <v>7.17</v>
      </c>
    </row>
    <row r="23" spans="1:7" x14ac:dyDescent="0.2">
      <c r="A23" s="7">
        <v>10029367406</v>
      </c>
      <c r="B23">
        <v>206</v>
      </c>
      <c r="C23" s="8" t="s">
        <v>24</v>
      </c>
      <c r="D23" s="8" t="str">
        <f>VLOOKUP(B23,'Product List'!$A$2:$C$18, 2, FALSE)</f>
        <v>Wireless Router</v>
      </c>
      <c r="E23" s="4">
        <f>VLOOKUP(B23,'Product List'!$A$2:$C$18,3,FALSE)</f>
        <v>109.99</v>
      </c>
      <c r="F23" s="4">
        <f>VLOOKUP(C23,'Product List'!$E$2:$F$5,2,FALSE)</f>
        <v>5</v>
      </c>
      <c r="G23" s="11">
        <f t="shared" si="0"/>
        <v>114.99</v>
      </c>
    </row>
    <row r="24" spans="1:7" x14ac:dyDescent="0.2">
      <c r="A24" s="7">
        <v>10029367406</v>
      </c>
      <c r="B24">
        <v>206</v>
      </c>
      <c r="C24" s="8" t="s">
        <v>25</v>
      </c>
      <c r="D24" s="8" t="str">
        <f>VLOOKUP(B24,'Product List'!$A$2:$C$18, 2, FALSE)</f>
        <v>Wireless Router</v>
      </c>
      <c r="E24" s="4">
        <f>VLOOKUP(B24,'Product List'!$A$2:$C$18,3,FALSE)</f>
        <v>109.99</v>
      </c>
      <c r="F24" s="4">
        <f>VLOOKUP(C24,'Product List'!$E$2:$F$5,2,FALSE)</f>
        <v>7.25</v>
      </c>
      <c r="G24" s="11">
        <f t="shared" si="0"/>
        <v>117.24</v>
      </c>
    </row>
    <row r="25" spans="1:7" x14ac:dyDescent="0.2">
      <c r="A25" s="7">
        <v>10029367406</v>
      </c>
      <c r="B25">
        <v>103</v>
      </c>
      <c r="C25" s="8" t="s">
        <v>24</v>
      </c>
      <c r="D25" s="8" t="str">
        <f>VLOOKUP(B25,'Product List'!$A$2:$C$18, 2, FALSE)</f>
        <v>2 Foot USB Cable</v>
      </c>
      <c r="E25" s="4">
        <f>VLOOKUP(B25,'Product List'!$A$2:$C$18,3,FALSE)</f>
        <v>4.42</v>
      </c>
      <c r="F25" s="4">
        <f>VLOOKUP(C25,'Product List'!$E$2:$F$5,2,FALSE)</f>
        <v>5</v>
      </c>
      <c r="G25" s="11">
        <f t="shared" si="0"/>
        <v>9.42</v>
      </c>
    </row>
    <row r="26" spans="1:7" x14ac:dyDescent="0.2">
      <c r="A26" s="7">
        <v>10029367406</v>
      </c>
      <c r="B26">
        <v>100</v>
      </c>
      <c r="C26" s="8" t="s">
        <v>23</v>
      </c>
      <c r="D26" s="8" t="str">
        <f>VLOOKUP(B26,'Product List'!$A$2:$C$18, 2, FALSE)</f>
        <v>Blue Ray DVD</v>
      </c>
      <c r="E26" s="4">
        <f>VLOOKUP(B26,'Product List'!$A$2:$C$18,3,FALSE)</f>
        <v>19.96</v>
      </c>
      <c r="F26" s="4">
        <f>VLOOKUP(C26,'Product List'!$E$2:$F$5,2,FALSE)</f>
        <v>2.75</v>
      </c>
      <c r="G26" s="11">
        <f t="shared" si="0"/>
        <v>22.71</v>
      </c>
    </row>
    <row r="27" spans="1:7" x14ac:dyDescent="0.2">
      <c r="A27" s="7">
        <v>10029367406</v>
      </c>
      <c r="B27">
        <v>102</v>
      </c>
      <c r="C27" s="8" t="s">
        <v>25</v>
      </c>
      <c r="D27" s="8" t="str">
        <f>VLOOKUP(B27,'Product List'!$A$2:$C$18, 2, FALSE)</f>
        <v>VHS Tape</v>
      </c>
      <c r="E27" s="4">
        <f>VLOOKUP(B27,'Product List'!$A$2:$C$18,3,FALSE)</f>
        <v>3.99</v>
      </c>
      <c r="F27" s="4">
        <f>VLOOKUP(C27,'Product List'!$E$2:$F$5,2,FALSE)</f>
        <v>7.25</v>
      </c>
      <c r="G27" s="11">
        <f t="shared" si="0"/>
        <v>11.24</v>
      </c>
    </row>
    <row r="28" spans="1:7" x14ac:dyDescent="0.2">
      <c r="A28" s="7">
        <v>10029367406</v>
      </c>
      <c r="B28">
        <v>100</v>
      </c>
      <c r="C28" s="8" t="s">
        <v>22</v>
      </c>
      <c r="D28" s="8" t="str">
        <f>VLOOKUP(B28,'Product List'!$A$2:$C$18, 2, FALSE)</f>
        <v>Blue Ray DVD</v>
      </c>
      <c r="E28" s="4">
        <f>VLOOKUP(B28,'Product List'!$A$2:$C$18,3,FALSE)</f>
        <v>19.96</v>
      </c>
      <c r="F28" s="4">
        <f>VLOOKUP(C28,'Product List'!$E$2:$F$5,2,FALSE)</f>
        <v>0.5</v>
      </c>
      <c r="G28" s="11">
        <f t="shared" si="0"/>
        <v>20.46</v>
      </c>
    </row>
    <row r="29" spans="1:7" x14ac:dyDescent="0.2">
      <c r="A29" s="7">
        <v>10029367406</v>
      </c>
      <c r="B29">
        <v>109</v>
      </c>
      <c r="C29" s="8" t="s">
        <v>25</v>
      </c>
      <c r="D29" s="8" t="str">
        <f>VLOOKUP(B29,'Product List'!$A$2:$C$18, 2, FALSE)</f>
        <v>32GB Flash Drive</v>
      </c>
      <c r="E29" s="4">
        <f>VLOOKUP(B29,'Product List'!$A$2:$C$18,3,FALSE)</f>
        <v>9.99</v>
      </c>
      <c r="F29" s="4">
        <f>VLOOKUP(C29,'Product List'!$E$2:$F$5,2,FALSE)</f>
        <v>7.25</v>
      </c>
      <c r="G29" s="11">
        <f t="shared" si="0"/>
        <v>17.240000000000002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5BBA6-B0A7-6D4E-8CD9-A315671BA773}">
  <dimension ref="A1:D30"/>
  <sheetViews>
    <sheetView tabSelected="1" workbookViewId="0">
      <selection activeCell="A7" sqref="A7"/>
    </sheetView>
  </sheetViews>
  <sheetFormatPr baseColWidth="10" defaultRowHeight="15" x14ac:dyDescent="0.2"/>
  <cols>
    <col min="1" max="1" width="13.83203125" bestFit="1" customWidth="1"/>
    <col min="2" max="2" width="10.6640625" bestFit="1" customWidth="1"/>
    <col min="3" max="3" width="18.83203125" bestFit="1" customWidth="1"/>
    <col min="4" max="4" width="14.83203125" style="4" bestFit="1" customWidth="1"/>
  </cols>
  <sheetData>
    <row r="1" spans="1:4" x14ac:dyDescent="0.2">
      <c r="A1" s="9" t="s">
        <v>30</v>
      </c>
      <c r="B1" s="12" t="s">
        <v>32</v>
      </c>
      <c r="C1" s="11" t="s">
        <v>33</v>
      </c>
      <c r="D1" t="s">
        <v>35</v>
      </c>
    </row>
    <row r="2" spans="1:4" x14ac:dyDescent="0.2">
      <c r="A2" s="10">
        <v>10029367401</v>
      </c>
      <c r="B2" s="12">
        <v>41.88</v>
      </c>
      <c r="C2" s="11">
        <v>15.5</v>
      </c>
      <c r="D2" s="8">
        <v>57.38</v>
      </c>
    </row>
    <row r="3" spans="1:4" x14ac:dyDescent="0.2">
      <c r="A3" s="10">
        <v>10029367402</v>
      </c>
      <c r="B3" s="12">
        <v>35.659999999999997</v>
      </c>
      <c r="C3" s="11">
        <v>15</v>
      </c>
      <c r="D3" s="8">
        <v>50.66</v>
      </c>
    </row>
    <row r="4" spans="1:4" x14ac:dyDescent="0.2">
      <c r="A4" s="10">
        <v>10029367403</v>
      </c>
      <c r="B4" s="12">
        <v>124.59</v>
      </c>
      <c r="C4" s="11">
        <v>33.25</v>
      </c>
      <c r="D4" s="8">
        <v>157.84</v>
      </c>
    </row>
    <row r="5" spans="1:4" x14ac:dyDescent="0.2">
      <c r="A5" s="10">
        <v>10029367404</v>
      </c>
      <c r="B5" s="12">
        <v>37.69</v>
      </c>
      <c r="C5" s="11">
        <v>15.5</v>
      </c>
      <c r="D5" s="8">
        <v>53.190000000000005</v>
      </c>
    </row>
    <row r="6" spans="1:4" x14ac:dyDescent="0.2">
      <c r="A6" s="10">
        <v>10029367405</v>
      </c>
      <c r="B6" s="12">
        <v>3.99</v>
      </c>
      <c r="C6" s="11">
        <v>5</v>
      </c>
      <c r="D6" s="8">
        <v>8.99</v>
      </c>
    </row>
    <row r="7" spans="1:4" x14ac:dyDescent="0.2">
      <c r="A7" s="10">
        <v>10029367406</v>
      </c>
      <c r="B7" s="12">
        <v>282.71999999999997</v>
      </c>
      <c r="C7" s="11">
        <v>37.75</v>
      </c>
      <c r="D7" s="8">
        <v>320.46999999999997</v>
      </c>
    </row>
    <row r="8" spans="1:4" x14ac:dyDescent="0.2">
      <c r="A8" s="10" t="s">
        <v>31</v>
      </c>
      <c r="B8" s="12">
        <v>526.53</v>
      </c>
      <c r="C8" s="11">
        <v>122</v>
      </c>
      <c r="D8" s="8">
        <v>648.53</v>
      </c>
    </row>
    <row r="9" spans="1:4" x14ac:dyDescent="0.2">
      <c r="D9"/>
    </row>
    <row r="10" spans="1:4" x14ac:dyDescent="0.2">
      <c r="D10"/>
    </row>
    <row r="11" spans="1:4" x14ac:dyDescent="0.2">
      <c r="D11"/>
    </row>
    <row r="12" spans="1:4" x14ac:dyDescent="0.2">
      <c r="D12"/>
    </row>
    <row r="13" spans="1:4" x14ac:dyDescent="0.2">
      <c r="D13"/>
    </row>
    <row r="14" spans="1:4" x14ac:dyDescent="0.2">
      <c r="D14"/>
    </row>
    <row r="15" spans="1:4" x14ac:dyDescent="0.2">
      <c r="D15"/>
    </row>
    <row r="16" spans="1:4" x14ac:dyDescent="0.2">
      <c r="D16"/>
    </row>
    <row r="17" spans="4:4" x14ac:dyDescent="0.2">
      <c r="D17"/>
    </row>
    <row r="18" spans="4:4" x14ac:dyDescent="0.2">
      <c r="D18"/>
    </row>
    <row r="19" spans="4:4" x14ac:dyDescent="0.2">
      <c r="D19"/>
    </row>
    <row r="20" spans="4:4" x14ac:dyDescent="0.2">
      <c r="D20"/>
    </row>
    <row r="21" spans="4:4" x14ac:dyDescent="0.2">
      <c r="D21"/>
    </row>
    <row r="22" spans="4:4" x14ac:dyDescent="0.2">
      <c r="D22"/>
    </row>
    <row r="23" spans="4:4" x14ac:dyDescent="0.2">
      <c r="D23"/>
    </row>
    <row r="24" spans="4:4" x14ac:dyDescent="0.2">
      <c r="D24"/>
    </row>
    <row r="25" spans="4:4" x14ac:dyDescent="0.2">
      <c r="D25"/>
    </row>
    <row r="26" spans="4:4" x14ac:dyDescent="0.2">
      <c r="D26"/>
    </row>
    <row r="27" spans="4:4" x14ac:dyDescent="0.2">
      <c r="D27"/>
    </row>
    <row r="28" spans="4:4" x14ac:dyDescent="0.2">
      <c r="D28"/>
    </row>
    <row r="29" spans="4:4" x14ac:dyDescent="0.2">
      <c r="D29"/>
    </row>
    <row r="30" spans="4:4" x14ac:dyDescent="0.2">
      <c r="D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Sree R Kodali</cp:lastModifiedBy>
  <dcterms:created xsi:type="dcterms:W3CDTF">2017-06-08T18:33:19Z</dcterms:created>
  <dcterms:modified xsi:type="dcterms:W3CDTF">2020-09-26T17:05:03Z</dcterms:modified>
</cp:coreProperties>
</file>