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5"/>
  </bookViews>
  <sheets>
    <sheet name="ratio to trend" sheetId="1" r:id="rId1"/>
    <sheet name="Sheet 02" sheetId="6" r:id="rId2"/>
    <sheet name="Sheet 03" sheetId="7" r:id="rId3"/>
    <sheet name="Sheet 04" sheetId="2" r:id="rId4"/>
    <sheet name="Sheet 05" sheetId="3" r:id="rId5"/>
    <sheet name="Sheet 07" sheetId="5" r:id="rId6"/>
    <sheet name="Sheet 06" sheetId="4" r:id="rId7"/>
    <sheet name="Feuil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10" i="1" l="1"/>
  <c r="H10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18" i="1" l="1"/>
  <c r="H19" i="1"/>
  <c r="H20" i="1"/>
  <c r="H21" i="1"/>
  <c r="H22" i="1"/>
  <c r="H23" i="1"/>
  <c r="H24" i="1"/>
  <c r="H25" i="1"/>
  <c r="H26" i="1"/>
  <c r="H27" i="1"/>
  <c r="H28" i="1"/>
  <c r="W18" i="1" l="1"/>
  <c r="W19" i="1"/>
  <c r="W20" i="1"/>
  <c r="W21" i="1"/>
  <c r="W22" i="1"/>
  <c r="W23" i="1"/>
  <c r="W24" i="1"/>
  <c r="W25" i="1"/>
  <c r="W26" i="1"/>
  <c r="W27" i="1"/>
  <c r="W28" i="1"/>
  <c r="W17" i="1"/>
  <c r="V18" i="1"/>
  <c r="V19" i="1"/>
  <c r="V20" i="1"/>
  <c r="V21" i="1"/>
  <c r="V22" i="1"/>
  <c r="V23" i="1"/>
  <c r="V24" i="1"/>
  <c r="V25" i="1"/>
  <c r="V26" i="1"/>
  <c r="V27" i="1"/>
  <c r="V28" i="1"/>
  <c r="V17" i="1"/>
  <c r="E51" i="2"/>
  <c r="E52" i="2"/>
  <c r="E53" i="2"/>
  <c r="E54" i="2"/>
  <c r="E55" i="2"/>
  <c r="E56" i="2"/>
  <c r="E57" i="2"/>
  <c r="E58" i="2"/>
  <c r="E59" i="2"/>
  <c r="E60" i="2"/>
  <c r="E61" i="2"/>
  <c r="E50" i="2"/>
  <c r="E39" i="2"/>
  <c r="E40" i="2"/>
  <c r="E41" i="2"/>
  <c r="E42" i="2"/>
  <c r="E43" i="2"/>
  <c r="E44" i="2"/>
  <c r="E45" i="2"/>
  <c r="E46" i="2"/>
  <c r="E47" i="2"/>
  <c r="E48" i="2"/>
  <c r="E49" i="2"/>
  <c r="E38" i="2"/>
  <c r="E27" i="2"/>
  <c r="E28" i="2"/>
  <c r="E29" i="2"/>
  <c r="E30" i="2"/>
  <c r="E31" i="2"/>
  <c r="E32" i="2"/>
  <c r="E33" i="2"/>
  <c r="E34" i="2"/>
  <c r="E35" i="2"/>
  <c r="E36" i="2"/>
  <c r="E37" i="2"/>
  <c r="E26" i="2"/>
  <c r="E15" i="2"/>
  <c r="E16" i="2"/>
  <c r="E17" i="2"/>
  <c r="E18" i="2"/>
  <c r="E19" i="2"/>
  <c r="E20" i="2"/>
  <c r="E21" i="2"/>
  <c r="E22" i="2"/>
  <c r="E23" i="2"/>
  <c r="E24" i="2"/>
  <c r="E25" i="2"/>
  <c r="E14" i="2"/>
  <c r="E3" i="2"/>
  <c r="E4" i="2"/>
  <c r="E5" i="2"/>
  <c r="E6" i="2"/>
  <c r="E7" i="2"/>
  <c r="E8" i="2"/>
  <c r="E9" i="2"/>
  <c r="E10" i="2"/>
  <c r="E11" i="2"/>
  <c r="E12" i="2"/>
  <c r="E13" i="2"/>
  <c r="E2" i="2"/>
  <c r="K3" i="7"/>
  <c r="K4" i="7"/>
  <c r="K5" i="7"/>
  <c r="K6" i="7"/>
  <c r="K7" i="7"/>
  <c r="K8" i="7"/>
  <c r="K9" i="7"/>
  <c r="K10" i="7"/>
  <c r="K11" i="7"/>
  <c r="K12" i="7"/>
  <c r="K13" i="7"/>
  <c r="K2" i="7"/>
  <c r="J3" i="7"/>
  <c r="J4" i="7"/>
  <c r="J5" i="7"/>
  <c r="J6" i="7"/>
  <c r="J7" i="7"/>
  <c r="J8" i="7"/>
  <c r="J9" i="7"/>
  <c r="J10" i="7"/>
  <c r="J11" i="7"/>
  <c r="J12" i="7"/>
  <c r="J13" i="7"/>
  <c r="J2" i="7"/>
  <c r="H17" i="7"/>
  <c r="G17" i="7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T18" i="1"/>
  <c r="T19" i="1"/>
  <c r="T20" i="1"/>
  <c r="T21" i="1"/>
  <c r="T22" i="1"/>
  <c r="T23" i="1"/>
  <c r="T24" i="1"/>
  <c r="T25" i="1"/>
  <c r="T26" i="1"/>
  <c r="T27" i="1"/>
  <c r="T28" i="1"/>
  <c r="T17" i="1"/>
  <c r="S18" i="1"/>
  <c r="S19" i="1"/>
  <c r="S20" i="1"/>
  <c r="S21" i="1"/>
  <c r="S22" i="1"/>
  <c r="S23" i="1"/>
  <c r="S24" i="1"/>
  <c r="S25" i="1"/>
  <c r="S26" i="1"/>
  <c r="S27" i="1"/>
  <c r="S28" i="1"/>
  <c r="S17" i="1"/>
  <c r="R18" i="1"/>
  <c r="R19" i="1"/>
  <c r="R20" i="1"/>
  <c r="R21" i="1"/>
  <c r="R22" i="1"/>
  <c r="R23" i="1"/>
  <c r="R24" i="1"/>
  <c r="R25" i="1"/>
  <c r="R26" i="1"/>
  <c r="R27" i="1"/>
  <c r="R28" i="1"/>
  <c r="R17" i="1"/>
  <c r="Q18" i="1"/>
  <c r="Q19" i="1"/>
  <c r="Q20" i="1"/>
  <c r="Q21" i="1"/>
  <c r="Q22" i="1"/>
  <c r="Q23" i="1"/>
  <c r="Q24" i="1"/>
  <c r="Q25" i="1"/>
  <c r="Q26" i="1"/>
  <c r="Q27" i="1"/>
  <c r="Q28" i="1"/>
  <c r="Q17" i="1"/>
  <c r="P18" i="1"/>
  <c r="P19" i="1"/>
  <c r="P20" i="1"/>
  <c r="P21" i="1"/>
  <c r="P22" i="1"/>
  <c r="P23" i="1"/>
  <c r="P24" i="1"/>
  <c r="P25" i="1"/>
  <c r="P26" i="1"/>
  <c r="P27" i="1"/>
  <c r="P28" i="1"/>
  <c r="P17" i="1"/>
  <c r="O18" i="1"/>
  <c r="O19" i="1"/>
  <c r="O20" i="1"/>
  <c r="O21" i="1"/>
  <c r="O22" i="1"/>
  <c r="O23" i="1"/>
  <c r="O24" i="1"/>
  <c r="O25" i="1"/>
  <c r="O26" i="1"/>
  <c r="O27" i="1"/>
  <c r="O28" i="1"/>
  <c r="O17" i="1"/>
  <c r="M18" i="1"/>
  <c r="M19" i="1"/>
  <c r="M20" i="1"/>
  <c r="M21" i="1"/>
  <c r="M22" i="1"/>
  <c r="M23" i="1"/>
  <c r="M24" i="1"/>
  <c r="M25" i="1"/>
  <c r="M26" i="1"/>
  <c r="M27" i="1"/>
  <c r="M28" i="1"/>
  <c r="M17" i="1"/>
  <c r="L18" i="1"/>
  <c r="L19" i="1"/>
  <c r="L20" i="1"/>
  <c r="L21" i="1"/>
  <c r="L22" i="1"/>
  <c r="L23" i="1"/>
  <c r="L24" i="1"/>
  <c r="L25" i="1"/>
  <c r="L26" i="1"/>
  <c r="L27" i="1"/>
  <c r="L28" i="1"/>
  <c r="L17" i="1"/>
  <c r="K18" i="1"/>
  <c r="K19" i="1"/>
  <c r="K20" i="1"/>
  <c r="K21" i="1"/>
  <c r="K22" i="1"/>
  <c r="K23" i="1"/>
  <c r="K24" i="1"/>
  <c r="K25" i="1"/>
  <c r="K26" i="1"/>
  <c r="K27" i="1"/>
  <c r="K28" i="1"/>
  <c r="K17" i="1"/>
  <c r="J18" i="1"/>
  <c r="J19" i="1"/>
  <c r="J20" i="1"/>
  <c r="J21" i="1"/>
  <c r="J22" i="1"/>
  <c r="J23" i="1"/>
  <c r="J24" i="1"/>
  <c r="J25" i="1"/>
  <c r="J26" i="1"/>
  <c r="J27" i="1"/>
  <c r="J28" i="1"/>
  <c r="J17" i="1"/>
  <c r="I18" i="1"/>
  <c r="I19" i="1"/>
  <c r="I20" i="1"/>
  <c r="I21" i="1"/>
  <c r="I22" i="1"/>
  <c r="I23" i="1"/>
  <c r="I24" i="1"/>
  <c r="I25" i="1"/>
  <c r="I26" i="1"/>
  <c r="I27" i="1"/>
  <c r="I28" i="1"/>
  <c r="I17" i="1"/>
  <c r="H17" i="1"/>
  <c r="P75" i="4" l="1"/>
  <c r="P76" i="4"/>
  <c r="P77" i="4"/>
  <c r="P78" i="4"/>
  <c r="P79" i="4"/>
  <c r="P80" i="4"/>
  <c r="P81" i="4"/>
  <c r="P82" i="4"/>
  <c r="P83" i="4"/>
  <c r="P84" i="4"/>
  <c r="P85" i="4"/>
  <c r="P74" i="4"/>
  <c r="O75" i="4"/>
  <c r="O76" i="4"/>
  <c r="O77" i="4"/>
  <c r="O78" i="4"/>
  <c r="O79" i="4"/>
  <c r="O80" i="4"/>
  <c r="O81" i="4"/>
  <c r="O82" i="4"/>
  <c r="O83" i="4"/>
  <c r="O84" i="4"/>
  <c r="O85" i="4"/>
  <c r="O74" i="4"/>
  <c r="P63" i="4"/>
  <c r="P64" i="4"/>
  <c r="P65" i="4"/>
  <c r="P66" i="4"/>
  <c r="P67" i="4"/>
  <c r="P68" i="4"/>
  <c r="P69" i="4"/>
  <c r="P70" i="4"/>
  <c r="P71" i="4"/>
  <c r="P72" i="4"/>
  <c r="P73" i="4"/>
  <c r="P62" i="4"/>
  <c r="P51" i="4"/>
  <c r="P52" i="4"/>
  <c r="P53" i="4"/>
  <c r="P54" i="4"/>
  <c r="P55" i="4"/>
  <c r="P56" i="4"/>
  <c r="P57" i="4"/>
  <c r="P58" i="4"/>
  <c r="P59" i="4"/>
  <c r="P60" i="4"/>
  <c r="P61" i="4"/>
  <c r="P50" i="4"/>
  <c r="P39" i="4"/>
  <c r="P40" i="4"/>
  <c r="P41" i="4"/>
  <c r="P42" i="4"/>
  <c r="P43" i="4"/>
  <c r="P44" i="4"/>
  <c r="P45" i="4"/>
  <c r="P46" i="4"/>
  <c r="P47" i="4"/>
  <c r="P48" i="4"/>
  <c r="P49" i="4"/>
  <c r="P38" i="4"/>
  <c r="P3" i="4"/>
  <c r="P4" i="4"/>
  <c r="P5" i="4"/>
  <c r="P6" i="4"/>
  <c r="P7" i="4"/>
  <c r="P8" i="4"/>
  <c r="P9" i="4"/>
  <c r="P10" i="4"/>
  <c r="P11" i="4"/>
  <c r="P12" i="4"/>
  <c r="P13" i="4"/>
  <c r="P37" i="4"/>
  <c r="P27" i="4"/>
  <c r="P28" i="4"/>
  <c r="P29" i="4"/>
  <c r="P30" i="4"/>
  <c r="P31" i="4"/>
  <c r="P32" i="4"/>
  <c r="P33" i="4"/>
  <c r="P34" i="4"/>
  <c r="P35" i="4"/>
  <c r="P36" i="4"/>
  <c r="P26" i="4"/>
  <c r="P15" i="4"/>
  <c r="P16" i="4"/>
  <c r="P17" i="4"/>
  <c r="P18" i="4"/>
  <c r="P19" i="4"/>
  <c r="P20" i="4"/>
  <c r="P21" i="4"/>
  <c r="P22" i="4"/>
  <c r="P23" i="4"/>
  <c r="P24" i="4"/>
  <c r="P25" i="4"/>
  <c r="P14" i="4"/>
  <c r="P2" i="4"/>
  <c r="O63" i="4"/>
  <c r="O64" i="4"/>
  <c r="O65" i="4"/>
  <c r="O66" i="4"/>
  <c r="O67" i="4"/>
  <c r="O68" i="4"/>
  <c r="O69" i="4"/>
  <c r="O70" i="4"/>
  <c r="O71" i="4"/>
  <c r="O72" i="4"/>
  <c r="O73" i="4"/>
  <c r="O62" i="4"/>
  <c r="O51" i="4"/>
  <c r="O52" i="4"/>
  <c r="O53" i="4"/>
  <c r="O54" i="4"/>
  <c r="O55" i="4"/>
  <c r="O56" i="4"/>
  <c r="O57" i="4"/>
  <c r="O58" i="4"/>
  <c r="O59" i="4"/>
  <c r="O60" i="4"/>
  <c r="O61" i="4"/>
  <c r="O50" i="4"/>
  <c r="O39" i="4"/>
  <c r="O40" i="4"/>
  <c r="O41" i="4"/>
  <c r="O42" i="4"/>
  <c r="O43" i="4"/>
  <c r="O44" i="4"/>
  <c r="O45" i="4"/>
  <c r="O46" i="4"/>
  <c r="O47" i="4"/>
  <c r="O48" i="4"/>
  <c r="O49" i="4"/>
  <c r="O38" i="4"/>
  <c r="O27" i="4"/>
  <c r="O28" i="4"/>
  <c r="O29" i="4"/>
  <c r="O30" i="4"/>
  <c r="O31" i="4"/>
  <c r="O32" i="4"/>
  <c r="O33" i="4"/>
  <c r="O34" i="4"/>
  <c r="O35" i="4"/>
  <c r="O36" i="4"/>
  <c r="O37" i="4"/>
  <c r="O26" i="4"/>
  <c r="O15" i="4"/>
  <c r="O16" i="4"/>
  <c r="O17" i="4"/>
  <c r="O18" i="4"/>
  <c r="O19" i="4"/>
  <c r="O20" i="4"/>
  <c r="O21" i="4"/>
  <c r="O22" i="4"/>
  <c r="O23" i="4"/>
  <c r="O24" i="4"/>
  <c r="O25" i="4"/>
  <c r="O14" i="4"/>
  <c r="O3" i="4"/>
  <c r="O4" i="4"/>
  <c r="O5" i="4"/>
  <c r="O6" i="4"/>
  <c r="O7" i="4"/>
  <c r="O8" i="4"/>
  <c r="O9" i="4"/>
  <c r="O10" i="4"/>
  <c r="O11" i="4"/>
  <c r="O12" i="4"/>
  <c r="O13" i="4"/>
  <c r="O2" i="4"/>
  <c r="K64" i="3"/>
  <c r="K70" i="3"/>
  <c r="M62" i="3"/>
  <c r="K52" i="3"/>
  <c r="K58" i="3"/>
  <c r="M50" i="3"/>
  <c r="M42" i="3"/>
  <c r="K44" i="3"/>
  <c r="K38" i="3"/>
  <c r="K30" i="3"/>
  <c r="M34" i="3"/>
  <c r="K24" i="3"/>
  <c r="K18" i="3"/>
  <c r="M22" i="3"/>
  <c r="M14" i="3"/>
  <c r="K6" i="3"/>
  <c r="K8" i="3"/>
  <c r="K2" i="3"/>
  <c r="L66" i="3"/>
  <c r="J70" i="3"/>
  <c r="L62" i="3"/>
  <c r="J58" i="3"/>
  <c r="L50" i="3"/>
  <c r="L44" i="3"/>
  <c r="L46" i="3"/>
  <c r="J38" i="3"/>
  <c r="L34" i="3"/>
  <c r="L26" i="3"/>
  <c r="J6" i="3"/>
  <c r="L7" i="3"/>
  <c r="J10" i="3"/>
  <c r="L2" i="3"/>
  <c r="J18" i="3"/>
  <c r="L22" i="3"/>
  <c r="J14" i="3"/>
  <c r="G63" i="2"/>
  <c r="G64" i="2"/>
  <c r="G65" i="2"/>
  <c r="G66" i="2"/>
  <c r="G67" i="2"/>
  <c r="G68" i="2"/>
  <c r="G69" i="2"/>
  <c r="G70" i="2"/>
  <c r="G71" i="2"/>
  <c r="G72" i="2"/>
  <c r="G73" i="2"/>
  <c r="G62" i="2"/>
  <c r="G51" i="2"/>
  <c r="G52" i="2"/>
  <c r="G53" i="2"/>
  <c r="G54" i="2"/>
  <c r="G55" i="2"/>
  <c r="G56" i="2"/>
  <c r="G57" i="2"/>
  <c r="G58" i="2"/>
  <c r="G59" i="2"/>
  <c r="G60" i="2"/>
  <c r="G61" i="2"/>
  <c r="G50" i="2"/>
  <c r="G39" i="2"/>
  <c r="G40" i="2"/>
  <c r="G41" i="2"/>
  <c r="G42" i="2"/>
  <c r="G43" i="2"/>
  <c r="G44" i="2"/>
  <c r="G45" i="2"/>
  <c r="G46" i="2"/>
  <c r="G47" i="2"/>
  <c r="G48" i="2"/>
  <c r="G49" i="2"/>
  <c r="G38" i="2"/>
  <c r="G27" i="2"/>
  <c r="G28" i="2"/>
  <c r="G29" i="2"/>
  <c r="G30" i="2"/>
  <c r="G31" i="2"/>
  <c r="G32" i="2"/>
  <c r="G33" i="2"/>
  <c r="G34" i="2"/>
  <c r="G35" i="2"/>
  <c r="G36" i="2"/>
  <c r="G37" i="2"/>
  <c r="G26" i="2"/>
  <c r="G15" i="2"/>
  <c r="G16" i="2"/>
  <c r="G17" i="2"/>
  <c r="G18" i="2"/>
  <c r="G19" i="2"/>
  <c r="G20" i="2"/>
  <c r="G21" i="2"/>
  <c r="G22" i="2"/>
  <c r="G23" i="2"/>
  <c r="G24" i="2"/>
  <c r="G25" i="2"/>
  <c r="G14" i="2"/>
  <c r="G3" i="2"/>
  <c r="G4" i="2"/>
  <c r="G5" i="2"/>
  <c r="G6" i="2"/>
  <c r="G7" i="2"/>
  <c r="G8" i="2"/>
  <c r="G9" i="2"/>
  <c r="G10" i="2"/>
  <c r="G11" i="2"/>
  <c r="G12" i="2"/>
  <c r="G13" i="2"/>
  <c r="G2" i="2"/>
  <c r="E63" i="2"/>
  <c r="E64" i="2"/>
  <c r="E65" i="2"/>
  <c r="E66" i="2"/>
  <c r="E67" i="2"/>
  <c r="E68" i="2"/>
  <c r="E69" i="2"/>
  <c r="E70" i="2"/>
  <c r="E71" i="2"/>
  <c r="E72" i="2"/>
  <c r="E73" i="2"/>
  <c r="E62" i="2"/>
  <c r="H7" i="1"/>
  <c r="H6" i="1"/>
  <c r="H5" i="1"/>
  <c r="H4" i="1"/>
  <c r="H3" i="1"/>
  <c r="H2" i="1"/>
  <c r="K9" i="3" l="1"/>
  <c r="K25" i="3"/>
  <c r="K17" i="3"/>
  <c r="K33" i="3"/>
  <c r="K49" i="3"/>
  <c r="K61" i="3"/>
  <c r="K53" i="3"/>
  <c r="K65" i="3"/>
  <c r="M12" i="3"/>
  <c r="M8" i="3"/>
  <c r="M4" i="3"/>
  <c r="M24" i="3"/>
  <c r="M20" i="3"/>
  <c r="M16" i="3"/>
  <c r="M36" i="3"/>
  <c r="M32" i="3"/>
  <c r="M28" i="3"/>
  <c r="M48" i="3"/>
  <c r="M44" i="3"/>
  <c r="M40" i="3"/>
  <c r="M60" i="3"/>
  <c r="M56" i="3"/>
  <c r="M52" i="3"/>
  <c r="M64" i="3"/>
  <c r="K13" i="3"/>
  <c r="K5" i="3"/>
  <c r="K21" i="3"/>
  <c r="K37" i="3"/>
  <c r="K29" i="3"/>
  <c r="K45" i="3"/>
  <c r="K41" i="3"/>
  <c r="K57" i="3"/>
  <c r="K69" i="3"/>
  <c r="M11" i="3"/>
  <c r="M7" i="3"/>
  <c r="M3" i="3"/>
  <c r="M23" i="3"/>
  <c r="M19" i="3"/>
  <c r="M15" i="3"/>
  <c r="M35" i="3"/>
  <c r="M31" i="3"/>
  <c r="M27" i="3"/>
  <c r="M47" i="3"/>
  <c r="M43" i="3"/>
  <c r="M39" i="3"/>
  <c r="M59" i="3"/>
  <c r="M55" i="3"/>
  <c r="M51" i="3"/>
  <c r="K71" i="3"/>
  <c r="M67" i="3"/>
  <c r="M63" i="3"/>
  <c r="K68" i="3"/>
  <c r="K56" i="3"/>
  <c r="K36" i="3"/>
  <c r="K16" i="3"/>
  <c r="K4" i="3"/>
  <c r="M54" i="3"/>
  <c r="M38" i="3"/>
  <c r="M26" i="3"/>
  <c r="M10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" i="3"/>
  <c r="K3" i="3"/>
  <c r="M65" i="3"/>
  <c r="M61" i="3"/>
  <c r="M57" i="3"/>
  <c r="M53" i="3"/>
  <c r="M49" i="3"/>
  <c r="M45" i="3"/>
  <c r="M41" i="3"/>
  <c r="M37" i="3"/>
  <c r="M33" i="3"/>
  <c r="M29" i="3"/>
  <c r="M25" i="3"/>
  <c r="M21" i="3"/>
  <c r="M17" i="3"/>
  <c r="M13" i="3"/>
  <c r="M9" i="3"/>
  <c r="M5" i="3"/>
  <c r="K60" i="3"/>
  <c r="K48" i="3"/>
  <c r="K40" i="3"/>
  <c r="K28" i="3"/>
  <c r="K20" i="3"/>
  <c r="K12" i="3"/>
  <c r="M66" i="3"/>
  <c r="M58" i="3"/>
  <c r="M46" i="3"/>
  <c r="M30" i="3"/>
  <c r="M18" i="3"/>
  <c r="M6" i="3"/>
  <c r="K66" i="3"/>
  <c r="K62" i="3"/>
  <c r="K54" i="3"/>
  <c r="K50" i="3"/>
  <c r="K46" i="3"/>
  <c r="K42" i="3"/>
  <c r="K34" i="3"/>
  <c r="K26" i="3"/>
  <c r="K22" i="3"/>
  <c r="K14" i="3"/>
  <c r="K10" i="3"/>
  <c r="M2" i="3"/>
  <c r="K32" i="3"/>
  <c r="L30" i="3"/>
  <c r="L48" i="3"/>
  <c r="L16" i="3"/>
  <c r="L21" i="3"/>
  <c r="L13" i="3"/>
  <c r="L5" i="3"/>
  <c r="L33" i="3"/>
  <c r="L49" i="3"/>
  <c r="L41" i="3"/>
  <c r="L57" i="3"/>
  <c r="J69" i="3"/>
  <c r="L12" i="3"/>
  <c r="J24" i="3"/>
  <c r="J20" i="3"/>
  <c r="J16" i="3"/>
  <c r="J12" i="3"/>
  <c r="L8" i="3"/>
  <c r="L4" i="3"/>
  <c r="J36" i="3"/>
  <c r="J32" i="3"/>
  <c r="J28" i="3"/>
  <c r="J48" i="3"/>
  <c r="J44" i="3"/>
  <c r="J40" i="3"/>
  <c r="J60" i="3"/>
  <c r="J56" i="3"/>
  <c r="J52" i="3"/>
  <c r="J68" i="3"/>
  <c r="J64" i="3"/>
  <c r="L56" i="3"/>
  <c r="L40" i="3"/>
  <c r="L24" i="3"/>
  <c r="L42" i="3"/>
  <c r="L54" i="3"/>
  <c r="L64" i="3"/>
  <c r="L32" i="3"/>
  <c r="L25" i="3"/>
  <c r="L17" i="3"/>
  <c r="L9" i="3"/>
  <c r="L37" i="3"/>
  <c r="L29" i="3"/>
  <c r="L45" i="3"/>
  <c r="L61" i="3"/>
  <c r="L53" i="3"/>
  <c r="L65" i="3"/>
  <c r="L60" i="3"/>
  <c r="L28" i="3"/>
  <c r="J23" i="3"/>
  <c r="J19" i="3"/>
  <c r="J15" i="3"/>
  <c r="J11" i="3"/>
  <c r="J7" i="3"/>
  <c r="J3" i="3"/>
  <c r="J35" i="3"/>
  <c r="J31" i="3"/>
  <c r="J27" i="3"/>
  <c r="J47" i="3"/>
  <c r="J43" i="3"/>
  <c r="J39" i="3"/>
  <c r="J59" i="3"/>
  <c r="J55" i="3"/>
  <c r="J51" i="3"/>
  <c r="J71" i="3"/>
  <c r="J67" i="3"/>
  <c r="J63" i="3"/>
  <c r="L3" i="3"/>
  <c r="L52" i="3"/>
  <c r="L36" i="3"/>
  <c r="L20" i="3"/>
  <c r="J2" i="3"/>
  <c r="J5" i="3"/>
  <c r="J66" i="3"/>
  <c r="J54" i="3"/>
  <c r="J46" i="3"/>
  <c r="J34" i="3"/>
  <c r="J26" i="3"/>
  <c r="J8" i="3"/>
  <c r="J4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L10" i="3"/>
  <c r="L6" i="3"/>
  <c r="L67" i="3"/>
  <c r="L63" i="3"/>
  <c r="L59" i="3"/>
  <c r="L55" i="3"/>
  <c r="L51" i="3"/>
  <c r="L47" i="3"/>
  <c r="L43" i="3"/>
  <c r="L39" i="3"/>
  <c r="L35" i="3"/>
  <c r="L31" i="3"/>
  <c r="L27" i="3"/>
  <c r="L23" i="3"/>
  <c r="L19" i="3"/>
  <c r="L15" i="3"/>
  <c r="L11" i="3"/>
  <c r="J13" i="3"/>
  <c r="J62" i="3"/>
  <c r="J50" i="3"/>
  <c r="J42" i="3"/>
  <c r="J30" i="3"/>
  <c r="J22" i="3"/>
  <c r="L58" i="3"/>
  <c r="L38" i="3"/>
  <c r="L18" i="3"/>
  <c r="L14" i="3"/>
  <c r="J9" i="3"/>
</calcChain>
</file>

<file path=xl/sharedStrings.xml><?xml version="1.0" encoding="utf-8"?>
<sst xmlns="http://schemas.openxmlformats.org/spreadsheetml/2006/main" count="540" uniqueCount="99">
  <si>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</si>
  <si>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</si>
  <si>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</si>
  <si>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</si>
  <si>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</si>
  <si>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</si>
  <si>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</si>
  <si>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</si>
  <si>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</si>
  <si>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</si>
  <si>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</si>
  <si>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</si>
  <si>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</si>
  <si>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avg_yr</t>
  </si>
  <si>
    <t>mean</t>
  </si>
  <si>
    <t>median</t>
  </si>
  <si>
    <t>adj_mean</t>
  </si>
  <si>
    <t>adj_median</t>
  </si>
  <si>
    <t>sum</t>
  </si>
  <si>
    <t>num</t>
  </si>
  <si>
    <t>years</t>
  </si>
  <si>
    <t>adj_medn</t>
  </si>
  <si>
    <t>Y/S1 * T</t>
  </si>
  <si>
    <t>Y/S2 * T</t>
  </si>
  <si>
    <t>3_yr_ma</t>
  </si>
  <si>
    <t>7_yr_ma</t>
  </si>
  <si>
    <t>Y=T*S1</t>
  </si>
  <si>
    <t>Y=T*S2</t>
  </si>
  <si>
    <t>x1990</t>
  </si>
  <si>
    <t>x1991</t>
  </si>
  <si>
    <t>x1992</t>
  </si>
  <si>
    <t>x1993</t>
  </si>
  <si>
    <t>x1994</t>
  </si>
  <si>
    <t>x1995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</si>
  <si>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</si>
  <si>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</si>
  <si>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</si>
  <si>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</si>
  <si>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</si>
  <si>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</si>
  <si>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</si>
  <si>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</si>
  <si>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</si>
  <si>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</si>
  <si>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</si>
  <si>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</si>
  <si>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</si>
  <si>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</si>
  <si>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</si>
  <si>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</si>
  <si>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</si>
  <si>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</si>
  <si>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</si>
  <si>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</si>
  <si>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</si>
  <si>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</si>
  <si>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</si>
  <si>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</si>
  <si>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</si>
  <si>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</si>
  <si>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</t>
  </si>
  <si>
    <t>b</t>
  </si>
  <si>
    <t>%_1990</t>
  </si>
  <si>
    <t>%_1991</t>
  </si>
  <si>
    <t>%_1992</t>
  </si>
  <si>
    <t>%_1993</t>
  </si>
  <si>
    <t>%_1994</t>
  </si>
  <si>
    <t>%_1995</t>
  </si>
  <si>
    <t>tot_mon%</t>
  </si>
  <si>
    <t>x1996</t>
  </si>
  <si>
    <t>eq_1990</t>
  </si>
  <si>
    <t>eq_1991</t>
  </si>
  <si>
    <t>eq_1992</t>
  </si>
  <si>
    <t>eq_1993</t>
  </si>
  <si>
    <t>eq_1994</t>
  </si>
  <si>
    <t>eq_1995</t>
  </si>
  <si>
    <t>eq_1996</t>
  </si>
  <si>
    <t>%_1996</t>
  </si>
  <si>
    <t>trend</t>
  </si>
  <si>
    <t>trend_val</t>
  </si>
  <si>
    <t>Y/(S1 * T)</t>
  </si>
  <si>
    <t>sum(x)</t>
  </si>
  <si>
    <t>sum(y)</t>
  </si>
  <si>
    <t xml:space="preserve"> </t>
  </si>
  <si>
    <t>Y/(S2 * T)</t>
  </si>
  <si>
    <t>eq-1991</t>
  </si>
  <si>
    <t>eq-1990</t>
  </si>
  <si>
    <t>eq-1992</t>
  </si>
  <si>
    <t>eq-1993</t>
  </si>
  <si>
    <t>eq-1994</t>
  </si>
  <si>
    <t>eq-1995</t>
  </si>
  <si>
    <t>eq-1996</t>
  </si>
  <si>
    <t>adj/trendmn</t>
  </si>
  <si>
    <t>adj</t>
  </si>
  <si>
    <t>deasesmn</t>
  </si>
  <si>
    <t>deaseasmd</t>
  </si>
  <si>
    <t>adj/trend md</t>
  </si>
  <si>
    <t>deaseasmn</t>
  </si>
  <si>
    <t>deaseas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</si>
</sst>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Deseasonalisation of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04'!$E$1</c:f>
              <c:strCache>
                <c:ptCount val="1"/>
                <c:pt idx="0">
                  <c:v>deasesmn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04'!$B$2:$B$73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04'!$E$2:$E$73</c:f>
              <c:numCache>
                <c:formatCode>General</c:formatCode>
                <c:ptCount val="72"/>
                <c:pt idx="0">
                  <c:v>1.3211927872697673</c:v>
                </c:pt>
                <c:pt idx="1">
                  <c:v>1.1410328238554523</c:v>
                </c:pt>
                <c:pt idx="2">
                  <c:v>1.0631746260683932</c:v>
                </c:pt>
                <c:pt idx="3">
                  <c:v>1.0501718982867063</c:v>
                </c:pt>
                <c:pt idx="4">
                  <c:v>1.024350869084629</c:v>
                </c:pt>
                <c:pt idx="5">
                  <c:v>1.0080584755607103</c:v>
                </c:pt>
                <c:pt idx="6">
                  <c:v>1.0040637002553476</c:v>
                </c:pt>
                <c:pt idx="7">
                  <c:v>0.9214115783085326</c:v>
                </c:pt>
                <c:pt idx="8">
                  <c:v>0.89947645525450515</c:v>
                </c:pt>
                <c:pt idx="9">
                  <c:v>0.8712215226287463</c:v>
                </c:pt>
                <c:pt idx="10">
                  <c:v>0.92310185725628369</c:v>
                </c:pt>
                <c:pt idx="11">
                  <c:v>0.75345293889665554</c:v>
                </c:pt>
                <c:pt idx="12">
                  <c:v>0.69921997310143935</c:v>
                </c:pt>
                <c:pt idx="13">
                  <c:v>0.77600736351964594</c:v>
                </c:pt>
                <c:pt idx="14">
                  <c:v>0.72315472261610525</c:v>
                </c:pt>
                <c:pt idx="15">
                  <c:v>0.87984990133768581</c:v>
                </c:pt>
                <c:pt idx="16">
                  <c:v>0.82641684483541089</c:v>
                </c:pt>
                <c:pt idx="17">
                  <c:v>0.88483231216449443</c:v>
                </c:pt>
                <c:pt idx="18">
                  <c:v>0.9345377066225582</c:v>
                </c:pt>
                <c:pt idx="19">
                  <c:v>0.84881008235231559</c:v>
                </c:pt>
                <c:pt idx="20">
                  <c:v>0.83667734720773523</c:v>
                </c:pt>
                <c:pt idx="21">
                  <c:v>0.94151115715081068</c:v>
                </c:pt>
                <c:pt idx="22">
                  <c:v>0.8573280148473591</c:v>
                </c:pt>
                <c:pt idx="23">
                  <c:v>0.86108907302474913</c:v>
                </c:pt>
                <c:pt idx="24">
                  <c:v>0.95360285855358196</c:v>
                </c:pt>
                <c:pt idx="25">
                  <c:v>1.0346764846928613</c:v>
                </c:pt>
                <c:pt idx="26">
                  <c:v>1.0935510439560616</c:v>
                </c:pt>
                <c:pt idx="27">
                  <c:v>0.94956719542562684</c:v>
                </c:pt>
                <c:pt idx="28">
                  <c:v>0.97444442707307399</c:v>
                </c:pt>
                <c:pt idx="29">
                  <c:v>1.0080584755607103</c:v>
                </c:pt>
                <c:pt idx="30">
                  <c:v>0.95891695114314668</c:v>
                </c:pt>
                <c:pt idx="31">
                  <c:v>0.98504992661583402</c:v>
                </c:pt>
                <c:pt idx="32">
                  <c:v>1.0241085312242486</c:v>
                </c:pt>
                <c:pt idx="33">
                  <c:v>1.0339975183640533</c:v>
                </c:pt>
                <c:pt idx="34">
                  <c:v>0.95825684199208794</c:v>
                </c:pt>
                <c:pt idx="35">
                  <c:v>1.031731724691239</c:v>
                </c:pt>
                <c:pt idx="36">
                  <c:v>0.93895253530764711</c:v>
                </c:pt>
                <c:pt idx="37">
                  <c:v>0.97952875327522138</c:v>
                </c:pt>
                <c:pt idx="38">
                  <c:v>0.93578964782978391</c:v>
                </c:pt>
                <c:pt idx="39">
                  <c:v>1.0395819295644873</c:v>
                </c:pt>
                <c:pt idx="40">
                  <c:v>1.0226591252876271</c:v>
                </c:pt>
                <c:pt idx="41">
                  <c:v>1.099622360862065</c:v>
                </c:pt>
                <c:pt idx="42">
                  <c:v>1.0410840345273522</c:v>
                </c:pt>
                <c:pt idx="43">
                  <c:v>1.0917113836379306</c:v>
                </c:pt>
                <c:pt idx="44">
                  <c:v>1.1448760466988064</c:v>
                </c:pt>
                <c:pt idx="45">
                  <c:v>1.13943197014715</c:v>
                </c:pt>
                <c:pt idx="46">
                  <c:v>1.1601144962815455</c:v>
                </c:pt>
                <c:pt idx="47">
                  <c:v>1.2955715168832735</c:v>
                </c:pt>
                <c:pt idx="48">
                  <c:v>1.0148678466729462</c:v>
                </c:pt>
                <c:pt idx="49">
                  <c:v>1.0963894222316486</c:v>
                </c:pt>
                <c:pt idx="50">
                  <c:v>1.3159848136496333</c:v>
                </c:pt>
                <c:pt idx="51">
                  <c:v>1.2143164134810989</c:v>
                </c:pt>
                <c:pt idx="52">
                  <c:v>1.2586573849693874</c:v>
                </c:pt>
                <c:pt idx="53">
                  <c:v>1.1672256032808224</c:v>
                </c:pt>
                <c:pt idx="54">
                  <c:v>1.1539509073078544</c:v>
                </c:pt>
                <c:pt idx="55">
                  <c:v>1.2530480413184131</c:v>
                </c:pt>
                <c:pt idx="56">
                  <c:v>1.2569483010591957</c:v>
                </c:pt>
                <c:pt idx="57">
                  <c:v>1.2078718774449497</c:v>
                </c:pt>
                <c:pt idx="58">
                  <c:v>1.2859920222710388</c:v>
                </c:pt>
                <c:pt idx="59">
                  <c:v>1.2929462453191736</c:v>
                </c:pt>
                <c:pt idx="60">
                  <c:v>1.1254111948013643</c:v>
                </c:pt>
                <c:pt idx="61">
                  <c:v>1.0714416389712877</c:v>
                </c:pt>
                <c:pt idx="62">
                  <c:v>1.017120057012896</c:v>
                </c:pt>
                <c:pt idx="63">
                  <c:v>1.0316394530228232</c:v>
                </c:pt>
                <c:pt idx="64">
                  <c:v>1.1038628275437166</c:v>
                </c:pt>
                <c:pt idx="65">
                  <c:v>1.0559797613259052</c:v>
                </c:pt>
                <c:pt idx="66">
                  <c:v>1.1656890620770266</c:v>
                </c:pt>
                <c:pt idx="67">
                  <c:v>1.2171954507227505</c:v>
                </c:pt>
                <c:pt idx="68">
                  <c:v>1.1825555115268684</c:v>
                </c:pt>
                <c:pt idx="69">
                  <c:v>1.1671778785111229</c:v>
                </c:pt>
                <c:pt idx="70">
                  <c:v>1.2156820527994301</c:v>
                </c:pt>
                <c:pt idx="71">
                  <c:v>1.218126005742328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A-4552-9A6F-A54BE52FDC92}"/>
            </c:ext>
          </c:extLst>
        </c:ser>
        <c:ser>
          <c:idx val="1"/>
          <c:order val="1"/>
          <c:tx>
            <c:strRef>
              <c:f>'Sheet 04'!$G$1</c:f>
              <c:strCache>
                <c:ptCount val="1"/>
                <c:pt idx="0">
                  <c:v>deaseasmd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04'!$B$2:$B$73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04'!$G$2:$G$73</c:f>
              <c:numCache>
                <c:formatCode>General</c:formatCode>
                <c:ptCount val="72"/>
                <c:pt idx="0">
                  <c:v>1.381939437298112</c:v>
                </c:pt>
                <c:pt idx="1">
                  <c:v>1.1672488521815156</c:v>
                </c:pt>
                <c:pt idx="2">
                  <c:v>1.0587055691757403</c:v>
                </c:pt>
                <c:pt idx="3">
                  <c:v>1.0748724017435991</c:v>
                </c:pt>
                <c:pt idx="4">
                  <c:v>1.0481696553007407</c:v>
                </c:pt>
                <c:pt idx="5">
                  <c:v>0.98203051524281337</c:v>
                </c:pt>
                <c:pt idx="6">
                  <c:v>1.0094851902600772</c:v>
                </c:pt>
                <c:pt idx="7">
                  <c:v>0.89986230750239204</c:v>
                </c:pt>
                <c:pt idx="8">
                  <c:v>0.88978713572735668</c:v>
                </c:pt>
                <c:pt idx="9">
                  <c:v>0.86674480800101261</c:v>
                </c:pt>
                <c:pt idx="10">
                  <c:v>0.90596728099081969</c:v>
                </c:pt>
                <c:pt idx="11">
                  <c:v>0.74040026841978868</c:v>
                </c:pt>
                <c:pt idx="12">
                  <c:v>0.73136915784426282</c:v>
                </c:pt>
                <c:pt idx="13">
                  <c:v>0.7938366762247131</c:v>
                </c:pt>
                <c:pt idx="14">
                  <c:v>0.72011494013981225</c:v>
                </c:pt>
                <c:pt idx="15">
                  <c:v>0.9005443567549315</c:v>
                </c:pt>
                <c:pt idx="16">
                  <c:v>0.84563315708408238</c:v>
                </c:pt>
                <c:pt idx="17">
                  <c:v>0.86198603799751194</c:v>
                </c:pt>
                <c:pt idx="18">
                  <c:v>0.93958378769710427</c:v>
                </c:pt>
                <c:pt idx="19">
                  <c:v>0.82895875992681445</c:v>
                </c:pt>
                <c:pt idx="20">
                  <c:v>0.82766451078398584</c:v>
                </c:pt>
                <c:pt idx="21">
                  <c:v>0.93667326384822791</c:v>
                </c:pt>
                <c:pt idx="22">
                  <c:v>0.84141432976542951</c:v>
                </c:pt>
                <c:pt idx="23">
                  <c:v>0.84617173533690138</c:v>
                </c:pt>
                <c:pt idx="24">
                  <c:v>0.9974482228885565</c:v>
                </c:pt>
                <c:pt idx="25">
                  <c:v>1.0584489016329508</c:v>
                </c:pt>
                <c:pt idx="26">
                  <c:v>1.0889542997236186</c:v>
                </c:pt>
                <c:pt idx="27">
                  <c:v>0.97190143216480063</c:v>
                </c:pt>
                <c:pt idx="28">
                  <c:v>0.99710276045124147</c:v>
                </c:pt>
                <c:pt idx="29">
                  <c:v>0.98203051524281337</c:v>
                </c:pt>
                <c:pt idx="30">
                  <c:v>0.96409466911528963</c:v>
                </c:pt>
                <c:pt idx="31">
                  <c:v>0.96201233068592307</c:v>
                </c:pt>
                <c:pt idx="32">
                  <c:v>1.0130766529226618</c:v>
                </c:pt>
                <c:pt idx="33">
                  <c:v>1.0286843899629852</c:v>
                </c:pt>
                <c:pt idx="34">
                  <c:v>0.940469720438873</c:v>
                </c:pt>
                <c:pt idx="35">
                  <c:v>1.0138582072786653</c:v>
                </c:pt>
                <c:pt idx="36">
                  <c:v>0.9821242976765816</c:v>
                </c:pt>
                <c:pt idx="37">
                  <c:v>1.0020341124596208</c:v>
                </c:pt>
                <c:pt idx="38">
                  <c:v>0.93185605397496041</c:v>
                </c:pt>
                <c:pt idx="39">
                  <c:v>1.064033352314252</c:v>
                </c:pt>
                <c:pt idx="40">
                  <c:v>1.046438574119402</c:v>
                </c:pt>
                <c:pt idx="41">
                  <c:v>1.0712302309736972</c:v>
                </c:pt>
                <c:pt idx="42">
                  <c:v>1.0467054175988031</c:v>
                </c:pt>
                <c:pt idx="43">
                  <c:v>1.0661792709512776</c:v>
                </c:pt>
                <c:pt idx="44">
                  <c:v>1.132543239352221</c:v>
                </c:pt>
                <c:pt idx="45">
                  <c:v>1.1335770737338084</c:v>
                </c:pt>
                <c:pt idx="46">
                  <c:v>1.1385805017857598</c:v>
                </c:pt>
                <c:pt idx="47">
                  <c:v>1.2731272908193929</c:v>
                </c:pt>
                <c:pt idx="48">
                  <c:v>1.0615300919568158</c:v>
                </c:pt>
                <c:pt idx="49">
                  <c:v>1.1215797371364391</c:v>
                </c:pt>
                <c:pt idx="50">
                  <c:v>1.3104530685742113</c:v>
                </c:pt>
                <c:pt idx="51">
                  <c:v>1.242877667898481</c:v>
                </c:pt>
                <c:pt idx="52">
                  <c:v>1.287924398916187</c:v>
                </c:pt>
                <c:pt idx="53">
                  <c:v>1.1370879650179946</c:v>
                </c:pt>
                <c:pt idx="54">
                  <c:v>1.1601817204607723</c:v>
                </c:pt>
                <c:pt idx="55">
                  <c:v>1.2237427100081169</c:v>
                </c:pt>
                <c:pt idx="56">
                  <c:v>1.2434082315588517</c:v>
                </c:pt>
                <c:pt idx="57">
                  <c:v>1.2016653070587286</c:v>
                </c:pt>
                <c:pt idx="58">
                  <c:v>1.2621214946481445</c:v>
                </c:pt>
                <c:pt idx="59">
                  <c:v>1.2705474989433656</c:v>
                </c:pt>
                <c:pt idx="60">
                  <c:v>1.1771560731017183</c:v>
                </c:pt>
                <c:pt idx="61">
                  <c:v>1.0960587610818373</c:v>
                </c:pt>
                <c:pt idx="62">
                  <c:v>1.0128445906031507</c:v>
                </c:pt>
                <c:pt idx="63">
                  <c:v>1.0559040652422416</c:v>
                </c:pt>
                <c:pt idx="64">
                  <c:v>1.129530470823672</c:v>
                </c:pt>
                <c:pt idx="65">
                  <c:v>1.0287144786159863</c:v>
                </c:pt>
                <c:pt idx="66">
                  <c:v>1.1719832559584169</c:v>
                </c:pt>
                <c:pt idx="67">
                  <c:v>1.1887286124399303</c:v>
                </c:pt>
                <c:pt idx="68">
                  <c:v>1.1698168143182435</c:v>
                </c:pt>
                <c:pt idx="69">
                  <c:v>1.1611804115682356</c:v>
                </c:pt>
                <c:pt idx="70">
                  <c:v>1.1931166157520376</c:v>
                </c:pt>
                <c:pt idx="71">
                  <c:v>1.1970234304765923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A-4552-9A6F-A54BE52F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34112"/>
        <c:axId val="2065737856"/>
      </c:lineChart>
      <c:catAx>
        <c:axId val="20657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37856"/>
        <c:crosses val="autoZero"/>
        <c:auto val="1"/>
        <c:lblAlgn val="ctr"/>
        <c:lblOffset val="100"/>
        <c:noMultiLvlLbl val="0"/>
      </c:catAx>
      <c:valAx>
        <c:axId val="2065737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Irregular</a:t>
            </a:r>
            <a:r>
              <a:rPr lang="en-GB" baseline="0"/>
              <a:t> variations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'Sheet 05'!$J$1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05'!$J$2:$J$73</c:f>
              <c:numCache>
                <c:formatCode>General</c:formatCode>
                <c:ptCount val="72"/>
                <c:pt idx="0">
                  <c:v>1.3546293620456682E-2</c:v>
                </c:pt>
                <c:pt idx="1">
                  <c:v>1.2358378706920468E-2</c:v>
                </c:pt>
                <c:pt idx="2">
                  <c:v>1.1798913183006812E-2</c:v>
                </c:pt>
                <c:pt idx="3">
                  <c:v>1.1460689944317275E-2</c:v>
                </c:pt>
                <c:pt idx="4">
                  <c:v>1.1172560993651772E-2</c:v>
                </c:pt>
                <c:pt idx="5">
                  <c:v>1.0687600712356625E-2</c:v>
                </c:pt>
                <c:pt idx="6">
                  <c:v>1.019872739188526E-2</c:v>
                </c:pt>
                <c:pt idx="7">
                  <c:v>9.6256648204828248E-3</c:v>
                </c:pt>
                <c:pt idx="8">
                  <c:v>9.5443160645212102E-3</c:v>
                </c:pt>
                <c:pt idx="9">
                  <c:v>8.9441716225468915E-3</c:v>
                </c:pt>
                <c:pt idx="10">
                  <c:v>8.4257942458844329E-3</c:v>
                </c:pt>
                <c:pt idx="11">
                  <c:v>7.9862264726298701E-3</c:v>
                </c:pt>
                <c:pt idx="12">
                  <c:v>7.9656620890289978E-3</c:v>
                </c:pt>
                <c:pt idx="13">
                  <c:v>8.5224836522986742E-3</c:v>
                </c:pt>
                <c:pt idx="14">
                  <c:v>8.6215332257732705E-3</c:v>
                </c:pt>
                <c:pt idx="15">
                  <c:v>9.0985052847394367E-3</c:v>
                </c:pt>
                <c:pt idx="16">
                  <c:v>9.1937208411483947E-3</c:v>
                </c:pt>
                <c:pt idx="17">
                  <c:v>9.1860935478779281E-3</c:v>
                </c:pt>
                <c:pt idx="18">
                  <c:v>8.9423258663807008E-3</c:v>
                </c:pt>
                <c:pt idx="19">
                  <c:v>8.877046537126957E-3</c:v>
                </c:pt>
                <c:pt idx="20">
                  <c:v>8.8315540426337526E-3</c:v>
                </c:pt>
                <c:pt idx="21">
                  <c:v>8.8325432288838355E-3</c:v>
                </c:pt>
                <c:pt idx="22">
                  <c:v>8.9910898850655858E-3</c:v>
                </c:pt>
                <c:pt idx="23">
                  <c:v>9.6816631269352211E-3</c:v>
                </c:pt>
                <c:pt idx="24">
                  <c:v>1.0570426871463437E-2</c:v>
                </c:pt>
                <c:pt idx="25">
                  <c:v>1.0451722458539961E-2</c:v>
                </c:pt>
                <c:pt idx="26">
                  <c:v>1.0154956601690211E-2</c:v>
                </c:pt>
                <c:pt idx="27">
                  <c:v>9.7542814477865024E-3</c:v>
                </c:pt>
                <c:pt idx="28">
                  <c:v>9.6920982934760782E-3</c:v>
                </c:pt>
                <c:pt idx="29">
                  <c:v>9.6347573240921514E-3</c:v>
                </c:pt>
                <c:pt idx="30">
                  <c:v>9.6013315497305227E-3</c:v>
                </c:pt>
                <c:pt idx="31">
                  <c:v>9.7554379218340887E-3</c:v>
                </c:pt>
                <c:pt idx="32">
                  <c:v>9.5917881221609814E-3</c:v>
                </c:pt>
                <c:pt idx="33">
                  <c:v>9.5257214571137176E-3</c:v>
                </c:pt>
                <c:pt idx="34">
                  <c:v>9.3367015014420573E-3</c:v>
                </c:pt>
                <c:pt idx="35">
                  <c:v>9.4963803963932763E-3</c:v>
                </c:pt>
                <c:pt idx="36">
                  <c:v>9.2996458063833529E-3</c:v>
                </c:pt>
                <c:pt idx="37">
                  <c:v>9.5242667513065395E-3</c:v>
                </c:pt>
                <c:pt idx="38">
                  <c:v>9.5764050310162881E-3</c:v>
                </c:pt>
                <c:pt idx="39">
                  <c:v>9.9944684386107218E-3</c:v>
                </c:pt>
                <c:pt idx="40">
                  <c:v>9.904852639986814E-3</c:v>
                </c:pt>
                <c:pt idx="41">
                  <c:v>1.0027983488262541E-2</c:v>
                </c:pt>
                <c:pt idx="42">
                  <c:v>1.0080206379302528E-2</c:v>
                </c:pt>
                <c:pt idx="43">
                  <c:v>1.0292184088259358E-2</c:v>
                </c:pt>
                <c:pt idx="44">
                  <c:v>1.0416345377570987E-2</c:v>
                </c:pt>
                <c:pt idx="45">
                  <c:v>1.0770628307409597E-2</c:v>
                </c:pt>
                <c:pt idx="46">
                  <c:v>1.051239269287473E-2</c:v>
                </c:pt>
                <c:pt idx="47">
                  <c:v>1.0421636136042705E-2</c:v>
                </c:pt>
                <c:pt idx="48">
                  <c:v>1.0622319197325954E-2</c:v>
                </c:pt>
                <c:pt idx="49">
                  <c:v>1.1130861947884652E-2</c:v>
                </c:pt>
                <c:pt idx="50">
                  <c:v>1.1532133023858212E-2</c:v>
                </c:pt>
                <c:pt idx="51">
                  <c:v>1.0963793444875471E-2</c:v>
                </c:pt>
                <c:pt idx="52">
                  <c:v>1.0682811408028249E-2</c:v>
                </c:pt>
                <c:pt idx="53">
                  <c:v>1.0563731108744293E-2</c:v>
                </c:pt>
                <c:pt idx="54">
                  <c:v>1.0739894799140608E-2</c:v>
                </c:pt>
                <c:pt idx="55">
                  <c:v>1.0807408547958379E-2</c:v>
                </c:pt>
                <c:pt idx="56">
                  <c:v>1.0814908134897633E-2</c:v>
                </c:pt>
                <c:pt idx="57">
                  <c:v>1.0821160257325749E-2</c:v>
                </c:pt>
                <c:pt idx="58">
                  <c:v>1.0710157872671322E-2</c:v>
                </c:pt>
                <c:pt idx="59">
                  <c:v>1.0191248642568646E-2</c:v>
                </c:pt>
                <c:pt idx="60">
                  <c:v>9.5145368760190686E-3</c:v>
                </c:pt>
                <c:pt idx="61">
                  <c:v>9.1416629196886551E-3</c:v>
                </c:pt>
                <c:pt idx="62">
                  <c:v>9.1546731542583182E-3</c:v>
                </c:pt>
                <c:pt idx="63">
                  <c:v>9.1749625300745746E-3</c:v>
                </c:pt>
                <c:pt idx="64">
                  <c:v>9.4711690136554342E-3</c:v>
                </c:pt>
                <c:pt idx="65">
                  <c:v>9.7044112908009975E-3</c:v>
                </c:pt>
                <c:pt idx="66">
                  <c:v>9.9844773149696635E-3</c:v>
                </c:pt>
                <c:pt idx="67">
                  <c:v>9.9057430081871192E-3</c:v>
                </c:pt>
                <c:pt idx="68">
                  <c:v>9.8227503545214468E-3</c:v>
                </c:pt>
                <c:pt idx="69">
                  <c:v>9.8346815270725432E-3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2-4F75-9E94-FCE5D67FB6C3}"/>
            </c:ext>
          </c:extLst>
        </c:ser>
        <c:ser>
          <c:idx val="3"/>
          <c:order val="1"/>
          <c:tx>
            <c:strRef>
              <c:f>'Sheet 05'!$K$1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05'!$K$2:$K$73</c:f>
              <c:numCache>
                <c:formatCode>General</c:formatCode>
                <c:ptCount val="72"/>
                <c:pt idx="0">
                  <c:v>1.4013087662289368E-2</c:v>
                </c:pt>
                <c:pt idx="1">
                  <c:v>1.2533425491561887E-2</c:v>
                </c:pt>
                <c:pt idx="2">
                  <c:v>1.1823478199290758E-2</c:v>
                </c:pt>
                <c:pt idx="3">
                  <c:v>1.1464133029375656E-2</c:v>
                </c:pt>
                <c:pt idx="4">
                  <c:v>1.1214171178690497E-2</c:v>
                </c:pt>
                <c:pt idx="5">
                  <c:v>1.0664948145430335E-2</c:v>
                </c:pt>
                <c:pt idx="6">
                  <c:v>1.0166681610688481E-2</c:v>
                </c:pt>
                <c:pt idx="7">
                  <c:v>9.4965124248898563E-3</c:v>
                </c:pt>
                <c:pt idx="8">
                  <c:v>9.3737390358574601E-3</c:v>
                </c:pt>
                <c:pt idx="9">
                  <c:v>8.7774709149045418E-3</c:v>
                </c:pt>
                <c:pt idx="10">
                  <c:v>8.4591053918185184E-3</c:v>
                </c:pt>
                <c:pt idx="11">
                  <c:v>8.204928295067495E-3</c:v>
                </c:pt>
                <c:pt idx="12">
                  <c:v>8.2223974624156364E-3</c:v>
                </c:pt>
                <c:pt idx="13">
                  <c:v>8.6362190216447768E-3</c:v>
                </c:pt>
                <c:pt idx="14">
                  <c:v>8.6443424205065178E-3</c:v>
                </c:pt>
                <c:pt idx="15">
                  <c:v>9.0978344078930708E-3</c:v>
                </c:pt>
                <c:pt idx="16">
                  <c:v>9.2274425988050565E-3</c:v>
                </c:pt>
                <c:pt idx="17">
                  <c:v>9.1689811074152066E-3</c:v>
                </c:pt>
                <c:pt idx="18">
                  <c:v>8.9142903361494694E-3</c:v>
                </c:pt>
                <c:pt idx="19">
                  <c:v>8.7565028116679076E-3</c:v>
                </c:pt>
                <c:pt idx="20">
                  <c:v>8.6744762470417694E-3</c:v>
                </c:pt>
                <c:pt idx="21">
                  <c:v>8.6670644906192262E-3</c:v>
                </c:pt>
                <c:pt idx="22">
                  <c:v>9.0704655214718672E-3</c:v>
                </c:pt>
                <c:pt idx="23">
                  <c:v>9.9726349072917515E-3</c:v>
                </c:pt>
                <c:pt idx="24">
                  <c:v>1.0895364695487597E-2</c:v>
                </c:pt>
                <c:pt idx="25">
                  <c:v>1.0590084956849455E-2</c:v>
                </c:pt>
                <c:pt idx="26">
                  <c:v>1.017330756997032E-2</c:v>
                </c:pt>
                <c:pt idx="27">
                  <c:v>9.7544862466732874E-3</c:v>
                </c:pt>
                <c:pt idx="28">
                  <c:v>9.7253951908052635E-3</c:v>
                </c:pt>
                <c:pt idx="29">
                  <c:v>9.6115093790392955E-3</c:v>
                </c:pt>
                <c:pt idx="30">
                  <c:v>9.5618378125223811E-3</c:v>
                </c:pt>
                <c:pt idx="31">
                  <c:v>9.6224462438128117E-3</c:v>
                </c:pt>
                <c:pt idx="32">
                  <c:v>9.4206412540633663E-3</c:v>
                </c:pt>
                <c:pt idx="33">
                  <c:v>9.3463227665162019E-3</c:v>
                </c:pt>
                <c:pt idx="34">
                  <c:v>9.3916195093225203E-3</c:v>
                </c:pt>
                <c:pt idx="35">
                  <c:v>9.7498191337099718E-3</c:v>
                </c:pt>
                <c:pt idx="36">
                  <c:v>9.6012131876904161E-3</c:v>
                </c:pt>
                <c:pt idx="37">
                  <c:v>9.652222060743839E-3</c:v>
                </c:pt>
                <c:pt idx="38">
                  <c:v>9.6004261111801402E-3</c:v>
                </c:pt>
                <c:pt idx="39">
                  <c:v>9.9931181047277721E-3</c:v>
                </c:pt>
                <c:pt idx="40">
                  <c:v>9.9375945084849288E-3</c:v>
                </c:pt>
                <c:pt idx="41">
                  <c:v>1.0003414343458224E-2</c:v>
                </c:pt>
                <c:pt idx="42">
                  <c:v>1.0037112440468923E-2</c:v>
                </c:pt>
                <c:pt idx="43">
                  <c:v>1.0151743680706204E-2</c:v>
                </c:pt>
                <c:pt idx="44">
                  <c:v>1.0230352977717566E-2</c:v>
                </c:pt>
                <c:pt idx="45">
                  <c:v>1.056638329676971E-2</c:v>
                </c:pt>
                <c:pt idx="46">
                  <c:v>1.055022222590761E-2</c:v>
                </c:pt>
                <c:pt idx="47">
                  <c:v>1.0675698295613737E-2</c:v>
                </c:pt>
                <c:pt idx="48">
                  <c:v>1.0930461087515954E-2</c:v>
                </c:pt>
                <c:pt idx="49">
                  <c:v>1.1261056709763817E-2</c:v>
                </c:pt>
                <c:pt idx="50">
                  <c:v>1.1555861573378942E-2</c:v>
                </c:pt>
                <c:pt idx="51">
                  <c:v>1.0969664721586831E-2</c:v>
                </c:pt>
                <c:pt idx="52">
                  <c:v>1.0724254504577835E-2</c:v>
                </c:pt>
                <c:pt idx="53">
                  <c:v>1.0539339040483903E-2</c:v>
                </c:pt>
                <c:pt idx="54">
                  <c:v>1.0694379324722789E-2</c:v>
                </c:pt>
                <c:pt idx="55">
                  <c:v>1.0661599231690917E-2</c:v>
                </c:pt>
                <c:pt idx="56">
                  <c:v>1.0621581328053359E-2</c:v>
                </c:pt>
                <c:pt idx="57">
                  <c:v>1.0616871008880249E-2</c:v>
                </c:pt>
                <c:pt idx="58">
                  <c:v>1.075934019718186E-2</c:v>
                </c:pt>
                <c:pt idx="59">
                  <c:v>1.0449885480723323E-2</c:v>
                </c:pt>
                <c:pt idx="60">
                  <c:v>9.8314801419685568E-3</c:v>
                </c:pt>
                <c:pt idx="61">
                  <c:v>9.268222783457989E-3</c:v>
                </c:pt>
                <c:pt idx="62">
                  <c:v>9.1774892382190335E-3</c:v>
                </c:pt>
                <c:pt idx="63">
                  <c:v>9.1783290314118356E-3</c:v>
                </c:pt>
                <c:pt idx="64">
                  <c:v>9.5101819202854463E-3</c:v>
                </c:pt>
                <c:pt idx="65">
                  <c:v>9.6865926704635258E-3</c:v>
                </c:pt>
                <c:pt idx="66">
                  <c:v>9.9459339260801749E-3</c:v>
                </c:pt>
                <c:pt idx="67">
                  <c:v>9.7727650063412566E-3</c:v>
                </c:pt>
                <c:pt idx="68">
                  <c:v>9.6473045469357074E-3</c:v>
                </c:pt>
                <c:pt idx="69">
                  <c:v>9.6492416216199788E-3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2-4F75-9E94-FCE5D67FB6C3}"/>
            </c:ext>
          </c:extLst>
        </c:ser>
        <c:ser>
          <c:idx val="4"/>
          <c:order val="2"/>
          <c:tx>
            <c:strRef>
              <c:f>'Sheet 05'!$L$1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05'!$L$2:$L$73</c:f>
              <c:numCache>
                <c:formatCode>General</c:formatCode>
                <c:ptCount val="72"/>
                <c:pt idx="0">
                  <c:v>1.2282690158731359E-2</c:v>
                </c:pt>
                <c:pt idx="1">
                  <c:v>1.151054913592117E-2</c:v>
                </c:pt>
                <c:pt idx="2">
                  <c:v>1.1016688370745289E-2</c:v>
                </c:pt>
                <c:pt idx="3">
                  <c:v>1.0602420673028275E-2</c:v>
                </c:pt>
                <c:pt idx="4">
                  <c:v>1.0304522289178631E-2</c:v>
                </c:pt>
                <c:pt idx="5">
                  <c:v>9.7932277019767474E-3</c:v>
                </c:pt>
                <c:pt idx="6">
                  <c:v>9.3017510879856279E-3</c:v>
                </c:pt>
                <c:pt idx="7">
                  <c:v>8.9389503515978127E-3</c:v>
                </c:pt>
                <c:pt idx="8">
                  <c:v>8.62668257769348E-3</c:v>
                </c:pt>
                <c:pt idx="9">
                  <c:v>8.583360913877092E-3</c:v>
                </c:pt>
                <c:pt idx="10">
                  <c:v>8.5086082395794353E-3</c:v>
                </c:pt>
                <c:pt idx="11">
                  <c:v>8.4356208149298628E-3</c:v>
                </c:pt>
                <c:pt idx="12">
                  <c:v>8.6903105789920207E-3</c:v>
                </c:pt>
                <c:pt idx="13">
                  <c:v>8.8344507975766477E-3</c:v>
                </c:pt>
                <c:pt idx="14">
                  <c:v>8.8453776979659331E-3</c:v>
                </c:pt>
                <c:pt idx="15">
                  <c:v>9.0809039138911463E-3</c:v>
                </c:pt>
                <c:pt idx="16">
                  <c:v>8.9669095362916815E-3</c:v>
                </c:pt>
                <c:pt idx="17">
                  <c:v>8.9358105564418897E-3</c:v>
                </c:pt>
                <c:pt idx="18">
                  <c:v>9.0348687426023526E-3</c:v>
                </c:pt>
                <c:pt idx="19">
                  <c:v>9.1760276587717505E-3</c:v>
                </c:pt>
                <c:pt idx="20">
                  <c:v>9.5290962665499634E-3</c:v>
                </c:pt>
                <c:pt idx="21">
                  <c:v>9.6817529963848931E-3</c:v>
                </c:pt>
                <c:pt idx="22">
                  <c:v>9.7237034007274323E-3</c:v>
                </c:pt>
                <c:pt idx="23">
                  <c:v>9.9245508687582865E-3</c:v>
                </c:pt>
                <c:pt idx="24">
                  <c:v>1.0050133738352996E-2</c:v>
                </c:pt>
                <c:pt idx="25">
                  <c:v>9.9995608745959592E-3</c:v>
                </c:pt>
                <c:pt idx="26">
                  <c:v>9.8901230499562707E-3</c:v>
                </c:pt>
                <c:pt idx="27">
                  <c:v>9.7008527599404207E-3</c:v>
                </c:pt>
                <c:pt idx="28">
                  <c:v>9.6310175875763959E-3</c:v>
                </c:pt>
                <c:pt idx="29">
                  <c:v>9.6204508451377731E-3</c:v>
                </c:pt>
                <c:pt idx="30">
                  <c:v>9.5218899257928005E-3</c:v>
                </c:pt>
                <c:pt idx="31">
                  <c:v>9.5471384888266252E-3</c:v>
                </c:pt>
                <c:pt idx="32">
                  <c:v>9.476831623262575E-3</c:v>
                </c:pt>
                <c:pt idx="33">
                  <c:v>9.4888621550396658E-3</c:v>
                </c:pt>
                <c:pt idx="34">
                  <c:v>9.4704101070475655E-3</c:v>
                </c:pt>
                <c:pt idx="35">
                  <c:v>9.649408901741036E-3</c:v>
                </c:pt>
                <c:pt idx="36">
                  <c:v>9.6513469476995645E-3</c:v>
                </c:pt>
                <c:pt idx="37">
                  <c:v>9.7666738156849155E-3</c:v>
                </c:pt>
                <c:pt idx="38">
                  <c:v>9.899620037273571E-3</c:v>
                </c:pt>
                <c:pt idx="39">
                  <c:v>1.0076720497074995E-2</c:v>
                </c:pt>
                <c:pt idx="40">
                  <c:v>1.014899322694111E-2</c:v>
                </c:pt>
                <c:pt idx="41">
                  <c:v>1.0411430012870706E-2</c:v>
                </c:pt>
                <c:pt idx="42">
                  <c:v>1.0298688034616714E-2</c:v>
                </c:pt>
                <c:pt idx="43">
                  <c:v>1.037047186810792E-2</c:v>
                </c:pt>
                <c:pt idx="44">
                  <c:v>1.0666145316755025E-2</c:v>
                </c:pt>
                <c:pt idx="45">
                  <c:v>1.0748968992580479E-2</c:v>
                </c:pt>
                <c:pt idx="46">
                  <c:v>1.0901878554793142E-2</c:v>
                </c:pt>
                <c:pt idx="47">
                  <c:v>1.0900765917028373E-2</c:v>
                </c:pt>
                <c:pt idx="48">
                  <c:v>1.0711333178559903E-2</c:v>
                </c:pt>
                <c:pt idx="49">
                  <c:v>1.0923880733022953E-2</c:v>
                </c:pt>
                <c:pt idx="50">
                  <c:v>1.1037162486927475E-2</c:v>
                </c:pt>
                <c:pt idx="51">
                  <c:v>1.0790657185973797E-2</c:v>
                </c:pt>
                <c:pt idx="52">
                  <c:v>1.0788471956028516E-2</c:v>
                </c:pt>
                <c:pt idx="53">
                  <c:v>1.0732459872699277E-2</c:v>
                </c:pt>
                <c:pt idx="54">
                  <c:v>1.0681956226457734E-2</c:v>
                </c:pt>
                <c:pt idx="55">
                  <c:v>1.0577802199402976E-2</c:v>
                </c:pt>
                <c:pt idx="56">
                  <c:v>1.0282805201531325E-2</c:v>
                </c:pt>
                <c:pt idx="57">
                  <c:v>9.9969997066926101E-3</c:v>
                </c:pt>
                <c:pt idx="58">
                  <c:v>9.8694870306743742E-3</c:v>
                </c:pt>
                <c:pt idx="59">
                  <c:v>9.5799713708928733E-3</c:v>
                </c:pt>
                <c:pt idx="60">
                  <c:v>9.418432030833904E-3</c:v>
                </c:pt>
                <c:pt idx="61">
                  <c:v>9.4384527813013794E-3</c:v>
                </c:pt>
                <c:pt idx="62">
                  <c:v>9.4913550876361656E-3</c:v>
                </c:pt>
                <c:pt idx="63">
                  <c:v>9.5860918017630688E-3</c:v>
                </c:pt>
                <c:pt idx="64">
                  <c:v>9.7303473962297177E-3</c:v>
                </c:pt>
                <c:pt idx="65">
                  <c:v>9.7827872474136879E-3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02-4F75-9E94-FCE5D67FB6C3}"/>
            </c:ext>
          </c:extLst>
        </c:ser>
        <c:ser>
          <c:idx val="5"/>
          <c:order val="3"/>
          <c:tx>
            <c:strRef>
              <c:f>'Sheet 05'!$M$1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05'!$M$2:$M$73</c:f>
              <c:numCache>
                <c:formatCode>General</c:formatCode>
                <c:ptCount val="72"/>
                <c:pt idx="0">
                  <c:v>1.2504534700328983E-2</c:v>
                </c:pt>
                <c:pt idx="1">
                  <c:v>1.1596079605430144E-2</c:v>
                </c:pt>
                <c:pt idx="2">
                  <c:v>1.0990782258809577E-2</c:v>
                </c:pt>
                <c:pt idx="3">
                  <c:v>1.0568859598586337E-2</c:v>
                </c:pt>
                <c:pt idx="4">
                  <c:v>1.0241928267271104E-2</c:v>
                </c:pt>
                <c:pt idx="5">
                  <c:v>9.6853505655012002E-3</c:v>
                </c:pt>
                <c:pt idx="6">
                  <c:v>9.2809906110618481E-3</c:v>
                </c:pt>
                <c:pt idx="7">
                  <c:v>8.9522527457183872E-3</c:v>
                </c:pt>
                <c:pt idx="8">
                  <c:v>8.638543129923475E-3</c:v>
                </c:pt>
                <c:pt idx="9">
                  <c:v>8.62507807290026E-3</c:v>
                </c:pt>
                <c:pt idx="10">
                  <c:v>8.5870370295541027E-3</c:v>
                </c:pt>
                <c:pt idx="11">
                  <c:v>8.520298289367307E-3</c:v>
                </c:pt>
                <c:pt idx="12">
                  <c:v>8.8179230802861944E-3</c:v>
                </c:pt>
                <c:pt idx="13">
                  <c:v>8.8912694790955378E-3</c:v>
                </c:pt>
                <c:pt idx="14">
                  <c:v>8.8243105926881522E-3</c:v>
                </c:pt>
                <c:pt idx="15">
                  <c:v>9.0468253728228833E-3</c:v>
                </c:pt>
                <c:pt idx="16">
                  <c:v>8.9076654328371051E-3</c:v>
                </c:pt>
                <c:pt idx="17">
                  <c:v>8.8340486227364567E-3</c:v>
                </c:pt>
                <c:pt idx="18">
                  <c:v>9.0350958500709389E-3</c:v>
                </c:pt>
                <c:pt idx="19">
                  <c:v>9.2270335650456881E-3</c:v>
                </c:pt>
                <c:pt idx="20">
                  <c:v>9.5739273033389107E-3</c:v>
                </c:pt>
                <c:pt idx="21">
                  <c:v>9.7532935446566493E-3</c:v>
                </c:pt>
                <c:pt idx="22">
                  <c:v>9.8342356043181513E-3</c:v>
                </c:pt>
                <c:pt idx="23">
                  <c:v>1.0036788731752419E-2</c:v>
                </c:pt>
                <c:pt idx="24">
                  <c:v>1.0206863844736378E-2</c:v>
                </c:pt>
                <c:pt idx="25">
                  <c:v>1.006611154327562E-2</c:v>
                </c:pt>
                <c:pt idx="26">
                  <c:v>9.8607328339941173E-3</c:v>
                </c:pt>
                <c:pt idx="27">
                  <c:v>9.6613273654471837E-3</c:v>
                </c:pt>
                <c:pt idx="28">
                  <c:v>9.5649213849387255E-3</c:v>
                </c:pt>
                <c:pt idx="29">
                  <c:v>9.5063107753709224E-3</c:v>
                </c:pt>
                <c:pt idx="30">
                  <c:v>9.5058130494397129E-3</c:v>
                </c:pt>
                <c:pt idx="31">
                  <c:v>9.5753887890407431E-3</c:v>
                </c:pt>
                <c:pt idx="32">
                  <c:v>9.5018981219356889E-3</c:v>
                </c:pt>
                <c:pt idx="33">
                  <c:v>9.5445491558203369E-3</c:v>
                </c:pt>
                <c:pt idx="34">
                  <c:v>9.565951589341027E-3</c:v>
                </c:pt>
                <c:pt idx="35">
                  <c:v>9.747245343649005E-3</c:v>
                </c:pt>
                <c:pt idx="36">
                  <c:v>9.7979513309497911E-3</c:v>
                </c:pt>
                <c:pt idx="37">
                  <c:v>9.8281493753991835E-3</c:v>
                </c:pt>
                <c:pt idx="38">
                  <c:v>9.8703710465457006E-3</c:v>
                </c:pt>
                <c:pt idx="39">
                  <c:v>1.0033892970813699E-2</c:v>
                </c:pt>
                <c:pt idx="40">
                  <c:v>1.0075919768387927E-2</c:v>
                </c:pt>
                <c:pt idx="41">
                  <c:v>1.0284352697512657E-2</c:v>
                </c:pt>
                <c:pt idx="42">
                  <c:v>1.0272651879890774E-2</c:v>
                </c:pt>
                <c:pt idx="43">
                  <c:v>1.0392249962871703E-2</c:v>
                </c:pt>
                <c:pt idx="44">
                  <c:v>1.0681658444965967E-2</c:v>
                </c:pt>
                <c:pt idx="45">
                  <c:v>1.0797199423874301E-2</c:v>
                </c:pt>
                <c:pt idx="46">
                  <c:v>1.0994014774017161E-2</c:v>
                </c:pt>
                <c:pt idx="47">
                  <c:v>1.0998506335195652E-2</c:v>
                </c:pt>
                <c:pt idx="48">
                  <c:v>1.0864858512934925E-2</c:v>
                </c:pt>
                <c:pt idx="49">
                  <c:v>1.0989350551692714E-2</c:v>
                </c:pt>
                <c:pt idx="50">
                  <c:v>1.1006512490528106E-2</c:v>
                </c:pt>
                <c:pt idx="51">
                  <c:v>1.0749632003295624E-2</c:v>
                </c:pt>
                <c:pt idx="52">
                  <c:v>1.0715289673816802E-2</c:v>
                </c:pt>
                <c:pt idx="53">
                  <c:v>1.0604087962885809E-2</c:v>
                </c:pt>
                <c:pt idx="54">
                  <c:v>1.065949292140778E-2</c:v>
                </c:pt>
                <c:pt idx="55">
                  <c:v>1.0597702949307727E-2</c:v>
                </c:pt>
                <c:pt idx="56">
                  <c:v>1.0300719863522089E-2</c:v>
                </c:pt>
                <c:pt idx="57">
                  <c:v>1.0048282975151437E-2</c:v>
                </c:pt>
                <c:pt idx="58">
                  <c:v>9.9616558092483487E-3</c:v>
                </c:pt>
                <c:pt idx="59">
                  <c:v>9.6821831649614356E-3</c:v>
                </c:pt>
                <c:pt idx="60">
                  <c:v>9.5739876514679516E-3</c:v>
                </c:pt>
                <c:pt idx="61">
                  <c:v>9.5019068692262041E-3</c:v>
                </c:pt>
                <c:pt idx="62">
                  <c:v>9.4662039272572305E-3</c:v>
                </c:pt>
                <c:pt idx="63">
                  <c:v>9.5488240219133956E-3</c:v>
                </c:pt>
                <c:pt idx="64">
                  <c:v>9.6643704821452268E-3</c:v>
                </c:pt>
                <c:pt idx="65">
                  <c:v>9.6683835201433477E-3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02-4F75-9E94-FCE5D67F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898224"/>
        <c:axId val="2065890320"/>
      </c:lineChart>
      <c:catAx>
        <c:axId val="20658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90320"/>
        <c:crosses val="autoZero"/>
        <c:auto val="1"/>
        <c:lblAlgn val="ctr"/>
        <c:lblOffset val="100"/>
        <c:noMultiLvlLbl val="0"/>
      </c:catAx>
      <c:valAx>
        <c:axId val="2065890320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Cyclic fluctuations after detrading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05'!$H$1</c:f>
              <c:strCache>
                <c:ptCount val="1"/>
                <c:pt idx="0">
                  <c:v>adj/trendmn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05'!$H$2:$H$73</c:f>
              <c:numCache>
                <c:formatCode>General</c:formatCode>
                <c:ptCount val="72"/>
                <c:pt idx="0">
                  <c:v>1.5386012009402783E-2</c:v>
                </c:pt>
                <c:pt idx="1">
                  <c:v>1.3114302265357872E-2</c:v>
                </c:pt>
                <c:pt idx="2">
                  <c:v>1.2138566586609393E-2</c:v>
                </c:pt>
                <c:pt idx="3">
                  <c:v>1.1822267268794137E-2</c:v>
                </c:pt>
                <c:pt idx="4">
                  <c:v>1.1435905693616905E-2</c:v>
                </c:pt>
                <c:pt idx="5">
                  <c:v>1.1123896870540785E-2</c:v>
                </c:pt>
                <c:pt idx="6">
                  <c:v>1.0957880416797626E-2</c:v>
                </c:pt>
                <c:pt idx="7">
                  <c:v>9.9810248497314655E-3</c:v>
                </c:pt>
                <c:pt idx="8">
                  <c:v>9.6572769091266917E-3</c:v>
                </c:pt>
                <c:pt idx="9">
                  <c:v>9.2386927025903138E-3</c:v>
                </c:pt>
                <c:pt idx="10">
                  <c:v>9.7369785818466215E-3</c:v>
                </c:pt>
                <c:pt idx="11">
                  <c:v>7.8568435832037393E-3</c:v>
                </c:pt>
                <c:pt idx="12">
                  <c:v>7.6835605726029398E-3</c:v>
                </c:pt>
                <c:pt idx="13">
                  <c:v>8.4182752620829294E-3</c:v>
                </c:pt>
                <c:pt idx="14">
                  <c:v>7.7951504324011208E-3</c:v>
                </c:pt>
                <c:pt idx="15">
                  <c:v>9.3540252624119725E-3</c:v>
                </c:pt>
                <c:pt idx="16">
                  <c:v>8.7154239825067235E-3</c:v>
                </c:pt>
                <c:pt idx="17">
                  <c:v>9.2260666092996123E-3</c:v>
                </c:pt>
                <c:pt idx="18">
                  <c:v>9.6396719316388432E-3</c:v>
                </c:pt>
                <c:pt idx="19">
                  <c:v>8.6925421026953272E-3</c:v>
                </c:pt>
                <c:pt idx="20">
                  <c:v>8.494763564807932E-3</c:v>
                </c:pt>
                <c:pt idx="21">
                  <c:v>9.4438339438776102E-3</c:v>
                </c:pt>
                <c:pt idx="22">
                  <c:v>8.5560646192157155E-3</c:v>
                </c:pt>
                <c:pt idx="23">
                  <c:v>8.4977311235581807E-3</c:v>
                </c:pt>
                <c:pt idx="24">
                  <c:v>9.9194739124228611E-3</c:v>
                </c:pt>
                <c:pt idx="25">
                  <c:v>1.0627784344824623E-2</c:v>
                </c:pt>
                <c:pt idx="26">
                  <c:v>1.1164022357142823E-2</c:v>
                </c:pt>
                <c:pt idx="27">
                  <c:v>9.5633606736524393E-3</c:v>
                </c:pt>
                <c:pt idx="28">
                  <c:v>9.7374867742753713E-3</c:v>
                </c:pt>
                <c:pt idx="29">
                  <c:v>9.9619968954316983E-3</c:v>
                </c:pt>
                <c:pt idx="30">
                  <c:v>9.376811210721165E-3</c:v>
                </c:pt>
                <c:pt idx="31">
                  <c:v>9.5654638661235945E-3</c:v>
                </c:pt>
                <c:pt idx="32">
                  <c:v>9.8617195723468051E-3</c:v>
                </c:pt>
                <c:pt idx="33">
                  <c:v>9.8391303270318701E-3</c:v>
                </c:pt>
                <c:pt idx="34">
                  <c:v>9.0745144671042673E-3</c:v>
                </c:pt>
                <c:pt idx="35">
                  <c:v>9.6635195772050153E-3</c:v>
                </c:pt>
                <c:pt idx="36">
                  <c:v>9.2720704600168895E-3</c:v>
                </c:pt>
                <c:pt idx="37">
                  <c:v>9.5535511519579223E-3</c:v>
                </c:pt>
                <c:pt idx="38">
                  <c:v>9.0733158071752487E-3</c:v>
                </c:pt>
                <c:pt idx="39">
                  <c:v>9.9459332947864458E-3</c:v>
                </c:pt>
                <c:pt idx="40">
                  <c:v>9.7099659910871716E-3</c:v>
                </c:pt>
                <c:pt idx="41">
                  <c:v>1.0327506029958548E-2</c:v>
                </c:pt>
                <c:pt idx="42">
                  <c:v>9.6770858989147206E-3</c:v>
                </c:pt>
                <c:pt idx="43">
                  <c:v>1.0079358535914356E-2</c:v>
                </c:pt>
                <c:pt idx="44">
                  <c:v>1.0484174703078507E-2</c:v>
                </c:pt>
                <c:pt idx="45">
                  <c:v>1.031301902578521E-2</c:v>
                </c:pt>
                <c:pt idx="46">
                  <c:v>1.0451842403849245E-2</c:v>
                </c:pt>
                <c:pt idx="47">
                  <c:v>1.154702349259434E-2</c:v>
                </c:pt>
                <c:pt idx="48">
                  <c:v>9.5383121821806076E-3</c:v>
                </c:pt>
                <c:pt idx="49">
                  <c:v>1.0179572733353168E-2</c:v>
                </c:pt>
                <c:pt idx="50">
                  <c:v>1.2149072676444087E-2</c:v>
                </c:pt>
                <c:pt idx="51">
                  <c:v>1.10639404338567E-2</c:v>
                </c:pt>
                <c:pt idx="52">
                  <c:v>1.1383385961273846E-2</c:v>
                </c:pt>
                <c:pt idx="53">
                  <c:v>1.0444053939495868E-2</c:v>
                </c:pt>
                <c:pt idx="54">
                  <c:v>1.0220994323315032E-2</c:v>
                </c:pt>
                <c:pt idx="55">
                  <c:v>1.1026145063421979E-2</c:v>
                </c:pt>
                <c:pt idx="56">
                  <c:v>1.0972545010684816E-2</c:v>
                </c:pt>
                <c:pt idx="57">
                  <c:v>1.0423535569768345E-2</c:v>
                </c:pt>
                <c:pt idx="58">
                  <c:v>1.1048643824239736E-2</c:v>
                </c:pt>
                <c:pt idx="59">
                  <c:v>1.0991301377969172E-2</c:v>
                </c:pt>
                <c:pt idx="60">
                  <c:v>1.0090528415805058E-2</c:v>
                </c:pt>
                <c:pt idx="61">
                  <c:v>9.4919161339317108E-3</c:v>
                </c:pt>
                <c:pt idx="62">
                  <c:v>8.9611660783204365E-3</c:v>
                </c:pt>
                <c:pt idx="63">
                  <c:v>8.9719065468138199E-3</c:v>
                </c:pt>
                <c:pt idx="64">
                  <c:v>9.5309468376406966E-3</c:v>
                </c:pt>
                <c:pt idx="65">
                  <c:v>9.0220342057692072E-3</c:v>
                </c:pt>
                <c:pt idx="66">
                  <c:v>9.8605259975564005E-3</c:v>
                </c:pt>
                <c:pt idx="67">
                  <c:v>1.0230673669077385E-2</c:v>
                </c:pt>
                <c:pt idx="68">
                  <c:v>9.8622322782752035E-3</c:v>
                </c:pt>
                <c:pt idx="69">
                  <c:v>9.624323077208773E-3</c:v>
                </c:pt>
                <c:pt idx="70">
                  <c:v>9.9816957080803605E-3</c:v>
                </c:pt>
                <c:pt idx="71">
                  <c:v>9.8980257959284945E-3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0-4915-9756-618B4EA4E751}"/>
            </c:ext>
          </c:extLst>
        </c:ser>
        <c:ser>
          <c:idx val="1"/>
          <c:order val="1"/>
          <c:tx>
            <c:strRef>
              <c:f>'Sheet 05'!$I$1</c:f>
              <c:strCache>
                <c:ptCount val="1"/>
                <c:pt idx="0">
                  <c:v>adj/trend 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05'!$B$2:$B$73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05'!$I$2:$I$73</c:f>
              <c:numCache>
                <c:formatCode>General</c:formatCode>
                <c:ptCount val="72"/>
                <c:pt idx="0">
                  <c:v>1.6288952891545739E-2</c:v>
                </c:pt>
                <c:pt idx="1">
                  <c:v>1.370727820384772E-2</c:v>
                </c:pt>
                <c:pt idx="2">
                  <c:v>1.2043031891474645E-2</c:v>
                </c:pt>
                <c:pt idx="3">
                  <c:v>1.1849966379363294E-2</c:v>
                </c:pt>
                <c:pt idx="4">
                  <c:v>1.1577436327034337E-2</c:v>
                </c:pt>
                <c:pt idx="5">
                  <c:v>1.0964996381729339E-2</c:v>
                </c:pt>
                <c:pt idx="6">
                  <c:v>1.1100080827307814E-2</c:v>
                </c:pt>
                <c:pt idx="7">
                  <c:v>9.9297672272538537E-3</c:v>
                </c:pt>
                <c:pt idx="8">
                  <c:v>9.4701967775037768E-3</c:v>
                </c:pt>
                <c:pt idx="9">
                  <c:v>9.0895732699119366E-3</c:v>
                </c:pt>
                <c:pt idx="10">
                  <c:v>9.5614470601566633E-3</c:v>
                </c:pt>
                <c:pt idx="11">
                  <c:v>7.6813924146450262E-3</c:v>
                </c:pt>
                <c:pt idx="12">
                  <c:v>8.1344767006538646E-3</c:v>
                </c:pt>
                <c:pt idx="13">
                  <c:v>8.7989157699035932E-3</c:v>
                </c:pt>
                <c:pt idx="14">
                  <c:v>7.7337999166894504E-3</c:v>
                </c:pt>
                <c:pt idx="15">
                  <c:v>9.3759413783412876E-3</c:v>
                </c:pt>
                <c:pt idx="16">
                  <c:v>8.823285966488818E-3</c:v>
                </c:pt>
                <c:pt idx="17">
                  <c:v>9.094275878849107E-3</c:v>
                </c:pt>
                <c:pt idx="18">
                  <c:v>9.7647659510772481E-3</c:v>
                </c:pt>
                <c:pt idx="19">
                  <c:v>8.6479014923192595E-3</c:v>
                </c:pt>
                <c:pt idx="20">
                  <c:v>8.3302035650519007E-3</c:v>
                </c:pt>
                <c:pt idx="21">
                  <c:v>9.2914033776325608E-3</c:v>
                </c:pt>
                <c:pt idx="22">
                  <c:v>8.4018217984408432E-3</c:v>
                </c:pt>
                <c:pt idx="23">
                  <c:v>8.307968295784271E-3</c:v>
                </c:pt>
                <c:pt idx="24">
                  <c:v>1.0501606470190489E-2</c:v>
                </c:pt>
                <c:pt idx="25">
                  <c:v>1.1108329955900496E-2</c:v>
                </c:pt>
                <c:pt idx="26">
                  <c:v>1.1076157660371812E-2</c:v>
                </c:pt>
                <c:pt idx="27">
                  <c:v>9.5857672542760605E-3</c:v>
                </c:pt>
                <c:pt idx="28">
                  <c:v>9.85799779526309E-3</c:v>
                </c:pt>
                <c:pt idx="29">
                  <c:v>9.8196936904807117E-3</c:v>
                </c:pt>
                <c:pt idx="30">
                  <c:v>9.4984940866719852E-3</c:v>
                </c:pt>
                <c:pt idx="31">
                  <c:v>9.516340359965186E-3</c:v>
                </c:pt>
                <c:pt idx="32">
                  <c:v>9.670678990929972E-3</c:v>
                </c:pt>
                <c:pt idx="33">
                  <c:v>9.6803193805432772E-3</c:v>
                </c:pt>
                <c:pt idx="34">
                  <c:v>8.9109253907168513E-3</c:v>
                </c:pt>
                <c:pt idx="35">
                  <c:v>9.4477235282884754E-3</c:v>
                </c:pt>
                <c:pt idx="36">
                  <c:v>9.8162096089622342E-3</c:v>
                </c:pt>
                <c:pt idx="37">
                  <c:v>9.9855242638792075E-3</c:v>
                </c:pt>
                <c:pt idx="38">
                  <c:v>9.0019056902298084E-3</c:v>
                </c:pt>
                <c:pt idx="39">
                  <c:v>9.9692362281225029E-3</c:v>
                </c:pt>
                <c:pt idx="40">
                  <c:v>9.8301364151881093E-3</c:v>
                </c:pt>
                <c:pt idx="41">
                  <c:v>1.0179981670872702E-2</c:v>
                </c:pt>
                <c:pt idx="42">
                  <c:v>9.8026654393939729E-3</c:v>
                </c:pt>
                <c:pt idx="43">
                  <c:v>1.0027595920107995E-2</c:v>
                </c:pt>
                <c:pt idx="44">
                  <c:v>1.0281075961904799E-2</c:v>
                </c:pt>
                <c:pt idx="45">
                  <c:v>1.0146559160105815E-2</c:v>
                </c:pt>
                <c:pt idx="46">
                  <c:v>1.0263423811142086E-2</c:v>
                </c:pt>
                <c:pt idx="47">
                  <c:v>1.1289166919061223E-2</c:v>
                </c:pt>
                <c:pt idx="48">
                  <c:v>1.0098075947519517E-2</c:v>
                </c:pt>
                <c:pt idx="49">
                  <c:v>1.0639852020260472E-2</c:v>
                </c:pt>
                <c:pt idx="50">
                  <c:v>1.2053455294767869E-2</c:v>
                </c:pt>
                <c:pt idx="51">
                  <c:v>1.1089862814263112E-2</c:v>
                </c:pt>
                <c:pt idx="52">
                  <c:v>1.1524266611105841E-2</c:v>
                </c:pt>
                <c:pt idx="53">
                  <c:v>1.0294864739391542E-2</c:v>
                </c:pt>
                <c:pt idx="54">
                  <c:v>1.0353632163236126E-2</c:v>
                </c:pt>
                <c:pt idx="55">
                  <c:v>1.0969520218824035E-2</c:v>
                </c:pt>
                <c:pt idx="56">
                  <c:v>1.0759985592108208E-2</c:v>
                </c:pt>
                <c:pt idx="57">
                  <c:v>1.0255291884140511E-2</c:v>
                </c:pt>
                <c:pt idx="58">
                  <c:v>1.0849466507911354E-2</c:v>
                </c:pt>
                <c:pt idx="59">
                  <c:v>1.0745854634588881E-2</c:v>
                </c:pt>
                <c:pt idx="60">
                  <c:v>1.0682699449045348E-2</c:v>
                </c:pt>
                <c:pt idx="61">
                  <c:v>9.9211023585357456E-3</c:v>
                </c:pt>
                <c:pt idx="62">
                  <c:v>8.8906386183245749E-3</c:v>
                </c:pt>
                <c:pt idx="63">
                  <c:v>8.9929273735136449E-3</c:v>
                </c:pt>
                <c:pt idx="64">
                  <c:v>9.6489017228188843E-3</c:v>
                </c:pt>
                <c:pt idx="65">
                  <c:v>8.8931579979029778E-3</c:v>
                </c:pt>
                <c:pt idx="66">
                  <c:v>9.9884860401344786E-3</c:v>
                </c:pt>
                <c:pt idx="67">
                  <c:v>1.0178133973353121E-2</c:v>
                </c:pt>
                <c:pt idx="68">
                  <c:v>9.6711817647529268E-3</c:v>
                </c:pt>
                <c:pt idx="69">
                  <c:v>9.468979280917722E-3</c:v>
                </c:pt>
                <c:pt idx="70">
                  <c:v>9.80175259513647E-3</c:v>
                </c:pt>
                <c:pt idx="71">
                  <c:v>9.6769929888057393E-3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0-4915-9756-618B4EA4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06495"/>
        <c:axId val="1422711071"/>
      </c:lineChart>
      <c:catAx>
        <c:axId val="142270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11071"/>
        <c:crosses val="autoZero"/>
        <c:auto val="1"/>
        <c:lblAlgn val="ctr"/>
        <c:lblOffset val="100"/>
        <c:noMultiLvlLbl val="0"/>
      </c:catAx>
      <c:valAx>
        <c:axId val="14227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06495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07'!$B$1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07'!$A$2:$A$85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07'!$B$2:$B$85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C-4794-AE2E-78886BDA108E}"/>
            </c:ext>
          </c:extLst>
        </c:ser>
        <c:ser>
          <c:idx val="1"/>
          <c:order val="1"/>
          <c:tx>
            <c:strRef>
              <c:f>'Sheet 07'!$C$1</c:f>
              <c:strCache>
                <c:ptCount val="1"/>
                <c:pt idx="0">
                  <c:v>Y=T*S1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07'!$A$2:$A$85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07'!$C$2:$C$85</c:f>
              <c:numCache>
                <c:formatCode>General</c:formatCode>
                <c:ptCount val="84"/>
                <c:pt idx="0">
                  <c:v>66.479830079533969</c:v>
                </c:pt>
                <c:pt idx="1">
                  <c:v>67.767864677831284</c:v>
                </c:pt>
                <c:pt idx="2">
                  <c:v>91.258719518912329</c:v>
                </c:pt>
                <c:pt idx="3">
                  <c:v>101.82919593874423</c:v>
                </c:pt>
                <c:pt idx="4">
                  <c:v>106.75966438894584</c:v>
                </c:pt>
                <c:pt idx="5">
                  <c:v>106.04423313889595</c:v>
                </c:pt>
                <c:pt idx="6">
                  <c:v>100.98955272878858</c:v>
                </c:pt>
                <c:pt idx="7">
                  <c:v>102.22748033285455</c:v>
                </c:pt>
                <c:pt idx="8">
                  <c:v>95.29570062592326</c:v>
                </c:pt>
                <c:pt idx="9">
                  <c:v>100.02555921375563</c:v>
                </c:pt>
                <c:pt idx="10">
                  <c:v>81.965076123764845</c:v>
                </c:pt>
                <c:pt idx="11">
                  <c:v>71.148449003996518</c:v>
                </c:pt>
                <c:pt idx="12">
                  <c:v>70.453257765926651</c:v>
                </c:pt>
                <c:pt idx="13">
                  <c:v>71.798202722324362</c:v>
                </c:pt>
                <c:pt idx="14">
                  <c:v>96.659356309157388</c:v>
                </c:pt>
                <c:pt idx="15">
                  <c:v>107.82581421645092</c:v>
                </c:pt>
                <c:pt idx="16">
                  <c:v>113.01593086307575</c:v>
                </c:pt>
                <c:pt idx="17">
                  <c:v>112.22837438777786</c:v>
                </c:pt>
                <c:pt idx="18">
                  <c:v>106.85043984033682</c:v>
                </c:pt>
                <c:pt idx="19">
                  <c:v>108.13165619527069</c:v>
                </c:pt>
                <c:pt idx="20">
                  <c:v>100.77316695783071</c:v>
                </c:pt>
                <c:pt idx="21">
                  <c:v>105.74748397171903</c:v>
                </c:pt>
                <c:pt idx="22">
                  <c:v>86.631612071166856</c:v>
                </c:pt>
                <c:pt idx="23">
                  <c:v>75.180031924687256</c:v>
                </c:pt>
                <c:pt idx="24">
                  <c:v>74.426685452319319</c:v>
                </c:pt>
                <c:pt idx="25">
                  <c:v>75.82854076681744</c:v>
                </c:pt>
                <c:pt idx="26">
                  <c:v>102.05999309940245</c:v>
                </c:pt>
                <c:pt idx="27">
                  <c:v>113.82243249415762</c:v>
                </c:pt>
                <c:pt idx="28">
                  <c:v>119.27219733720565</c:v>
                </c:pt>
                <c:pt idx="29">
                  <c:v>118.41251563665975</c:v>
                </c:pt>
                <c:pt idx="30">
                  <c:v>112.71132695188506</c:v>
                </c:pt>
                <c:pt idx="31">
                  <c:v>114.03583205768683</c:v>
                </c:pt>
                <c:pt idx="32">
                  <c:v>106.25063328973815</c:v>
                </c:pt>
                <c:pt idx="33">
                  <c:v>111.46940872968244</c:v>
                </c:pt>
                <c:pt idx="34">
                  <c:v>91.298148018568867</c:v>
                </c:pt>
                <c:pt idx="35">
                  <c:v>79.211614845377994</c:v>
                </c:pt>
                <c:pt idx="36">
                  <c:v>78.400113138712001</c:v>
                </c:pt>
                <c:pt idx="37">
                  <c:v>79.858878811310518</c:v>
                </c:pt>
                <c:pt idx="38">
                  <c:v>107.46062988964752</c:v>
                </c:pt>
                <c:pt idx="39">
                  <c:v>119.81905077186433</c:v>
                </c:pt>
                <c:pt idx="40">
                  <c:v>125.52846381133557</c:v>
                </c:pt>
                <c:pt idx="41">
                  <c:v>124.59665688554165</c:v>
                </c:pt>
                <c:pt idx="42">
                  <c:v>118.57221406343329</c:v>
                </c:pt>
                <c:pt idx="43">
                  <c:v>119.94000792010299</c:v>
                </c:pt>
                <c:pt idx="44">
                  <c:v>111.72809962164558</c:v>
                </c:pt>
                <c:pt idx="45">
                  <c:v>117.19133348764585</c:v>
                </c:pt>
                <c:pt idx="46">
                  <c:v>95.964683965970849</c:v>
                </c:pt>
                <c:pt idx="47">
                  <c:v>83.243197766068732</c:v>
                </c:pt>
                <c:pt idx="48">
                  <c:v>82.373540825104669</c:v>
                </c:pt>
                <c:pt idx="49">
                  <c:v>83.88921685580361</c:v>
                </c:pt>
                <c:pt idx="50">
                  <c:v>112.86126667989258</c:v>
                </c:pt>
                <c:pt idx="51">
                  <c:v>125.81566904957103</c:v>
                </c:pt>
                <c:pt idx="52">
                  <c:v>131.78473028546549</c:v>
                </c:pt>
                <c:pt idx="53">
                  <c:v>130.78079813442358</c:v>
                </c:pt>
                <c:pt idx="54">
                  <c:v>124.43310117498153</c:v>
                </c:pt>
                <c:pt idx="55">
                  <c:v>125.84418378251912</c:v>
                </c:pt>
                <c:pt idx="56">
                  <c:v>117.20556595355302</c:v>
                </c:pt>
                <c:pt idx="57">
                  <c:v>122.91325824560926</c:v>
                </c:pt>
                <c:pt idx="58">
                  <c:v>100.63121991337286</c:v>
                </c:pt>
                <c:pt idx="59">
                  <c:v>87.27478068675947</c:v>
                </c:pt>
                <c:pt idx="60">
                  <c:v>86.346968511497337</c:v>
                </c:pt>
                <c:pt idx="61">
                  <c:v>87.919554900296674</c:v>
                </c:pt>
                <c:pt idx="62">
                  <c:v>118.26190347013764</c:v>
                </c:pt>
                <c:pt idx="63">
                  <c:v>131.81228732727772</c:v>
                </c:pt>
                <c:pt idx="64">
                  <c:v>138.04099675959537</c:v>
                </c:pt>
                <c:pt idx="65">
                  <c:v>136.96493938330548</c:v>
                </c:pt>
                <c:pt idx="66">
                  <c:v>130.29398828652978</c:v>
                </c:pt>
                <c:pt idx="67">
                  <c:v>131.74835964493525</c:v>
                </c:pt>
                <c:pt idx="68">
                  <c:v>122.68303228546047</c:v>
                </c:pt>
                <c:pt idx="69">
                  <c:v>128.63518300357268</c:v>
                </c:pt>
                <c:pt idx="70">
                  <c:v>105.29775586077487</c:v>
                </c:pt>
                <c:pt idx="71">
                  <c:v>91.306363607450209</c:v>
                </c:pt>
                <c:pt idx="72">
                  <c:v>90.320396197890005</c:v>
                </c:pt>
                <c:pt idx="73">
                  <c:v>91.949892944789752</c:v>
                </c:pt>
                <c:pt idx="74">
                  <c:v>123.6625402603827</c:v>
                </c:pt>
                <c:pt idx="75">
                  <c:v>137.8089056049844</c:v>
                </c:pt>
                <c:pt idx="76">
                  <c:v>144.29726323372529</c:v>
                </c:pt>
                <c:pt idx="77">
                  <c:v>143.14908063218738</c:v>
                </c:pt>
                <c:pt idx="78">
                  <c:v>136.15487539807802</c:v>
                </c:pt>
                <c:pt idx="79">
                  <c:v>137.65253550735142</c:v>
                </c:pt>
                <c:pt idx="80">
                  <c:v>128.16049861736789</c:v>
                </c:pt>
                <c:pt idx="81">
                  <c:v>134.35710776153607</c:v>
                </c:pt>
                <c:pt idx="82">
                  <c:v>109.96429180817688</c:v>
                </c:pt>
                <c:pt idx="83">
                  <c:v>95.337946528140947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C-4794-AE2E-78886BDA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30191"/>
        <c:axId val="2129131023"/>
      </c:lineChart>
      <c:catAx>
        <c:axId val="21291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1023"/>
        <c:crosses val="autoZero"/>
        <c:auto val="1"/>
        <c:lblAlgn val="ctr"/>
        <c:lblOffset val="100"/>
        <c:noMultiLvlLbl val="0"/>
      </c:catAx>
      <c:valAx>
        <c:axId val="21291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housing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07'!$B$1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07'!$A$2:$A$85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07'!$B$2:$B$85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F-4299-B046-E74EC6F0AEE5}"/>
            </c:ext>
          </c:extLst>
        </c:ser>
        <c:ser>
          <c:idx val="1"/>
          <c:order val="1"/>
          <c:tx>
            <c:strRef>
              <c:f>'Sheet 07'!$C$1</c:f>
              <c:strCache>
                <c:ptCount val="1"/>
                <c:pt idx="0">
                  <c:v>Y=T*S1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07'!$A$2:$A$85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07'!$C$2:$C$85</c:f>
              <c:numCache>
                <c:formatCode>General</c:formatCode>
                <c:ptCount val="84"/>
                <c:pt idx="0">
                  <c:v>66.479830079533969</c:v>
                </c:pt>
                <c:pt idx="1">
                  <c:v>67.767864677831284</c:v>
                </c:pt>
                <c:pt idx="2">
                  <c:v>91.258719518912329</c:v>
                </c:pt>
                <c:pt idx="3">
                  <c:v>101.82919593874423</c:v>
                </c:pt>
                <c:pt idx="4">
                  <c:v>106.75966438894584</c:v>
                </c:pt>
                <c:pt idx="5">
                  <c:v>106.04423313889595</c:v>
                </c:pt>
                <c:pt idx="6">
                  <c:v>100.98955272878858</c:v>
                </c:pt>
                <c:pt idx="7">
                  <c:v>102.22748033285455</c:v>
                </c:pt>
                <c:pt idx="8">
                  <c:v>95.29570062592326</c:v>
                </c:pt>
                <c:pt idx="9">
                  <c:v>100.02555921375563</c:v>
                </c:pt>
                <c:pt idx="10">
                  <c:v>81.965076123764845</c:v>
                </c:pt>
                <c:pt idx="11">
                  <c:v>71.148449003996518</c:v>
                </c:pt>
                <c:pt idx="12">
                  <c:v>70.453257765926651</c:v>
                </c:pt>
                <c:pt idx="13">
                  <c:v>71.798202722324362</c:v>
                </c:pt>
                <c:pt idx="14">
                  <c:v>96.659356309157388</c:v>
                </c:pt>
                <c:pt idx="15">
                  <c:v>107.82581421645092</c:v>
                </c:pt>
                <c:pt idx="16">
                  <c:v>113.01593086307575</c:v>
                </c:pt>
                <c:pt idx="17">
                  <c:v>112.22837438777786</c:v>
                </c:pt>
                <c:pt idx="18">
                  <c:v>106.85043984033682</c:v>
                </c:pt>
                <c:pt idx="19">
                  <c:v>108.13165619527069</c:v>
                </c:pt>
                <c:pt idx="20">
                  <c:v>100.77316695783071</c:v>
                </c:pt>
                <c:pt idx="21">
                  <c:v>105.74748397171903</c:v>
                </c:pt>
                <c:pt idx="22">
                  <c:v>86.631612071166856</c:v>
                </c:pt>
                <c:pt idx="23">
                  <c:v>75.180031924687256</c:v>
                </c:pt>
                <c:pt idx="24">
                  <c:v>74.426685452319319</c:v>
                </c:pt>
                <c:pt idx="25">
                  <c:v>75.82854076681744</c:v>
                </c:pt>
                <c:pt idx="26">
                  <c:v>102.05999309940245</c:v>
                </c:pt>
                <c:pt idx="27">
                  <c:v>113.82243249415762</c:v>
                </c:pt>
                <c:pt idx="28">
                  <c:v>119.27219733720565</c:v>
                </c:pt>
                <c:pt idx="29">
                  <c:v>118.41251563665975</c:v>
                </c:pt>
                <c:pt idx="30">
                  <c:v>112.71132695188506</c:v>
                </c:pt>
                <c:pt idx="31">
                  <c:v>114.03583205768683</c:v>
                </c:pt>
                <c:pt idx="32">
                  <c:v>106.25063328973815</c:v>
                </c:pt>
                <c:pt idx="33">
                  <c:v>111.46940872968244</c:v>
                </c:pt>
                <c:pt idx="34">
                  <c:v>91.298148018568867</c:v>
                </c:pt>
                <c:pt idx="35">
                  <c:v>79.211614845377994</c:v>
                </c:pt>
                <c:pt idx="36">
                  <c:v>78.400113138712001</c:v>
                </c:pt>
                <c:pt idx="37">
                  <c:v>79.858878811310518</c:v>
                </c:pt>
                <c:pt idx="38">
                  <c:v>107.46062988964752</c:v>
                </c:pt>
                <c:pt idx="39">
                  <c:v>119.81905077186433</c:v>
                </c:pt>
                <c:pt idx="40">
                  <c:v>125.52846381133557</c:v>
                </c:pt>
                <c:pt idx="41">
                  <c:v>124.59665688554165</c:v>
                </c:pt>
                <c:pt idx="42">
                  <c:v>118.57221406343329</c:v>
                </c:pt>
                <c:pt idx="43">
                  <c:v>119.94000792010299</c:v>
                </c:pt>
                <c:pt idx="44">
                  <c:v>111.72809962164558</c:v>
                </c:pt>
                <c:pt idx="45">
                  <c:v>117.19133348764585</c:v>
                </c:pt>
                <c:pt idx="46">
                  <c:v>95.964683965970849</c:v>
                </c:pt>
                <c:pt idx="47">
                  <c:v>83.243197766068732</c:v>
                </c:pt>
                <c:pt idx="48">
                  <c:v>82.373540825104669</c:v>
                </c:pt>
                <c:pt idx="49">
                  <c:v>83.88921685580361</c:v>
                </c:pt>
                <c:pt idx="50">
                  <c:v>112.86126667989258</c:v>
                </c:pt>
                <c:pt idx="51">
                  <c:v>125.81566904957103</c:v>
                </c:pt>
                <c:pt idx="52">
                  <c:v>131.78473028546549</c:v>
                </c:pt>
                <c:pt idx="53">
                  <c:v>130.78079813442358</c:v>
                </c:pt>
                <c:pt idx="54">
                  <c:v>124.43310117498153</c:v>
                </c:pt>
                <c:pt idx="55">
                  <c:v>125.84418378251912</c:v>
                </c:pt>
                <c:pt idx="56">
                  <c:v>117.20556595355302</c:v>
                </c:pt>
                <c:pt idx="57">
                  <c:v>122.91325824560926</c:v>
                </c:pt>
                <c:pt idx="58">
                  <c:v>100.63121991337286</c:v>
                </c:pt>
                <c:pt idx="59">
                  <c:v>87.27478068675947</c:v>
                </c:pt>
                <c:pt idx="60">
                  <c:v>86.346968511497337</c:v>
                </c:pt>
                <c:pt idx="61">
                  <c:v>87.919554900296674</c:v>
                </c:pt>
                <c:pt idx="62">
                  <c:v>118.26190347013764</c:v>
                </c:pt>
                <c:pt idx="63">
                  <c:v>131.81228732727772</c:v>
                </c:pt>
                <c:pt idx="64">
                  <c:v>138.04099675959537</c:v>
                </c:pt>
                <c:pt idx="65">
                  <c:v>136.96493938330548</c:v>
                </c:pt>
                <c:pt idx="66">
                  <c:v>130.29398828652978</c:v>
                </c:pt>
                <c:pt idx="67">
                  <c:v>131.74835964493525</c:v>
                </c:pt>
                <c:pt idx="68">
                  <c:v>122.68303228546047</c:v>
                </c:pt>
                <c:pt idx="69">
                  <c:v>128.63518300357268</c:v>
                </c:pt>
                <c:pt idx="70">
                  <c:v>105.29775586077487</c:v>
                </c:pt>
                <c:pt idx="71">
                  <c:v>91.306363607450209</c:v>
                </c:pt>
                <c:pt idx="72">
                  <c:v>90.320396197890005</c:v>
                </c:pt>
                <c:pt idx="73">
                  <c:v>91.949892944789752</c:v>
                </c:pt>
                <c:pt idx="74">
                  <c:v>123.6625402603827</c:v>
                </c:pt>
                <c:pt idx="75">
                  <c:v>137.8089056049844</c:v>
                </c:pt>
                <c:pt idx="76">
                  <c:v>144.29726323372529</c:v>
                </c:pt>
                <c:pt idx="77">
                  <c:v>143.14908063218738</c:v>
                </c:pt>
                <c:pt idx="78">
                  <c:v>136.15487539807802</c:v>
                </c:pt>
                <c:pt idx="79">
                  <c:v>137.65253550735142</c:v>
                </c:pt>
                <c:pt idx="80">
                  <c:v>128.16049861736789</c:v>
                </c:pt>
                <c:pt idx="81">
                  <c:v>134.35710776153607</c:v>
                </c:pt>
                <c:pt idx="82">
                  <c:v>109.96429180817688</c:v>
                </c:pt>
                <c:pt idx="83">
                  <c:v>95.337946528140947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F-4299-B046-E74EC6F0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859663"/>
        <c:axId val="1420873391"/>
      </c:lineChart>
      <c:catAx>
        <c:axId val="14208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73391"/>
        <c:crosses val="autoZero"/>
        <c:auto val="1"/>
        <c:lblAlgn val="ctr"/>
        <c:lblOffset val="100"/>
        <c:noMultiLvlLbl val="0"/>
      </c:catAx>
      <c:valAx>
        <c:axId val="14208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5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4203849518811"/>
          <c:y val="5.0842071814426439E-2"/>
          <c:w val="0.89655796150481193"/>
          <c:h val="0.8382696681503945"/>
        </c:manualLayout>
      </c:layout>
      <c:lineChart>
        <c:grouping val="stacked"/>
        <c:varyColors val="0"/>
        <c:ser>
          <c:idx val="0"/>
          <c:order val="0"/>
          <c:tx>
            <c:strRef>
              <c:f>Feuil2!$A$1:$A$72</c:f>
              <c:strCache>
                <c:ptCount val="72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Feuil2!$H$1:$I$71</c:f>
              <c:multiLvlStrCache>
                <c:ptCount val="71"/>
                <c:lvl>
                  <c:pt idx="0">
                    <c:v>3_yr_ma</c:v>
                  </c:pt>
                  <c:pt idx="1">
                    <c:v>0.014013088</c:v>
                  </c:pt>
                  <c:pt idx="2">
                    <c:v>0.012533425</c:v>
                  </c:pt>
                  <c:pt idx="3">
                    <c:v>0.011823478</c:v>
                  </c:pt>
                  <c:pt idx="4">
                    <c:v>0.011464133</c:v>
                  </c:pt>
                  <c:pt idx="5">
                    <c:v>0.011214171</c:v>
                  </c:pt>
                  <c:pt idx="6">
                    <c:v>0.010664948</c:v>
                  </c:pt>
                  <c:pt idx="7">
                    <c:v>0.010166682</c:v>
                  </c:pt>
                  <c:pt idx="8">
                    <c:v>0.009496512</c:v>
                  </c:pt>
                  <c:pt idx="9">
                    <c:v>0.009373739</c:v>
                  </c:pt>
                  <c:pt idx="10">
                    <c:v>0.008777471</c:v>
                  </c:pt>
                  <c:pt idx="11">
                    <c:v>0.008459105</c:v>
                  </c:pt>
                  <c:pt idx="12">
                    <c:v>0.008204928</c:v>
                  </c:pt>
                  <c:pt idx="13">
                    <c:v>0.008222397</c:v>
                  </c:pt>
                  <c:pt idx="14">
                    <c:v>0.008636219</c:v>
                  </c:pt>
                  <c:pt idx="15">
                    <c:v>0.008644342</c:v>
                  </c:pt>
                  <c:pt idx="16">
                    <c:v>0.009097834</c:v>
                  </c:pt>
                  <c:pt idx="17">
                    <c:v>0.009227443</c:v>
                  </c:pt>
                  <c:pt idx="18">
                    <c:v>0.009168981</c:v>
                  </c:pt>
                  <c:pt idx="19">
                    <c:v>0.00891429</c:v>
                  </c:pt>
                  <c:pt idx="20">
                    <c:v>0.008756503</c:v>
                  </c:pt>
                  <c:pt idx="21">
                    <c:v>0.008674476</c:v>
                  </c:pt>
                  <c:pt idx="22">
                    <c:v>0.008667064</c:v>
                  </c:pt>
                  <c:pt idx="23">
                    <c:v>0.009070466</c:v>
                  </c:pt>
                  <c:pt idx="24">
                    <c:v>0.009972635</c:v>
                  </c:pt>
                  <c:pt idx="25">
                    <c:v>0.010895365</c:v>
                  </c:pt>
                  <c:pt idx="26">
                    <c:v>0.010590085</c:v>
                  </c:pt>
                  <c:pt idx="27">
                    <c:v>0.010173308</c:v>
                  </c:pt>
                  <c:pt idx="28">
                    <c:v>0.009754486</c:v>
                  </c:pt>
                  <c:pt idx="29">
                    <c:v>0.009725395</c:v>
                  </c:pt>
                  <c:pt idx="30">
                    <c:v>0.009611509</c:v>
                  </c:pt>
                  <c:pt idx="31">
                    <c:v>0.009561838</c:v>
                  </c:pt>
                  <c:pt idx="32">
                    <c:v>0.009622446</c:v>
                  </c:pt>
                  <c:pt idx="33">
                    <c:v>0.009420641</c:v>
                  </c:pt>
                  <c:pt idx="34">
                    <c:v>0.009346323</c:v>
                  </c:pt>
                  <c:pt idx="35">
                    <c:v>0.00939162</c:v>
                  </c:pt>
                  <c:pt idx="36">
                    <c:v>0.009749819</c:v>
                  </c:pt>
                  <c:pt idx="37">
                    <c:v>0.009601213</c:v>
                  </c:pt>
                  <c:pt idx="38">
                    <c:v>0.009652222</c:v>
                  </c:pt>
                  <c:pt idx="39">
                    <c:v>0.009600426</c:v>
                  </c:pt>
                  <c:pt idx="40">
                    <c:v>0.009993118</c:v>
                  </c:pt>
                  <c:pt idx="41">
                    <c:v>0.009937595</c:v>
                  </c:pt>
                  <c:pt idx="42">
                    <c:v>0.010003414</c:v>
                  </c:pt>
                  <c:pt idx="43">
                    <c:v>0.010037112</c:v>
                  </c:pt>
                  <c:pt idx="44">
                    <c:v>0.010151744</c:v>
                  </c:pt>
                  <c:pt idx="45">
                    <c:v>0.010230353</c:v>
                  </c:pt>
                  <c:pt idx="46">
                    <c:v>0.010566383</c:v>
                  </c:pt>
                  <c:pt idx="47">
                    <c:v>0.010550222</c:v>
                  </c:pt>
                  <c:pt idx="48">
                    <c:v>0.010675698</c:v>
                  </c:pt>
                  <c:pt idx="49">
                    <c:v>0.010930461</c:v>
                  </c:pt>
                  <c:pt idx="50">
                    <c:v>0.011261057</c:v>
                  </c:pt>
                  <c:pt idx="51">
                    <c:v>0.011555862</c:v>
                  </c:pt>
                  <c:pt idx="52">
                    <c:v>0.010969665</c:v>
                  </c:pt>
                  <c:pt idx="53">
                    <c:v>0.010724255</c:v>
                  </c:pt>
                  <c:pt idx="54">
                    <c:v>0.010539339</c:v>
                  </c:pt>
                  <c:pt idx="55">
                    <c:v>0.010694379</c:v>
                  </c:pt>
                  <c:pt idx="56">
                    <c:v>0.010661599</c:v>
                  </c:pt>
                  <c:pt idx="57">
                    <c:v>0.010621581</c:v>
                  </c:pt>
                  <c:pt idx="58">
                    <c:v>0.010616871</c:v>
                  </c:pt>
                  <c:pt idx="59">
                    <c:v>0.01075934</c:v>
                  </c:pt>
                  <c:pt idx="60">
                    <c:v>0.010449885</c:v>
                  </c:pt>
                  <c:pt idx="61">
                    <c:v>0.00983148</c:v>
                  </c:pt>
                  <c:pt idx="62">
                    <c:v>0.009268223</c:v>
                  </c:pt>
                  <c:pt idx="63">
                    <c:v>0.009177489</c:v>
                  </c:pt>
                  <c:pt idx="64">
                    <c:v>0.009178329</c:v>
                  </c:pt>
                  <c:pt idx="65">
                    <c:v>0.009510182</c:v>
                  </c:pt>
                  <c:pt idx="66">
                    <c:v>0.009686593</c:v>
                  </c:pt>
                  <c:pt idx="67">
                    <c:v>0.009945934</c:v>
                  </c:pt>
                  <c:pt idx="68">
                    <c:v>0.009772765</c:v>
                  </c:pt>
                  <c:pt idx="69">
                    <c:v>0.009647305</c:v>
                  </c:pt>
                  <c:pt idx="70">
                    <c:v>0.009649242</c:v>
                  </c:pt>
                </c:lvl>
                <c:lvl>
                  <c:pt idx="0">
                    <c:v>3_yr_ma</c:v>
                  </c:pt>
                  <c:pt idx="1">
                    <c:v>0.013546294</c:v>
                  </c:pt>
                  <c:pt idx="2">
                    <c:v>0.012358379</c:v>
                  </c:pt>
                  <c:pt idx="3">
                    <c:v>0.011798913</c:v>
                  </c:pt>
                  <c:pt idx="4">
                    <c:v>0.01146069</c:v>
                  </c:pt>
                  <c:pt idx="5">
                    <c:v>0.011172561</c:v>
                  </c:pt>
                  <c:pt idx="6">
                    <c:v>0.010687601</c:v>
                  </c:pt>
                  <c:pt idx="7">
                    <c:v>0.010198727</c:v>
                  </c:pt>
                  <c:pt idx="8">
                    <c:v>0.009625665</c:v>
                  </c:pt>
                  <c:pt idx="9">
                    <c:v>0.009544316</c:v>
                  </c:pt>
                  <c:pt idx="10">
                    <c:v>0.008944172</c:v>
                  </c:pt>
                  <c:pt idx="11">
                    <c:v>0.008425794</c:v>
                  </c:pt>
                  <c:pt idx="12">
                    <c:v>0.007986226</c:v>
                  </c:pt>
                  <c:pt idx="13">
                    <c:v>0.007965662</c:v>
                  </c:pt>
                  <c:pt idx="14">
                    <c:v>0.008522484</c:v>
                  </c:pt>
                  <c:pt idx="15">
                    <c:v>0.008621533</c:v>
                  </c:pt>
                  <c:pt idx="16">
                    <c:v>0.009098505</c:v>
                  </c:pt>
                  <c:pt idx="17">
                    <c:v>0.009193721</c:v>
                  </c:pt>
                  <c:pt idx="18">
                    <c:v>0.009186094</c:v>
                  </c:pt>
                  <c:pt idx="19">
                    <c:v>0.008942326</c:v>
                  </c:pt>
                  <c:pt idx="20">
                    <c:v>0.008877047</c:v>
                  </c:pt>
                  <c:pt idx="21">
                    <c:v>0.008831554</c:v>
                  </c:pt>
                  <c:pt idx="22">
                    <c:v>0.008832543</c:v>
                  </c:pt>
                  <c:pt idx="23">
                    <c:v>0.00899109</c:v>
                  </c:pt>
                  <c:pt idx="24">
                    <c:v>0.009681663</c:v>
                  </c:pt>
                  <c:pt idx="25">
                    <c:v>0.010570427</c:v>
                  </c:pt>
                  <c:pt idx="26">
                    <c:v>0.010451722</c:v>
                  </c:pt>
                  <c:pt idx="27">
                    <c:v>0.010154957</c:v>
                  </c:pt>
                  <c:pt idx="28">
                    <c:v>0.009754281</c:v>
                  </c:pt>
                  <c:pt idx="29">
                    <c:v>0.009692098</c:v>
                  </c:pt>
                  <c:pt idx="30">
                    <c:v>0.009634757</c:v>
                  </c:pt>
                  <c:pt idx="31">
                    <c:v>0.009601332</c:v>
                  </c:pt>
                  <c:pt idx="32">
                    <c:v>0.009755438</c:v>
                  </c:pt>
                  <c:pt idx="33">
                    <c:v>0.009591788</c:v>
                  </c:pt>
                  <c:pt idx="34">
                    <c:v>0.009525721</c:v>
                  </c:pt>
                  <c:pt idx="35">
                    <c:v>0.009336702</c:v>
                  </c:pt>
                  <c:pt idx="36">
                    <c:v>0.00949638</c:v>
                  </c:pt>
                  <c:pt idx="37">
                    <c:v>0.009299646</c:v>
                  </c:pt>
                  <c:pt idx="38">
                    <c:v>0.009524267</c:v>
                  </c:pt>
                  <c:pt idx="39">
                    <c:v>0.009576405</c:v>
                  </c:pt>
                  <c:pt idx="40">
                    <c:v>0.009994468</c:v>
                  </c:pt>
                  <c:pt idx="41">
                    <c:v>0.009904853</c:v>
                  </c:pt>
                  <c:pt idx="42">
                    <c:v>0.010027983</c:v>
                  </c:pt>
                  <c:pt idx="43">
                    <c:v>0.010080206</c:v>
                  </c:pt>
                  <c:pt idx="44">
                    <c:v>0.010292184</c:v>
                  </c:pt>
                  <c:pt idx="45">
                    <c:v>0.010416345</c:v>
                  </c:pt>
                  <c:pt idx="46">
                    <c:v>0.010770628</c:v>
                  </c:pt>
                  <c:pt idx="47">
                    <c:v>0.010512393</c:v>
                  </c:pt>
                  <c:pt idx="48">
                    <c:v>0.010421636</c:v>
                  </c:pt>
                  <c:pt idx="49">
                    <c:v>0.010622319</c:v>
                  </c:pt>
                  <c:pt idx="50">
                    <c:v>0.011130862</c:v>
                  </c:pt>
                  <c:pt idx="51">
                    <c:v>0.011532133</c:v>
                  </c:pt>
                  <c:pt idx="52">
                    <c:v>0.010963793</c:v>
                  </c:pt>
                  <c:pt idx="53">
                    <c:v>0.010682811</c:v>
                  </c:pt>
                  <c:pt idx="54">
                    <c:v>0.010563731</c:v>
                  </c:pt>
                  <c:pt idx="55">
                    <c:v>0.010739895</c:v>
                  </c:pt>
                  <c:pt idx="56">
                    <c:v>0.010807409</c:v>
                  </c:pt>
                  <c:pt idx="57">
                    <c:v>0.010814908</c:v>
                  </c:pt>
                  <c:pt idx="58">
                    <c:v>0.01082116</c:v>
                  </c:pt>
                  <c:pt idx="59">
                    <c:v>0.010710158</c:v>
                  </c:pt>
                  <c:pt idx="60">
                    <c:v>0.010191249</c:v>
                  </c:pt>
                  <c:pt idx="61">
                    <c:v>0.009514537</c:v>
                  </c:pt>
                  <c:pt idx="62">
                    <c:v>0.009141663</c:v>
                  </c:pt>
                  <c:pt idx="63">
                    <c:v>0.009154673</c:v>
                  </c:pt>
                  <c:pt idx="64">
                    <c:v>0.009174963</c:v>
                  </c:pt>
                  <c:pt idx="65">
                    <c:v>0.009471169</c:v>
                  </c:pt>
                  <c:pt idx="66">
                    <c:v>0.009704411</c:v>
                  </c:pt>
                  <c:pt idx="67">
                    <c:v>0.009984477</c:v>
                  </c:pt>
                  <c:pt idx="68">
                    <c:v>0.009905743</c:v>
                  </c:pt>
                  <c:pt idx="69">
                    <c:v>0.00982275</c:v>
                  </c:pt>
                  <c:pt idx="70">
                    <c:v>0.009834682</c:v>
                  </c:pt>
                </c:lvl>
              </c:multiLvlStrCache>
            </c:multiLvlStrRef>
          </c:cat>
          <c:val>
            <c:numRef>
              <c:f>Feuil2!$A$73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7-4832-9EAD-73B56643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41144"/>
        <c:axId val="450744096"/>
      </c:lineChart>
      <c:catAx>
        <c:axId val="4507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44096"/>
        <c:crosses val="autoZero"/>
        <c:auto val="1"/>
        <c:lblAlgn val="ctr"/>
        <c:lblOffset val="100"/>
        <c:noMultiLvlLbl val="0"/>
      </c:catAx>
      <c:valAx>
        <c:axId val="4507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4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68974397068293E-2"/>
          <c:y val="0.10948797918910223"/>
          <c:w val="0.89188604962115581"/>
          <c:h val="0.67863106809694973"/>
        </c:manualLayout>
      </c:layout>
      <c:lineChart>
        <c:grouping val="standard"/>
        <c:varyColors val="0"/>
        <c:ser>
          <c:idx val="0"/>
          <c:order val="0"/>
          <c:tx>
            <c:strRef>
              <c:f>Feuil2!$H$1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Feuil2!$A$1:$A$73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Feuil2!$H$2:$H$71</c:f>
              <c:numCache>
                <c:formatCode>General</c:formatCode>
                <c:ptCount val="70"/>
                <c:pt idx="0">
                  <c:v>1.3546293620456682E-2</c:v>
                </c:pt>
                <c:pt idx="1">
                  <c:v>1.2358378706920468E-2</c:v>
                </c:pt>
                <c:pt idx="2">
                  <c:v>1.1798913183006812E-2</c:v>
                </c:pt>
                <c:pt idx="3">
                  <c:v>1.1460689944317275E-2</c:v>
                </c:pt>
                <c:pt idx="4">
                  <c:v>1.1172560993651772E-2</c:v>
                </c:pt>
                <c:pt idx="5">
                  <c:v>1.0687600712356625E-2</c:v>
                </c:pt>
                <c:pt idx="6">
                  <c:v>1.019872739188526E-2</c:v>
                </c:pt>
                <c:pt idx="7">
                  <c:v>9.6256648204828248E-3</c:v>
                </c:pt>
                <c:pt idx="8">
                  <c:v>9.5443160645212102E-3</c:v>
                </c:pt>
                <c:pt idx="9">
                  <c:v>8.9441716225468915E-3</c:v>
                </c:pt>
                <c:pt idx="10">
                  <c:v>8.4257942458844329E-3</c:v>
                </c:pt>
                <c:pt idx="11">
                  <c:v>7.9862264726298701E-3</c:v>
                </c:pt>
                <c:pt idx="12">
                  <c:v>7.9656620890289978E-3</c:v>
                </c:pt>
                <c:pt idx="13">
                  <c:v>8.5224836522986742E-3</c:v>
                </c:pt>
                <c:pt idx="14">
                  <c:v>8.6215332257732705E-3</c:v>
                </c:pt>
                <c:pt idx="15">
                  <c:v>9.0985052847394367E-3</c:v>
                </c:pt>
                <c:pt idx="16">
                  <c:v>9.1937208411483947E-3</c:v>
                </c:pt>
                <c:pt idx="17">
                  <c:v>9.1860935478779281E-3</c:v>
                </c:pt>
                <c:pt idx="18">
                  <c:v>8.9423258663807008E-3</c:v>
                </c:pt>
                <c:pt idx="19">
                  <c:v>8.877046537126957E-3</c:v>
                </c:pt>
                <c:pt idx="20">
                  <c:v>8.8315540426337526E-3</c:v>
                </c:pt>
                <c:pt idx="21">
                  <c:v>8.8325432288838355E-3</c:v>
                </c:pt>
                <c:pt idx="22">
                  <c:v>8.9910898850655858E-3</c:v>
                </c:pt>
                <c:pt idx="23">
                  <c:v>9.6816631269352211E-3</c:v>
                </c:pt>
                <c:pt idx="24">
                  <c:v>1.0570426871463437E-2</c:v>
                </c:pt>
                <c:pt idx="25">
                  <c:v>1.0451722458539961E-2</c:v>
                </c:pt>
                <c:pt idx="26">
                  <c:v>1.0154956601690211E-2</c:v>
                </c:pt>
                <c:pt idx="27">
                  <c:v>9.7542814477865024E-3</c:v>
                </c:pt>
                <c:pt idx="28">
                  <c:v>9.6920982934760782E-3</c:v>
                </c:pt>
                <c:pt idx="29">
                  <c:v>9.6347573240921514E-3</c:v>
                </c:pt>
                <c:pt idx="30">
                  <c:v>9.6013315497305227E-3</c:v>
                </c:pt>
                <c:pt idx="31">
                  <c:v>9.7554379218340887E-3</c:v>
                </c:pt>
                <c:pt idx="32">
                  <c:v>9.5917881221609814E-3</c:v>
                </c:pt>
                <c:pt idx="33">
                  <c:v>9.5257214571137176E-3</c:v>
                </c:pt>
                <c:pt idx="34">
                  <c:v>9.3367015014420573E-3</c:v>
                </c:pt>
                <c:pt idx="35">
                  <c:v>9.4963803963932763E-3</c:v>
                </c:pt>
                <c:pt idx="36">
                  <c:v>9.2996458063833529E-3</c:v>
                </c:pt>
                <c:pt idx="37">
                  <c:v>9.5242667513065395E-3</c:v>
                </c:pt>
                <c:pt idx="38">
                  <c:v>9.5764050310162881E-3</c:v>
                </c:pt>
                <c:pt idx="39">
                  <c:v>9.9944684386107218E-3</c:v>
                </c:pt>
                <c:pt idx="40">
                  <c:v>9.904852639986814E-3</c:v>
                </c:pt>
                <c:pt idx="41">
                  <c:v>1.0027983488262541E-2</c:v>
                </c:pt>
                <c:pt idx="42">
                  <c:v>1.0080206379302528E-2</c:v>
                </c:pt>
                <c:pt idx="43">
                  <c:v>1.0292184088259358E-2</c:v>
                </c:pt>
                <c:pt idx="44">
                  <c:v>1.0416345377570987E-2</c:v>
                </c:pt>
                <c:pt idx="45">
                  <c:v>1.0770628307409597E-2</c:v>
                </c:pt>
                <c:pt idx="46">
                  <c:v>1.051239269287473E-2</c:v>
                </c:pt>
                <c:pt idx="47">
                  <c:v>1.0421636136042705E-2</c:v>
                </c:pt>
                <c:pt idx="48">
                  <c:v>1.0622319197325954E-2</c:v>
                </c:pt>
                <c:pt idx="49">
                  <c:v>1.1130861947884652E-2</c:v>
                </c:pt>
                <c:pt idx="50">
                  <c:v>1.1532133023858212E-2</c:v>
                </c:pt>
                <c:pt idx="51">
                  <c:v>1.0963793444875471E-2</c:v>
                </c:pt>
                <c:pt idx="52">
                  <c:v>1.0682811408028249E-2</c:v>
                </c:pt>
                <c:pt idx="53">
                  <c:v>1.0563731108744293E-2</c:v>
                </c:pt>
                <c:pt idx="54">
                  <c:v>1.0739894799140608E-2</c:v>
                </c:pt>
                <c:pt idx="55">
                  <c:v>1.0807408547958379E-2</c:v>
                </c:pt>
                <c:pt idx="56">
                  <c:v>1.0814908134897633E-2</c:v>
                </c:pt>
                <c:pt idx="57">
                  <c:v>1.0821160257325749E-2</c:v>
                </c:pt>
                <c:pt idx="58">
                  <c:v>1.0710157872671322E-2</c:v>
                </c:pt>
                <c:pt idx="59">
                  <c:v>1.0191248642568646E-2</c:v>
                </c:pt>
                <c:pt idx="60">
                  <c:v>9.5145368760190686E-3</c:v>
                </c:pt>
                <c:pt idx="61">
                  <c:v>9.1416629196886551E-3</c:v>
                </c:pt>
                <c:pt idx="62">
                  <c:v>9.1546731542583182E-3</c:v>
                </c:pt>
                <c:pt idx="63">
                  <c:v>9.1749625300745746E-3</c:v>
                </c:pt>
                <c:pt idx="64">
                  <c:v>9.4711690136554342E-3</c:v>
                </c:pt>
                <c:pt idx="65">
                  <c:v>9.7044112908009975E-3</c:v>
                </c:pt>
                <c:pt idx="66">
                  <c:v>9.9844773149696635E-3</c:v>
                </c:pt>
                <c:pt idx="67">
                  <c:v>9.9057430081871192E-3</c:v>
                </c:pt>
                <c:pt idx="68">
                  <c:v>9.8227503545214468E-3</c:v>
                </c:pt>
                <c:pt idx="69">
                  <c:v>9.8346815270725432E-3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77C-AD15-E72E5796EF61}"/>
            </c:ext>
          </c:extLst>
        </c:ser>
        <c:ser>
          <c:idx val="1"/>
          <c:order val="1"/>
          <c:tx>
            <c:strRef>
              <c:f>Feuil2!$I$1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Feuil2!$A$1:$A$73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Feuil2!$I$2:$I$71</c:f>
              <c:numCache>
                <c:formatCode>General</c:formatCode>
                <c:ptCount val="70"/>
                <c:pt idx="0">
                  <c:v>1.4013087662289368E-2</c:v>
                </c:pt>
                <c:pt idx="1">
                  <c:v>1.2533425491561887E-2</c:v>
                </c:pt>
                <c:pt idx="2">
                  <c:v>1.1823478199290758E-2</c:v>
                </c:pt>
                <c:pt idx="3">
                  <c:v>1.1464133029375656E-2</c:v>
                </c:pt>
                <c:pt idx="4">
                  <c:v>1.1214171178690497E-2</c:v>
                </c:pt>
                <c:pt idx="5">
                  <c:v>1.0664948145430335E-2</c:v>
                </c:pt>
                <c:pt idx="6">
                  <c:v>1.0166681610688481E-2</c:v>
                </c:pt>
                <c:pt idx="7">
                  <c:v>9.4965124248898563E-3</c:v>
                </c:pt>
                <c:pt idx="8">
                  <c:v>9.3737390358574601E-3</c:v>
                </c:pt>
                <c:pt idx="9">
                  <c:v>8.7774709149045418E-3</c:v>
                </c:pt>
                <c:pt idx="10">
                  <c:v>8.4591053918185184E-3</c:v>
                </c:pt>
                <c:pt idx="11">
                  <c:v>8.204928295067495E-3</c:v>
                </c:pt>
                <c:pt idx="12">
                  <c:v>8.2223974624156364E-3</c:v>
                </c:pt>
                <c:pt idx="13">
                  <c:v>8.6362190216447768E-3</c:v>
                </c:pt>
                <c:pt idx="14">
                  <c:v>8.6443424205065178E-3</c:v>
                </c:pt>
                <c:pt idx="15">
                  <c:v>9.0978344078930708E-3</c:v>
                </c:pt>
                <c:pt idx="16">
                  <c:v>9.2274425988050565E-3</c:v>
                </c:pt>
                <c:pt idx="17">
                  <c:v>9.1689811074152066E-3</c:v>
                </c:pt>
                <c:pt idx="18">
                  <c:v>8.9142903361494694E-3</c:v>
                </c:pt>
                <c:pt idx="19">
                  <c:v>8.7565028116679076E-3</c:v>
                </c:pt>
                <c:pt idx="20">
                  <c:v>8.6744762470417694E-3</c:v>
                </c:pt>
                <c:pt idx="21">
                  <c:v>8.6670644906192262E-3</c:v>
                </c:pt>
                <c:pt idx="22">
                  <c:v>9.0704655214718672E-3</c:v>
                </c:pt>
                <c:pt idx="23">
                  <c:v>9.9726349072917515E-3</c:v>
                </c:pt>
                <c:pt idx="24">
                  <c:v>1.0895364695487597E-2</c:v>
                </c:pt>
                <c:pt idx="25">
                  <c:v>1.0590084956849455E-2</c:v>
                </c:pt>
                <c:pt idx="26">
                  <c:v>1.017330756997032E-2</c:v>
                </c:pt>
                <c:pt idx="27">
                  <c:v>9.7544862466732874E-3</c:v>
                </c:pt>
                <c:pt idx="28">
                  <c:v>9.7253951908052635E-3</c:v>
                </c:pt>
                <c:pt idx="29">
                  <c:v>9.6115093790392955E-3</c:v>
                </c:pt>
                <c:pt idx="30">
                  <c:v>9.5618378125223811E-3</c:v>
                </c:pt>
                <c:pt idx="31">
                  <c:v>9.6224462438128117E-3</c:v>
                </c:pt>
                <c:pt idx="32">
                  <c:v>9.4206412540633663E-3</c:v>
                </c:pt>
                <c:pt idx="33">
                  <c:v>9.3463227665162019E-3</c:v>
                </c:pt>
                <c:pt idx="34">
                  <c:v>9.3916195093225203E-3</c:v>
                </c:pt>
                <c:pt idx="35">
                  <c:v>9.7498191337099718E-3</c:v>
                </c:pt>
                <c:pt idx="36">
                  <c:v>9.6012131876904161E-3</c:v>
                </c:pt>
                <c:pt idx="37">
                  <c:v>9.652222060743839E-3</c:v>
                </c:pt>
                <c:pt idx="38">
                  <c:v>9.6004261111801402E-3</c:v>
                </c:pt>
                <c:pt idx="39">
                  <c:v>9.9931181047277721E-3</c:v>
                </c:pt>
                <c:pt idx="40">
                  <c:v>9.9375945084849288E-3</c:v>
                </c:pt>
                <c:pt idx="41">
                  <c:v>1.0003414343458224E-2</c:v>
                </c:pt>
                <c:pt idx="42">
                  <c:v>1.0037112440468923E-2</c:v>
                </c:pt>
                <c:pt idx="43">
                  <c:v>1.0151743680706204E-2</c:v>
                </c:pt>
                <c:pt idx="44">
                  <c:v>1.0230352977717566E-2</c:v>
                </c:pt>
                <c:pt idx="45">
                  <c:v>1.056638329676971E-2</c:v>
                </c:pt>
                <c:pt idx="46">
                  <c:v>1.055022222590761E-2</c:v>
                </c:pt>
                <c:pt idx="47">
                  <c:v>1.0675698295613737E-2</c:v>
                </c:pt>
                <c:pt idx="48">
                  <c:v>1.0930461087515954E-2</c:v>
                </c:pt>
                <c:pt idx="49">
                  <c:v>1.1261056709763817E-2</c:v>
                </c:pt>
                <c:pt idx="50">
                  <c:v>1.1555861573378942E-2</c:v>
                </c:pt>
                <c:pt idx="51">
                  <c:v>1.0969664721586831E-2</c:v>
                </c:pt>
                <c:pt idx="52">
                  <c:v>1.0724254504577835E-2</c:v>
                </c:pt>
                <c:pt idx="53">
                  <c:v>1.0539339040483903E-2</c:v>
                </c:pt>
                <c:pt idx="54">
                  <c:v>1.0694379324722789E-2</c:v>
                </c:pt>
                <c:pt idx="55">
                  <c:v>1.0661599231690917E-2</c:v>
                </c:pt>
                <c:pt idx="56">
                  <c:v>1.0621581328053359E-2</c:v>
                </c:pt>
                <c:pt idx="57">
                  <c:v>1.0616871008880249E-2</c:v>
                </c:pt>
                <c:pt idx="58">
                  <c:v>1.075934019718186E-2</c:v>
                </c:pt>
                <c:pt idx="59">
                  <c:v>1.0449885480723323E-2</c:v>
                </c:pt>
                <c:pt idx="60">
                  <c:v>9.8314801419685568E-3</c:v>
                </c:pt>
                <c:pt idx="61">
                  <c:v>9.268222783457989E-3</c:v>
                </c:pt>
                <c:pt idx="62">
                  <c:v>9.1774892382190335E-3</c:v>
                </c:pt>
                <c:pt idx="63">
                  <c:v>9.1783290314118356E-3</c:v>
                </c:pt>
                <c:pt idx="64">
                  <c:v>9.5101819202854463E-3</c:v>
                </c:pt>
                <c:pt idx="65">
                  <c:v>9.6865926704635258E-3</c:v>
                </c:pt>
                <c:pt idx="66">
                  <c:v>9.9459339260801749E-3</c:v>
                </c:pt>
                <c:pt idx="67">
                  <c:v>9.7727650063412566E-3</c:v>
                </c:pt>
                <c:pt idx="68">
                  <c:v>9.6473045469357074E-3</c:v>
                </c:pt>
                <c:pt idx="69">
                  <c:v>9.6492416216199788E-3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477C-AD15-E72E5796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50024"/>
        <c:axId val="495759208"/>
      </c:lineChart>
      <c:catAx>
        <c:axId val="49575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9208"/>
        <c:crosses val="autoZero"/>
        <c:auto val="1"/>
        <c:lblAlgn val="ctr"/>
        <c:lblOffset val="100"/>
        <c:noMultiLvlLbl val="0"/>
      </c:catAx>
      <c:valAx>
        <c:axId val="4957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Feuil2!$J$1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Feuil2!$A$1:$A$73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Feuil2!$J$2:$J$67</c:f>
              <c:numCache>
                <c:formatCode>General</c:formatCode>
                <c:ptCount val="66"/>
                <c:pt idx="0">
                  <c:v>1.2282690158731359E-2</c:v>
                </c:pt>
                <c:pt idx="1">
                  <c:v>1.151054913592117E-2</c:v>
                </c:pt>
                <c:pt idx="2">
                  <c:v>1.1016688370745289E-2</c:v>
                </c:pt>
                <c:pt idx="3">
                  <c:v>1.0602420673028275E-2</c:v>
                </c:pt>
                <c:pt idx="4">
                  <c:v>1.0304522289178631E-2</c:v>
                </c:pt>
                <c:pt idx="5">
                  <c:v>9.7932277019767474E-3</c:v>
                </c:pt>
                <c:pt idx="6">
                  <c:v>9.3017510879856279E-3</c:v>
                </c:pt>
                <c:pt idx="7">
                  <c:v>8.9389503515978127E-3</c:v>
                </c:pt>
                <c:pt idx="8">
                  <c:v>8.62668257769348E-3</c:v>
                </c:pt>
                <c:pt idx="9">
                  <c:v>8.583360913877092E-3</c:v>
                </c:pt>
                <c:pt idx="10">
                  <c:v>8.5086082395794353E-3</c:v>
                </c:pt>
                <c:pt idx="11">
                  <c:v>8.4356208149298628E-3</c:v>
                </c:pt>
                <c:pt idx="12">
                  <c:v>8.6903105789920207E-3</c:v>
                </c:pt>
                <c:pt idx="13">
                  <c:v>8.8344507975766477E-3</c:v>
                </c:pt>
                <c:pt idx="14">
                  <c:v>8.8453776979659331E-3</c:v>
                </c:pt>
                <c:pt idx="15">
                  <c:v>9.0809039138911463E-3</c:v>
                </c:pt>
                <c:pt idx="16">
                  <c:v>8.9669095362916815E-3</c:v>
                </c:pt>
                <c:pt idx="17">
                  <c:v>8.9358105564418897E-3</c:v>
                </c:pt>
                <c:pt idx="18">
                  <c:v>9.0348687426023526E-3</c:v>
                </c:pt>
                <c:pt idx="19">
                  <c:v>9.1760276587717505E-3</c:v>
                </c:pt>
                <c:pt idx="20">
                  <c:v>9.5290962665499634E-3</c:v>
                </c:pt>
                <c:pt idx="21">
                  <c:v>9.6817529963848931E-3</c:v>
                </c:pt>
                <c:pt idx="22">
                  <c:v>9.7237034007274323E-3</c:v>
                </c:pt>
                <c:pt idx="23">
                  <c:v>9.9245508687582865E-3</c:v>
                </c:pt>
                <c:pt idx="24">
                  <c:v>1.0050133738352996E-2</c:v>
                </c:pt>
                <c:pt idx="25">
                  <c:v>9.9995608745959592E-3</c:v>
                </c:pt>
                <c:pt idx="26">
                  <c:v>9.8901230499562707E-3</c:v>
                </c:pt>
                <c:pt idx="27">
                  <c:v>9.7008527599404207E-3</c:v>
                </c:pt>
                <c:pt idx="28">
                  <c:v>9.6310175875763959E-3</c:v>
                </c:pt>
                <c:pt idx="29">
                  <c:v>9.6204508451377731E-3</c:v>
                </c:pt>
                <c:pt idx="30">
                  <c:v>9.5218899257928005E-3</c:v>
                </c:pt>
                <c:pt idx="31">
                  <c:v>9.5471384888266252E-3</c:v>
                </c:pt>
                <c:pt idx="32">
                  <c:v>9.476831623262575E-3</c:v>
                </c:pt>
                <c:pt idx="33">
                  <c:v>9.4888621550396658E-3</c:v>
                </c:pt>
                <c:pt idx="34">
                  <c:v>9.4704101070475655E-3</c:v>
                </c:pt>
                <c:pt idx="35">
                  <c:v>9.649408901741036E-3</c:v>
                </c:pt>
                <c:pt idx="36">
                  <c:v>9.6513469476995645E-3</c:v>
                </c:pt>
                <c:pt idx="37">
                  <c:v>9.7666738156849155E-3</c:v>
                </c:pt>
                <c:pt idx="38">
                  <c:v>9.899620037273571E-3</c:v>
                </c:pt>
                <c:pt idx="39">
                  <c:v>1.0076720497074995E-2</c:v>
                </c:pt>
                <c:pt idx="40">
                  <c:v>1.014899322694111E-2</c:v>
                </c:pt>
                <c:pt idx="41">
                  <c:v>1.0411430012870706E-2</c:v>
                </c:pt>
                <c:pt idx="42">
                  <c:v>1.0298688034616714E-2</c:v>
                </c:pt>
                <c:pt idx="43">
                  <c:v>1.037047186810792E-2</c:v>
                </c:pt>
                <c:pt idx="44">
                  <c:v>1.0666145316755025E-2</c:v>
                </c:pt>
                <c:pt idx="45">
                  <c:v>1.0748968992580479E-2</c:v>
                </c:pt>
                <c:pt idx="46">
                  <c:v>1.0901878554793142E-2</c:v>
                </c:pt>
                <c:pt idx="47">
                  <c:v>1.0900765917028373E-2</c:v>
                </c:pt>
                <c:pt idx="48">
                  <c:v>1.0711333178559903E-2</c:v>
                </c:pt>
                <c:pt idx="49">
                  <c:v>1.0923880733022953E-2</c:v>
                </c:pt>
                <c:pt idx="50">
                  <c:v>1.1037162486927475E-2</c:v>
                </c:pt>
                <c:pt idx="51">
                  <c:v>1.0790657185973797E-2</c:v>
                </c:pt>
                <c:pt idx="52">
                  <c:v>1.0788471956028516E-2</c:v>
                </c:pt>
                <c:pt idx="53">
                  <c:v>1.0732459872699277E-2</c:v>
                </c:pt>
                <c:pt idx="54">
                  <c:v>1.0681956226457734E-2</c:v>
                </c:pt>
                <c:pt idx="55">
                  <c:v>1.0577802199402976E-2</c:v>
                </c:pt>
                <c:pt idx="56">
                  <c:v>1.0282805201531325E-2</c:v>
                </c:pt>
                <c:pt idx="57">
                  <c:v>9.9969997066926101E-3</c:v>
                </c:pt>
                <c:pt idx="58">
                  <c:v>9.8694870306743742E-3</c:v>
                </c:pt>
                <c:pt idx="59">
                  <c:v>9.5799713708928733E-3</c:v>
                </c:pt>
                <c:pt idx="60">
                  <c:v>9.418432030833904E-3</c:v>
                </c:pt>
                <c:pt idx="61">
                  <c:v>9.4384527813013794E-3</c:v>
                </c:pt>
                <c:pt idx="62">
                  <c:v>9.4913550876361656E-3</c:v>
                </c:pt>
                <c:pt idx="63">
                  <c:v>9.5860918017630688E-3</c:v>
                </c:pt>
                <c:pt idx="64">
                  <c:v>9.7303473962297177E-3</c:v>
                </c:pt>
                <c:pt idx="65">
                  <c:v>9.7827872474136879E-3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A-4218-BB82-592F90E5945D}"/>
            </c:ext>
          </c:extLst>
        </c:ser>
        <c:ser>
          <c:idx val="1"/>
          <c:order val="1"/>
          <c:tx>
            <c:strRef>
              <c:f>Feuil2!$K$1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Feuil2!$A$1:$A$73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Feuil2!$K$2:$K$67</c:f>
              <c:numCache>
                <c:formatCode>General</c:formatCode>
                <c:ptCount val="66"/>
                <c:pt idx="0">
                  <c:v>1.2504534700328983E-2</c:v>
                </c:pt>
                <c:pt idx="1">
                  <c:v>1.1596079605430144E-2</c:v>
                </c:pt>
                <c:pt idx="2">
                  <c:v>1.0990782258809577E-2</c:v>
                </c:pt>
                <c:pt idx="3">
                  <c:v>1.0568859598586337E-2</c:v>
                </c:pt>
                <c:pt idx="4">
                  <c:v>1.0241928267271104E-2</c:v>
                </c:pt>
                <c:pt idx="5">
                  <c:v>9.6853505655012002E-3</c:v>
                </c:pt>
                <c:pt idx="6">
                  <c:v>9.2809906110618481E-3</c:v>
                </c:pt>
                <c:pt idx="7">
                  <c:v>8.9522527457183872E-3</c:v>
                </c:pt>
                <c:pt idx="8">
                  <c:v>8.638543129923475E-3</c:v>
                </c:pt>
                <c:pt idx="9">
                  <c:v>8.62507807290026E-3</c:v>
                </c:pt>
                <c:pt idx="10">
                  <c:v>8.5870370295541027E-3</c:v>
                </c:pt>
                <c:pt idx="11">
                  <c:v>8.520298289367307E-3</c:v>
                </c:pt>
                <c:pt idx="12">
                  <c:v>8.8179230802861944E-3</c:v>
                </c:pt>
                <c:pt idx="13">
                  <c:v>8.8912694790955378E-3</c:v>
                </c:pt>
                <c:pt idx="14">
                  <c:v>8.8243105926881522E-3</c:v>
                </c:pt>
                <c:pt idx="15">
                  <c:v>9.0468253728228833E-3</c:v>
                </c:pt>
                <c:pt idx="16">
                  <c:v>8.9076654328371051E-3</c:v>
                </c:pt>
                <c:pt idx="17">
                  <c:v>8.8340486227364567E-3</c:v>
                </c:pt>
                <c:pt idx="18">
                  <c:v>9.0350958500709389E-3</c:v>
                </c:pt>
                <c:pt idx="19">
                  <c:v>9.2270335650456881E-3</c:v>
                </c:pt>
                <c:pt idx="20">
                  <c:v>9.5739273033389107E-3</c:v>
                </c:pt>
                <c:pt idx="21">
                  <c:v>9.7532935446566493E-3</c:v>
                </c:pt>
                <c:pt idx="22">
                  <c:v>9.8342356043181513E-3</c:v>
                </c:pt>
                <c:pt idx="23">
                  <c:v>1.0036788731752419E-2</c:v>
                </c:pt>
                <c:pt idx="24">
                  <c:v>1.0206863844736378E-2</c:v>
                </c:pt>
                <c:pt idx="25">
                  <c:v>1.006611154327562E-2</c:v>
                </c:pt>
                <c:pt idx="26">
                  <c:v>9.8607328339941173E-3</c:v>
                </c:pt>
                <c:pt idx="27">
                  <c:v>9.6613273654471837E-3</c:v>
                </c:pt>
                <c:pt idx="28">
                  <c:v>9.5649213849387255E-3</c:v>
                </c:pt>
                <c:pt idx="29">
                  <c:v>9.5063107753709224E-3</c:v>
                </c:pt>
                <c:pt idx="30">
                  <c:v>9.5058130494397129E-3</c:v>
                </c:pt>
                <c:pt idx="31">
                  <c:v>9.5753887890407431E-3</c:v>
                </c:pt>
                <c:pt idx="32">
                  <c:v>9.5018981219356889E-3</c:v>
                </c:pt>
                <c:pt idx="33">
                  <c:v>9.5445491558203369E-3</c:v>
                </c:pt>
                <c:pt idx="34">
                  <c:v>9.565951589341027E-3</c:v>
                </c:pt>
                <c:pt idx="35">
                  <c:v>9.747245343649005E-3</c:v>
                </c:pt>
                <c:pt idx="36">
                  <c:v>9.7979513309497911E-3</c:v>
                </c:pt>
                <c:pt idx="37">
                  <c:v>9.8281493753991835E-3</c:v>
                </c:pt>
                <c:pt idx="38">
                  <c:v>9.8703710465457006E-3</c:v>
                </c:pt>
                <c:pt idx="39">
                  <c:v>1.0033892970813699E-2</c:v>
                </c:pt>
                <c:pt idx="40">
                  <c:v>1.0075919768387927E-2</c:v>
                </c:pt>
                <c:pt idx="41">
                  <c:v>1.0284352697512657E-2</c:v>
                </c:pt>
                <c:pt idx="42">
                  <c:v>1.0272651879890774E-2</c:v>
                </c:pt>
                <c:pt idx="43">
                  <c:v>1.0392249962871703E-2</c:v>
                </c:pt>
                <c:pt idx="44">
                  <c:v>1.0681658444965967E-2</c:v>
                </c:pt>
                <c:pt idx="45">
                  <c:v>1.0797199423874301E-2</c:v>
                </c:pt>
                <c:pt idx="46">
                  <c:v>1.0994014774017161E-2</c:v>
                </c:pt>
                <c:pt idx="47">
                  <c:v>1.0998506335195652E-2</c:v>
                </c:pt>
                <c:pt idx="48">
                  <c:v>1.0864858512934925E-2</c:v>
                </c:pt>
                <c:pt idx="49">
                  <c:v>1.0989350551692714E-2</c:v>
                </c:pt>
                <c:pt idx="50">
                  <c:v>1.1006512490528106E-2</c:v>
                </c:pt>
                <c:pt idx="51">
                  <c:v>1.0749632003295624E-2</c:v>
                </c:pt>
                <c:pt idx="52">
                  <c:v>1.0715289673816802E-2</c:v>
                </c:pt>
                <c:pt idx="53">
                  <c:v>1.0604087962885809E-2</c:v>
                </c:pt>
                <c:pt idx="54">
                  <c:v>1.065949292140778E-2</c:v>
                </c:pt>
                <c:pt idx="55">
                  <c:v>1.0597702949307727E-2</c:v>
                </c:pt>
                <c:pt idx="56">
                  <c:v>1.0300719863522089E-2</c:v>
                </c:pt>
                <c:pt idx="57">
                  <c:v>1.0048282975151437E-2</c:v>
                </c:pt>
                <c:pt idx="58">
                  <c:v>9.9616558092483487E-3</c:v>
                </c:pt>
                <c:pt idx="59">
                  <c:v>9.6821831649614356E-3</c:v>
                </c:pt>
                <c:pt idx="60">
                  <c:v>9.5739876514679516E-3</c:v>
                </c:pt>
                <c:pt idx="61">
                  <c:v>9.5019068692262041E-3</c:v>
                </c:pt>
                <c:pt idx="62">
                  <c:v>9.4662039272572305E-3</c:v>
                </c:pt>
                <c:pt idx="63">
                  <c:v>9.5488240219133956E-3</c:v>
                </c:pt>
                <c:pt idx="64">
                  <c:v>9.6643704821452268E-3</c:v>
                </c:pt>
                <c:pt idx="65">
                  <c:v>9.6683835201433477E-3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A-4218-BB82-592F90E5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83152"/>
        <c:axId val="495783480"/>
      </c:lineChart>
      <c:catAx>
        <c:axId val="4957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3480"/>
        <c:crosses val="autoZero"/>
        <c:auto val="1"/>
        <c:lblAlgn val="ctr"/>
        <c:lblOffset val="100"/>
        <c:noMultiLvlLbl val="0"/>
      </c:catAx>
      <c:valAx>
        <c:axId val="49578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</xdr:row>
      <xdr:rowOff>167640</xdr:rowOff>
    </xdr:from>
    <xdr:to>
      <xdr:col>22</xdr:col>
      <xdr:colOff>60960</xdr:colOff>
      <xdr:row>22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1</xdr:row>
      <xdr:rowOff>91440</xdr:rowOff>
    </xdr:from>
    <xdr:to>
      <xdr:col>27</xdr:col>
      <xdr:colOff>510540</xdr:colOff>
      <xdr:row>26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259080</xdr:colOff>
      <xdr:row>30</xdr:row>
      <xdr:rowOff>167640</xdr:rowOff>
    </xdr:from>
    <xdr:to>
      <xdr:col>21</xdr:col>
      <xdr:colOff>495300</xdr:colOff>
      <xdr:row>52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62</xdr:row>
      <xdr:rowOff>15240</xdr:rowOff>
    </xdr:from>
    <xdr:to>
      <xdr:col>18</xdr:col>
      <xdr:colOff>121920</xdr:colOff>
      <xdr:row>80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1</xdr:row>
      <xdr:rowOff>76200</xdr:rowOff>
    </xdr:from>
    <xdr:to>
      <xdr:col>18</xdr:col>
      <xdr:colOff>312420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754380</xdr:colOff>
      <xdr:row>43</xdr:row>
      <xdr:rowOff>156210</xdr:rowOff>
    </xdr:from>
    <xdr:to>
      <xdr:col>19</xdr:col>
      <xdr:colOff>205740</xdr:colOff>
      <xdr:row>44</xdr:row>
      <xdr:rowOff>167640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40</xdr:row>
      <xdr:rowOff>64770</xdr:rowOff>
    </xdr:from>
    <xdr:to>
      <xdr:col>21</xdr:col>
      <xdr:colOff>297180</xdr:colOff>
      <xdr:row>56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</xdr:colOff>
      <xdr:row>34</xdr:row>
      <xdr:rowOff>19050</xdr:rowOff>
    </xdr:from>
    <xdr:to>
      <xdr:col>17</xdr:col>
      <xdr:colOff>701040</xdr:colOff>
      <xdr:row>49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B1" workbookViewId="0">
      <selection activeCell="W17" sqref="W17"/>
    </sheetView>
  </sheetViews>
  <sheetFormatPr baseColWidth="10" defaultColWidth="8.88671875" defaultRowHeight="14.4" x14ac:dyDescent="0.3"/>
  <sheetData>
    <row r="1" spans="1:23" x14ac:dyDescent="0.3">
      <c r="A1" s="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t="s">
        <v>13</v>
      </c>
      <c r="I1" t="s">
        <v>34</v>
      </c>
      <c r="O1">
        <v>1996</v>
      </c>
    </row>
    <row r="2" spans="1:23" x14ac:dyDescent="0.3">
      <c r="A2" s="1" t="s">
        <v>1</v>
      </c>
      <c r="B2" s="1">
        <v>99.2</v>
      </c>
      <c r="C2" s="1">
        <v>52.5</v>
      </c>
      <c r="D2" s="1">
        <v>71.599999999999994</v>
      </c>
      <c r="E2" s="1">
        <v>70.5</v>
      </c>
      <c r="F2" s="1">
        <v>76.2</v>
      </c>
      <c r="G2" s="1">
        <v>84.5</v>
      </c>
      <c r="H2">
        <f>AVERAGE(B2:B13)</f>
        <v>99.38333333333334</v>
      </c>
      <c r="I2" s="1">
        <v>6.5</v>
      </c>
      <c r="O2">
        <v>90.7</v>
      </c>
    </row>
    <row r="3" spans="1:23" x14ac:dyDescent="0.3">
      <c r="A3" s="1" t="s">
        <v>2</v>
      </c>
      <c r="B3" s="1">
        <v>86.9</v>
      </c>
      <c r="C3" s="1">
        <v>59.1</v>
      </c>
      <c r="D3" s="1">
        <v>78.8</v>
      </c>
      <c r="E3" s="1">
        <v>74.599999999999994</v>
      </c>
      <c r="F3" s="1">
        <v>83.5</v>
      </c>
      <c r="G3" s="1">
        <v>81.599999999999994</v>
      </c>
      <c r="H3">
        <f>AVERAGE(C2:C13)</f>
        <v>84.5</v>
      </c>
      <c r="I3" s="1">
        <v>18.5</v>
      </c>
      <c r="K3" t="s">
        <v>60</v>
      </c>
      <c r="L3">
        <v>88.1</v>
      </c>
      <c r="O3">
        <v>95.9</v>
      </c>
    </row>
    <row r="4" spans="1:23" x14ac:dyDescent="0.3">
      <c r="A4" s="1" t="s">
        <v>3</v>
      </c>
      <c r="B4" s="1">
        <v>108.5</v>
      </c>
      <c r="C4" s="1">
        <v>73.8</v>
      </c>
      <c r="D4" s="1">
        <v>111.6</v>
      </c>
      <c r="E4" s="1">
        <v>95.5</v>
      </c>
      <c r="F4" s="1">
        <v>134.30000000000001</v>
      </c>
      <c r="G4" s="1">
        <v>103.8</v>
      </c>
      <c r="H4">
        <f>AVERAGE(D2:D13)</f>
        <v>99.966666666666654</v>
      </c>
      <c r="I4" s="1">
        <v>30.5</v>
      </c>
      <c r="O4">
        <v>116</v>
      </c>
    </row>
    <row r="5" spans="1:23" x14ac:dyDescent="0.3">
      <c r="A5" s="1" t="s">
        <v>4</v>
      </c>
      <c r="B5" s="1">
        <v>119</v>
      </c>
      <c r="C5" s="1">
        <v>99.7</v>
      </c>
      <c r="D5" s="1">
        <v>107.6</v>
      </c>
      <c r="E5" s="1">
        <v>117.8</v>
      </c>
      <c r="F5" s="1">
        <v>137.6</v>
      </c>
      <c r="G5" s="1">
        <v>116.9</v>
      </c>
      <c r="H5">
        <f>AVERAGE(E2:E13)</f>
        <v>107.3</v>
      </c>
      <c r="I5" s="1">
        <v>42.5</v>
      </c>
      <c r="K5" t="s">
        <v>61</v>
      </c>
      <c r="L5">
        <v>0.441</v>
      </c>
      <c r="O5">
        <v>146.6</v>
      </c>
    </row>
    <row r="6" spans="1:23" x14ac:dyDescent="0.3">
      <c r="A6" s="1" t="s">
        <v>5</v>
      </c>
      <c r="B6" s="1">
        <v>121.1</v>
      </c>
      <c r="C6" s="1">
        <v>97.7</v>
      </c>
      <c r="D6" s="1">
        <v>115.2</v>
      </c>
      <c r="E6" s="1">
        <v>120.9</v>
      </c>
      <c r="F6" s="1">
        <v>148.80000000000001</v>
      </c>
      <c r="G6" s="1">
        <v>130.5</v>
      </c>
      <c r="H6">
        <f>AVERAGE(F2:F13)</f>
        <v>121.41666666666667</v>
      </c>
      <c r="I6" s="1">
        <v>54.5</v>
      </c>
      <c r="O6">
        <v>143.9</v>
      </c>
    </row>
    <row r="7" spans="1:23" x14ac:dyDescent="0.3">
      <c r="A7" s="1" t="s">
        <v>6</v>
      </c>
      <c r="B7" s="1">
        <v>117.8</v>
      </c>
      <c r="C7" s="1">
        <v>103.4</v>
      </c>
      <c r="D7" s="1">
        <v>117.8</v>
      </c>
      <c r="E7" s="1">
        <v>128.5</v>
      </c>
      <c r="F7" s="1">
        <v>136.4</v>
      </c>
      <c r="G7" s="1">
        <v>123.4</v>
      </c>
      <c r="H7">
        <f>AVERAGE(G2:G13)</f>
        <v>112.85000000000001</v>
      </c>
      <c r="I7" s="1">
        <v>66.5</v>
      </c>
      <c r="O7">
        <v>138</v>
      </c>
    </row>
    <row r="8" spans="1:23" x14ac:dyDescent="0.3">
      <c r="A8" s="1" t="s">
        <v>7</v>
      </c>
      <c r="B8" s="1">
        <v>111.2</v>
      </c>
      <c r="C8" s="1">
        <v>103.5</v>
      </c>
      <c r="D8" s="1">
        <v>106.2</v>
      </c>
      <c r="E8" s="1">
        <v>115.3</v>
      </c>
      <c r="F8" s="1">
        <v>127.8</v>
      </c>
      <c r="G8" s="1">
        <v>129.1</v>
      </c>
      <c r="O8">
        <v>137.5</v>
      </c>
    </row>
    <row r="9" spans="1:23" x14ac:dyDescent="0.3">
      <c r="A9" s="1" t="s">
        <v>8</v>
      </c>
      <c r="B9" s="1">
        <v>102.8</v>
      </c>
      <c r="C9" s="1">
        <v>94.7</v>
      </c>
      <c r="D9" s="1">
        <v>109.9</v>
      </c>
      <c r="E9" s="1">
        <v>121.8</v>
      </c>
      <c r="F9" s="1">
        <v>139.80000000000001</v>
      </c>
      <c r="G9" s="1">
        <v>135.80000000000001</v>
      </c>
      <c r="H9" t="s">
        <v>81</v>
      </c>
      <c r="I9" t="s">
        <v>82</v>
      </c>
      <c r="O9">
        <v>144.19999999999999</v>
      </c>
    </row>
    <row r="10" spans="1:23" x14ac:dyDescent="0.3">
      <c r="A10" s="1" t="s">
        <v>9</v>
      </c>
      <c r="B10" s="1">
        <v>93.1</v>
      </c>
      <c r="C10" s="1">
        <v>86.6</v>
      </c>
      <c r="D10" s="1">
        <v>106</v>
      </c>
      <c r="E10" s="1">
        <v>118.5</v>
      </c>
      <c r="F10" s="1">
        <v>130.1</v>
      </c>
      <c r="G10" s="1">
        <v>122.4</v>
      </c>
      <c r="H10">
        <f>SUM(H2:H7)/6</f>
        <v>104.2361111111111</v>
      </c>
      <c r="I10">
        <f>SUM(I2:I7)/6</f>
        <v>36.5</v>
      </c>
      <c r="O10">
        <v>128.69999999999999</v>
      </c>
    </row>
    <row r="11" spans="1:23" x14ac:dyDescent="0.3">
      <c r="A11" s="1" t="s">
        <v>10</v>
      </c>
      <c r="B11" s="1">
        <v>94.2</v>
      </c>
      <c r="C11" s="1">
        <v>101.8</v>
      </c>
      <c r="D11" s="1">
        <v>111.8</v>
      </c>
      <c r="E11" s="1">
        <v>123.2</v>
      </c>
      <c r="F11" s="1">
        <v>130.6</v>
      </c>
      <c r="G11" s="1">
        <v>126.2</v>
      </c>
      <c r="O11">
        <v>130.80000000000001</v>
      </c>
    </row>
    <row r="12" spans="1:23" x14ac:dyDescent="0.3">
      <c r="A12" s="1" t="s">
        <v>11</v>
      </c>
      <c r="B12" s="1">
        <v>81.400000000000006</v>
      </c>
      <c r="C12" s="1">
        <v>75.599999999999994</v>
      </c>
      <c r="D12" s="1">
        <v>84.5</v>
      </c>
      <c r="E12" s="1">
        <v>102.3</v>
      </c>
      <c r="F12" s="1">
        <v>113.4</v>
      </c>
      <c r="G12" s="1">
        <v>107.2</v>
      </c>
      <c r="O12">
        <v>111.5</v>
      </c>
    </row>
    <row r="13" spans="1:23" x14ac:dyDescent="0.3">
      <c r="A13" s="1" t="s">
        <v>12</v>
      </c>
      <c r="B13" s="1">
        <v>57.4</v>
      </c>
      <c r="C13" s="1">
        <v>65.599999999999994</v>
      </c>
      <c r="D13" s="1">
        <v>78.599999999999994</v>
      </c>
      <c r="E13" s="1">
        <v>98.7</v>
      </c>
      <c r="F13" s="1">
        <v>98.5</v>
      </c>
      <c r="G13" s="1">
        <v>92.8</v>
      </c>
      <c r="O13">
        <v>93.1</v>
      </c>
    </row>
    <row r="16" spans="1:23" x14ac:dyDescent="0.3">
      <c r="A16" s="1" t="s">
        <v>0</v>
      </c>
      <c r="B16" s="1" t="s">
        <v>28</v>
      </c>
      <c r="C16" s="1" t="s">
        <v>29</v>
      </c>
      <c r="D16" s="1" t="s">
        <v>30</v>
      </c>
      <c r="E16" s="1" t="s">
        <v>31</v>
      </c>
      <c r="F16" s="1" t="s">
        <v>32</v>
      </c>
      <c r="G16" s="1" t="s">
        <v>33</v>
      </c>
      <c r="H16" s="1" t="s">
        <v>70</v>
      </c>
      <c r="I16" t="s">
        <v>71</v>
      </c>
      <c r="J16" t="s">
        <v>72</v>
      </c>
      <c r="K16" t="s">
        <v>73</v>
      </c>
      <c r="L16" t="s">
        <v>74</v>
      </c>
      <c r="M16" t="s">
        <v>75</v>
      </c>
      <c r="O16" t="s">
        <v>62</v>
      </c>
      <c r="P16" t="s">
        <v>63</v>
      </c>
      <c r="Q16" t="s">
        <v>64</v>
      </c>
      <c r="R16" t="s">
        <v>65</v>
      </c>
      <c r="S16" t="s">
        <v>66</v>
      </c>
      <c r="T16" t="s">
        <v>67</v>
      </c>
      <c r="U16" t="s">
        <v>69</v>
      </c>
      <c r="V16" t="s">
        <v>76</v>
      </c>
      <c r="W16" t="s">
        <v>77</v>
      </c>
    </row>
    <row r="17" spans="1:23" x14ac:dyDescent="0.3">
      <c r="A17" s="1" t="s">
        <v>1</v>
      </c>
      <c r="B17" s="1">
        <v>1</v>
      </c>
      <c r="C17" s="1">
        <v>13</v>
      </c>
      <c r="D17" s="1">
        <v>25</v>
      </c>
      <c r="E17" s="1">
        <v>37</v>
      </c>
      <c r="F17" s="1">
        <v>49</v>
      </c>
      <c r="G17" s="1">
        <v>61</v>
      </c>
      <c r="H17">
        <f t="shared" ref="H17:M17" si="0">88.1+0.441*B17</f>
        <v>88.540999999999997</v>
      </c>
      <c r="I17">
        <f t="shared" si="0"/>
        <v>93.832999999999998</v>
      </c>
      <c r="J17">
        <f t="shared" si="0"/>
        <v>99.125</v>
      </c>
      <c r="K17">
        <f t="shared" si="0"/>
        <v>104.417</v>
      </c>
      <c r="L17">
        <f t="shared" si="0"/>
        <v>109.709</v>
      </c>
      <c r="M17">
        <f t="shared" si="0"/>
        <v>115.00099999999999</v>
      </c>
      <c r="O17">
        <f t="shared" ref="O17:T17" si="1">B2/H17*100</f>
        <v>112.03849064275309</v>
      </c>
      <c r="P17">
        <f t="shared" si="1"/>
        <v>55.950465188153423</v>
      </c>
      <c r="Q17">
        <f t="shared" si="1"/>
        <v>72.232030264817155</v>
      </c>
      <c r="R17">
        <f t="shared" si="1"/>
        <v>67.517741363954144</v>
      </c>
      <c r="S17">
        <f t="shared" si="1"/>
        <v>69.456471210201528</v>
      </c>
      <c r="T17">
        <f t="shared" si="1"/>
        <v>73.477621933722332</v>
      </c>
      <c r="U17">
        <v>73</v>
      </c>
      <c r="V17">
        <f>88.1+0.441*U17</f>
        <v>120.29299999999999</v>
      </c>
      <c r="W17">
        <f>O2/V17*100</f>
        <v>75.399233538111119</v>
      </c>
    </row>
    <row r="18" spans="1:23" x14ac:dyDescent="0.3">
      <c r="A18" s="1" t="s">
        <v>2</v>
      </c>
      <c r="B18" s="1">
        <v>2</v>
      </c>
      <c r="C18" s="1">
        <v>14</v>
      </c>
      <c r="D18" s="1">
        <v>26</v>
      </c>
      <c r="E18" s="1">
        <v>38</v>
      </c>
      <c r="F18" s="1">
        <v>50</v>
      </c>
      <c r="G18" s="1">
        <v>62</v>
      </c>
      <c r="H18">
        <f t="shared" ref="H18:H28" si="2">88.1+0.441*B18</f>
        <v>88.981999999999999</v>
      </c>
      <c r="I18">
        <f t="shared" ref="I18:I28" si="3">88.1+0.441*C18</f>
        <v>94.274000000000001</v>
      </c>
      <c r="J18">
        <f t="shared" ref="J18:J28" si="4">88.1+0.441*D18</f>
        <v>99.565999999999988</v>
      </c>
      <c r="K18">
        <f t="shared" ref="K18:K28" si="5">88.1+0.441*E18</f>
        <v>104.85799999999999</v>
      </c>
      <c r="L18">
        <f t="shared" ref="L18:L28" si="6">88.1+0.441*F18</f>
        <v>110.14999999999999</v>
      </c>
      <c r="M18">
        <f t="shared" ref="M18:M28" si="7">88.1+0.441*G18</f>
        <v>115.44199999999999</v>
      </c>
      <c r="O18">
        <f t="shared" ref="O18:O28" si="8">B3/H18*100</f>
        <v>97.66020093951586</v>
      </c>
      <c r="P18">
        <f t="shared" ref="P18:P28" si="9">C3/I18*100</f>
        <v>62.689606890553073</v>
      </c>
      <c r="Q18">
        <f t="shared" ref="Q18:Q28" si="10">D3/J18*100</f>
        <v>79.143482714983037</v>
      </c>
      <c r="R18">
        <f t="shared" ref="R18:R28" si="11">E3/K18*100</f>
        <v>71.14383261172253</v>
      </c>
      <c r="S18">
        <f t="shared" ref="S18:S28" si="12">F3/L18*100</f>
        <v>75.805719473445308</v>
      </c>
      <c r="T18">
        <f t="shared" ref="T18:T28" si="13">G3/M18*100</f>
        <v>70.684846069887911</v>
      </c>
      <c r="U18">
        <v>74</v>
      </c>
      <c r="V18">
        <f t="shared" ref="V18:V28" si="14">88.1+0.441*U18</f>
        <v>120.73399999999999</v>
      </c>
      <c r="W18">
        <f t="shared" ref="W18:W28" si="15">O3/V18*100</f>
        <v>79.430814849172577</v>
      </c>
    </row>
    <row r="19" spans="1:23" x14ac:dyDescent="0.3">
      <c r="A19" s="1" t="s">
        <v>3</v>
      </c>
      <c r="B19" s="1">
        <v>3</v>
      </c>
      <c r="C19" s="1">
        <v>15</v>
      </c>
      <c r="D19" s="1">
        <v>27</v>
      </c>
      <c r="E19" s="1">
        <v>39</v>
      </c>
      <c r="F19" s="1">
        <v>51</v>
      </c>
      <c r="G19" s="1">
        <v>63</v>
      </c>
      <c r="H19">
        <f t="shared" si="2"/>
        <v>89.422999999999988</v>
      </c>
      <c r="I19">
        <f t="shared" si="3"/>
        <v>94.714999999999989</v>
      </c>
      <c r="J19">
        <f t="shared" si="4"/>
        <v>100.00699999999999</v>
      </c>
      <c r="K19">
        <f t="shared" si="5"/>
        <v>105.29899999999999</v>
      </c>
      <c r="L19">
        <f t="shared" si="6"/>
        <v>110.59099999999999</v>
      </c>
      <c r="M19">
        <f t="shared" si="7"/>
        <v>115.883</v>
      </c>
      <c r="O19">
        <f t="shared" si="8"/>
        <v>121.33343770618299</v>
      </c>
      <c r="P19">
        <f t="shared" si="9"/>
        <v>77.917964419574517</v>
      </c>
      <c r="Q19">
        <f t="shared" si="10"/>
        <v>111.59218854680174</v>
      </c>
      <c r="R19">
        <f t="shared" si="11"/>
        <v>90.694118652598803</v>
      </c>
      <c r="S19">
        <f t="shared" si="12"/>
        <v>121.43845340036714</v>
      </c>
      <c r="T19">
        <f t="shared" si="13"/>
        <v>89.573103906526413</v>
      </c>
      <c r="U19">
        <v>75</v>
      </c>
      <c r="V19">
        <f t="shared" si="14"/>
        <v>121.175</v>
      </c>
      <c r="W19">
        <f t="shared" si="15"/>
        <v>95.729317103362916</v>
      </c>
    </row>
    <row r="20" spans="1:23" x14ac:dyDescent="0.3">
      <c r="A20" s="1" t="s">
        <v>4</v>
      </c>
      <c r="B20" s="1">
        <v>4</v>
      </c>
      <c r="C20" s="1">
        <v>16</v>
      </c>
      <c r="D20" s="1">
        <v>28</v>
      </c>
      <c r="E20" s="1">
        <v>40</v>
      </c>
      <c r="F20" s="1">
        <v>52</v>
      </c>
      <c r="G20" s="1">
        <v>64</v>
      </c>
      <c r="H20">
        <f t="shared" si="2"/>
        <v>89.86399999999999</v>
      </c>
      <c r="I20">
        <f t="shared" si="3"/>
        <v>95.155999999999992</v>
      </c>
      <c r="J20">
        <f t="shared" si="4"/>
        <v>100.44799999999999</v>
      </c>
      <c r="K20">
        <f t="shared" si="5"/>
        <v>105.74</v>
      </c>
      <c r="L20">
        <f t="shared" si="6"/>
        <v>111.032</v>
      </c>
      <c r="M20">
        <f t="shared" si="7"/>
        <v>116.324</v>
      </c>
      <c r="O20">
        <f t="shared" si="8"/>
        <v>132.42232707201995</v>
      </c>
      <c r="P20">
        <f t="shared" si="9"/>
        <v>104.77531632267016</v>
      </c>
      <c r="Q20">
        <f t="shared" si="10"/>
        <v>107.12010194329405</v>
      </c>
      <c r="R20">
        <f t="shared" si="11"/>
        <v>111.40533383771516</v>
      </c>
      <c r="S20">
        <f t="shared" si="12"/>
        <v>123.92823690467614</v>
      </c>
      <c r="T20">
        <f t="shared" si="13"/>
        <v>100.49516866682715</v>
      </c>
      <c r="U20">
        <v>76</v>
      </c>
      <c r="V20">
        <f t="shared" si="14"/>
        <v>121.61599999999999</v>
      </c>
      <c r="W20">
        <f t="shared" si="15"/>
        <v>120.54334955926853</v>
      </c>
    </row>
    <row r="21" spans="1:23" x14ac:dyDescent="0.3">
      <c r="A21" s="1" t="s">
        <v>5</v>
      </c>
      <c r="B21" s="1">
        <v>5</v>
      </c>
      <c r="C21" s="1">
        <v>17</v>
      </c>
      <c r="D21" s="1">
        <v>29</v>
      </c>
      <c r="E21" s="1">
        <v>41</v>
      </c>
      <c r="F21" s="1">
        <v>53</v>
      </c>
      <c r="G21" s="1">
        <v>65</v>
      </c>
      <c r="H21">
        <f t="shared" si="2"/>
        <v>90.304999999999993</v>
      </c>
      <c r="I21">
        <f t="shared" si="3"/>
        <v>95.596999999999994</v>
      </c>
      <c r="J21">
        <f t="shared" si="4"/>
        <v>100.889</v>
      </c>
      <c r="K21">
        <f t="shared" si="5"/>
        <v>106.181</v>
      </c>
      <c r="L21">
        <f t="shared" si="6"/>
        <v>111.473</v>
      </c>
      <c r="M21">
        <f t="shared" si="7"/>
        <v>116.76499999999999</v>
      </c>
      <c r="O21">
        <f t="shared" si="8"/>
        <v>134.10110182160457</v>
      </c>
      <c r="P21">
        <f t="shared" si="9"/>
        <v>102.19985982823729</v>
      </c>
      <c r="Q21">
        <f t="shared" si="10"/>
        <v>114.18489627214068</v>
      </c>
      <c r="R21">
        <f t="shared" si="11"/>
        <v>113.86217873254161</v>
      </c>
      <c r="S21">
        <f t="shared" si="12"/>
        <v>133.48523857795163</v>
      </c>
      <c r="T21">
        <f t="shared" si="13"/>
        <v>111.76294266261296</v>
      </c>
      <c r="U21">
        <v>77</v>
      </c>
      <c r="V21">
        <f t="shared" si="14"/>
        <v>122.05699999999999</v>
      </c>
      <c r="W21">
        <f t="shared" si="15"/>
        <v>117.89573723752018</v>
      </c>
    </row>
    <row r="22" spans="1:23" x14ac:dyDescent="0.3">
      <c r="A22" s="1" t="s">
        <v>6</v>
      </c>
      <c r="B22" s="1">
        <v>6</v>
      </c>
      <c r="C22" s="1">
        <v>18</v>
      </c>
      <c r="D22" s="1">
        <v>30</v>
      </c>
      <c r="E22" s="1">
        <v>42</v>
      </c>
      <c r="F22" s="1">
        <v>54</v>
      </c>
      <c r="G22" s="1">
        <v>66</v>
      </c>
      <c r="H22">
        <f t="shared" si="2"/>
        <v>90.745999999999995</v>
      </c>
      <c r="I22">
        <f t="shared" si="3"/>
        <v>96.037999999999997</v>
      </c>
      <c r="J22">
        <f t="shared" si="4"/>
        <v>101.33</v>
      </c>
      <c r="K22">
        <f t="shared" si="5"/>
        <v>106.62199999999999</v>
      </c>
      <c r="L22">
        <f t="shared" si="6"/>
        <v>111.91399999999999</v>
      </c>
      <c r="M22">
        <f t="shared" si="7"/>
        <v>117.20599999999999</v>
      </c>
      <c r="O22">
        <f t="shared" si="8"/>
        <v>129.81288431446015</v>
      </c>
      <c r="P22">
        <f t="shared" si="9"/>
        <v>107.66571565422021</v>
      </c>
      <c r="Q22">
        <f t="shared" si="10"/>
        <v>116.25382413895193</v>
      </c>
      <c r="R22">
        <f t="shared" si="11"/>
        <v>120.51921742229561</v>
      </c>
      <c r="S22">
        <f t="shared" si="12"/>
        <v>121.87930017692159</v>
      </c>
      <c r="T22">
        <f t="shared" si="13"/>
        <v>105.28471238673789</v>
      </c>
      <c r="U22">
        <v>78</v>
      </c>
      <c r="V22">
        <f t="shared" si="14"/>
        <v>122.49799999999999</v>
      </c>
      <c r="W22">
        <f t="shared" si="15"/>
        <v>112.65490048817124</v>
      </c>
    </row>
    <row r="23" spans="1:23" x14ac:dyDescent="0.3">
      <c r="A23" s="1" t="s">
        <v>7</v>
      </c>
      <c r="B23" s="1">
        <v>7</v>
      </c>
      <c r="C23" s="1">
        <v>19</v>
      </c>
      <c r="D23" s="1">
        <v>31</v>
      </c>
      <c r="E23" s="1">
        <v>43</v>
      </c>
      <c r="F23" s="1">
        <v>55</v>
      </c>
      <c r="G23" s="1">
        <v>67</v>
      </c>
      <c r="H23">
        <f t="shared" si="2"/>
        <v>91.186999999999998</v>
      </c>
      <c r="I23">
        <f t="shared" si="3"/>
        <v>96.478999999999999</v>
      </c>
      <c r="J23">
        <f t="shared" si="4"/>
        <v>101.77099999999999</v>
      </c>
      <c r="K23">
        <f t="shared" si="5"/>
        <v>107.06299999999999</v>
      </c>
      <c r="L23">
        <f t="shared" si="6"/>
        <v>112.35499999999999</v>
      </c>
      <c r="M23">
        <f t="shared" si="7"/>
        <v>117.64699999999999</v>
      </c>
      <c r="O23">
        <f t="shared" si="8"/>
        <v>121.9472073870179</v>
      </c>
      <c r="P23">
        <f t="shared" si="9"/>
        <v>107.2772313145866</v>
      </c>
      <c r="Q23">
        <f t="shared" si="10"/>
        <v>104.3519273663421</v>
      </c>
      <c r="R23">
        <f t="shared" si="11"/>
        <v>107.69360096391844</v>
      </c>
      <c r="S23">
        <f t="shared" si="12"/>
        <v>113.74660673757289</v>
      </c>
      <c r="T23">
        <f t="shared" si="13"/>
        <v>109.73505486752744</v>
      </c>
      <c r="U23">
        <v>79</v>
      </c>
      <c r="V23">
        <f t="shared" si="14"/>
        <v>122.93899999999999</v>
      </c>
      <c r="W23">
        <f t="shared" si="15"/>
        <v>111.84408527806472</v>
      </c>
    </row>
    <row r="24" spans="1:23" x14ac:dyDescent="0.3">
      <c r="A24" s="1" t="s">
        <v>8</v>
      </c>
      <c r="B24" s="1">
        <v>8</v>
      </c>
      <c r="C24" s="1">
        <v>20</v>
      </c>
      <c r="D24" s="1">
        <v>32</v>
      </c>
      <c r="E24" s="1">
        <v>44</v>
      </c>
      <c r="F24" s="1">
        <v>56</v>
      </c>
      <c r="G24" s="1">
        <v>68</v>
      </c>
      <c r="H24">
        <f t="shared" si="2"/>
        <v>91.628</v>
      </c>
      <c r="I24">
        <f t="shared" si="3"/>
        <v>96.919999999999987</v>
      </c>
      <c r="J24">
        <f t="shared" si="4"/>
        <v>102.21199999999999</v>
      </c>
      <c r="K24">
        <f t="shared" si="5"/>
        <v>107.50399999999999</v>
      </c>
      <c r="L24">
        <f t="shared" si="6"/>
        <v>112.79599999999999</v>
      </c>
      <c r="M24">
        <f t="shared" si="7"/>
        <v>118.08799999999999</v>
      </c>
      <c r="O24">
        <f t="shared" si="8"/>
        <v>112.19277949971624</v>
      </c>
      <c r="P24">
        <f t="shared" si="9"/>
        <v>97.70945109368553</v>
      </c>
      <c r="Q24">
        <f t="shared" si="10"/>
        <v>107.52162172739015</v>
      </c>
      <c r="R24">
        <f t="shared" si="11"/>
        <v>113.29810983777348</v>
      </c>
      <c r="S24">
        <f t="shared" si="12"/>
        <v>123.94056526827195</v>
      </c>
      <c r="T24">
        <f t="shared" si="13"/>
        <v>114.99898380868507</v>
      </c>
      <c r="U24">
        <v>80</v>
      </c>
      <c r="V24">
        <f t="shared" si="14"/>
        <v>123.38</v>
      </c>
      <c r="W24">
        <f t="shared" si="15"/>
        <v>116.87469606094992</v>
      </c>
    </row>
    <row r="25" spans="1:23" x14ac:dyDescent="0.3">
      <c r="A25" s="1" t="s">
        <v>9</v>
      </c>
      <c r="B25" s="1">
        <v>9</v>
      </c>
      <c r="C25" s="1">
        <v>21</v>
      </c>
      <c r="D25" s="1">
        <v>33</v>
      </c>
      <c r="E25" s="1">
        <v>45</v>
      </c>
      <c r="F25" s="1">
        <v>57</v>
      </c>
      <c r="G25" s="1">
        <v>69</v>
      </c>
      <c r="H25">
        <f t="shared" si="2"/>
        <v>92.068999999999988</v>
      </c>
      <c r="I25">
        <f t="shared" si="3"/>
        <v>97.36099999999999</v>
      </c>
      <c r="J25">
        <f t="shared" si="4"/>
        <v>102.65299999999999</v>
      </c>
      <c r="K25">
        <f t="shared" si="5"/>
        <v>107.94499999999999</v>
      </c>
      <c r="L25">
        <f t="shared" si="6"/>
        <v>113.23699999999999</v>
      </c>
      <c r="M25">
        <f t="shared" si="7"/>
        <v>118.529</v>
      </c>
      <c r="O25">
        <f t="shared" si="8"/>
        <v>101.11981231467703</v>
      </c>
      <c r="P25">
        <f t="shared" si="9"/>
        <v>88.947319768695891</v>
      </c>
      <c r="Q25">
        <f t="shared" si="10"/>
        <v>103.26049896252425</v>
      </c>
      <c r="R25">
        <f t="shared" si="11"/>
        <v>109.77812775024319</v>
      </c>
      <c r="S25">
        <f t="shared" si="12"/>
        <v>114.89177565636675</v>
      </c>
      <c r="T25">
        <f t="shared" si="13"/>
        <v>103.26586742484962</v>
      </c>
      <c r="U25">
        <v>81</v>
      </c>
      <c r="V25">
        <f t="shared" si="14"/>
        <v>123.821</v>
      </c>
      <c r="W25">
        <f t="shared" si="15"/>
        <v>103.94036552765684</v>
      </c>
    </row>
    <row r="26" spans="1:23" x14ac:dyDescent="0.3">
      <c r="A26" s="1" t="s">
        <v>10</v>
      </c>
      <c r="B26" s="1">
        <v>10</v>
      </c>
      <c r="C26" s="1">
        <v>22</v>
      </c>
      <c r="D26" s="1">
        <v>34</v>
      </c>
      <c r="E26" s="1">
        <v>46</v>
      </c>
      <c r="F26" s="1">
        <v>58</v>
      </c>
      <c r="G26" s="1">
        <v>70</v>
      </c>
      <c r="H26">
        <f t="shared" si="2"/>
        <v>92.509999999999991</v>
      </c>
      <c r="I26">
        <f t="shared" si="3"/>
        <v>97.801999999999992</v>
      </c>
      <c r="J26">
        <f t="shared" si="4"/>
        <v>103.09399999999999</v>
      </c>
      <c r="K26">
        <f t="shared" si="5"/>
        <v>108.386</v>
      </c>
      <c r="L26">
        <f t="shared" si="6"/>
        <v>113.678</v>
      </c>
      <c r="M26">
        <f t="shared" si="7"/>
        <v>118.97</v>
      </c>
      <c r="O26">
        <f t="shared" si="8"/>
        <v>101.82682953194251</v>
      </c>
      <c r="P26">
        <f t="shared" si="9"/>
        <v>104.08785096419297</v>
      </c>
      <c r="Q26">
        <f t="shared" si="10"/>
        <v>108.44472035229984</v>
      </c>
      <c r="R26">
        <f t="shared" si="11"/>
        <v>113.6678168767184</v>
      </c>
      <c r="S26">
        <f t="shared" si="12"/>
        <v>114.88590580411338</v>
      </c>
      <c r="T26">
        <f t="shared" si="13"/>
        <v>106.07716230982601</v>
      </c>
      <c r="U26">
        <v>82</v>
      </c>
      <c r="V26">
        <f t="shared" si="14"/>
        <v>124.262</v>
      </c>
      <c r="W26">
        <f t="shared" si="15"/>
        <v>105.26146368157603</v>
      </c>
    </row>
    <row r="27" spans="1:23" x14ac:dyDescent="0.3">
      <c r="A27" s="1" t="s">
        <v>11</v>
      </c>
      <c r="B27" s="1">
        <v>11</v>
      </c>
      <c r="C27" s="1">
        <v>23</v>
      </c>
      <c r="D27" s="1">
        <v>35</v>
      </c>
      <c r="E27" s="1">
        <v>47</v>
      </c>
      <c r="F27" s="1">
        <v>59</v>
      </c>
      <c r="G27" s="1">
        <v>71</v>
      </c>
      <c r="H27">
        <f t="shared" si="2"/>
        <v>92.950999999999993</v>
      </c>
      <c r="I27">
        <f t="shared" si="3"/>
        <v>98.242999999999995</v>
      </c>
      <c r="J27">
        <f t="shared" si="4"/>
        <v>103.535</v>
      </c>
      <c r="K27">
        <f t="shared" si="5"/>
        <v>108.827</v>
      </c>
      <c r="L27">
        <f t="shared" si="6"/>
        <v>114.119</v>
      </c>
      <c r="M27">
        <f t="shared" si="7"/>
        <v>119.411</v>
      </c>
      <c r="O27">
        <f t="shared" si="8"/>
        <v>87.57302234510658</v>
      </c>
      <c r="P27">
        <f t="shared" si="9"/>
        <v>76.952047474120292</v>
      </c>
      <c r="Q27">
        <f t="shared" si="10"/>
        <v>81.614912831409669</v>
      </c>
      <c r="R27">
        <f t="shared" si="11"/>
        <v>94.00240749078813</v>
      </c>
      <c r="S27">
        <f t="shared" si="12"/>
        <v>99.36995592320298</v>
      </c>
      <c r="T27">
        <f t="shared" si="13"/>
        <v>89.773973922000479</v>
      </c>
      <c r="U27">
        <v>83</v>
      </c>
      <c r="V27">
        <f t="shared" si="14"/>
        <v>124.703</v>
      </c>
      <c r="W27">
        <f t="shared" si="15"/>
        <v>89.412443966865268</v>
      </c>
    </row>
    <row r="28" spans="1:23" x14ac:dyDescent="0.3">
      <c r="A28" s="1" t="s">
        <v>12</v>
      </c>
      <c r="B28" s="1">
        <v>12</v>
      </c>
      <c r="C28" s="1">
        <v>24</v>
      </c>
      <c r="D28" s="1">
        <v>36</v>
      </c>
      <c r="E28" s="1">
        <v>48</v>
      </c>
      <c r="F28" s="1">
        <v>60</v>
      </c>
      <c r="G28" s="1">
        <v>72</v>
      </c>
      <c r="H28">
        <f t="shared" si="2"/>
        <v>93.391999999999996</v>
      </c>
      <c r="I28">
        <f t="shared" si="3"/>
        <v>98.683999999999997</v>
      </c>
      <c r="J28">
        <f t="shared" si="4"/>
        <v>103.976</v>
      </c>
      <c r="K28">
        <f t="shared" si="5"/>
        <v>109.268</v>
      </c>
      <c r="L28">
        <f t="shared" si="6"/>
        <v>114.56</v>
      </c>
      <c r="M28">
        <f t="shared" si="7"/>
        <v>119.85199999999999</v>
      </c>
      <c r="O28">
        <f t="shared" si="8"/>
        <v>61.461367140654446</v>
      </c>
      <c r="P28">
        <f t="shared" si="9"/>
        <v>66.474808479591417</v>
      </c>
      <c r="Q28">
        <f t="shared" si="10"/>
        <v>75.594367931061015</v>
      </c>
      <c r="R28">
        <f t="shared" si="11"/>
        <v>90.328366950982911</v>
      </c>
      <c r="S28">
        <f t="shared" si="12"/>
        <v>85.981145251396654</v>
      </c>
      <c r="T28">
        <f t="shared" si="13"/>
        <v>77.428828888963068</v>
      </c>
      <c r="U28">
        <v>84</v>
      </c>
      <c r="V28">
        <f t="shared" si="14"/>
        <v>125.14399999999999</v>
      </c>
      <c r="W28">
        <f t="shared" si="15"/>
        <v>74.394297768970148</v>
      </c>
    </row>
    <row r="29" spans="1:23" x14ac:dyDescent="0.3">
      <c r="A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30" sqref="B30"/>
    </sheetView>
  </sheetViews>
  <sheetFormatPr baseColWidth="10" defaultColWidth="8.88671875" defaultRowHeight="14.4" x14ac:dyDescent="0.3"/>
  <sheetData>
    <row r="1" spans="1:9" x14ac:dyDescent="0.3">
      <c r="A1" t="s">
        <v>35</v>
      </c>
    </row>
    <row r="2" spans="1:9" ht="15" thickBot="1" x14ac:dyDescent="0.35"/>
    <row r="3" spans="1:9" x14ac:dyDescent="0.3">
      <c r="A3" s="5" t="s">
        <v>36</v>
      </c>
      <c r="B3" s="5"/>
    </row>
    <row r="4" spans="1:9" x14ac:dyDescent="0.3">
      <c r="A4" s="2" t="s">
        <v>37</v>
      </c>
      <c r="B4" s="2">
        <v>0.77865293145430992</v>
      </c>
    </row>
    <row r="5" spans="1:9" x14ac:dyDescent="0.3">
      <c r="A5" s="2" t="s">
        <v>38</v>
      </c>
      <c r="B5" s="2">
        <v>0.60630038766239025</v>
      </c>
    </row>
    <row r="6" spans="1:9" x14ac:dyDescent="0.3">
      <c r="A6" s="2" t="s">
        <v>39</v>
      </c>
      <c r="B6" s="2">
        <v>0.50787548457798781</v>
      </c>
    </row>
    <row r="7" spans="1:9" x14ac:dyDescent="0.3">
      <c r="A7" s="2" t="s">
        <v>40</v>
      </c>
      <c r="B7" s="2">
        <v>8.9291131052619619</v>
      </c>
    </row>
    <row r="8" spans="1:9" ht="15" thickBot="1" x14ac:dyDescent="0.35">
      <c r="A8" s="3" t="s">
        <v>41</v>
      </c>
      <c r="B8" s="3">
        <v>6</v>
      </c>
    </row>
    <row r="10" spans="1:9" ht="15" thickBot="1" x14ac:dyDescent="0.35">
      <c r="A10" t="s">
        <v>42</v>
      </c>
    </row>
    <row r="11" spans="1:9" x14ac:dyDescent="0.3">
      <c r="A11" s="4"/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9" x14ac:dyDescent="0.3">
      <c r="A12" s="2" t="s">
        <v>43</v>
      </c>
      <c r="B12" s="2">
        <v>1</v>
      </c>
      <c r="C12" s="2">
        <v>491.13343253968276</v>
      </c>
      <c r="D12" s="2">
        <v>491.13343253968276</v>
      </c>
      <c r="E12" s="2">
        <v>6.1600303242612151</v>
      </c>
      <c r="F12" s="2">
        <v>6.8069389916137507E-2</v>
      </c>
    </row>
    <row r="13" spans="1:9" x14ac:dyDescent="0.3">
      <c r="A13" s="2" t="s">
        <v>44</v>
      </c>
      <c r="B13" s="2">
        <v>4</v>
      </c>
      <c r="C13" s="2">
        <v>318.91624338624365</v>
      </c>
      <c r="D13" s="2">
        <v>79.729060846560913</v>
      </c>
      <c r="E13" s="2"/>
      <c r="F13" s="2"/>
    </row>
    <row r="14" spans="1:9" ht="15" thickBot="1" x14ac:dyDescent="0.35">
      <c r="A14" s="3" t="s">
        <v>45</v>
      </c>
      <c r="B14" s="3">
        <v>5</v>
      </c>
      <c r="C14" s="3">
        <v>810.04967592592641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52</v>
      </c>
      <c r="C16" s="4" t="s">
        <v>40</v>
      </c>
      <c r="D16" s="4" t="s">
        <v>53</v>
      </c>
      <c r="E16" s="4" t="s">
        <v>54</v>
      </c>
      <c r="F16" s="4" t="s">
        <v>55</v>
      </c>
      <c r="G16" s="4" t="s">
        <v>56</v>
      </c>
      <c r="H16" s="4" t="s">
        <v>57</v>
      </c>
      <c r="I16" s="4" t="s">
        <v>58</v>
      </c>
    </row>
    <row r="17" spans="1:9" x14ac:dyDescent="0.3">
      <c r="A17" s="2" t="s">
        <v>46</v>
      </c>
      <c r="B17" s="2">
        <v>88.122519841269821</v>
      </c>
      <c r="C17" s="2">
        <v>7.4457095046165644</v>
      </c>
      <c r="D17" s="2">
        <v>11.835342190912927</v>
      </c>
      <c r="E17" s="2">
        <v>2.9176692364877026E-4</v>
      </c>
      <c r="F17" s="2">
        <v>67.449916132452472</v>
      </c>
      <c r="G17" s="2">
        <v>108.79512355008717</v>
      </c>
      <c r="H17" s="2">
        <v>67.449916132452472</v>
      </c>
      <c r="I17" s="2">
        <v>108.79512355008717</v>
      </c>
    </row>
    <row r="18" spans="1:9" ht="15" thickBot="1" x14ac:dyDescent="0.35">
      <c r="A18" s="3" t="s">
        <v>59</v>
      </c>
      <c r="B18" s="3">
        <v>0.44146825396825407</v>
      </c>
      <c r="C18" s="3">
        <v>0.1778721906565294</v>
      </c>
      <c r="D18" s="3">
        <v>2.4819408381871666</v>
      </c>
      <c r="E18" s="3">
        <v>6.8069389916137507E-2</v>
      </c>
      <c r="F18" s="3">
        <v>-5.238411913087565E-2</v>
      </c>
      <c r="G18" s="3">
        <v>0.93532062706738373</v>
      </c>
      <c r="H18" s="3">
        <v>-5.238411913087565E-2</v>
      </c>
      <c r="I18" s="3">
        <v>0.93532062706738373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2" sqref="K2"/>
    </sheetView>
  </sheetViews>
  <sheetFormatPr baseColWidth="10" defaultColWidth="8.88671875" defaultRowHeight="14.4" x14ac:dyDescent="0.3"/>
  <sheetData>
    <row r="1" spans="1:11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14</v>
      </c>
      <c r="H1" t="s">
        <v>15</v>
      </c>
      <c r="J1" t="s">
        <v>16</v>
      </c>
      <c r="K1" t="s">
        <v>17</v>
      </c>
    </row>
    <row r="2" spans="1:11" x14ac:dyDescent="0.3">
      <c r="A2">
        <v>112.03849064275309</v>
      </c>
      <c r="B2">
        <v>55.950465188153423</v>
      </c>
      <c r="C2">
        <v>72.232030264817155</v>
      </c>
      <c r="D2">
        <v>67.517741363954144</v>
      </c>
      <c r="E2">
        <v>69.456471210201528</v>
      </c>
      <c r="F2">
        <v>73.477621933722332</v>
      </c>
      <c r="G2">
        <f>SUM(A2:F2)/6</f>
        <v>75.112136767266946</v>
      </c>
      <c r="H2">
        <f>MEDIAN(A2:F2)</f>
        <v>70.844250737509341</v>
      </c>
      <c r="J2">
        <f>1200/1200.455*G2</f>
        <v>75.083667543323443</v>
      </c>
      <c r="K2">
        <f>1200/1184.304*H2</f>
        <v>71.783174662089465</v>
      </c>
    </row>
    <row r="3" spans="1:11" x14ac:dyDescent="0.3">
      <c r="A3">
        <v>97.66020093951586</v>
      </c>
      <c r="B3">
        <v>62.689606890553073</v>
      </c>
      <c r="C3">
        <v>79.143482714983037</v>
      </c>
      <c r="D3">
        <v>71.14383261172253</v>
      </c>
      <c r="E3">
        <v>75.805719473445308</v>
      </c>
      <c r="F3">
        <v>70.684846069887911</v>
      </c>
      <c r="G3">
        <f t="shared" ref="G3:G13" si="0">SUM(A3:F3)/6</f>
        <v>76.187948116684609</v>
      </c>
      <c r="H3">
        <f t="shared" ref="H3:H13" si="1">MEDIAN(A3:F3)</f>
        <v>73.474776042583926</v>
      </c>
      <c r="J3">
        <f t="shared" ref="J3:J13" si="2">1200/1200.455*G3</f>
        <v>76.159071135545716</v>
      </c>
      <c r="K3">
        <f t="shared" ref="K3:K13" si="3">1200/1184.304*H3</f>
        <v>74.448563249892516</v>
      </c>
    </row>
    <row r="4" spans="1:11" x14ac:dyDescent="0.3">
      <c r="A4">
        <v>121.33343770618299</v>
      </c>
      <c r="B4">
        <v>77.917964419574517</v>
      </c>
      <c r="C4">
        <v>111.59218854680174</v>
      </c>
      <c r="D4">
        <v>90.694118652598803</v>
      </c>
      <c r="E4">
        <v>121.43845340036714</v>
      </c>
      <c r="F4">
        <v>89.573103906526413</v>
      </c>
      <c r="G4">
        <f t="shared" si="0"/>
        <v>102.09154443867527</v>
      </c>
      <c r="H4">
        <f t="shared" si="1"/>
        <v>101.14315359970027</v>
      </c>
      <c r="J4">
        <f t="shared" si="2"/>
        <v>102.05284939994446</v>
      </c>
      <c r="K4">
        <f t="shared" si="3"/>
        <v>102.48363960574339</v>
      </c>
    </row>
    <row r="5" spans="1:11" x14ac:dyDescent="0.3">
      <c r="A5">
        <v>132.42232707201995</v>
      </c>
      <c r="B5">
        <v>104.77531632267016</v>
      </c>
      <c r="C5">
        <v>107.12010194329405</v>
      </c>
      <c r="D5">
        <v>111.40533383771516</v>
      </c>
      <c r="E5">
        <v>123.92823690467614</v>
      </c>
      <c r="F5">
        <v>100.49516866682715</v>
      </c>
      <c r="G5">
        <f t="shared" si="0"/>
        <v>113.35774745786709</v>
      </c>
      <c r="H5">
        <f t="shared" si="1"/>
        <v>109.2627178905046</v>
      </c>
      <c r="J5">
        <f t="shared" si="2"/>
        <v>113.31478226958987</v>
      </c>
      <c r="K5">
        <f t="shared" si="3"/>
        <v>110.71081535535261</v>
      </c>
    </row>
    <row r="6" spans="1:11" x14ac:dyDescent="0.3">
      <c r="A6">
        <v>134.10110182160457</v>
      </c>
      <c r="B6">
        <v>102.19985982823729</v>
      </c>
      <c r="C6">
        <v>114.18489627214068</v>
      </c>
      <c r="D6">
        <v>113.86217873254161</v>
      </c>
      <c r="E6">
        <v>133.48523857795163</v>
      </c>
      <c r="F6">
        <v>111.76294266261296</v>
      </c>
      <c r="G6">
        <f t="shared" si="0"/>
        <v>118.26603631584813</v>
      </c>
      <c r="H6">
        <f t="shared" si="1"/>
        <v>114.02353750234114</v>
      </c>
      <c r="J6">
        <f t="shared" si="2"/>
        <v>118.22121077342987</v>
      </c>
      <c r="K6">
        <f t="shared" si="3"/>
        <v>115.53473179420939</v>
      </c>
    </row>
    <row r="7" spans="1:11" x14ac:dyDescent="0.3">
      <c r="A7">
        <v>129.81288431446015</v>
      </c>
      <c r="B7">
        <v>107.66571565422021</v>
      </c>
      <c r="C7">
        <v>116.25382413895193</v>
      </c>
      <c r="D7">
        <v>120.51921742229561</v>
      </c>
      <c r="E7">
        <v>121.87930017692159</v>
      </c>
      <c r="F7">
        <v>105.28471238673789</v>
      </c>
      <c r="G7">
        <f t="shared" si="0"/>
        <v>116.90260901559787</v>
      </c>
      <c r="H7">
        <f t="shared" si="1"/>
        <v>118.38652078062377</v>
      </c>
      <c r="J7">
        <f t="shared" si="2"/>
        <v>116.85830024342225</v>
      </c>
      <c r="K7">
        <f t="shared" si="3"/>
        <v>119.9555392338019</v>
      </c>
    </row>
    <row r="8" spans="1:11" x14ac:dyDescent="0.3">
      <c r="A8">
        <v>121.9472073870179</v>
      </c>
      <c r="B8">
        <v>107.2772313145866</v>
      </c>
      <c r="C8">
        <v>104.3519273663421</v>
      </c>
      <c r="D8">
        <v>107.69360096391844</v>
      </c>
      <c r="E8">
        <v>113.74660673757289</v>
      </c>
      <c r="F8">
        <v>109.73505486752744</v>
      </c>
      <c r="G8">
        <f t="shared" si="0"/>
        <v>110.79193810616088</v>
      </c>
      <c r="H8">
        <f t="shared" si="1"/>
        <v>108.71432791572295</v>
      </c>
      <c r="J8">
        <f t="shared" si="2"/>
        <v>110.74994541852303</v>
      </c>
      <c r="K8">
        <f t="shared" si="3"/>
        <v>110.15515737417718</v>
      </c>
    </row>
    <row r="9" spans="1:11" x14ac:dyDescent="0.3">
      <c r="A9">
        <v>112.19277949971624</v>
      </c>
      <c r="B9">
        <v>97.70945109368553</v>
      </c>
      <c r="C9">
        <v>107.52162172739015</v>
      </c>
      <c r="D9">
        <v>113.29810983777348</v>
      </c>
      <c r="E9">
        <v>123.94056526827195</v>
      </c>
      <c r="F9">
        <v>114.99898380868507</v>
      </c>
      <c r="G9">
        <f t="shared" si="0"/>
        <v>111.61025187258709</v>
      </c>
      <c r="H9">
        <f t="shared" si="1"/>
        <v>112.74544466874485</v>
      </c>
      <c r="J9">
        <f t="shared" si="2"/>
        <v>111.56794902524835</v>
      </c>
      <c r="K9">
        <f t="shared" si="3"/>
        <v>114.23969994401253</v>
      </c>
    </row>
    <row r="10" spans="1:11" x14ac:dyDescent="0.3">
      <c r="A10">
        <v>101.11981231467703</v>
      </c>
      <c r="B10">
        <v>88.947319768695891</v>
      </c>
      <c r="C10">
        <v>103.26049896252425</v>
      </c>
      <c r="D10">
        <v>109.77812775024319</v>
      </c>
      <c r="E10">
        <v>114.89177565636675</v>
      </c>
      <c r="F10">
        <v>103.26586742484962</v>
      </c>
      <c r="G10">
        <f t="shared" si="0"/>
        <v>103.54390031289279</v>
      </c>
      <c r="H10">
        <f t="shared" si="1"/>
        <v>103.26318319368693</v>
      </c>
      <c r="J10">
        <f t="shared" si="2"/>
        <v>103.50465479794858</v>
      </c>
      <c r="K10">
        <f t="shared" si="3"/>
        <v>104.63176670215105</v>
      </c>
    </row>
    <row r="11" spans="1:11" x14ac:dyDescent="0.3">
      <c r="A11">
        <v>101.82682953194251</v>
      </c>
      <c r="B11">
        <v>104.08785096419297</v>
      </c>
      <c r="C11">
        <v>108.44472035229984</v>
      </c>
      <c r="D11">
        <v>113.6678168767184</v>
      </c>
      <c r="E11">
        <v>114.88590580411338</v>
      </c>
      <c r="F11">
        <v>106.07716230982601</v>
      </c>
      <c r="G11">
        <f t="shared" si="0"/>
        <v>108.16504763984885</v>
      </c>
      <c r="H11">
        <f t="shared" si="1"/>
        <v>107.26094133106292</v>
      </c>
      <c r="J11">
        <f t="shared" si="2"/>
        <v>108.12405060399485</v>
      </c>
      <c r="K11">
        <f t="shared" si="3"/>
        <v>108.68250854280278</v>
      </c>
    </row>
    <row r="12" spans="1:11" x14ac:dyDescent="0.3">
      <c r="A12">
        <v>87.57302234510658</v>
      </c>
      <c r="B12">
        <v>76.952047474120292</v>
      </c>
      <c r="C12">
        <v>81.614912831409669</v>
      </c>
      <c r="D12">
        <v>94.00240749078813</v>
      </c>
      <c r="E12">
        <v>99.36995592320298</v>
      </c>
      <c r="F12">
        <v>89.773973922000479</v>
      </c>
      <c r="G12">
        <f t="shared" si="0"/>
        <v>88.21438666443801</v>
      </c>
      <c r="H12">
        <f t="shared" si="1"/>
        <v>88.673498133553522</v>
      </c>
      <c r="J12">
        <f t="shared" si="2"/>
        <v>88.180951387037098</v>
      </c>
      <c r="K12">
        <f t="shared" si="3"/>
        <v>89.848719383084259</v>
      </c>
    </row>
    <row r="13" spans="1:11" x14ac:dyDescent="0.3">
      <c r="A13">
        <v>61.461367140654446</v>
      </c>
      <c r="B13">
        <v>66.474808479591417</v>
      </c>
      <c r="C13">
        <v>75.594367931061015</v>
      </c>
      <c r="D13">
        <v>90.328366950982911</v>
      </c>
      <c r="E13">
        <v>85.981145251396654</v>
      </c>
      <c r="F13">
        <v>77.428828888963068</v>
      </c>
      <c r="G13">
        <f t="shared" si="0"/>
        <v>76.211480773774909</v>
      </c>
      <c r="H13">
        <f t="shared" si="1"/>
        <v>76.511598410012041</v>
      </c>
      <c r="J13">
        <f t="shared" si="2"/>
        <v>76.182594873218818</v>
      </c>
      <c r="K13">
        <f t="shared" si="3"/>
        <v>77.525633698792248</v>
      </c>
    </row>
    <row r="16" spans="1:11" x14ac:dyDescent="0.3">
      <c r="E16" t="s">
        <v>68</v>
      </c>
      <c r="G16" t="s">
        <v>18</v>
      </c>
      <c r="H16" t="s">
        <v>18</v>
      </c>
    </row>
    <row r="17" spans="5:8" x14ac:dyDescent="0.3">
      <c r="E17">
        <v>1200</v>
      </c>
      <c r="G17">
        <f>SUM(G2:G13)</f>
        <v>1200.4550274816424</v>
      </c>
      <c r="H17">
        <f>SUM(H2:H13)</f>
        <v>1184.3039502060462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H3" sqref="H3"/>
    </sheetView>
  </sheetViews>
  <sheetFormatPr baseColWidth="10" defaultColWidth="8.88671875" defaultRowHeight="14.4" x14ac:dyDescent="0.3"/>
  <cols>
    <col min="5" max="5" width="7.77734375" customWidth="1"/>
    <col min="7" max="7" width="10.44140625" customWidth="1"/>
  </cols>
  <sheetData>
    <row r="1" spans="1:7" x14ac:dyDescent="0.3">
      <c r="A1" t="s">
        <v>19</v>
      </c>
      <c r="B1" s="1" t="s">
        <v>0</v>
      </c>
      <c r="C1" s="1" t="s">
        <v>20</v>
      </c>
      <c r="D1" t="s">
        <v>16</v>
      </c>
      <c r="E1" t="s">
        <v>94</v>
      </c>
      <c r="F1" t="s">
        <v>21</v>
      </c>
      <c r="G1" t="s">
        <v>95</v>
      </c>
    </row>
    <row r="2" spans="1:7" x14ac:dyDescent="0.3">
      <c r="A2">
        <v>1</v>
      </c>
      <c r="B2" s="1" t="s">
        <v>1</v>
      </c>
      <c r="C2" s="1">
        <v>99.2</v>
      </c>
      <c r="D2">
        <v>75.083667543323401</v>
      </c>
      <c r="E2">
        <f>C2/D2</f>
        <v>1.3211927872697673</v>
      </c>
      <c r="F2">
        <v>71.783174662089465</v>
      </c>
      <c r="G2">
        <f>C2/F2</f>
        <v>1.381939437298112</v>
      </c>
    </row>
    <row r="3" spans="1:7" x14ac:dyDescent="0.3">
      <c r="A3">
        <v>2</v>
      </c>
      <c r="B3" s="1" t="s">
        <v>2</v>
      </c>
      <c r="C3" s="1">
        <v>86.9</v>
      </c>
      <c r="D3">
        <v>76.159071135545716</v>
      </c>
      <c r="E3">
        <f t="shared" ref="E3:E13" si="0">C3/D3</f>
        <v>1.1410328238554523</v>
      </c>
      <c r="F3">
        <v>74.448563249892516</v>
      </c>
      <c r="G3">
        <f t="shared" ref="G3:G13" si="1">C3/F3</f>
        <v>1.1672488521815156</v>
      </c>
    </row>
    <row r="4" spans="1:7" x14ac:dyDescent="0.3">
      <c r="A4">
        <v>3</v>
      </c>
      <c r="B4" s="1" t="s">
        <v>3</v>
      </c>
      <c r="C4" s="1">
        <v>108.5</v>
      </c>
      <c r="D4">
        <v>102.05284939994446</v>
      </c>
      <c r="E4">
        <f t="shared" si="0"/>
        <v>1.0631746260683932</v>
      </c>
      <c r="F4">
        <v>102.48363960574339</v>
      </c>
      <c r="G4">
        <f t="shared" si="1"/>
        <v>1.0587055691757403</v>
      </c>
    </row>
    <row r="5" spans="1:7" x14ac:dyDescent="0.3">
      <c r="A5">
        <v>4</v>
      </c>
      <c r="B5" s="1" t="s">
        <v>4</v>
      </c>
      <c r="C5" s="1">
        <v>119</v>
      </c>
      <c r="D5">
        <v>113.31478226958987</v>
      </c>
      <c r="E5">
        <f t="shared" si="0"/>
        <v>1.0501718982867063</v>
      </c>
      <c r="F5">
        <v>110.71081535535261</v>
      </c>
      <c r="G5">
        <f t="shared" si="1"/>
        <v>1.0748724017435991</v>
      </c>
    </row>
    <row r="6" spans="1:7" x14ac:dyDescent="0.3">
      <c r="A6">
        <v>5</v>
      </c>
      <c r="B6" s="1" t="s">
        <v>5</v>
      </c>
      <c r="C6" s="1">
        <v>121.1</v>
      </c>
      <c r="D6">
        <v>118.22121077342987</v>
      </c>
      <c r="E6">
        <f t="shared" si="0"/>
        <v>1.024350869084629</v>
      </c>
      <c r="F6">
        <v>115.53473179420939</v>
      </c>
      <c r="G6">
        <f t="shared" si="1"/>
        <v>1.0481696553007407</v>
      </c>
    </row>
    <row r="7" spans="1:7" x14ac:dyDescent="0.3">
      <c r="A7">
        <v>6</v>
      </c>
      <c r="B7" s="1" t="s">
        <v>6</v>
      </c>
      <c r="C7" s="1">
        <v>117.8</v>
      </c>
      <c r="D7">
        <v>116.85830024342225</v>
      </c>
      <c r="E7">
        <f t="shared" si="0"/>
        <v>1.0080584755607103</v>
      </c>
      <c r="F7">
        <v>119.9555392338019</v>
      </c>
      <c r="G7">
        <f t="shared" si="1"/>
        <v>0.98203051524281337</v>
      </c>
    </row>
    <row r="8" spans="1:7" x14ac:dyDescent="0.3">
      <c r="A8">
        <v>7</v>
      </c>
      <c r="B8" s="1" t="s">
        <v>7</v>
      </c>
      <c r="C8" s="1">
        <v>111.2</v>
      </c>
      <c r="D8">
        <v>110.74994541852303</v>
      </c>
      <c r="E8">
        <f t="shared" si="0"/>
        <v>1.0040637002553476</v>
      </c>
      <c r="F8">
        <v>110.15515737417718</v>
      </c>
      <c r="G8">
        <f t="shared" si="1"/>
        <v>1.0094851902600772</v>
      </c>
    </row>
    <row r="9" spans="1:7" x14ac:dyDescent="0.3">
      <c r="A9">
        <v>8</v>
      </c>
      <c r="B9" s="1" t="s">
        <v>8</v>
      </c>
      <c r="C9" s="1">
        <v>102.8</v>
      </c>
      <c r="D9">
        <v>111.56794902524835</v>
      </c>
      <c r="E9">
        <f t="shared" si="0"/>
        <v>0.9214115783085326</v>
      </c>
      <c r="F9">
        <v>114.23969994401253</v>
      </c>
      <c r="G9">
        <f t="shared" si="1"/>
        <v>0.89986230750239204</v>
      </c>
    </row>
    <row r="10" spans="1:7" x14ac:dyDescent="0.3">
      <c r="A10">
        <v>9</v>
      </c>
      <c r="B10" s="1" t="s">
        <v>9</v>
      </c>
      <c r="C10" s="1">
        <v>93.1</v>
      </c>
      <c r="D10">
        <v>103.50465479794858</v>
      </c>
      <c r="E10">
        <f t="shared" si="0"/>
        <v>0.89947645525450515</v>
      </c>
      <c r="F10">
        <v>104.63176670215105</v>
      </c>
      <c r="G10">
        <f t="shared" si="1"/>
        <v>0.88978713572735668</v>
      </c>
    </row>
    <row r="11" spans="1:7" x14ac:dyDescent="0.3">
      <c r="A11">
        <v>10</v>
      </c>
      <c r="B11" s="1" t="s">
        <v>10</v>
      </c>
      <c r="C11" s="1">
        <v>94.2</v>
      </c>
      <c r="D11">
        <v>108.12405060399485</v>
      </c>
      <c r="E11">
        <f t="shared" si="0"/>
        <v>0.8712215226287463</v>
      </c>
      <c r="F11">
        <v>108.68250854280278</v>
      </c>
      <c r="G11">
        <f t="shared" si="1"/>
        <v>0.86674480800101261</v>
      </c>
    </row>
    <row r="12" spans="1:7" x14ac:dyDescent="0.3">
      <c r="A12">
        <v>11</v>
      </c>
      <c r="B12" s="1" t="s">
        <v>11</v>
      </c>
      <c r="C12" s="1">
        <v>81.400000000000006</v>
      </c>
      <c r="D12">
        <v>88.180951387037098</v>
      </c>
      <c r="E12">
        <f t="shared" si="0"/>
        <v>0.92310185725628369</v>
      </c>
      <c r="F12">
        <v>89.848719383084259</v>
      </c>
      <c r="G12">
        <f t="shared" si="1"/>
        <v>0.90596728099081969</v>
      </c>
    </row>
    <row r="13" spans="1:7" x14ac:dyDescent="0.3">
      <c r="A13">
        <v>12</v>
      </c>
      <c r="B13" s="1" t="s">
        <v>12</v>
      </c>
      <c r="C13" s="1">
        <v>57.4</v>
      </c>
      <c r="D13">
        <v>76.182594873218818</v>
      </c>
      <c r="E13">
        <f t="shared" si="0"/>
        <v>0.75345293889665554</v>
      </c>
      <c r="F13">
        <v>77.525633698792248</v>
      </c>
      <c r="G13">
        <f t="shared" si="1"/>
        <v>0.74040026841978868</v>
      </c>
    </row>
    <row r="14" spans="1:7" x14ac:dyDescent="0.3">
      <c r="A14">
        <v>13</v>
      </c>
      <c r="B14" s="1" t="s">
        <v>1</v>
      </c>
      <c r="C14" s="1">
        <v>52.5</v>
      </c>
      <c r="E14">
        <f>C14/D2</f>
        <v>0.69921997310143935</v>
      </c>
      <c r="G14">
        <f>C14/F2</f>
        <v>0.73136915784426282</v>
      </c>
    </row>
    <row r="15" spans="1:7" x14ac:dyDescent="0.3">
      <c r="A15">
        <v>14</v>
      </c>
      <c r="B15" s="1" t="s">
        <v>2</v>
      </c>
      <c r="C15" s="1">
        <v>59.1</v>
      </c>
      <c r="E15">
        <f t="shared" ref="E15:E25" si="2">C15/D3</f>
        <v>0.77600736351964594</v>
      </c>
      <c r="G15">
        <f t="shared" ref="G15:G25" si="3">C15/F3</f>
        <v>0.7938366762247131</v>
      </c>
    </row>
    <row r="16" spans="1:7" x14ac:dyDescent="0.3">
      <c r="A16">
        <v>15</v>
      </c>
      <c r="B16" s="1" t="s">
        <v>3</v>
      </c>
      <c r="C16" s="1">
        <v>73.8</v>
      </c>
      <c r="E16">
        <f t="shared" si="2"/>
        <v>0.72315472261610525</v>
      </c>
      <c r="G16">
        <f t="shared" si="3"/>
        <v>0.72011494013981225</v>
      </c>
    </row>
    <row r="17" spans="1:7" x14ac:dyDescent="0.3">
      <c r="A17">
        <v>16</v>
      </c>
      <c r="B17" s="1" t="s">
        <v>4</v>
      </c>
      <c r="C17" s="1">
        <v>99.7</v>
      </c>
      <c r="E17">
        <f t="shared" si="2"/>
        <v>0.87984990133768581</v>
      </c>
      <c r="G17">
        <f t="shared" si="3"/>
        <v>0.9005443567549315</v>
      </c>
    </row>
    <row r="18" spans="1:7" x14ac:dyDescent="0.3">
      <c r="A18">
        <v>17</v>
      </c>
      <c r="B18" s="1" t="s">
        <v>5</v>
      </c>
      <c r="C18" s="1">
        <v>97.7</v>
      </c>
      <c r="E18">
        <f t="shared" si="2"/>
        <v>0.82641684483541089</v>
      </c>
      <c r="G18">
        <f t="shared" si="3"/>
        <v>0.84563315708408238</v>
      </c>
    </row>
    <row r="19" spans="1:7" x14ac:dyDescent="0.3">
      <c r="A19">
        <v>18</v>
      </c>
      <c r="B19" s="1" t="s">
        <v>6</v>
      </c>
      <c r="C19" s="1">
        <v>103.4</v>
      </c>
      <c r="E19">
        <f t="shared" si="2"/>
        <v>0.88483231216449443</v>
      </c>
      <c r="G19">
        <f t="shared" si="3"/>
        <v>0.86198603799751194</v>
      </c>
    </row>
    <row r="20" spans="1:7" x14ac:dyDescent="0.3">
      <c r="A20">
        <v>19</v>
      </c>
      <c r="B20" s="1" t="s">
        <v>7</v>
      </c>
      <c r="C20" s="1">
        <v>103.5</v>
      </c>
      <c r="E20">
        <f t="shared" si="2"/>
        <v>0.9345377066225582</v>
      </c>
      <c r="G20">
        <f t="shared" si="3"/>
        <v>0.93958378769710427</v>
      </c>
    </row>
    <row r="21" spans="1:7" x14ac:dyDescent="0.3">
      <c r="A21">
        <v>20</v>
      </c>
      <c r="B21" s="1" t="s">
        <v>8</v>
      </c>
      <c r="C21" s="1">
        <v>94.7</v>
      </c>
      <c r="E21">
        <f t="shared" si="2"/>
        <v>0.84881008235231559</v>
      </c>
      <c r="G21">
        <f t="shared" si="3"/>
        <v>0.82895875992681445</v>
      </c>
    </row>
    <row r="22" spans="1:7" x14ac:dyDescent="0.3">
      <c r="A22">
        <v>21</v>
      </c>
      <c r="B22" s="1" t="s">
        <v>9</v>
      </c>
      <c r="C22" s="1">
        <v>86.6</v>
      </c>
      <c r="E22">
        <f t="shared" si="2"/>
        <v>0.83667734720773523</v>
      </c>
      <c r="G22">
        <f t="shared" si="3"/>
        <v>0.82766451078398584</v>
      </c>
    </row>
    <row r="23" spans="1:7" x14ac:dyDescent="0.3">
      <c r="A23">
        <v>22</v>
      </c>
      <c r="B23" s="1" t="s">
        <v>10</v>
      </c>
      <c r="C23" s="1">
        <v>101.8</v>
      </c>
      <c r="E23">
        <f t="shared" si="2"/>
        <v>0.94151115715081068</v>
      </c>
      <c r="G23">
        <f t="shared" si="3"/>
        <v>0.93667326384822791</v>
      </c>
    </row>
    <row r="24" spans="1:7" x14ac:dyDescent="0.3">
      <c r="A24">
        <v>23</v>
      </c>
      <c r="B24" s="1" t="s">
        <v>11</v>
      </c>
      <c r="C24" s="1">
        <v>75.599999999999994</v>
      </c>
      <c r="E24">
        <f t="shared" si="2"/>
        <v>0.8573280148473591</v>
      </c>
      <c r="G24">
        <f t="shared" si="3"/>
        <v>0.84141432976542951</v>
      </c>
    </row>
    <row r="25" spans="1:7" x14ac:dyDescent="0.3">
      <c r="A25">
        <v>24</v>
      </c>
      <c r="B25" s="1" t="s">
        <v>12</v>
      </c>
      <c r="C25" s="1">
        <v>65.599999999999994</v>
      </c>
      <c r="E25">
        <f t="shared" si="2"/>
        <v>0.86108907302474913</v>
      </c>
      <c r="G25">
        <f t="shared" si="3"/>
        <v>0.84617173533690138</v>
      </c>
    </row>
    <row r="26" spans="1:7" x14ac:dyDescent="0.3">
      <c r="A26">
        <v>25</v>
      </c>
      <c r="B26" s="1" t="s">
        <v>1</v>
      </c>
      <c r="C26" s="1">
        <v>71.599999999999994</v>
      </c>
      <c r="E26">
        <f>C26/D2</f>
        <v>0.95360285855358196</v>
      </c>
      <c r="G26">
        <f>C26/F2</f>
        <v>0.9974482228885565</v>
      </c>
    </row>
    <row r="27" spans="1:7" x14ac:dyDescent="0.3">
      <c r="A27">
        <v>26</v>
      </c>
      <c r="B27" s="1" t="s">
        <v>2</v>
      </c>
      <c r="C27" s="1">
        <v>78.8</v>
      </c>
      <c r="E27">
        <f t="shared" ref="E27:E37" si="4">C27/D3</f>
        <v>1.0346764846928613</v>
      </c>
      <c r="G27">
        <f t="shared" ref="G27:G37" si="5">C27/F3</f>
        <v>1.0584489016329508</v>
      </c>
    </row>
    <row r="28" spans="1:7" x14ac:dyDescent="0.3">
      <c r="A28">
        <v>27</v>
      </c>
      <c r="B28" s="1" t="s">
        <v>3</v>
      </c>
      <c r="C28" s="1">
        <v>111.6</v>
      </c>
      <c r="E28">
        <f t="shared" si="4"/>
        <v>1.0935510439560616</v>
      </c>
      <c r="G28">
        <f t="shared" si="5"/>
        <v>1.0889542997236186</v>
      </c>
    </row>
    <row r="29" spans="1:7" x14ac:dyDescent="0.3">
      <c r="A29">
        <v>28</v>
      </c>
      <c r="B29" s="1" t="s">
        <v>4</v>
      </c>
      <c r="C29" s="1">
        <v>107.6</v>
      </c>
      <c r="E29">
        <f t="shared" si="4"/>
        <v>0.94956719542562684</v>
      </c>
      <c r="G29">
        <f t="shared" si="5"/>
        <v>0.97190143216480063</v>
      </c>
    </row>
    <row r="30" spans="1:7" x14ac:dyDescent="0.3">
      <c r="A30">
        <v>29</v>
      </c>
      <c r="B30" s="1" t="s">
        <v>5</v>
      </c>
      <c r="C30" s="1">
        <v>115.2</v>
      </c>
      <c r="E30">
        <f t="shared" si="4"/>
        <v>0.97444442707307399</v>
      </c>
      <c r="G30">
        <f t="shared" si="5"/>
        <v>0.99710276045124147</v>
      </c>
    </row>
    <row r="31" spans="1:7" x14ac:dyDescent="0.3">
      <c r="A31">
        <v>30</v>
      </c>
      <c r="B31" s="1" t="s">
        <v>6</v>
      </c>
      <c r="C31" s="1">
        <v>117.8</v>
      </c>
      <c r="E31">
        <f t="shared" si="4"/>
        <v>1.0080584755607103</v>
      </c>
      <c r="G31">
        <f t="shared" si="5"/>
        <v>0.98203051524281337</v>
      </c>
    </row>
    <row r="32" spans="1:7" x14ac:dyDescent="0.3">
      <c r="A32">
        <v>31</v>
      </c>
      <c r="B32" s="1" t="s">
        <v>7</v>
      </c>
      <c r="C32" s="1">
        <v>106.2</v>
      </c>
      <c r="E32">
        <f t="shared" si="4"/>
        <v>0.95891695114314668</v>
      </c>
      <c r="G32">
        <f t="shared" si="5"/>
        <v>0.96409466911528963</v>
      </c>
    </row>
    <row r="33" spans="1:7" x14ac:dyDescent="0.3">
      <c r="A33">
        <v>32</v>
      </c>
      <c r="B33" s="1" t="s">
        <v>8</v>
      </c>
      <c r="C33" s="1">
        <v>109.9</v>
      </c>
      <c r="E33">
        <f t="shared" si="4"/>
        <v>0.98504992661583402</v>
      </c>
      <c r="G33">
        <f t="shared" si="5"/>
        <v>0.96201233068592307</v>
      </c>
    </row>
    <row r="34" spans="1:7" x14ac:dyDescent="0.3">
      <c r="A34">
        <v>33</v>
      </c>
      <c r="B34" s="1" t="s">
        <v>9</v>
      </c>
      <c r="C34" s="1">
        <v>106</v>
      </c>
      <c r="E34">
        <f t="shared" si="4"/>
        <v>1.0241085312242486</v>
      </c>
      <c r="G34">
        <f t="shared" si="5"/>
        <v>1.0130766529226618</v>
      </c>
    </row>
    <row r="35" spans="1:7" x14ac:dyDescent="0.3">
      <c r="A35">
        <v>34</v>
      </c>
      <c r="B35" s="1" t="s">
        <v>10</v>
      </c>
      <c r="C35" s="1">
        <v>111.8</v>
      </c>
      <c r="E35">
        <f t="shared" si="4"/>
        <v>1.0339975183640533</v>
      </c>
      <c r="G35">
        <f t="shared" si="5"/>
        <v>1.0286843899629852</v>
      </c>
    </row>
    <row r="36" spans="1:7" x14ac:dyDescent="0.3">
      <c r="A36">
        <v>35</v>
      </c>
      <c r="B36" s="1" t="s">
        <v>11</v>
      </c>
      <c r="C36" s="1">
        <v>84.5</v>
      </c>
      <c r="E36">
        <f t="shared" si="4"/>
        <v>0.95825684199208794</v>
      </c>
      <c r="G36">
        <f t="shared" si="5"/>
        <v>0.940469720438873</v>
      </c>
    </row>
    <row r="37" spans="1:7" x14ac:dyDescent="0.3">
      <c r="A37">
        <v>36</v>
      </c>
      <c r="B37" s="1" t="s">
        <v>12</v>
      </c>
      <c r="C37" s="1">
        <v>78.599999999999994</v>
      </c>
      <c r="E37">
        <f t="shared" si="4"/>
        <v>1.031731724691239</v>
      </c>
      <c r="G37">
        <f t="shared" si="5"/>
        <v>1.0138582072786653</v>
      </c>
    </row>
    <row r="38" spans="1:7" x14ac:dyDescent="0.3">
      <c r="A38">
        <v>37</v>
      </c>
      <c r="B38" s="1" t="s">
        <v>1</v>
      </c>
      <c r="C38" s="1">
        <v>70.5</v>
      </c>
      <c r="E38">
        <f>C38/D2</f>
        <v>0.93895253530764711</v>
      </c>
      <c r="G38">
        <f>C38/F2</f>
        <v>0.9821242976765816</v>
      </c>
    </row>
    <row r="39" spans="1:7" x14ac:dyDescent="0.3">
      <c r="A39">
        <v>38</v>
      </c>
      <c r="B39" s="1" t="s">
        <v>2</v>
      </c>
      <c r="C39" s="1">
        <v>74.599999999999994</v>
      </c>
      <c r="E39">
        <f t="shared" ref="E39:E49" si="6">C39/D3</f>
        <v>0.97952875327522138</v>
      </c>
      <c r="G39">
        <f t="shared" ref="G39:G49" si="7">C39/F3</f>
        <v>1.0020341124596208</v>
      </c>
    </row>
    <row r="40" spans="1:7" x14ac:dyDescent="0.3">
      <c r="A40">
        <v>39</v>
      </c>
      <c r="B40" s="1" t="s">
        <v>3</v>
      </c>
      <c r="C40" s="1">
        <v>95.5</v>
      </c>
      <c r="E40">
        <f t="shared" si="6"/>
        <v>0.93578964782978391</v>
      </c>
      <c r="G40">
        <f t="shared" si="7"/>
        <v>0.93185605397496041</v>
      </c>
    </row>
    <row r="41" spans="1:7" x14ac:dyDescent="0.3">
      <c r="A41">
        <v>40</v>
      </c>
      <c r="B41" s="1" t="s">
        <v>4</v>
      </c>
      <c r="C41" s="1">
        <v>117.8</v>
      </c>
      <c r="E41">
        <f t="shared" si="6"/>
        <v>1.0395819295644873</v>
      </c>
      <c r="G41">
        <f t="shared" si="7"/>
        <v>1.064033352314252</v>
      </c>
    </row>
    <row r="42" spans="1:7" x14ac:dyDescent="0.3">
      <c r="A42">
        <v>41</v>
      </c>
      <c r="B42" s="1" t="s">
        <v>5</v>
      </c>
      <c r="C42" s="1">
        <v>120.9</v>
      </c>
      <c r="E42">
        <f t="shared" si="6"/>
        <v>1.0226591252876271</v>
      </c>
      <c r="G42">
        <f t="shared" si="7"/>
        <v>1.046438574119402</v>
      </c>
    </row>
    <row r="43" spans="1:7" x14ac:dyDescent="0.3">
      <c r="A43">
        <v>42</v>
      </c>
      <c r="B43" s="1" t="s">
        <v>6</v>
      </c>
      <c r="C43" s="1">
        <v>128.5</v>
      </c>
      <c r="E43">
        <f t="shared" si="6"/>
        <v>1.099622360862065</v>
      </c>
      <c r="G43">
        <f t="shared" si="7"/>
        <v>1.0712302309736972</v>
      </c>
    </row>
    <row r="44" spans="1:7" x14ac:dyDescent="0.3">
      <c r="A44">
        <v>43</v>
      </c>
      <c r="B44" s="1" t="s">
        <v>7</v>
      </c>
      <c r="C44" s="1">
        <v>115.3</v>
      </c>
      <c r="E44">
        <f t="shared" si="6"/>
        <v>1.0410840345273522</v>
      </c>
      <c r="G44">
        <f t="shared" si="7"/>
        <v>1.0467054175988031</v>
      </c>
    </row>
    <row r="45" spans="1:7" x14ac:dyDescent="0.3">
      <c r="A45">
        <v>44</v>
      </c>
      <c r="B45" s="1" t="s">
        <v>8</v>
      </c>
      <c r="C45" s="1">
        <v>121.8</v>
      </c>
      <c r="E45">
        <f t="shared" si="6"/>
        <v>1.0917113836379306</v>
      </c>
      <c r="G45">
        <f t="shared" si="7"/>
        <v>1.0661792709512776</v>
      </c>
    </row>
    <row r="46" spans="1:7" x14ac:dyDescent="0.3">
      <c r="A46">
        <v>45</v>
      </c>
      <c r="B46" s="1" t="s">
        <v>9</v>
      </c>
      <c r="C46" s="1">
        <v>118.5</v>
      </c>
      <c r="E46">
        <f t="shared" si="6"/>
        <v>1.1448760466988064</v>
      </c>
      <c r="G46">
        <f t="shared" si="7"/>
        <v>1.132543239352221</v>
      </c>
    </row>
    <row r="47" spans="1:7" x14ac:dyDescent="0.3">
      <c r="A47">
        <v>46</v>
      </c>
      <c r="B47" s="1" t="s">
        <v>10</v>
      </c>
      <c r="C47" s="1">
        <v>123.2</v>
      </c>
      <c r="E47">
        <f t="shared" si="6"/>
        <v>1.13943197014715</v>
      </c>
      <c r="G47">
        <f t="shared" si="7"/>
        <v>1.1335770737338084</v>
      </c>
    </row>
    <row r="48" spans="1:7" x14ac:dyDescent="0.3">
      <c r="A48">
        <v>47</v>
      </c>
      <c r="B48" s="1" t="s">
        <v>11</v>
      </c>
      <c r="C48" s="1">
        <v>102.3</v>
      </c>
      <c r="E48">
        <f t="shared" si="6"/>
        <v>1.1601144962815455</v>
      </c>
      <c r="G48">
        <f t="shared" si="7"/>
        <v>1.1385805017857598</v>
      </c>
    </row>
    <row r="49" spans="1:7" x14ac:dyDescent="0.3">
      <c r="A49">
        <v>48</v>
      </c>
      <c r="B49" s="1" t="s">
        <v>12</v>
      </c>
      <c r="C49" s="1">
        <v>98.7</v>
      </c>
      <c r="E49">
        <f t="shared" si="6"/>
        <v>1.2955715168832735</v>
      </c>
      <c r="G49">
        <f t="shared" si="7"/>
        <v>1.2731272908193929</v>
      </c>
    </row>
    <row r="50" spans="1:7" x14ac:dyDescent="0.3">
      <c r="A50">
        <v>49</v>
      </c>
      <c r="B50" s="1" t="s">
        <v>1</v>
      </c>
      <c r="C50" s="1">
        <v>76.2</v>
      </c>
      <c r="E50">
        <f>C50/D2</f>
        <v>1.0148678466729462</v>
      </c>
      <c r="G50">
        <f>C50/F2</f>
        <v>1.0615300919568158</v>
      </c>
    </row>
    <row r="51" spans="1:7" x14ac:dyDescent="0.3">
      <c r="A51">
        <v>50</v>
      </c>
      <c r="B51" s="1" t="s">
        <v>2</v>
      </c>
      <c r="C51" s="1">
        <v>83.5</v>
      </c>
      <c r="E51">
        <f t="shared" ref="E51:E61" si="8">C51/D3</f>
        <v>1.0963894222316486</v>
      </c>
      <c r="G51">
        <f t="shared" ref="G51:G61" si="9">C51/F3</f>
        <v>1.1215797371364391</v>
      </c>
    </row>
    <row r="52" spans="1:7" x14ac:dyDescent="0.3">
      <c r="A52">
        <v>51</v>
      </c>
      <c r="B52" s="1" t="s">
        <v>3</v>
      </c>
      <c r="C52" s="1">
        <v>134.30000000000001</v>
      </c>
      <c r="E52">
        <f t="shared" si="8"/>
        <v>1.3159848136496333</v>
      </c>
      <c r="G52">
        <f t="shared" si="9"/>
        <v>1.3104530685742113</v>
      </c>
    </row>
    <row r="53" spans="1:7" x14ac:dyDescent="0.3">
      <c r="A53">
        <v>52</v>
      </c>
      <c r="B53" s="1" t="s">
        <v>4</v>
      </c>
      <c r="C53" s="1">
        <v>137.6</v>
      </c>
      <c r="E53">
        <f t="shared" si="8"/>
        <v>1.2143164134810989</v>
      </c>
      <c r="G53">
        <f t="shared" si="9"/>
        <v>1.242877667898481</v>
      </c>
    </row>
    <row r="54" spans="1:7" x14ac:dyDescent="0.3">
      <c r="A54">
        <v>53</v>
      </c>
      <c r="B54" s="1" t="s">
        <v>5</v>
      </c>
      <c r="C54" s="1">
        <v>148.80000000000001</v>
      </c>
      <c r="E54">
        <f t="shared" si="8"/>
        <v>1.2586573849693874</v>
      </c>
      <c r="G54">
        <f t="shared" si="9"/>
        <v>1.287924398916187</v>
      </c>
    </row>
    <row r="55" spans="1:7" x14ac:dyDescent="0.3">
      <c r="A55">
        <v>54</v>
      </c>
      <c r="B55" s="1" t="s">
        <v>6</v>
      </c>
      <c r="C55" s="1">
        <v>136.4</v>
      </c>
      <c r="E55">
        <f t="shared" si="8"/>
        <v>1.1672256032808224</v>
      </c>
      <c r="G55">
        <f t="shared" si="9"/>
        <v>1.1370879650179946</v>
      </c>
    </row>
    <row r="56" spans="1:7" x14ac:dyDescent="0.3">
      <c r="A56">
        <v>55</v>
      </c>
      <c r="B56" s="1" t="s">
        <v>7</v>
      </c>
      <c r="C56" s="1">
        <v>127.8</v>
      </c>
      <c r="E56">
        <f t="shared" si="8"/>
        <v>1.1539509073078544</v>
      </c>
      <c r="G56">
        <f t="shared" si="9"/>
        <v>1.1601817204607723</v>
      </c>
    </row>
    <row r="57" spans="1:7" x14ac:dyDescent="0.3">
      <c r="A57">
        <v>56</v>
      </c>
      <c r="B57" s="1" t="s">
        <v>8</v>
      </c>
      <c r="C57" s="1">
        <v>139.80000000000001</v>
      </c>
      <c r="E57">
        <f t="shared" si="8"/>
        <v>1.2530480413184131</v>
      </c>
      <c r="G57">
        <f t="shared" si="9"/>
        <v>1.2237427100081169</v>
      </c>
    </row>
    <row r="58" spans="1:7" x14ac:dyDescent="0.3">
      <c r="A58">
        <v>57</v>
      </c>
      <c r="B58" s="1" t="s">
        <v>9</v>
      </c>
      <c r="C58" s="1">
        <v>130.1</v>
      </c>
      <c r="E58">
        <f t="shared" si="8"/>
        <v>1.2569483010591957</v>
      </c>
      <c r="G58">
        <f t="shared" si="9"/>
        <v>1.2434082315588517</v>
      </c>
    </row>
    <row r="59" spans="1:7" x14ac:dyDescent="0.3">
      <c r="A59">
        <v>58</v>
      </c>
      <c r="B59" s="1" t="s">
        <v>10</v>
      </c>
      <c r="C59" s="1">
        <v>130.6</v>
      </c>
      <c r="E59">
        <f t="shared" si="8"/>
        <v>1.2078718774449497</v>
      </c>
      <c r="G59">
        <f t="shared" si="9"/>
        <v>1.2016653070587286</v>
      </c>
    </row>
    <row r="60" spans="1:7" x14ac:dyDescent="0.3">
      <c r="A60">
        <v>59</v>
      </c>
      <c r="B60" s="1" t="s">
        <v>11</v>
      </c>
      <c r="C60" s="1">
        <v>113.4</v>
      </c>
      <c r="E60">
        <f t="shared" si="8"/>
        <v>1.2859920222710388</v>
      </c>
      <c r="G60">
        <f t="shared" si="9"/>
        <v>1.2621214946481445</v>
      </c>
    </row>
    <row r="61" spans="1:7" x14ac:dyDescent="0.3">
      <c r="A61">
        <v>60</v>
      </c>
      <c r="B61" s="1" t="s">
        <v>12</v>
      </c>
      <c r="C61" s="1">
        <v>98.5</v>
      </c>
      <c r="E61">
        <f t="shared" si="8"/>
        <v>1.2929462453191736</v>
      </c>
      <c r="G61">
        <f t="shared" si="9"/>
        <v>1.2705474989433656</v>
      </c>
    </row>
    <row r="62" spans="1:7" x14ac:dyDescent="0.3">
      <c r="A62">
        <v>61</v>
      </c>
      <c r="B62" s="1" t="s">
        <v>1</v>
      </c>
      <c r="C62" s="1">
        <v>84.5</v>
      </c>
      <c r="E62">
        <f>C62/D2</f>
        <v>1.1254111948013643</v>
      </c>
      <c r="G62">
        <f>C62/F2</f>
        <v>1.1771560731017183</v>
      </c>
    </row>
    <row r="63" spans="1:7" x14ac:dyDescent="0.3">
      <c r="A63">
        <v>62</v>
      </c>
      <c r="B63" s="1" t="s">
        <v>2</v>
      </c>
      <c r="C63" s="1">
        <v>81.599999999999994</v>
      </c>
      <c r="E63">
        <f t="shared" ref="E63:E73" si="10">C63/D3</f>
        <v>1.0714416389712877</v>
      </c>
      <c r="G63">
        <f t="shared" ref="G63:G73" si="11">C63/F3</f>
        <v>1.0960587610818373</v>
      </c>
    </row>
    <row r="64" spans="1:7" x14ac:dyDescent="0.3">
      <c r="A64">
        <v>63</v>
      </c>
      <c r="B64" s="1" t="s">
        <v>3</v>
      </c>
      <c r="C64" s="1">
        <v>103.8</v>
      </c>
      <c r="E64">
        <f t="shared" si="10"/>
        <v>1.017120057012896</v>
      </c>
      <c r="G64">
        <f t="shared" si="11"/>
        <v>1.0128445906031507</v>
      </c>
    </row>
    <row r="65" spans="1:7" x14ac:dyDescent="0.3">
      <c r="A65">
        <v>64</v>
      </c>
      <c r="B65" s="1" t="s">
        <v>4</v>
      </c>
      <c r="C65" s="1">
        <v>116.9</v>
      </c>
      <c r="E65">
        <f t="shared" si="10"/>
        <v>1.0316394530228232</v>
      </c>
      <c r="G65">
        <f t="shared" si="11"/>
        <v>1.0559040652422416</v>
      </c>
    </row>
    <row r="66" spans="1:7" x14ac:dyDescent="0.3">
      <c r="A66">
        <v>65</v>
      </c>
      <c r="B66" s="1" t="s">
        <v>5</v>
      </c>
      <c r="C66" s="1">
        <v>130.5</v>
      </c>
      <c r="E66">
        <f t="shared" si="10"/>
        <v>1.1038628275437166</v>
      </c>
      <c r="G66">
        <f t="shared" si="11"/>
        <v>1.129530470823672</v>
      </c>
    </row>
    <row r="67" spans="1:7" x14ac:dyDescent="0.3">
      <c r="A67">
        <v>66</v>
      </c>
      <c r="B67" s="1" t="s">
        <v>6</v>
      </c>
      <c r="C67" s="1">
        <v>123.4</v>
      </c>
      <c r="E67">
        <f t="shared" si="10"/>
        <v>1.0559797613259052</v>
      </c>
      <c r="G67">
        <f t="shared" si="11"/>
        <v>1.0287144786159863</v>
      </c>
    </row>
    <row r="68" spans="1:7" x14ac:dyDescent="0.3">
      <c r="A68">
        <v>67</v>
      </c>
      <c r="B68" s="1" t="s">
        <v>7</v>
      </c>
      <c r="C68" s="1">
        <v>129.1</v>
      </c>
      <c r="E68">
        <f t="shared" si="10"/>
        <v>1.1656890620770266</v>
      </c>
      <c r="G68">
        <f t="shared" si="11"/>
        <v>1.1719832559584169</v>
      </c>
    </row>
    <row r="69" spans="1:7" x14ac:dyDescent="0.3">
      <c r="A69">
        <v>68</v>
      </c>
      <c r="B69" s="1" t="s">
        <v>8</v>
      </c>
      <c r="C69" s="1">
        <v>135.80000000000001</v>
      </c>
      <c r="E69">
        <f t="shared" si="10"/>
        <v>1.2171954507227505</v>
      </c>
      <c r="G69">
        <f t="shared" si="11"/>
        <v>1.1887286124399303</v>
      </c>
    </row>
    <row r="70" spans="1:7" x14ac:dyDescent="0.3">
      <c r="A70">
        <v>69</v>
      </c>
      <c r="B70" s="1" t="s">
        <v>9</v>
      </c>
      <c r="C70" s="1">
        <v>122.4</v>
      </c>
      <c r="E70">
        <f t="shared" si="10"/>
        <v>1.1825555115268684</v>
      </c>
      <c r="G70">
        <f t="shared" si="11"/>
        <v>1.1698168143182435</v>
      </c>
    </row>
    <row r="71" spans="1:7" x14ac:dyDescent="0.3">
      <c r="A71">
        <v>70</v>
      </c>
      <c r="B71" s="1" t="s">
        <v>10</v>
      </c>
      <c r="C71" s="1">
        <v>126.2</v>
      </c>
      <c r="E71">
        <f t="shared" si="10"/>
        <v>1.1671778785111229</v>
      </c>
      <c r="G71">
        <f t="shared" si="11"/>
        <v>1.1611804115682356</v>
      </c>
    </row>
    <row r="72" spans="1:7" x14ac:dyDescent="0.3">
      <c r="A72">
        <v>71</v>
      </c>
      <c r="B72" s="1" t="s">
        <v>11</v>
      </c>
      <c r="C72" s="1">
        <v>107.2</v>
      </c>
      <c r="E72">
        <f t="shared" si="10"/>
        <v>1.2156820527994301</v>
      </c>
      <c r="G72">
        <f t="shared" si="11"/>
        <v>1.1931166157520376</v>
      </c>
    </row>
    <row r="73" spans="1:7" x14ac:dyDescent="0.3">
      <c r="A73">
        <v>72</v>
      </c>
      <c r="B73" s="1" t="s">
        <v>12</v>
      </c>
      <c r="C73" s="1">
        <v>92.8</v>
      </c>
      <c r="E73">
        <f t="shared" si="10"/>
        <v>1.218126005742328</v>
      </c>
      <c r="G73">
        <f t="shared" si="11"/>
        <v>1.1970234304765923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H2" sqref="H2"/>
    </sheetView>
  </sheetViews>
  <sheetFormatPr baseColWidth="10" defaultColWidth="8.88671875" defaultRowHeight="14.4" x14ac:dyDescent="0.3"/>
  <cols>
    <col min="5" max="5" width="9.44140625" customWidth="1"/>
    <col min="7" max="7" width="10.88671875" customWidth="1"/>
  </cols>
  <sheetData>
    <row r="1" spans="1:14" x14ac:dyDescent="0.3">
      <c r="A1" t="s">
        <v>19</v>
      </c>
      <c r="B1" t="s">
        <v>0</v>
      </c>
      <c r="C1" t="s">
        <v>20</v>
      </c>
      <c r="D1" t="s">
        <v>16</v>
      </c>
      <c r="E1" t="s">
        <v>97</v>
      </c>
      <c r="F1" t="s">
        <v>21</v>
      </c>
      <c r="G1" t="s">
        <v>98</v>
      </c>
      <c r="H1" t="s">
        <v>92</v>
      </c>
      <c r="I1" t="s">
        <v>96</v>
      </c>
      <c r="J1" t="s">
        <v>24</v>
      </c>
      <c r="K1" t="s">
        <v>24</v>
      </c>
      <c r="L1" t="s">
        <v>25</v>
      </c>
      <c r="M1" t="s">
        <v>25</v>
      </c>
      <c r="N1" t="s">
        <v>79</v>
      </c>
    </row>
    <row r="2" spans="1:14" x14ac:dyDescent="0.3">
      <c r="A2">
        <v>1</v>
      </c>
      <c r="B2" t="s">
        <v>1</v>
      </c>
      <c r="C2">
        <v>99.2</v>
      </c>
      <c r="D2">
        <v>75.083667543323401</v>
      </c>
      <c r="E2">
        <v>1.3622928893245319</v>
      </c>
      <c r="F2">
        <v>71.783174662089465</v>
      </c>
      <c r="G2">
        <v>1.4422401779703511</v>
      </c>
      <c r="H2">
        <f>E2/N2</f>
        <v>1.5386012009402783E-2</v>
      </c>
      <c r="I2">
        <f>G2/N2</f>
        <v>1.6288952891545739E-2</v>
      </c>
      <c r="J2">
        <f>(H2+H3+H4)/3</f>
        <v>1.3546293620456682E-2</v>
      </c>
      <c r="K2">
        <f>(I2+I3+I4)/3</f>
        <v>1.4013087662289368E-2</v>
      </c>
      <c r="L2">
        <f>SUM(H2:H8)/7</f>
        <v>1.2282690158731359E-2</v>
      </c>
      <c r="M2">
        <f>SUM(I2:I8)/7</f>
        <v>1.2504534700328983E-2</v>
      </c>
      <c r="N2">
        <v>88.540999999999997</v>
      </c>
    </row>
    <row r="3" spans="1:14" x14ac:dyDescent="0.3">
      <c r="A3">
        <v>2</v>
      </c>
      <c r="B3" t="s">
        <v>2</v>
      </c>
      <c r="C3">
        <v>86.9</v>
      </c>
      <c r="D3">
        <v>76.159071135545716</v>
      </c>
      <c r="E3">
        <v>1.1669368441760741</v>
      </c>
      <c r="F3">
        <v>74.448563249892516</v>
      </c>
      <c r="G3">
        <v>1.2197010291347778</v>
      </c>
      <c r="H3">
        <f t="shared" ref="H3:H66" si="0">E3/N3</f>
        <v>1.3114302265357872E-2</v>
      </c>
      <c r="I3">
        <f t="shared" ref="I3:I66" si="1">G3/N3</f>
        <v>1.370727820384772E-2</v>
      </c>
      <c r="J3">
        <f t="shared" ref="J3:J66" si="2">(H3+H4+H5)/3</f>
        <v>1.2358378706920468E-2</v>
      </c>
      <c r="K3">
        <f t="shared" ref="K3:K66" si="3">(I3+I4+I5)/3</f>
        <v>1.2533425491561887E-2</v>
      </c>
      <c r="L3">
        <f t="shared" ref="L3:L66" si="4">SUM(H3:H9)/7</f>
        <v>1.151054913592117E-2</v>
      </c>
      <c r="M3">
        <f t="shared" ref="M3:M66" si="5">SUM(I3:I9)/7</f>
        <v>1.1596079605430144E-2</v>
      </c>
      <c r="N3">
        <v>88.981999999999999</v>
      </c>
    </row>
    <row r="4" spans="1:14" x14ac:dyDescent="0.3">
      <c r="A4">
        <v>3</v>
      </c>
      <c r="B4" t="s">
        <v>3</v>
      </c>
      <c r="C4">
        <v>108.5</v>
      </c>
      <c r="D4">
        <v>102.05284939994446</v>
      </c>
      <c r="E4">
        <v>1.0854670398743715</v>
      </c>
      <c r="F4">
        <v>102.48363960574339</v>
      </c>
      <c r="G4">
        <v>1.076924040831337</v>
      </c>
      <c r="H4">
        <f t="shared" si="0"/>
        <v>1.2138566586609393E-2</v>
      </c>
      <c r="I4">
        <f t="shared" si="1"/>
        <v>1.2043031891474645E-2</v>
      </c>
      <c r="J4">
        <f t="shared" si="2"/>
        <v>1.1798913183006812E-2</v>
      </c>
      <c r="K4">
        <f t="shared" si="3"/>
        <v>1.1823478199290758E-2</v>
      </c>
      <c r="L4">
        <f t="shared" si="4"/>
        <v>1.1016688370745289E-2</v>
      </c>
      <c r="M4">
        <f t="shared" si="5"/>
        <v>1.0990782258809577E-2</v>
      </c>
      <c r="N4">
        <v>89.422999999999988</v>
      </c>
    </row>
    <row r="5" spans="1:14" x14ac:dyDescent="0.3">
      <c r="A5">
        <v>4</v>
      </c>
      <c r="B5" t="s">
        <v>4</v>
      </c>
      <c r="C5">
        <v>119</v>
      </c>
      <c r="D5">
        <v>113.31478226958987</v>
      </c>
      <c r="E5">
        <v>1.0623962258429163</v>
      </c>
      <c r="F5">
        <v>110.71081535535261</v>
      </c>
      <c r="G5">
        <v>1.0648853787151029</v>
      </c>
      <c r="H5">
        <f t="shared" si="0"/>
        <v>1.1822267268794137E-2</v>
      </c>
      <c r="I5">
        <f t="shared" si="1"/>
        <v>1.1849966379363294E-2</v>
      </c>
      <c r="J5">
        <f t="shared" si="2"/>
        <v>1.1460689944317275E-2</v>
      </c>
      <c r="K5">
        <f t="shared" si="3"/>
        <v>1.1464133029375656E-2</v>
      </c>
      <c r="L5">
        <f t="shared" si="4"/>
        <v>1.0602420673028275E-2</v>
      </c>
      <c r="M5">
        <f t="shared" si="5"/>
        <v>1.0568859598586337E-2</v>
      </c>
      <c r="N5">
        <v>89.86399999999999</v>
      </c>
    </row>
    <row r="6" spans="1:14" x14ac:dyDescent="0.3">
      <c r="A6">
        <v>5</v>
      </c>
      <c r="B6" t="s">
        <v>5</v>
      </c>
      <c r="C6">
        <v>121.1</v>
      </c>
      <c r="D6">
        <v>118.22121077342987</v>
      </c>
      <c r="E6">
        <v>1.0327194636620745</v>
      </c>
      <c r="F6">
        <v>115.53473179420939</v>
      </c>
      <c r="G6">
        <v>1.0455003875128357</v>
      </c>
      <c r="H6">
        <f t="shared" si="0"/>
        <v>1.1435905693616905E-2</v>
      </c>
      <c r="I6">
        <f t="shared" si="1"/>
        <v>1.1577436327034337E-2</v>
      </c>
      <c r="J6">
        <f t="shared" si="2"/>
        <v>1.1172560993651772E-2</v>
      </c>
      <c r="K6">
        <f t="shared" si="3"/>
        <v>1.1214171178690497E-2</v>
      </c>
      <c r="L6">
        <f t="shared" si="4"/>
        <v>1.0304522289178631E-2</v>
      </c>
      <c r="M6">
        <f t="shared" si="5"/>
        <v>1.0241928267271104E-2</v>
      </c>
      <c r="N6">
        <v>90.304999999999993</v>
      </c>
    </row>
    <row r="7" spans="1:14" x14ac:dyDescent="0.3">
      <c r="A7">
        <v>6</v>
      </c>
      <c r="B7" t="s">
        <v>6</v>
      </c>
      <c r="C7">
        <v>117.8</v>
      </c>
      <c r="D7">
        <v>116.85830024342225</v>
      </c>
      <c r="E7">
        <v>1.0094491454140939</v>
      </c>
      <c r="F7">
        <v>119.9555392338019</v>
      </c>
      <c r="G7">
        <v>0.99502956165641043</v>
      </c>
      <c r="H7">
        <f t="shared" si="0"/>
        <v>1.1123896870540785E-2</v>
      </c>
      <c r="I7">
        <f t="shared" si="1"/>
        <v>1.0964996381729339E-2</v>
      </c>
      <c r="J7">
        <f t="shared" si="2"/>
        <v>1.0687600712356625E-2</v>
      </c>
      <c r="K7">
        <f t="shared" si="3"/>
        <v>1.0664948145430335E-2</v>
      </c>
      <c r="L7">
        <f t="shared" si="4"/>
        <v>9.7932277019767474E-3</v>
      </c>
      <c r="M7">
        <f t="shared" si="5"/>
        <v>9.6853505655012002E-3</v>
      </c>
      <c r="N7">
        <v>90.745999999999995</v>
      </c>
    </row>
    <row r="8" spans="1:14" x14ac:dyDescent="0.3">
      <c r="A8">
        <v>7</v>
      </c>
      <c r="B8" t="s">
        <v>7</v>
      </c>
      <c r="C8">
        <v>111.2</v>
      </c>
      <c r="D8">
        <v>110.74994541852303</v>
      </c>
      <c r="E8">
        <v>0.999216241566525</v>
      </c>
      <c r="F8">
        <v>110.15515737417718</v>
      </c>
      <c r="G8">
        <v>1.0121830703997177</v>
      </c>
      <c r="H8">
        <f t="shared" si="0"/>
        <v>1.0957880416797626E-2</v>
      </c>
      <c r="I8">
        <f t="shared" si="1"/>
        <v>1.1100080827307814E-2</v>
      </c>
      <c r="J8">
        <f t="shared" si="2"/>
        <v>1.019872739188526E-2</v>
      </c>
      <c r="K8">
        <f t="shared" si="3"/>
        <v>1.0166681610688481E-2</v>
      </c>
      <c r="L8">
        <f t="shared" si="4"/>
        <v>9.3017510879856279E-3</v>
      </c>
      <c r="M8">
        <f t="shared" si="5"/>
        <v>9.2809906110618481E-3</v>
      </c>
      <c r="N8">
        <v>91.186999999999998</v>
      </c>
    </row>
    <row r="9" spans="1:14" x14ac:dyDescent="0.3">
      <c r="A9">
        <v>8</v>
      </c>
      <c r="B9" t="s">
        <v>8</v>
      </c>
      <c r="C9">
        <v>102.8</v>
      </c>
      <c r="D9">
        <v>111.56794902524835</v>
      </c>
      <c r="E9">
        <v>0.91454134493119466</v>
      </c>
      <c r="F9">
        <v>114.23969994401253</v>
      </c>
      <c r="G9">
        <v>0.90984471149881607</v>
      </c>
      <c r="H9">
        <f t="shared" si="0"/>
        <v>9.9810248497314655E-3</v>
      </c>
      <c r="I9">
        <f t="shared" si="1"/>
        <v>9.9297672272538537E-3</v>
      </c>
      <c r="J9">
        <f t="shared" si="2"/>
        <v>9.6256648204828248E-3</v>
      </c>
      <c r="K9">
        <f t="shared" si="3"/>
        <v>9.4965124248898563E-3</v>
      </c>
      <c r="L9">
        <f t="shared" si="4"/>
        <v>8.9389503515978127E-3</v>
      </c>
      <c r="M9">
        <f t="shared" si="5"/>
        <v>8.9522527457183872E-3</v>
      </c>
      <c r="N9">
        <v>91.628</v>
      </c>
    </row>
    <row r="10" spans="1:14" x14ac:dyDescent="0.3">
      <c r="A10">
        <v>9</v>
      </c>
      <c r="B10" t="s">
        <v>9</v>
      </c>
      <c r="C10">
        <v>93.1</v>
      </c>
      <c r="D10">
        <v>103.50465479794858</v>
      </c>
      <c r="E10">
        <v>0.88913582774638522</v>
      </c>
      <c r="F10">
        <v>104.63176670215105</v>
      </c>
      <c r="G10">
        <v>0.87191154710799512</v>
      </c>
      <c r="H10">
        <f t="shared" si="0"/>
        <v>9.6572769091266917E-3</v>
      </c>
      <c r="I10">
        <f t="shared" si="1"/>
        <v>9.4701967775037768E-3</v>
      </c>
      <c r="J10">
        <f t="shared" si="2"/>
        <v>9.5443160645212102E-3</v>
      </c>
      <c r="K10">
        <f t="shared" si="3"/>
        <v>9.3737390358574601E-3</v>
      </c>
      <c r="L10">
        <f t="shared" si="4"/>
        <v>8.62668257769348E-3</v>
      </c>
      <c r="M10">
        <f t="shared" si="5"/>
        <v>8.638543129923475E-3</v>
      </c>
      <c r="N10">
        <v>92.068999999999988</v>
      </c>
    </row>
    <row r="11" spans="1:14" x14ac:dyDescent="0.3">
      <c r="A11">
        <v>10</v>
      </c>
      <c r="B11" t="s">
        <v>10</v>
      </c>
      <c r="C11">
        <v>94.2</v>
      </c>
      <c r="D11">
        <v>108.12405060399485</v>
      </c>
      <c r="E11">
        <v>0.8546714619166299</v>
      </c>
      <c r="F11">
        <v>108.68250854280278</v>
      </c>
      <c r="G11">
        <v>0.84087642319955314</v>
      </c>
      <c r="H11">
        <f t="shared" si="0"/>
        <v>9.2386927025903138E-3</v>
      </c>
      <c r="I11">
        <f t="shared" si="1"/>
        <v>9.0895732699119366E-3</v>
      </c>
      <c r="J11">
        <f t="shared" si="2"/>
        <v>8.9441716225468915E-3</v>
      </c>
      <c r="K11">
        <f t="shared" si="3"/>
        <v>8.7774709149045418E-3</v>
      </c>
      <c r="L11">
        <f t="shared" si="4"/>
        <v>8.583360913877092E-3</v>
      </c>
      <c r="M11">
        <f t="shared" si="5"/>
        <v>8.62507807290026E-3</v>
      </c>
      <c r="N11">
        <v>92.509999999999991</v>
      </c>
    </row>
    <row r="12" spans="1:14" x14ac:dyDescent="0.3">
      <c r="A12">
        <v>11</v>
      </c>
      <c r="B12" t="s">
        <v>11</v>
      </c>
      <c r="C12">
        <v>81.400000000000006</v>
      </c>
      <c r="D12">
        <v>88.180951387037098</v>
      </c>
      <c r="E12">
        <v>0.90506189616122523</v>
      </c>
      <c r="F12">
        <v>89.848719383084259</v>
      </c>
      <c r="G12">
        <v>0.88874606568862191</v>
      </c>
      <c r="H12">
        <f t="shared" si="0"/>
        <v>9.7369785818466215E-3</v>
      </c>
      <c r="I12">
        <f t="shared" si="1"/>
        <v>9.5614470601566633E-3</v>
      </c>
      <c r="J12">
        <f t="shared" si="2"/>
        <v>8.4257942458844329E-3</v>
      </c>
      <c r="K12">
        <f t="shared" si="3"/>
        <v>8.4591053918185184E-3</v>
      </c>
      <c r="L12">
        <f t="shared" si="4"/>
        <v>8.5086082395794353E-3</v>
      </c>
      <c r="M12">
        <f t="shared" si="5"/>
        <v>8.5870370295541027E-3</v>
      </c>
      <c r="N12">
        <v>92.950999999999993</v>
      </c>
    </row>
    <row r="13" spans="1:14" x14ac:dyDescent="0.3">
      <c r="A13">
        <v>12</v>
      </c>
      <c r="B13" t="s">
        <v>12</v>
      </c>
      <c r="C13">
        <v>57.4</v>
      </c>
      <c r="D13">
        <v>76.182594873218818</v>
      </c>
      <c r="E13">
        <v>0.73376633592256357</v>
      </c>
      <c r="F13">
        <v>77.525633698792248</v>
      </c>
      <c r="G13">
        <v>0.71738060038852824</v>
      </c>
      <c r="H13">
        <f t="shared" si="0"/>
        <v>7.8568435832037393E-3</v>
      </c>
      <c r="I13">
        <f t="shared" si="1"/>
        <v>7.6813924146450262E-3</v>
      </c>
      <c r="J13">
        <f t="shared" si="2"/>
        <v>7.9862264726298701E-3</v>
      </c>
      <c r="K13">
        <f t="shared" si="3"/>
        <v>8.204928295067495E-3</v>
      </c>
      <c r="L13">
        <f t="shared" si="4"/>
        <v>8.4356208149298628E-3</v>
      </c>
      <c r="M13">
        <f t="shared" si="5"/>
        <v>8.520298289367307E-3</v>
      </c>
      <c r="N13">
        <v>93.391999999999996</v>
      </c>
    </row>
    <row r="14" spans="1:14" x14ac:dyDescent="0.3">
      <c r="A14">
        <v>13</v>
      </c>
      <c r="B14" t="s">
        <v>1</v>
      </c>
      <c r="C14">
        <v>52.5</v>
      </c>
      <c r="E14">
        <v>0.72097153920905166</v>
      </c>
      <c r="G14">
        <v>0.763282352252454</v>
      </c>
      <c r="H14">
        <f t="shared" si="0"/>
        <v>7.6835605726029398E-3</v>
      </c>
      <c r="I14">
        <f t="shared" si="1"/>
        <v>8.1344767006538646E-3</v>
      </c>
      <c r="J14">
        <f t="shared" si="2"/>
        <v>7.9656620890289978E-3</v>
      </c>
      <c r="K14">
        <f t="shared" si="3"/>
        <v>8.2223974624156364E-3</v>
      </c>
      <c r="L14">
        <f t="shared" si="4"/>
        <v>8.6903105789920207E-3</v>
      </c>
      <c r="M14">
        <f t="shared" si="5"/>
        <v>8.8179230802861944E-3</v>
      </c>
      <c r="N14">
        <v>93.832999999999998</v>
      </c>
    </row>
    <row r="15" spans="1:14" x14ac:dyDescent="0.3">
      <c r="A15">
        <v>14</v>
      </c>
      <c r="B15" t="s">
        <v>2</v>
      </c>
      <c r="C15">
        <v>59.1</v>
      </c>
      <c r="E15">
        <v>0.79362448205760616</v>
      </c>
      <c r="G15">
        <v>0.82950898529189143</v>
      </c>
      <c r="H15">
        <f t="shared" si="0"/>
        <v>8.4182752620829294E-3</v>
      </c>
      <c r="I15">
        <f t="shared" si="1"/>
        <v>8.7989157699035932E-3</v>
      </c>
      <c r="J15">
        <f t="shared" si="2"/>
        <v>8.5224836522986742E-3</v>
      </c>
      <c r="K15">
        <f t="shared" si="3"/>
        <v>8.6362190216447768E-3</v>
      </c>
      <c r="L15">
        <f t="shared" si="4"/>
        <v>8.8344507975766477E-3</v>
      </c>
      <c r="M15">
        <f t="shared" si="5"/>
        <v>8.8912694790955378E-3</v>
      </c>
      <c r="N15">
        <v>94.274000000000001</v>
      </c>
    </row>
    <row r="16" spans="1:14" x14ac:dyDescent="0.3">
      <c r="A16">
        <v>15</v>
      </c>
      <c r="B16" t="s">
        <v>3</v>
      </c>
      <c r="C16">
        <v>73.8</v>
      </c>
      <c r="E16">
        <v>0.73831767320487207</v>
      </c>
      <c r="G16">
        <v>0.73250685910924118</v>
      </c>
      <c r="H16">
        <f t="shared" si="0"/>
        <v>7.7951504324011208E-3</v>
      </c>
      <c r="I16">
        <f t="shared" si="1"/>
        <v>7.7337999166894504E-3</v>
      </c>
      <c r="J16">
        <f t="shared" si="2"/>
        <v>8.6215332257732705E-3</v>
      </c>
      <c r="K16">
        <f t="shared" si="3"/>
        <v>8.6443424205065178E-3</v>
      </c>
      <c r="L16">
        <f t="shared" si="4"/>
        <v>8.8453776979659331E-3</v>
      </c>
      <c r="M16">
        <f t="shared" si="5"/>
        <v>8.8243105926881522E-3</v>
      </c>
      <c r="N16">
        <v>94.714999999999989</v>
      </c>
    </row>
    <row r="17" spans="1:14" x14ac:dyDescent="0.3">
      <c r="A17">
        <v>16</v>
      </c>
      <c r="B17" t="s">
        <v>4</v>
      </c>
      <c r="C17">
        <v>99.7</v>
      </c>
      <c r="E17">
        <v>0.89009162787007357</v>
      </c>
      <c r="G17">
        <v>0.89217707779744349</v>
      </c>
      <c r="H17">
        <f t="shared" si="0"/>
        <v>9.3540252624119725E-3</v>
      </c>
      <c r="I17">
        <f t="shared" si="1"/>
        <v>9.3759413783412876E-3</v>
      </c>
      <c r="J17">
        <f t="shared" si="2"/>
        <v>9.0985052847394367E-3</v>
      </c>
      <c r="K17">
        <f t="shared" si="3"/>
        <v>9.0978344078930708E-3</v>
      </c>
      <c r="L17">
        <f t="shared" si="4"/>
        <v>9.0809039138911463E-3</v>
      </c>
      <c r="M17">
        <f t="shared" si="5"/>
        <v>9.0468253728228833E-3</v>
      </c>
      <c r="N17">
        <v>95.155999999999992</v>
      </c>
    </row>
    <row r="18" spans="1:14" x14ac:dyDescent="0.3">
      <c r="A18">
        <v>17</v>
      </c>
      <c r="B18" t="s">
        <v>5</v>
      </c>
      <c r="C18">
        <v>97.7</v>
      </c>
      <c r="E18">
        <v>0.83316838645569524</v>
      </c>
      <c r="G18">
        <v>0.84347966853843148</v>
      </c>
      <c r="H18">
        <f t="shared" si="0"/>
        <v>8.7154239825067235E-3</v>
      </c>
      <c r="I18">
        <f t="shared" si="1"/>
        <v>8.823285966488818E-3</v>
      </c>
      <c r="J18">
        <f t="shared" si="2"/>
        <v>9.1937208411483947E-3</v>
      </c>
      <c r="K18">
        <f t="shared" si="3"/>
        <v>9.2274425988050565E-3</v>
      </c>
      <c r="L18">
        <f t="shared" si="4"/>
        <v>8.9669095362916815E-3</v>
      </c>
      <c r="M18">
        <f t="shared" si="5"/>
        <v>8.9076654328371051E-3</v>
      </c>
      <c r="N18">
        <v>95.596999999999994</v>
      </c>
    </row>
    <row r="19" spans="1:14" x14ac:dyDescent="0.3">
      <c r="A19">
        <v>18</v>
      </c>
      <c r="B19" t="s">
        <v>6</v>
      </c>
      <c r="C19">
        <v>103.4</v>
      </c>
      <c r="E19">
        <v>0.88605298502391616</v>
      </c>
      <c r="G19">
        <v>0.87339606685291049</v>
      </c>
      <c r="H19">
        <f t="shared" si="0"/>
        <v>9.2260666092996123E-3</v>
      </c>
      <c r="I19">
        <f t="shared" si="1"/>
        <v>9.094275878849107E-3</v>
      </c>
      <c r="J19">
        <f t="shared" si="2"/>
        <v>9.1860935478779281E-3</v>
      </c>
      <c r="K19">
        <f t="shared" si="3"/>
        <v>9.1689811074152066E-3</v>
      </c>
      <c r="L19">
        <f t="shared" si="4"/>
        <v>8.9358105564418897E-3</v>
      </c>
      <c r="M19">
        <f t="shared" si="5"/>
        <v>8.8340486227364567E-3</v>
      </c>
      <c r="N19">
        <v>96.037999999999997</v>
      </c>
    </row>
    <row r="20" spans="1:14" x14ac:dyDescent="0.3">
      <c r="A20">
        <v>19</v>
      </c>
      <c r="B20" t="s">
        <v>7</v>
      </c>
      <c r="C20">
        <v>103.5</v>
      </c>
      <c r="E20">
        <v>0.93002590829258402</v>
      </c>
      <c r="G20">
        <v>0.94209485419398176</v>
      </c>
      <c r="H20">
        <f t="shared" si="0"/>
        <v>9.6396719316388432E-3</v>
      </c>
      <c r="I20">
        <f t="shared" si="1"/>
        <v>9.7647659510772481E-3</v>
      </c>
      <c r="J20">
        <f t="shared" si="2"/>
        <v>8.9423258663807008E-3</v>
      </c>
      <c r="K20">
        <f t="shared" si="3"/>
        <v>8.9142903361494694E-3</v>
      </c>
      <c r="L20">
        <f t="shared" si="4"/>
        <v>9.0348687426023526E-3</v>
      </c>
      <c r="M20">
        <f t="shared" si="5"/>
        <v>9.0350958500709389E-3</v>
      </c>
      <c r="N20">
        <v>96.478999999999999</v>
      </c>
    </row>
    <row r="21" spans="1:14" x14ac:dyDescent="0.3">
      <c r="A21">
        <v>20</v>
      </c>
      <c r="B21" t="s">
        <v>8</v>
      </c>
      <c r="C21">
        <v>94.7</v>
      </c>
      <c r="E21">
        <v>0.84248118059323096</v>
      </c>
      <c r="G21">
        <v>0.83815461263558255</v>
      </c>
      <c r="H21">
        <f t="shared" si="0"/>
        <v>8.6925421026953272E-3</v>
      </c>
      <c r="I21">
        <f t="shared" si="1"/>
        <v>8.6479014923192595E-3</v>
      </c>
      <c r="J21">
        <f t="shared" si="2"/>
        <v>8.877046537126957E-3</v>
      </c>
      <c r="K21">
        <f t="shared" si="3"/>
        <v>8.7565028116679076E-3</v>
      </c>
      <c r="L21">
        <f t="shared" si="4"/>
        <v>9.1760276587717505E-3</v>
      </c>
      <c r="M21">
        <f t="shared" si="5"/>
        <v>9.2270335650456881E-3</v>
      </c>
      <c r="N21">
        <v>96.919999999999987</v>
      </c>
    </row>
    <row r="22" spans="1:14" x14ac:dyDescent="0.3">
      <c r="A22">
        <v>21</v>
      </c>
      <c r="B22" t="s">
        <v>9</v>
      </c>
      <c r="C22">
        <v>86.6</v>
      </c>
      <c r="E22">
        <v>0.82705867543326494</v>
      </c>
      <c r="G22">
        <v>0.81103694929701797</v>
      </c>
      <c r="H22">
        <f t="shared" si="0"/>
        <v>8.494763564807932E-3</v>
      </c>
      <c r="I22">
        <f t="shared" si="1"/>
        <v>8.3302035650519007E-3</v>
      </c>
      <c r="J22">
        <f t="shared" si="2"/>
        <v>8.8315540426337526E-3</v>
      </c>
      <c r="K22">
        <f t="shared" si="3"/>
        <v>8.6744762470417694E-3</v>
      </c>
      <c r="L22">
        <f t="shared" si="4"/>
        <v>9.5290962665499634E-3</v>
      </c>
      <c r="M22">
        <f t="shared" si="5"/>
        <v>9.5739273033389107E-3</v>
      </c>
      <c r="N22">
        <v>97.36099999999999</v>
      </c>
    </row>
    <row r="23" spans="1:14" x14ac:dyDescent="0.3">
      <c r="A23">
        <v>22</v>
      </c>
      <c r="B23" t="s">
        <v>10</v>
      </c>
      <c r="C23">
        <v>101.8</v>
      </c>
      <c r="E23">
        <v>0.92362584737911801</v>
      </c>
      <c r="G23">
        <v>0.90871783313921972</v>
      </c>
      <c r="H23">
        <f t="shared" si="0"/>
        <v>9.4438339438776102E-3</v>
      </c>
      <c r="I23">
        <f t="shared" si="1"/>
        <v>9.2914033776325608E-3</v>
      </c>
      <c r="J23">
        <f t="shared" si="2"/>
        <v>8.8325432288838355E-3</v>
      </c>
      <c r="K23">
        <f t="shared" si="3"/>
        <v>8.6670644906192262E-3</v>
      </c>
      <c r="L23">
        <f t="shared" si="4"/>
        <v>9.6817529963848931E-3</v>
      </c>
      <c r="M23">
        <f t="shared" si="5"/>
        <v>9.7532935446566493E-3</v>
      </c>
      <c r="N23">
        <v>97.801999999999992</v>
      </c>
    </row>
    <row r="24" spans="1:14" x14ac:dyDescent="0.3">
      <c r="A24">
        <v>23</v>
      </c>
      <c r="B24" t="s">
        <v>11</v>
      </c>
      <c r="C24">
        <v>75.599999999999994</v>
      </c>
      <c r="E24">
        <v>0.84057345638560954</v>
      </c>
      <c r="G24">
        <v>0.8254201789442237</v>
      </c>
      <c r="H24">
        <f t="shared" si="0"/>
        <v>8.5560646192157155E-3</v>
      </c>
      <c r="I24">
        <f t="shared" si="1"/>
        <v>8.4018217984408432E-3</v>
      </c>
      <c r="J24">
        <f t="shared" si="2"/>
        <v>8.9910898850655858E-3</v>
      </c>
      <c r="K24">
        <f t="shared" si="3"/>
        <v>9.0704655214718672E-3</v>
      </c>
      <c r="L24">
        <f t="shared" si="4"/>
        <v>9.7237034007274323E-3</v>
      </c>
      <c r="M24">
        <f t="shared" si="5"/>
        <v>9.8342356043181513E-3</v>
      </c>
      <c r="N24">
        <v>98.242999999999995</v>
      </c>
    </row>
    <row r="25" spans="1:14" x14ac:dyDescent="0.3">
      <c r="A25">
        <v>24</v>
      </c>
      <c r="B25" t="s">
        <v>12</v>
      </c>
      <c r="C25">
        <v>65.599999999999994</v>
      </c>
      <c r="E25">
        <v>0.83859009819721542</v>
      </c>
      <c r="G25">
        <v>0.81986354330117506</v>
      </c>
      <c r="H25">
        <f t="shared" si="0"/>
        <v>8.4977311235581807E-3</v>
      </c>
      <c r="I25">
        <f t="shared" si="1"/>
        <v>8.307968295784271E-3</v>
      </c>
      <c r="J25">
        <f t="shared" si="2"/>
        <v>9.6816631269352211E-3</v>
      </c>
      <c r="K25">
        <f t="shared" si="3"/>
        <v>9.9726349072917515E-3</v>
      </c>
      <c r="L25">
        <f t="shared" si="4"/>
        <v>9.9245508687582865E-3</v>
      </c>
      <c r="M25">
        <f t="shared" si="5"/>
        <v>1.0036788731752419E-2</v>
      </c>
      <c r="N25">
        <v>98.683999999999997</v>
      </c>
    </row>
    <row r="26" spans="1:14" x14ac:dyDescent="0.3">
      <c r="A26">
        <v>25</v>
      </c>
      <c r="B26" t="s">
        <v>1</v>
      </c>
      <c r="C26">
        <v>71.599999999999994</v>
      </c>
      <c r="E26">
        <v>0.98326785156891605</v>
      </c>
      <c r="G26">
        <v>1.0409717413576323</v>
      </c>
      <c r="H26">
        <f t="shared" si="0"/>
        <v>9.9194739124228611E-3</v>
      </c>
      <c r="I26">
        <f t="shared" si="1"/>
        <v>1.0501606470190489E-2</v>
      </c>
      <c r="J26">
        <f t="shared" si="2"/>
        <v>1.0570426871463437E-2</v>
      </c>
      <c r="K26">
        <f t="shared" si="3"/>
        <v>1.0895364695487597E-2</v>
      </c>
      <c r="L26">
        <f t="shared" si="4"/>
        <v>1.0050133738352996E-2</v>
      </c>
      <c r="M26">
        <f t="shared" si="5"/>
        <v>1.0206863844736378E-2</v>
      </c>
      <c r="N26">
        <v>99.125</v>
      </c>
    </row>
    <row r="27" spans="1:14" x14ac:dyDescent="0.3">
      <c r="A27">
        <v>26</v>
      </c>
      <c r="B27" t="s">
        <v>2</v>
      </c>
      <c r="C27">
        <v>78.8</v>
      </c>
      <c r="E27">
        <v>1.0581659760768083</v>
      </c>
      <c r="G27">
        <v>1.1060119803891886</v>
      </c>
      <c r="H27">
        <f t="shared" si="0"/>
        <v>1.0627784344824623E-2</v>
      </c>
      <c r="I27">
        <f t="shared" si="1"/>
        <v>1.1108329955900496E-2</v>
      </c>
      <c r="J27">
        <f t="shared" si="2"/>
        <v>1.0451722458539961E-2</v>
      </c>
      <c r="K27">
        <f t="shared" si="3"/>
        <v>1.0590084956849455E-2</v>
      </c>
      <c r="L27">
        <f t="shared" si="4"/>
        <v>9.9995608745959592E-3</v>
      </c>
      <c r="M27">
        <f t="shared" si="5"/>
        <v>1.006611154327562E-2</v>
      </c>
      <c r="N27">
        <v>99.565999999999988</v>
      </c>
    </row>
    <row r="28" spans="1:14" x14ac:dyDescent="0.3">
      <c r="A28">
        <v>27</v>
      </c>
      <c r="B28" t="s">
        <v>3</v>
      </c>
      <c r="C28">
        <v>111.6</v>
      </c>
      <c r="E28">
        <v>1.1164803838707822</v>
      </c>
      <c r="G28">
        <v>1.1076932991408037</v>
      </c>
      <c r="H28">
        <f t="shared" si="0"/>
        <v>1.1164022357142823E-2</v>
      </c>
      <c r="I28">
        <f t="shared" si="1"/>
        <v>1.1076157660371812E-2</v>
      </c>
      <c r="J28">
        <f t="shared" si="2"/>
        <v>1.0154956601690211E-2</v>
      </c>
      <c r="K28">
        <f t="shared" si="3"/>
        <v>1.017330756997032E-2</v>
      </c>
      <c r="L28">
        <f t="shared" si="4"/>
        <v>9.8901230499562707E-3</v>
      </c>
      <c r="M28">
        <f t="shared" si="5"/>
        <v>9.8607328339941173E-3</v>
      </c>
      <c r="N28">
        <v>100.00699999999999</v>
      </c>
    </row>
    <row r="29" spans="1:14" x14ac:dyDescent="0.3">
      <c r="A29">
        <v>28</v>
      </c>
      <c r="B29" t="s">
        <v>4</v>
      </c>
      <c r="C29">
        <v>107.6</v>
      </c>
      <c r="E29">
        <v>0.96062045294704024</v>
      </c>
      <c r="G29">
        <v>0.9628711491575217</v>
      </c>
      <c r="H29">
        <f t="shared" si="0"/>
        <v>9.5633606736524393E-3</v>
      </c>
      <c r="I29">
        <f t="shared" si="1"/>
        <v>9.5857672542760605E-3</v>
      </c>
      <c r="J29">
        <f t="shared" si="2"/>
        <v>9.7542814477865024E-3</v>
      </c>
      <c r="K29">
        <f t="shared" si="3"/>
        <v>9.7544862466732874E-3</v>
      </c>
      <c r="L29">
        <f t="shared" si="4"/>
        <v>9.7008527599404207E-3</v>
      </c>
      <c r="M29">
        <f t="shared" si="5"/>
        <v>9.6613273654471837E-3</v>
      </c>
      <c r="N29">
        <v>100.44799999999999</v>
      </c>
    </row>
    <row r="30" spans="1:14" x14ac:dyDescent="0.3">
      <c r="A30">
        <v>29</v>
      </c>
      <c r="B30" t="s">
        <v>5</v>
      </c>
      <c r="C30">
        <v>115.2</v>
      </c>
      <c r="E30">
        <v>0.98240530316986785</v>
      </c>
      <c r="G30">
        <v>0.99456353956629784</v>
      </c>
      <c r="H30">
        <f t="shared" si="0"/>
        <v>9.7374867742753713E-3</v>
      </c>
      <c r="I30">
        <f t="shared" si="1"/>
        <v>9.85799779526309E-3</v>
      </c>
      <c r="J30">
        <f t="shared" si="2"/>
        <v>9.6920982934760782E-3</v>
      </c>
      <c r="K30">
        <f t="shared" si="3"/>
        <v>9.7253951908052635E-3</v>
      </c>
      <c r="L30">
        <f t="shared" si="4"/>
        <v>9.6310175875763959E-3</v>
      </c>
      <c r="M30">
        <f t="shared" si="5"/>
        <v>9.5649213849387255E-3</v>
      </c>
      <c r="N30">
        <v>100.889</v>
      </c>
    </row>
    <row r="31" spans="1:14" x14ac:dyDescent="0.3">
      <c r="A31">
        <v>30</v>
      </c>
      <c r="B31" t="s">
        <v>6</v>
      </c>
      <c r="C31">
        <v>117.8</v>
      </c>
      <c r="E31">
        <v>1.0094491454140939</v>
      </c>
      <c r="G31">
        <v>0.99502956165641043</v>
      </c>
      <c r="H31">
        <f t="shared" si="0"/>
        <v>9.9619968954316983E-3</v>
      </c>
      <c r="I31">
        <f t="shared" si="1"/>
        <v>9.8196936904807117E-3</v>
      </c>
      <c r="J31">
        <f t="shared" si="2"/>
        <v>9.6347573240921514E-3</v>
      </c>
      <c r="K31">
        <f t="shared" si="3"/>
        <v>9.6115093790392955E-3</v>
      </c>
      <c r="L31">
        <f t="shared" si="4"/>
        <v>9.6204508451377731E-3</v>
      </c>
      <c r="M31">
        <f t="shared" si="5"/>
        <v>9.5063107753709224E-3</v>
      </c>
      <c r="N31">
        <v>101.33</v>
      </c>
    </row>
    <row r="32" spans="1:14" x14ac:dyDescent="0.3">
      <c r="A32">
        <v>31</v>
      </c>
      <c r="B32" t="s">
        <v>7</v>
      </c>
      <c r="C32">
        <v>106.2</v>
      </c>
      <c r="E32">
        <v>0.95428745372630364</v>
      </c>
      <c r="G32">
        <v>0.96667124169469443</v>
      </c>
      <c r="H32">
        <f t="shared" si="0"/>
        <v>9.376811210721165E-3</v>
      </c>
      <c r="I32">
        <f t="shared" si="1"/>
        <v>9.4984940866719852E-3</v>
      </c>
      <c r="J32">
        <f t="shared" si="2"/>
        <v>9.6013315497305227E-3</v>
      </c>
      <c r="K32">
        <f t="shared" si="3"/>
        <v>9.5618378125223811E-3</v>
      </c>
      <c r="L32">
        <f t="shared" si="4"/>
        <v>9.5218899257928005E-3</v>
      </c>
      <c r="M32">
        <f t="shared" si="5"/>
        <v>9.5058130494397129E-3</v>
      </c>
      <c r="N32">
        <v>101.77099999999999</v>
      </c>
    </row>
    <row r="33" spans="1:14" x14ac:dyDescent="0.3">
      <c r="A33">
        <v>32</v>
      </c>
      <c r="B33" t="s">
        <v>8</v>
      </c>
      <c r="C33">
        <v>109.9</v>
      </c>
      <c r="E33">
        <v>0.97770519268422473</v>
      </c>
      <c r="G33">
        <v>0.97268418087276154</v>
      </c>
      <c r="H33">
        <f t="shared" si="0"/>
        <v>9.5654638661235945E-3</v>
      </c>
      <c r="I33">
        <f t="shared" si="1"/>
        <v>9.516340359965186E-3</v>
      </c>
      <c r="J33">
        <f t="shared" si="2"/>
        <v>9.7554379218340887E-3</v>
      </c>
      <c r="K33">
        <f t="shared" si="3"/>
        <v>9.6224462438128117E-3</v>
      </c>
      <c r="L33">
        <f t="shared" si="4"/>
        <v>9.5471384888266252E-3</v>
      </c>
      <c r="M33">
        <f t="shared" si="5"/>
        <v>9.5753887890407431E-3</v>
      </c>
      <c r="N33">
        <v>102.21199999999999</v>
      </c>
    </row>
    <row r="34" spans="1:14" x14ac:dyDescent="0.3">
      <c r="A34">
        <v>33</v>
      </c>
      <c r="B34" t="s">
        <v>9</v>
      </c>
      <c r="C34">
        <v>106</v>
      </c>
      <c r="E34">
        <v>1.0123350992601166</v>
      </c>
      <c r="G34">
        <v>0.99272421045593429</v>
      </c>
      <c r="H34">
        <f t="shared" si="0"/>
        <v>9.8617195723468051E-3</v>
      </c>
      <c r="I34">
        <f t="shared" si="1"/>
        <v>9.670678990929972E-3</v>
      </c>
      <c r="J34">
        <f t="shared" si="2"/>
        <v>9.5917881221609814E-3</v>
      </c>
      <c r="K34">
        <f t="shared" si="3"/>
        <v>9.4206412540633663E-3</v>
      </c>
      <c r="L34">
        <f t="shared" si="4"/>
        <v>9.476831623262575E-3</v>
      </c>
      <c r="M34">
        <f t="shared" si="5"/>
        <v>9.5018981219356889E-3</v>
      </c>
      <c r="N34">
        <v>102.65299999999999</v>
      </c>
    </row>
    <row r="35" spans="1:14" x14ac:dyDescent="0.3">
      <c r="A35">
        <v>34</v>
      </c>
      <c r="B35" t="s">
        <v>10</v>
      </c>
      <c r="C35">
        <v>111.8</v>
      </c>
      <c r="E35">
        <v>1.0143553019350235</v>
      </c>
      <c r="G35">
        <v>0.99798284621772859</v>
      </c>
      <c r="H35">
        <f t="shared" si="0"/>
        <v>9.8391303270318701E-3</v>
      </c>
      <c r="I35">
        <f t="shared" si="1"/>
        <v>9.6803193805432772E-3</v>
      </c>
      <c r="J35">
        <f t="shared" si="2"/>
        <v>9.5257214571137176E-3</v>
      </c>
      <c r="K35">
        <f t="shared" si="3"/>
        <v>9.3463227665162019E-3</v>
      </c>
      <c r="L35">
        <f t="shared" si="4"/>
        <v>9.4888621550396658E-3</v>
      </c>
      <c r="M35">
        <f t="shared" si="5"/>
        <v>9.5445491558203369E-3</v>
      </c>
      <c r="N35">
        <v>103.09399999999999</v>
      </c>
    </row>
    <row r="36" spans="1:14" x14ac:dyDescent="0.3">
      <c r="A36">
        <v>35</v>
      </c>
      <c r="B36" t="s">
        <v>11</v>
      </c>
      <c r="C36">
        <v>84.5</v>
      </c>
      <c r="E36">
        <v>0.93952985535164035</v>
      </c>
      <c r="G36">
        <v>0.92259266032786913</v>
      </c>
      <c r="H36">
        <f t="shared" si="0"/>
        <v>9.0745144671042673E-3</v>
      </c>
      <c r="I36">
        <f t="shared" si="1"/>
        <v>8.9109253907168513E-3</v>
      </c>
      <c r="J36">
        <f t="shared" si="2"/>
        <v>9.3367015014420573E-3</v>
      </c>
      <c r="K36">
        <f t="shared" si="3"/>
        <v>9.3916195093225203E-3</v>
      </c>
      <c r="L36">
        <f t="shared" si="4"/>
        <v>9.4704101070475655E-3</v>
      </c>
      <c r="M36">
        <f t="shared" si="5"/>
        <v>9.565951589341027E-3</v>
      </c>
      <c r="N36">
        <v>103.535</v>
      </c>
    </row>
    <row r="37" spans="1:14" x14ac:dyDescent="0.3">
      <c r="A37">
        <v>36</v>
      </c>
      <c r="B37" t="s">
        <v>12</v>
      </c>
      <c r="C37">
        <v>78.599999999999994</v>
      </c>
      <c r="E37">
        <v>1.0047741115594686</v>
      </c>
      <c r="G37">
        <v>0.98233650157732255</v>
      </c>
      <c r="H37">
        <f t="shared" si="0"/>
        <v>9.6635195772050153E-3</v>
      </c>
      <c r="I37">
        <f t="shared" si="1"/>
        <v>9.4477235282884754E-3</v>
      </c>
      <c r="J37">
        <f t="shared" si="2"/>
        <v>9.4963803963932763E-3</v>
      </c>
      <c r="K37">
        <f t="shared" si="3"/>
        <v>9.7498191337099718E-3</v>
      </c>
      <c r="L37">
        <f t="shared" si="4"/>
        <v>9.649408901741036E-3</v>
      </c>
      <c r="M37">
        <f t="shared" si="5"/>
        <v>9.747245343649005E-3</v>
      </c>
      <c r="N37">
        <v>103.976</v>
      </c>
    </row>
    <row r="38" spans="1:14" x14ac:dyDescent="0.3">
      <c r="A38">
        <v>37</v>
      </c>
      <c r="B38" t="s">
        <v>1</v>
      </c>
      <c r="C38">
        <v>70.5</v>
      </c>
      <c r="E38">
        <v>0.96816178122358365</v>
      </c>
      <c r="G38">
        <v>1.0249791587390096</v>
      </c>
      <c r="H38">
        <f t="shared" si="0"/>
        <v>9.2720704600168895E-3</v>
      </c>
      <c r="I38">
        <f t="shared" si="1"/>
        <v>9.8162096089622342E-3</v>
      </c>
      <c r="J38">
        <f t="shared" si="2"/>
        <v>9.2996458063833529E-3</v>
      </c>
      <c r="K38">
        <f t="shared" si="3"/>
        <v>9.6012131876904161E-3</v>
      </c>
      <c r="L38">
        <f t="shared" si="4"/>
        <v>9.6513469476995645E-3</v>
      </c>
      <c r="M38">
        <f t="shared" si="5"/>
        <v>9.7979513309497911E-3</v>
      </c>
      <c r="N38">
        <v>104.417</v>
      </c>
    </row>
    <row r="39" spans="1:14" x14ac:dyDescent="0.3">
      <c r="A39">
        <v>38</v>
      </c>
      <c r="B39" t="s">
        <v>2</v>
      </c>
      <c r="C39">
        <v>74.599999999999994</v>
      </c>
      <c r="E39">
        <v>1.0017662666920037</v>
      </c>
      <c r="G39">
        <v>1.0470621032618459</v>
      </c>
      <c r="H39">
        <f t="shared" si="0"/>
        <v>9.5535511519579223E-3</v>
      </c>
      <c r="I39">
        <f t="shared" si="1"/>
        <v>9.9855242638792075E-3</v>
      </c>
      <c r="J39">
        <f t="shared" si="2"/>
        <v>9.5242667513065395E-3</v>
      </c>
      <c r="K39">
        <f t="shared" si="3"/>
        <v>9.652222060743839E-3</v>
      </c>
      <c r="L39">
        <f t="shared" si="4"/>
        <v>9.7666738156849155E-3</v>
      </c>
      <c r="M39">
        <f t="shared" si="5"/>
        <v>9.8281493753991835E-3</v>
      </c>
      <c r="N39">
        <v>104.85799999999999</v>
      </c>
    </row>
    <row r="40" spans="1:14" x14ac:dyDescent="0.3">
      <c r="A40">
        <v>39</v>
      </c>
      <c r="B40" t="s">
        <v>3</v>
      </c>
      <c r="C40">
        <v>95.5</v>
      </c>
      <c r="E40">
        <v>0.95541108117974638</v>
      </c>
      <c r="G40">
        <v>0.94789166727550855</v>
      </c>
      <c r="H40">
        <f t="shared" si="0"/>
        <v>9.0733158071752487E-3</v>
      </c>
      <c r="I40">
        <f t="shared" si="1"/>
        <v>9.0019056902298084E-3</v>
      </c>
      <c r="J40">
        <f t="shared" si="2"/>
        <v>9.5764050310162881E-3</v>
      </c>
      <c r="K40">
        <f t="shared" si="3"/>
        <v>9.6004261111801402E-3</v>
      </c>
      <c r="L40">
        <f t="shared" si="4"/>
        <v>9.899620037273571E-3</v>
      </c>
      <c r="M40">
        <f t="shared" si="5"/>
        <v>9.8703710465457006E-3</v>
      </c>
      <c r="N40">
        <v>105.29899999999999</v>
      </c>
    </row>
    <row r="41" spans="1:14" x14ac:dyDescent="0.3">
      <c r="A41">
        <v>40</v>
      </c>
      <c r="B41" t="s">
        <v>4</v>
      </c>
      <c r="C41">
        <v>117.8</v>
      </c>
      <c r="E41">
        <v>1.0516829865907187</v>
      </c>
      <c r="G41">
        <v>1.0541470387616734</v>
      </c>
      <c r="H41">
        <f t="shared" si="0"/>
        <v>9.9459332947864458E-3</v>
      </c>
      <c r="I41">
        <f t="shared" si="1"/>
        <v>9.9692362281225029E-3</v>
      </c>
      <c r="J41">
        <f t="shared" si="2"/>
        <v>9.9944684386107218E-3</v>
      </c>
      <c r="K41">
        <f t="shared" si="3"/>
        <v>9.9931181047277721E-3</v>
      </c>
      <c r="L41">
        <f t="shared" si="4"/>
        <v>1.0076720497074995E-2</v>
      </c>
      <c r="M41">
        <f t="shared" si="5"/>
        <v>1.0033892970813699E-2</v>
      </c>
      <c r="N41">
        <v>105.74</v>
      </c>
    </row>
    <row r="42" spans="1:14" x14ac:dyDescent="0.3">
      <c r="A42">
        <v>41</v>
      </c>
      <c r="B42" t="s">
        <v>5</v>
      </c>
      <c r="C42">
        <v>120.9</v>
      </c>
      <c r="E42">
        <v>1.0310138988996269</v>
      </c>
      <c r="G42">
        <v>1.0437737147010886</v>
      </c>
      <c r="H42">
        <f t="shared" si="0"/>
        <v>9.7099659910871716E-3</v>
      </c>
      <c r="I42">
        <f t="shared" si="1"/>
        <v>9.8301364151881093E-3</v>
      </c>
      <c r="J42">
        <f t="shared" si="2"/>
        <v>9.904852639986814E-3</v>
      </c>
      <c r="K42">
        <f t="shared" si="3"/>
        <v>9.9375945084849288E-3</v>
      </c>
      <c r="L42">
        <f t="shared" si="4"/>
        <v>1.014899322694111E-2</v>
      </c>
      <c r="M42">
        <f t="shared" si="5"/>
        <v>1.0075919768387927E-2</v>
      </c>
      <c r="N42">
        <v>106.181</v>
      </c>
    </row>
    <row r="43" spans="1:14" x14ac:dyDescent="0.3">
      <c r="A43">
        <v>42</v>
      </c>
      <c r="B43" t="s">
        <v>6</v>
      </c>
      <c r="C43">
        <v>128.5</v>
      </c>
      <c r="E43">
        <v>1.1011393479262401</v>
      </c>
      <c r="G43">
        <v>1.085410005711789</v>
      </c>
      <c r="H43">
        <f t="shared" si="0"/>
        <v>1.0327506029958548E-2</v>
      </c>
      <c r="I43">
        <f t="shared" si="1"/>
        <v>1.0179981670872702E-2</v>
      </c>
      <c r="J43">
        <f t="shared" si="2"/>
        <v>1.0027983488262541E-2</v>
      </c>
      <c r="K43">
        <f t="shared" si="3"/>
        <v>1.0003414343458224E-2</v>
      </c>
      <c r="L43">
        <f t="shared" si="4"/>
        <v>1.0411430012870706E-2</v>
      </c>
      <c r="M43">
        <f t="shared" si="5"/>
        <v>1.0284352697512657E-2</v>
      </c>
      <c r="N43">
        <v>106.62199999999999</v>
      </c>
    </row>
    <row r="44" spans="1:14" x14ac:dyDescent="0.3">
      <c r="A44">
        <v>43</v>
      </c>
      <c r="B44" t="s">
        <v>7</v>
      </c>
      <c r="C44">
        <v>115.3</v>
      </c>
      <c r="E44">
        <v>1.0360578475955067</v>
      </c>
      <c r="G44">
        <v>1.0495027699378368</v>
      </c>
      <c r="H44">
        <f t="shared" si="0"/>
        <v>9.6770858989147206E-3</v>
      </c>
      <c r="I44">
        <f t="shared" si="1"/>
        <v>9.8026654393939729E-3</v>
      </c>
      <c r="J44">
        <f t="shared" si="2"/>
        <v>1.0080206379302528E-2</v>
      </c>
      <c r="K44">
        <f t="shared" si="3"/>
        <v>1.0037112440468923E-2</v>
      </c>
      <c r="L44">
        <f t="shared" si="4"/>
        <v>1.0298688034616714E-2</v>
      </c>
      <c r="M44">
        <f t="shared" si="5"/>
        <v>1.0272651879890774E-2</v>
      </c>
      <c r="N44">
        <v>107.06299999999999</v>
      </c>
    </row>
    <row r="45" spans="1:14" x14ac:dyDescent="0.3">
      <c r="A45">
        <v>44</v>
      </c>
      <c r="B45" t="s">
        <v>8</v>
      </c>
      <c r="C45">
        <v>121.8</v>
      </c>
      <c r="E45">
        <v>1.0835713600449368</v>
      </c>
      <c r="G45">
        <v>1.0780066717952899</v>
      </c>
      <c r="H45">
        <f t="shared" si="0"/>
        <v>1.0079358535914356E-2</v>
      </c>
      <c r="I45">
        <f t="shared" si="1"/>
        <v>1.0027595920107995E-2</v>
      </c>
      <c r="J45">
        <f t="shared" si="2"/>
        <v>1.0292184088259358E-2</v>
      </c>
      <c r="K45">
        <f t="shared" si="3"/>
        <v>1.0151743680706204E-2</v>
      </c>
      <c r="L45">
        <f t="shared" si="4"/>
        <v>1.037047186810792E-2</v>
      </c>
      <c r="M45">
        <f t="shared" si="5"/>
        <v>1.0392249962871703E-2</v>
      </c>
      <c r="N45">
        <v>107.50399999999999</v>
      </c>
    </row>
    <row r="46" spans="1:14" x14ac:dyDescent="0.3">
      <c r="A46">
        <v>45</v>
      </c>
      <c r="B46" t="s">
        <v>9</v>
      </c>
      <c r="C46">
        <v>118.5</v>
      </c>
      <c r="E46">
        <v>1.1317142383238095</v>
      </c>
      <c r="G46">
        <v>1.1097907447078135</v>
      </c>
      <c r="H46">
        <f t="shared" si="0"/>
        <v>1.0484174703078507E-2</v>
      </c>
      <c r="I46">
        <f t="shared" si="1"/>
        <v>1.0281075961904799E-2</v>
      </c>
      <c r="J46">
        <f t="shared" si="2"/>
        <v>1.0416345377570987E-2</v>
      </c>
      <c r="K46">
        <f t="shared" si="3"/>
        <v>1.0230352977717566E-2</v>
      </c>
      <c r="L46">
        <f t="shared" si="4"/>
        <v>1.0666145316755025E-2</v>
      </c>
      <c r="M46">
        <f t="shared" si="5"/>
        <v>1.0681658444965967E-2</v>
      </c>
      <c r="N46">
        <v>107.94499999999999</v>
      </c>
    </row>
    <row r="47" spans="1:14" x14ac:dyDescent="0.3">
      <c r="A47">
        <v>46</v>
      </c>
      <c r="B47" t="s">
        <v>10</v>
      </c>
      <c r="C47">
        <v>123.2</v>
      </c>
      <c r="E47">
        <v>1.1177868801287558</v>
      </c>
      <c r="G47">
        <v>1.0997449611272287</v>
      </c>
      <c r="H47">
        <f t="shared" si="0"/>
        <v>1.031301902578521E-2</v>
      </c>
      <c r="I47">
        <f t="shared" si="1"/>
        <v>1.0146559160105815E-2</v>
      </c>
      <c r="J47">
        <f t="shared" si="2"/>
        <v>1.0770628307409597E-2</v>
      </c>
      <c r="K47">
        <f t="shared" si="3"/>
        <v>1.056638329676971E-2</v>
      </c>
      <c r="L47">
        <f t="shared" si="4"/>
        <v>1.0748968992580479E-2</v>
      </c>
      <c r="M47">
        <f t="shared" si="5"/>
        <v>1.0797199423874301E-2</v>
      </c>
      <c r="N47">
        <v>108.386</v>
      </c>
    </row>
    <row r="48" spans="1:14" x14ac:dyDescent="0.3">
      <c r="A48">
        <v>47</v>
      </c>
      <c r="B48" t="s">
        <v>11</v>
      </c>
      <c r="C48">
        <v>102.3</v>
      </c>
      <c r="E48">
        <v>1.1374426532837019</v>
      </c>
      <c r="G48">
        <v>1.1169376230951598</v>
      </c>
      <c r="H48">
        <f t="shared" si="0"/>
        <v>1.0451842403849245E-2</v>
      </c>
      <c r="I48">
        <f t="shared" si="1"/>
        <v>1.0263423811142086E-2</v>
      </c>
      <c r="J48">
        <f t="shared" si="2"/>
        <v>1.051239269287473E-2</v>
      </c>
      <c r="K48">
        <f t="shared" si="3"/>
        <v>1.055022222590761E-2</v>
      </c>
      <c r="L48">
        <f t="shared" si="4"/>
        <v>1.0901878554793142E-2</v>
      </c>
      <c r="M48">
        <f t="shared" si="5"/>
        <v>1.0994014774017161E-2</v>
      </c>
      <c r="N48">
        <v>108.827</v>
      </c>
    </row>
    <row r="49" spans="1:14" x14ac:dyDescent="0.3">
      <c r="A49">
        <v>48</v>
      </c>
      <c r="B49" t="s">
        <v>12</v>
      </c>
      <c r="C49">
        <v>98.7</v>
      </c>
      <c r="E49">
        <v>1.2617201629887984</v>
      </c>
      <c r="G49">
        <v>1.2335446909119816</v>
      </c>
      <c r="H49">
        <f t="shared" si="0"/>
        <v>1.154702349259434E-2</v>
      </c>
      <c r="I49">
        <f t="shared" si="1"/>
        <v>1.1289166919061223E-2</v>
      </c>
      <c r="J49">
        <f t="shared" si="2"/>
        <v>1.0421636136042705E-2</v>
      </c>
      <c r="K49">
        <f t="shared" si="3"/>
        <v>1.0675698295613737E-2</v>
      </c>
      <c r="L49">
        <f t="shared" si="4"/>
        <v>1.0900765917028373E-2</v>
      </c>
      <c r="M49">
        <f t="shared" si="5"/>
        <v>1.0998506335195652E-2</v>
      </c>
      <c r="N49">
        <v>109.268</v>
      </c>
    </row>
    <row r="50" spans="1:14" x14ac:dyDescent="0.3">
      <c r="A50">
        <v>49</v>
      </c>
      <c r="B50" t="s">
        <v>1</v>
      </c>
      <c r="C50">
        <v>76.2</v>
      </c>
      <c r="E50">
        <v>1.0464386911948522</v>
      </c>
      <c r="G50">
        <v>1.1078498141264188</v>
      </c>
      <c r="H50">
        <f t="shared" si="0"/>
        <v>9.5383121821806076E-3</v>
      </c>
      <c r="I50">
        <f t="shared" si="1"/>
        <v>1.0098075947519517E-2</v>
      </c>
      <c r="J50">
        <f t="shared" si="2"/>
        <v>1.0622319197325954E-2</v>
      </c>
      <c r="K50">
        <f t="shared" si="3"/>
        <v>1.0930461087515954E-2</v>
      </c>
      <c r="L50">
        <f t="shared" si="4"/>
        <v>1.0711333178559903E-2</v>
      </c>
      <c r="M50">
        <f t="shared" si="5"/>
        <v>1.0864858512934925E-2</v>
      </c>
      <c r="N50">
        <v>109.709</v>
      </c>
    </row>
    <row r="51" spans="1:14" x14ac:dyDescent="0.3">
      <c r="A51">
        <v>50</v>
      </c>
      <c r="B51" t="s">
        <v>2</v>
      </c>
      <c r="C51">
        <v>83.5</v>
      </c>
      <c r="E51">
        <v>1.1212799365788513</v>
      </c>
      <c r="G51">
        <v>1.1719797000316909</v>
      </c>
      <c r="H51">
        <f t="shared" si="0"/>
        <v>1.0179572733353168E-2</v>
      </c>
      <c r="I51">
        <f t="shared" si="1"/>
        <v>1.0639852020260472E-2</v>
      </c>
      <c r="J51">
        <f t="shared" si="2"/>
        <v>1.1130861947884652E-2</v>
      </c>
      <c r="K51">
        <f t="shared" si="3"/>
        <v>1.1261056709763817E-2</v>
      </c>
      <c r="L51">
        <f t="shared" si="4"/>
        <v>1.0923880733022953E-2</v>
      </c>
      <c r="M51">
        <f t="shared" si="5"/>
        <v>1.0989350551692714E-2</v>
      </c>
      <c r="N51">
        <v>110.14999999999999</v>
      </c>
    </row>
    <row r="52" spans="1:14" x14ac:dyDescent="0.3">
      <c r="A52">
        <v>51</v>
      </c>
      <c r="B52" t="s">
        <v>3</v>
      </c>
      <c r="C52">
        <v>134.30000000000001</v>
      </c>
      <c r="E52">
        <v>1.3435780963606279</v>
      </c>
      <c r="G52">
        <v>1.3330036745036733</v>
      </c>
      <c r="H52">
        <f t="shared" si="0"/>
        <v>1.2149072676444087E-2</v>
      </c>
      <c r="I52">
        <f t="shared" si="1"/>
        <v>1.2053455294767869E-2</v>
      </c>
      <c r="J52">
        <f t="shared" si="2"/>
        <v>1.1532133023858212E-2</v>
      </c>
      <c r="K52">
        <f t="shared" si="3"/>
        <v>1.1555861573378942E-2</v>
      </c>
      <c r="L52">
        <f t="shared" si="4"/>
        <v>1.1037162486927475E-2</v>
      </c>
      <c r="M52">
        <f t="shared" si="5"/>
        <v>1.1006512490528106E-2</v>
      </c>
      <c r="N52">
        <v>110.59099999999999</v>
      </c>
    </row>
    <row r="53" spans="1:14" x14ac:dyDescent="0.3">
      <c r="A53">
        <v>52</v>
      </c>
      <c r="B53" t="s">
        <v>4</v>
      </c>
      <c r="C53">
        <v>137.6</v>
      </c>
      <c r="E53">
        <v>1.228451434251977</v>
      </c>
      <c r="G53">
        <v>1.2313296479932618</v>
      </c>
      <c r="H53">
        <f t="shared" si="0"/>
        <v>1.10639404338567E-2</v>
      </c>
      <c r="I53">
        <f t="shared" si="1"/>
        <v>1.1089862814263112E-2</v>
      </c>
      <c r="J53">
        <f t="shared" si="2"/>
        <v>1.0963793444875471E-2</v>
      </c>
      <c r="K53">
        <f t="shared" si="3"/>
        <v>1.0969664721586831E-2</v>
      </c>
      <c r="L53">
        <f t="shared" si="4"/>
        <v>1.0790657185973797E-2</v>
      </c>
      <c r="M53">
        <f t="shared" si="5"/>
        <v>1.0749632003295624E-2</v>
      </c>
      <c r="N53">
        <v>111.032</v>
      </c>
    </row>
    <row r="54" spans="1:14" x14ac:dyDescent="0.3">
      <c r="A54">
        <v>53</v>
      </c>
      <c r="B54" t="s">
        <v>5</v>
      </c>
      <c r="C54">
        <v>148.80000000000001</v>
      </c>
      <c r="E54">
        <v>1.2689401832610794</v>
      </c>
      <c r="G54">
        <v>1.2846445719398014</v>
      </c>
      <c r="H54">
        <f t="shared" si="0"/>
        <v>1.1383385961273846E-2</v>
      </c>
      <c r="I54">
        <f t="shared" si="1"/>
        <v>1.1524266611105841E-2</v>
      </c>
      <c r="J54">
        <f t="shared" si="2"/>
        <v>1.0682811408028249E-2</v>
      </c>
      <c r="K54">
        <f t="shared" si="3"/>
        <v>1.0724254504577835E-2</v>
      </c>
      <c r="L54">
        <f t="shared" si="4"/>
        <v>1.0788471956028516E-2</v>
      </c>
      <c r="M54">
        <f t="shared" si="5"/>
        <v>1.0715289673816802E-2</v>
      </c>
      <c r="N54">
        <v>111.473</v>
      </c>
    </row>
    <row r="55" spans="1:14" x14ac:dyDescent="0.3">
      <c r="A55">
        <v>54</v>
      </c>
      <c r="B55" t="s">
        <v>6</v>
      </c>
      <c r="C55">
        <v>136.4</v>
      </c>
      <c r="E55">
        <v>1.1688358525847404</v>
      </c>
      <c r="G55">
        <v>1.1521394924442649</v>
      </c>
      <c r="H55">
        <f t="shared" si="0"/>
        <v>1.0444053939495868E-2</v>
      </c>
      <c r="I55">
        <f t="shared" si="1"/>
        <v>1.0294864739391542E-2</v>
      </c>
      <c r="J55">
        <f t="shared" si="2"/>
        <v>1.0563731108744293E-2</v>
      </c>
      <c r="K55">
        <f t="shared" si="3"/>
        <v>1.0539339040483903E-2</v>
      </c>
      <c r="L55">
        <f t="shared" si="4"/>
        <v>1.0732459872699277E-2</v>
      </c>
      <c r="M55">
        <f t="shared" si="5"/>
        <v>1.0604087962885809E-2</v>
      </c>
      <c r="N55">
        <v>111.91399999999999</v>
      </c>
    </row>
    <row r="56" spans="1:14" x14ac:dyDescent="0.3">
      <c r="A56">
        <v>55</v>
      </c>
      <c r="B56" t="s">
        <v>7</v>
      </c>
      <c r="C56">
        <v>127.8</v>
      </c>
      <c r="E56">
        <v>1.1483798171960602</v>
      </c>
      <c r="G56">
        <v>1.1632823417003948</v>
      </c>
      <c r="H56">
        <f t="shared" si="0"/>
        <v>1.0220994323315032E-2</v>
      </c>
      <c r="I56">
        <f t="shared" si="1"/>
        <v>1.0353632163236126E-2</v>
      </c>
      <c r="J56">
        <f t="shared" si="2"/>
        <v>1.0739894799140608E-2</v>
      </c>
      <c r="K56">
        <f t="shared" si="3"/>
        <v>1.0694379324722789E-2</v>
      </c>
      <c r="L56">
        <f t="shared" si="4"/>
        <v>1.0681956226457734E-2</v>
      </c>
      <c r="M56">
        <f t="shared" si="5"/>
        <v>1.065949292140778E-2</v>
      </c>
      <c r="N56">
        <v>112.35499999999999</v>
      </c>
    </row>
    <row r="57" spans="1:14" x14ac:dyDescent="0.3">
      <c r="A57">
        <v>56</v>
      </c>
      <c r="B57" t="s">
        <v>8</v>
      </c>
      <c r="C57">
        <v>139.80000000000001</v>
      </c>
      <c r="E57">
        <v>1.2437050585737455</v>
      </c>
      <c r="G57">
        <v>1.2373180026024757</v>
      </c>
      <c r="H57">
        <f t="shared" si="0"/>
        <v>1.1026145063421979E-2</v>
      </c>
      <c r="I57">
        <f t="shared" si="1"/>
        <v>1.0969520218824035E-2</v>
      </c>
      <c r="J57">
        <f t="shared" si="2"/>
        <v>1.0807408547958379E-2</v>
      </c>
      <c r="K57">
        <f t="shared" si="3"/>
        <v>1.0661599231690917E-2</v>
      </c>
      <c r="L57">
        <f t="shared" si="4"/>
        <v>1.0577802199402976E-2</v>
      </c>
      <c r="M57">
        <f t="shared" si="5"/>
        <v>1.0597702949307727E-2</v>
      </c>
      <c r="N57">
        <v>112.79599999999999</v>
      </c>
    </row>
    <row r="58" spans="1:14" x14ac:dyDescent="0.3">
      <c r="A58">
        <v>57</v>
      </c>
      <c r="B58" t="s">
        <v>9</v>
      </c>
      <c r="C58">
        <v>130.1</v>
      </c>
      <c r="E58">
        <v>1.2424980793749165</v>
      </c>
      <c r="G58">
        <v>1.218428488493557</v>
      </c>
      <c r="H58">
        <f t="shared" si="0"/>
        <v>1.0972545010684816E-2</v>
      </c>
      <c r="I58">
        <f t="shared" si="1"/>
        <v>1.0759985592108208E-2</v>
      </c>
      <c r="J58">
        <f t="shared" si="2"/>
        <v>1.0814908134897633E-2</v>
      </c>
      <c r="K58">
        <f t="shared" si="3"/>
        <v>1.0621581328053359E-2</v>
      </c>
      <c r="L58">
        <f t="shared" si="4"/>
        <v>1.0282805201531325E-2</v>
      </c>
      <c r="M58">
        <f t="shared" si="5"/>
        <v>1.0300719863522089E-2</v>
      </c>
      <c r="N58">
        <v>113.23699999999999</v>
      </c>
    </row>
    <row r="59" spans="1:14" x14ac:dyDescent="0.3">
      <c r="A59">
        <v>58</v>
      </c>
      <c r="B59" t="s">
        <v>10</v>
      </c>
      <c r="C59">
        <v>130.6</v>
      </c>
      <c r="E59">
        <v>1.1849266765001258</v>
      </c>
      <c r="G59">
        <v>1.165801070805325</v>
      </c>
      <c r="H59">
        <f t="shared" si="0"/>
        <v>1.0423535569768345E-2</v>
      </c>
      <c r="I59">
        <f t="shared" si="1"/>
        <v>1.0255291884140511E-2</v>
      </c>
      <c r="J59">
        <f t="shared" si="2"/>
        <v>1.0821160257325749E-2</v>
      </c>
      <c r="K59">
        <f t="shared" si="3"/>
        <v>1.0616871008880249E-2</v>
      </c>
      <c r="L59">
        <f t="shared" si="4"/>
        <v>9.9969997066926101E-3</v>
      </c>
      <c r="M59">
        <f t="shared" si="5"/>
        <v>1.0048282975151437E-2</v>
      </c>
      <c r="N59">
        <v>113.678</v>
      </c>
    </row>
    <row r="60" spans="1:14" x14ac:dyDescent="0.3">
      <c r="A60">
        <v>59</v>
      </c>
      <c r="B60" t="s">
        <v>11</v>
      </c>
      <c r="C60">
        <v>113.4</v>
      </c>
      <c r="E60">
        <v>1.2608601845784144</v>
      </c>
      <c r="G60">
        <v>1.2381302684163358</v>
      </c>
      <c r="H60">
        <f t="shared" si="0"/>
        <v>1.1048643824239736E-2</v>
      </c>
      <c r="I60">
        <f t="shared" si="1"/>
        <v>1.0849466507911354E-2</v>
      </c>
      <c r="J60">
        <f t="shared" si="2"/>
        <v>1.0710157872671322E-2</v>
      </c>
      <c r="K60">
        <f t="shared" si="3"/>
        <v>1.075934019718186E-2</v>
      </c>
      <c r="L60">
        <f t="shared" si="4"/>
        <v>9.8694870306743742E-3</v>
      </c>
      <c r="M60">
        <f t="shared" si="5"/>
        <v>9.9616558092483487E-3</v>
      </c>
      <c r="N60">
        <v>114.119</v>
      </c>
    </row>
    <row r="61" spans="1:14" x14ac:dyDescent="0.3">
      <c r="A61">
        <v>60</v>
      </c>
      <c r="B61" t="s">
        <v>12</v>
      </c>
      <c r="C61">
        <v>98.5</v>
      </c>
      <c r="E61">
        <v>1.2591634858601484</v>
      </c>
      <c r="G61">
        <v>1.2310451069385022</v>
      </c>
      <c r="H61">
        <f t="shared" si="0"/>
        <v>1.0991301377969172E-2</v>
      </c>
      <c r="I61">
        <f t="shared" si="1"/>
        <v>1.0745854634588881E-2</v>
      </c>
      <c r="J61">
        <f t="shared" si="2"/>
        <v>1.0191248642568646E-2</v>
      </c>
      <c r="K61">
        <f t="shared" si="3"/>
        <v>1.0449885480723323E-2</v>
      </c>
      <c r="L61">
        <f t="shared" si="4"/>
        <v>9.5799713708928733E-3</v>
      </c>
      <c r="M61">
        <f t="shared" si="5"/>
        <v>9.6821831649614356E-3</v>
      </c>
      <c r="N61">
        <v>114.56</v>
      </c>
    </row>
    <row r="62" spans="1:14" x14ac:dyDescent="0.3">
      <c r="A62">
        <v>61</v>
      </c>
      <c r="B62" t="s">
        <v>1</v>
      </c>
      <c r="C62">
        <v>84.5</v>
      </c>
      <c r="E62">
        <v>1.1604208583459974</v>
      </c>
      <c r="G62">
        <v>1.2285211193396639</v>
      </c>
      <c r="H62">
        <f t="shared" si="0"/>
        <v>1.0090528415805058E-2</v>
      </c>
      <c r="I62">
        <f t="shared" si="1"/>
        <v>1.0682699449045348E-2</v>
      </c>
      <c r="J62">
        <f t="shared" si="2"/>
        <v>9.5145368760190686E-3</v>
      </c>
      <c r="K62">
        <f t="shared" si="3"/>
        <v>9.8314801419685568E-3</v>
      </c>
      <c r="L62">
        <f t="shared" si="4"/>
        <v>9.418432030833904E-3</v>
      </c>
      <c r="M62">
        <f t="shared" si="5"/>
        <v>9.5739876514679516E-3</v>
      </c>
      <c r="N62">
        <v>115.00099999999999</v>
      </c>
    </row>
    <row r="63" spans="1:14" x14ac:dyDescent="0.3">
      <c r="A63">
        <v>62</v>
      </c>
      <c r="B63" t="s">
        <v>2</v>
      </c>
      <c r="C63">
        <v>81.599999999999994</v>
      </c>
      <c r="E63">
        <v>1.0957657823333444</v>
      </c>
      <c r="G63">
        <v>1.1453118984740835</v>
      </c>
      <c r="H63">
        <f t="shared" si="0"/>
        <v>9.4919161339317108E-3</v>
      </c>
      <c r="I63">
        <f t="shared" si="1"/>
        <v>9.9211023585357456E-3</v>
      </c>
      <c r="J63">
        <f t="shared" si="2"/>
        <v>9.1416629196886551E-3</v>
      </c>
      <c r="K63">
        <f t="shared" si="3"/>
        <v>9.268222783457989E-3</v>
      </c>
      <c r="L63">
        <f t="shared" si="4"/>
        <v>9.4384527813013794E-3</v>
      </c>
      <c r="M63">
        <f t="shared" si="5"/>
        <v>9.5019068692262041E-3</v>
      </c>
      <c r="N63">
        <v>115.44199999999999</v>
      </c>
    </row>
    <row r="64" spans="1:14" x14ac:dyDescent="0.3">
      <c r="A64">
        <v>63</v>
      </c>
      <c r="B64" t="s">
        <v>3</v>
      </c>
      <c r="C64">
        <v>103.8</v>
      </c>
      <c r="E64">
        <v>1.0384468086540071</v>
      </c>
      <c r="G64">
        <v>1.0302738750073066</v>
      </c>
      <c r="H64">
        <f t="shared" si="0"/>
        <v>8.9611660783204365E-3</v>
      </c>
      <c r="I64">
        <f t="shared" si="1"/>
        <v>8.8906386183245749E-3</v>
      </c>
      <c r="J64">
        <f t="shared" si="2"/>
        <v>9.1546731542583182E-3</v>
      </c>
      <c r="K64">
        <f t="shared" si="3"/>
        <v>9.1774892382190335E-3</v>
      </c>
      <c r="L64">
        <f t="shared" si="4"/>
        <v>9.4913550876361656E-3</v>
      </c>
      <c r="M64">
        <f t="shared" si="5"/>
        <v>9.4662039272572305E-3</v>
      </c>
      <c r="N64">
        <v>115.883</v>
      </c>
    </row>
    <row r="65" spans="1:14" x14ac:dyDescent="0.3">
      <c r="A65">
        <v>64</v>
      </c>
      <c r="B65" t="s">
        <v>4</v>
      </c>
      <c r="C65">
        <v>116.9</v>
      </c>
      <c r="E65">
        <v>1.0436480571515707</v>
      </c>
      <c r="G65">
        <v>1.0460932837966013</v>
      </c>
      <c r="H65">
        <f t="shared" si="0"/>
        <v>8.9719065468138199E-3</v>
      </c>
      <c r="I65">
        <f t="shared" si="1"/>
        <v>8.9929273735136449E-3</v>
      </c>
      <c r="J65">
        <f t="shared" si="2"/>
        <v>9.1749625300745746E-3</v>
      </c>
      <c r="K65">
        <f t="shared" si="3"/>
        <v>9.1783290314118356E-3</v>
      </c>
      <c r="L65">
        <f t="shared" si="4"/>
        <v>9.5860918017630688E-3</v>
      </c>
      <c r="M65">
        <f t="shared" si="5"/>
        <v>9.5488240219133956E-3</v>
      </c>
      <c r="N65">
        <v>116.324</v>
      </c>
    </row>
    <row r="66" spans="1:14" x14ac:dyDescent="0.3">
      <c r="A66">
        <v>65</v>
      </c>
      <c r="B66" t="s">
        <v>5</v>
      </c>
      <c r="C66">
        <v>130.5</v>
      </c>
      <c r="E66">
        <v>1.1128810074971158</v>
      </c>
      <c r="G66">
        <v>1.1266540096649469</v>
      </c>
      <c r="H66">
        <f t="shared" si="0"/>
        <v>9.5309468376406966E-3</v>
      </c>
      <c r="I66">
        <f t="shared" si="1"/>
        <v>9.6489017228188843E-3</v>
      </c>
      <c r="J66">
        <f t="shared" si="2"/>
        <v>9.4711690136554342E-3</v>
      </c>
      <c r="K66">
        <f t="shared" si="3"/>
        <v>9.5101819202854463E-3</v>
      </c>
      <c r="L66">
        <f t="shared" si="4"/>
        <v>9.7303473962297177E-3</v>
      </c>
      <c r="M66">
        <f t="shared" si="5"/>
        <v>9.6643704821452268E-3</v>
      </c>
      <c r="N66">
        <v>116.76499999999999</v>
      </c>
    </row>
    <row r="67" spans="1:14" x14ac:dyDescent="0.3">
      <c r="A67">
        <v>66</v>
      </c>
      <c r="B67" t="s">
        <v>6</v>
      </c>
      <c r="C67">
        <v>123.4</v>
      </c>
      <c r="E67">
        <v>1.0574365411213855</v>
      </c>
      <c r="G67">
        <v>1.0423314763022162</v>
      </c>
      <c r="H67">
        <f t="shared" ref="H67:H73" si="6">E67/N67</f>
        <v>9.0220342057692072E-3</v>
      </c>
      <c r="I67">
        <f t="shared" ref="I67:I73" si="7">G67/N67</f>
        <v>8.8931579979029778E-3</v>
      </c>
      <c r="J67">
        <f t="shared" ref="J67:K71" si="8">(H67+H68+H69)/3</f>
        <v>9.7044112908009975E-3</v>
      </c>
      <c r="K67">
        <f t="shared" si="8"/>
        <v>9.6865926704635258E-3</v>
      </c>
      <c r="L67">
        <f>SUM(H67:H73)/7</f>
        <v>9.7827872474136879E-3</v>
      </c>
      <c r="M67">
        <f>SUM(I67:I73)/7</f>
        <v>9.6683835201433477E-3</v>
      </c>
      <c r="N67">
        <v>117.20599999999999</v>
      </c>
    </row>
    <row r="68" spans="1:14" x14ac:dyDescent="0.3">
      <c r="A68">
        <v>67</v>
      </c>
      <c r="B68" t="s">
        <v>7</v>
      </c>
      <c r="C68">
        <v>129.1</v>
      </c>
      <c r="E68">
        <v>1.1600613020345178</v>
      </c>
      <c r="G68">
        <v>1.1751154171637008</v>
      </c>
      <c r="H68">
        <f t="shared" si="6"/>
        <v>9.8605259975564005E-3</v>
      </c>
      <c r="I68">
        <f t="shared" si="7"/>
        <v>9.9884860401344786E-3</v>
      </c>
      <c r="J68">
        <f t="shared" si="8"/>
        <v>9.9844773149696635E-3</v>
      </c>
      <c r="K68">
        <f t="shared" si="8"/>
        <v>9.9459339260801749E-3</v>
      </c>
      <c r="N68">
        <v>117.64699999999999</v>
      </c>
    </row>
    <row r="69" spans="1:14" x14ac:dyDescent="0.3">
      <c r="A69">
        <v>68</v>
      </c>
      <c r="B69" t="s">
        <v>8</v>
      </c>
      <c r="C69">
        <v>135.80000000000001</v>
      </c>
      <c r="E69">
        <v>1.2081197922340101</v>
      </c>
      <c r="G69">
        <v>1.2019154846453233</v>
      </c>
      <c r="H69">
        <f t="shared" si="6"/>
        <v>1.0230673669077385E-2</v>
      </c>
      <c r="I69">
        <f t="shared" si="7"/>
        <v>1.0178133973353121E-2</v>
      </c>
      <c r="J69">
        <f t="shared" si="8"/>
        <v>9.9057430081871192E-3</v>
      </c>
      <c r="K69">
        <f t="shared" si="8"/>
        <v>9.7727650063412566E-3</v>
      </c>
      <c r="N69">
        <v>118.08799999999999</v>
      </c>
    </row>
    <row r="70" spans="1:14" x14ac:dyDescent="0.3">
      <c r="A70">
        <v>69</v>
      </c>
      <c r="B70" t="s">
        <v>9</v>
      </c>
      <c r="C70">
        <v>122.4</v>
      </c>
      <c r="E70">
        <v>1.1689605297116816</v>
      </c>
      <c r="G70">
        <v>1.1463155033943997</v>
      </c>
      <c r="H70">
        <f t="shared" si="6"/>
        <v>9.8622322782752035E-3</v>
      </c>
      <c r="I70">
        <f t="shared" si="7"/>
        <v>9.6711817647529268E-3</v>
      </c>
      <c r="J70">
        <f t="shared" si="8"/>
        <v>9.8227503545214468E-3</v>
      </c>
      <c r="K70">
        <f t="shared" si="8"/>
        <v>9.6473045469357074E-3</v>
      </c>
      <c r="N70">
        <v>118.529</v>
      </c>
    </row>
    <row r="71" spans="1:14" x14ac:dyDescent="0.3">
      <c r="A71">
        <v>70</v>
      </c>
      <c r="B71" t="s">
        <v>10</v>
      </c>
      <c r="C71">
        <v>126.2</v>
      </c>
      <c r="E71">
        <v>1.1450057164955276</v>
      </c>
      <c r="G71">
        <v>1.1265244650507813</v>
      </c>
      <c r="H71">
        <f t="shared" si="6"/>
        <v>9.624323077208773E-3</v>
      </c>
      <c r="I71">
        <f t="shared" si="7"/>
        <v>9.468979280917722E-3</v>
      </c>
      <c r="J71">
        <f t="shared" si="8"/>
        <v>9.8346815270725432E-3</v>
      </c>
      <c r="K71">
        <f t="shared" si="8"/>
        <v>9.6492416216199788E-3</v>
      </c>
      <c r="N71">
        <v>118.97</v>
      </c>
    </row>
    <row r="72" spans="1:14" x14ac:dyDescent="0.3">
      <c r="A72">
        <v>71</v>
      </c>
      <c r="B72" t="s">
        <v>11</v>
      </c>
      <c r="C72">
        <v>107.2</v>
      </c>
      <c r="E72">
        <v>1.191924266197584</v>
      </c>
      <c r="G72">
        <v>1.1704370791378411</v>
      </c>
      <c r="H72">
        <f t="shared" si="6"/>
        <v>9.9816957080803605E-3</v>
      </c>
      <c r="I72">
        <f t="shared" si="7"/>
        <v>9.80175259513647E-3</v>
      </c>
      <c r="N72">
        <v>119.411</v>
      </c>
    </row>
    <row r="73" spans="1:14" x14ac:dyDescent="0.3">
      <c r="A73">
        <v>72</v>
      </c>
      <c r="B73" t="s">
        <v>12</v>
      </c>
      <c r="C73">
        <v>92.8</v>
      </c>
      <c r="E73">
        <v>1.1862981876936218</v>
      </c>
      <c r="G73">
        <v>1.1598069636943453</v>
      </c>
      <c r="H73">
        <f t="shared" si="6"/>
        <v>9.8980257959284945E-3</v>
      </c>
      <c r="I73">
        <f t="shared" si="7"/>
        <v>9.6769929888057393E-3</v>
      </c>
      <c r="N73">
        <v>119.85199999999999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workbookViewId="0">
      <selection activeCell="F8" sqref="F8"/>
    </sheetView>
  </sheetViews>
  <sheetFormatPr baseColWidth="10" defaultColWidth="8.88671875" defaultRowHeight="14.4" x14ac:dyDescent="0.3"/>
  <sheetData>
    <row r="1" spans="1:21" x14ac:dyDescent="0.3">
      <c r="A1" t="s">
        <v>0</v>
      </c>
      <c r="B1" t="s">
        <v>20</v>
      </c>
      <c r="C1" t="s">
        <v>26</v>
      </c>
    </row>
    <row r="2" spans="1:21" x14ac:dyDescent="0.3">
      <c r="A2" t="s">
        <v>1</v>
      </c>
      <c r="B2">
        <v>99.2</v>
      </c>
      <c r="C2">
        <v>66.479830079533969</v>
      </c>
    </row>
    <row r="3" spans="1:21" x14ac:dyDescent="0.3">
      <c r="A3" t="s">
        <v>2</v>
      </c>
      <c r="B3">
        <v>86.9</v>
      </c>
      <c r="C3">
        <v>67.767864677831284</v>
      </c>
    </row>
    <row r="4" spans="1:21" x14ac:dyDescent="0.3">
      <c r="A4" t="s">
        <v>3</v>
      </c>
      <c r="B4">
        <v>108.5</v>
      </c>
      <c r="C4">
        <v>91.258719518912329</v>
      </c>
    </row>
    <row r="5" spans="1:21" x14ac:dyDescent="0.3">
      <c r="A5" t="s">
        <v>4</v>
      </c>
      <c r="B5">
        <v>119</v>
      </c>
      <c r="C5">
        <v>101.82919593874423</v>
      </c>
    </row>
    <row r="6" spans="1:21" x14ac:dyDescent="0.3">
      <c r="A6" t="s">
        <v>5</v>
      </c>
      <c r="B6">
        <v>121.1</v>
      </c>
      <c r="C6">
        <v>106.75966438894584</v>
      </c>
    </row>
    <row r="7" spans="1:21" x14ac:dyDescent="0.3">
      <c r="A7" t="s">
        <v>6</v>
      </c>
      <c r="B7">
        <v>117.8</v>
      </c>
      <c r="C7">
        <v>106.04423313889595</v>
      </c>
    </row>
    <row r="8" spans="1:21" x14ac:dyDescent="0.3">
      <c r="A8" t="s">
        <v>7</v>
      </c>
      <c r="B8">
        <v>111.2</v>
      </c>
      <c r="C8">
        <v>100.98955272878858</v>
      </c>
    </row>
    <row r="9" spans="1:21" x14ac:dyDescent="0.3">
      <c r="A9" t="s">
        <v>8</v>
      </c>
      <c r="B9">
        <v>102.8</v>
      </c>
      <c r="C9">
        <v>102.22748033285455</v>
      </c>
    </row>
    <row r="10" spans="1:21" x14ac:dyDescent="0.3">
      <c r="A10" t="s">
        <v>9</v>
      </c>
      <c r="B10">
        <v>93.1</v>
      </c>
      <c r="C10">
        <v>95.29570062592326</v>
      </c>
    </row>
    <row r="11" spans="1:21" x14ac:dyDescent="0.3">
      <c r="A11" t="s">
        <v>10</v>
      </c>
      <c r="B11">
        <v>94.2</v>
      </c>
      <c r="C11">
        <v>100.02555921375563</v>
      </c>
      <c r="U11" t="s">
        <v>83</v>
      </c>
    </row>
    <row r="12" spans="1:21" x14ac:dyDescent="0.3">
      <c r="A12" t="s">
        <v>11</v>
      </c>
      <c r="B12">
        <v>81.400000000000006</v>
      </c>
      <c r="C12">
        <v>81.965076123764845</v>
      </c>
    </row>
    <row r="13" spans="1:21" x14ac:dyDescent="0.3">
      <c r="A13" t="s">
        <v>12</v>
      </c>
      <c r="B13">
        <v>57.4</v>
      </c>
      <c r="C13">
        <v>71.148449003996518</v>
      </c>
    </row>
    <row r="14" spans="1:21" x14ac:dyDescent="0.3">
      <c r="A14" t="s">
        <v>1</v>
      </c>
      <c r="B14">
        <v>52.5</v>
      </c>
      <c r="C14">
        <v>70.453257765926651</v>
      </c>
    </row>
    <row r="15" spans="1:21" x14ac:dyDescent="0.3">
      <c r="A15" t="s">
        <v>2</v>
      </c>
      <c r="B15">
        <v>59.1</v>
      </c>
      <c r="C15">
        <v>71.798202722324362</v>
      </c>
    </row>
    <row r="16" spans="1:21" x14ac:dyDescent="0.3">
      <c r="A16" t="s">
        <v>3</v>
      </c>
      <c r="B16">
        <v>73.8</v>
      </c>
      <c r="C16">
        <v>96.659356309157388</v>
      </c>
    </row>
    <row r="17" spans="1:3" x14ac:dyDescent="0.3">
      <c r="A17" t="s">
        <v>4</v>
      </c>
      <c r="B17">
        <v>99.7</v>
      </c>
      <c r="C17">
        <v>107.82581421645092</v>
      </c>
    </row>
    <row r="18" spans="1:3" x14ac:dyDescent="0.3">
      <c r="A18" t="s">
        <v>5</v>
      </c>
      <c r="B18">
        <v>97.7</v>
      </c>
      <c r="C18">
        <v>113.01593086307575</v>
      </c>
    </row>
    <row r="19" spans="1:3" x14ac:dyDescent="0.3">
      <c r="A19" t="s">
        <v>6</v>
      </c>
      <c r="B19">
        <v>103.4</v>
      </c>
      <c r="C19">
        <v>112.22837438777786</v>
      </c>
    </row>
    <row r="20" spans="1:3" x14ac:dyDescent="0.3">
      <c r="A20" t="s">
        <v>7</v>
      </c>
      <c r="B20">
        <v>103.5</v>
      </c>
      <c r="C20">
        <v>106.85043984033682</v>
      </c>
    </row>
    <row r="21" spans="1:3" x14ac:dyDescent="0.3">
      <c r="A21" t="s">
        <v>8</v>
      </c>
      <c r="B21">
        <v>94.7</v>
      </c>
      <c r="C21">
        <v>108.13165619527069</v>
      </c>
    </row>
    <row r="22" spans="1:3" x14ac:dyDescent="0.3">
      <c r="A22" t="s">
        <v>9</v>
      </c>
      <c r="B22">
        <v>86.6</v>
      </c>
      <c r="C22">
        <v>100.77316695783071</v>
      </c>
    </row>
    <row r="23" spans="1:3" x14ac:dyDescent="0.3">
      <c r="A23" t="s">
        <v>10</v>
      </c>
      <c r="B23">
        <v>101.8</v>
      </c>
      <c r="C23">
        <v>105.74748397171903</v>
      </c>
    </row>
    <row r="24" spans="1:3" x14ac:dyDescent="0.3">
      <c r="A24" t="s">
        <v>11</v>
      </c>
      <c r="B24">
        <v>75.599999999999994</v>
      </c>
      <c r="C24">
        <v>86.631612071166856</v>
      </c>
    </row>
    <row r="25" spans="1:3" x14ac:dyDescent="0.3">
      <c r="A25" t="s">
        <v>12</v>
      </c>
      <c r="B25">
        <v>65.599999999999994</v>
      </c>
      <c r="C25">
        <v>75.180031924687256</v>
      </c>
    </row>
    <row r="26" spans="1:3" x14ac:dyDescent="0.3">
      <c r="A26" t="s">
        <v>1</v>
      </c>
      <c r="B26">
        <v>71.599999999999994</v>
      </c>
      <c r="C26">
        <v>74.426685452319319</v>
      </c>
    </row>
    <row r="27" spans="1:3" x14ac:dyDescent="0.3">
      <c r="A27" t="s">
        <v>2</v>
      </c>
      <c r="B27">
        <v>78.8</v>
      </c>
      <c r="C27">
        <v>75.82854076681744</v>
      </c>
    </row>
    <row r="28" spans="1:3" x14ac:dyDescent="0.3">
      <c r="A28" t="s">
        <v>3</v>
      </c>
      <c r="B28">
        <v>111.6</v>
      </c>
      <c r="C28">
        <v>102.05999309940245</v>
      </c>
    </row>
    <row r="29" spans="1:3" x14ac:dyDescent="0.3">
      <c r="A29" t="s">
        <v>4</v>
      </c>
      <c r="B29">
        <v>107.6</v>
      </c>
      <c r="C29">
        <v>113.82243249415762</v>
      </c>
    </row>
    <row r="30" spans="1:3" x14ac:dyDescent="0.3">
      <c r="A30" t="s">
        <v>5</v>
      </c>
      <c r="B30">
        <v>115.2</v>
      </c>
      <c r="C30">
        <v>119.27219733720565</v>
      </c>
    </row>
    <row r="31" spans="1:3" x14ac:dyDescent="0.3">
      <c r="A31" t="s">
        <v>6</v>
      </c>
      <c r="B31">
        <v>117.8</v>
      </c>
      <c r="C31">
        <v>118.41251563665975</v>
      </c>
    </row>
    <row r="32" spans="1:3" x14ac:dyDescent="0.3">
      <c r="A32" t="s">
        <v>7</v>
      </c>
      <c r="B32">
        <v>106.2</v>
      </c>
      <c r="C32">
        <v>112.71132695188506</v>
      </c>
    </row>
    <row r="33" spans="1:3" x14ac:dyDescent="0.3">
      <c r="A33" t="s">
        <v>8</v>
      </c>
      <c r="B33">
        <v>109.9</v>
      </c>
      <c r="C33">
        <v>114.03583205768683</v>
      </c>
    </row>
    <row r="34" spans="1:3" x14ac:dyDescent="0.3">
      <c r="A34" t="s">
        <v>9</v>
      </c>
      <c r="B34">
        <v>106</v>
      </c>
      <c r="C34">
        <v>106.25063328973815</v>
      </c>
    </row>
    <row r="35" spans="1:3" x14ac:dyDescent="0.3">
      <c r="A35" t="s">
        <v>10</v>
      </c>
      <c r="B35">
        <v>111.8</v>
      </c>
      <c r="C35">
        <v>111.46940872968244</v>
      </c>
    </row>
    <row r="36" spans="1:3" x14ac:dyDescent="0.3">
      <c r="A36" t="s">
        <v>11</v>
      </c>
      <c r="B36">
        <v>84.5</v>
      </c>
      <c r="C36">
        <v>91.298148018568867</v>
      </c>
    </row>
    <row r="37" spans="1:3" x14ac:dyDescent="0.3">
      <c r="A37" t="s">
        <v>12</v>
      </c>
      <c r="B37">
        <v>78.599999999999994</v>
      </c>
      <c r="C37">
        <v>79.211614845377994</v>
      </c>
    </row>
    <row r="38" spans="1:3" x14ac:dyDescent="0.3">
      <c r="A38" t="s">
        <v>1</v>
      </c>
      <c r="B38">
        <v>70.5</v>
      </c>
      <c r="C38">
        <v>78.400113138712001</v>
      </c>
    </row>
    <row r="39" spans="1:3" x14ac:dyDescent="0.3">
      <c r="A39" t="s">
        <v>2</v>
      </c>
      <c r="B39">
        <v>74.599999999999994</v>
      </c>
      <c r="C39">
        <v>79.858878811310518</v>
      </c>
    </row>
    <row r="40" spans="1:3" x14ac:dyDescent="0.3">
      <c r="A40" t="s">
        <v>3</v>
      </c>
      <c r="B40">
        <v>95.5</v>
      </c>
      <c r="C40">
        <v>107.46062988964752</v>
      </c>
    </row>
    <row r="41" spans="1:3" x14ac:dyDescent="0.3">
      <c r="A41" t="s">
        <v>4</v>
      </c>
      <c r="B41">
        <v>117.8</v>
      </c>
      <c r="C41">
        <v>119.81905077186433</v>
      </c>
    </row>
    <row r="42" spans="1:3" x14ac:dyDescent="0.3">
      <c r="A42" t="s">
        <v>5</v>
      </c>
      <c r="B42">
        <v>120.9</v>
      </c>
      <c r="C42">
        <v>125.52846381133557</v>
      </c>
    </row>
    <row r="43" spans="1:3" x14ac:dyDescent="0.3">
      <c r="A43" t="s">
        <v>6</v>
      </c>
      <c r="B43">
        <v>128.5</v>
      </c>
      <c r="C43">
        <v>124.59665688554165</v>
      </c>
    </row>
    <row r="44" spans="1:3" x14ac:dyDescent="0.3">
      <c r="A44" t="s">
        <v>7</v>
      </c>
      <c r="B44">
        <v>115.3</v>
      </c>
      <c r="C44">
        <v>118.57221406343329</v>
      </c>
    </row>
    <row r="45" spans="1:3" x14ac:dyDescent="0.3">
      <c r="A45" t="s">
        <v>8</v>
      </c>
      <c r="B45">
        <v>121.8</v>
      </c>
      <c r="C45">
        <v>119.94000792010299</v>
      </c>
    </row>
    <row r="46" spans="1:3" x14ac:dyDescent="0.3">
      <c r="A46" t="s">
        <v>9</v>
      </c>
      <c r="B46">
        <v>118.5</v>
      </c>
      <c r="C46">
        <v>111.72809962164558</v>
      </c>
    </row>
    <row r="47" spans="1:3" x14ac:dyDescent="0.3">
      <c r="A47" t="s">
        <v>10</v>
      </c>
      <c r="B47">
        <v>123.2</v>
      </c>
      <c r="C47">
        <v>117.19133348764585</v>
      </c>
    </row>
    <row r="48" spans="1:3" x14ac:dyDescent="0.3">
      <c r="A48" t="s">
        <v>11</v>
      </c>
      <c r="B48">
        <v>102.3</v>
      </c>
      <c r="C48">
        <v>95.964683965970849</v>
      </c>
    </row>
    <row r="49" spans="1:3" x14ac:dyDescent="0.3">
      <c r="A49" t="s">
        <v>12</v>
      </c>
      <c r="B49">
        <v>98.7</v>
      </c>
      <c r="C49">
        <v>83.243197766068732</v>
      </c>
    </row>
    <row r="50" spans="1:3" x14ac:dyDescent="0.3">
      <c r="A50" t="s">
        <v>1</v>
      </c>
      <c r="B50">
        <v>76.2</v>
      </c>
      <c r="C50">
        <v>82.373540825104669</v>
      </c>
    </row>
    <row r="51" spans="1:3" x14ac:dyDescent="0.3">
      <c r="A51" t="s">
        <v>2</v>
      </c>
      <c r="B51">
        <v>83.5</v>
      </c>
      <c r="C51">
        <v>83.88921685580361</v>
      </c>
    </row>
    <row r="52" spans="1:3" x14ac:dyDescent="0.3">
      <c r="A52" t="s">
        <v>3</v>
      </c>
      <c r="B52">
        <v>134.30000000000001</v>
      </c>
      <c r="C52">
        <v>112.86126667989258</v>
      </c>
    </row>
    <row r="53" spans="1:3" x14ac:dyDescent="0.3">
      <c r="A53" t="s">
        <v>4</v>
      </c>
      <c r="B53">
        <v>137.6</v>
      </c>
      <c r="C53">
        <v>125.81566904957103</v>
      </c>
    </row>
    <row r="54" spans="1:3" x14ac:dyDescent="0.3">
      <c r="A54" t="s">
        <v>5</v>
      </c>
      <c r="B54">
        <v>148.80000000000001</v>
      </c>
      <c r="C54">
        <v>131.78473028546549</v>
      </c>
    </row>
    <row r="55" spans="1:3" x14ac:dyDescent="0.3">
      <c r="A55" t="s">
        <v>6</v>
      </c>
      <c r="B55">
        <v>136.4</v>
      </c>
      <c r="C55">
        <v>130.78079813442358</v>
      </c>
    </row>
    <row r="56" spans="1:3" x14ac:dyDescent="0.3">
      <c r="A56" t="s">
        <v>7</v>
      </c>
      <c r="B56">
        <v>127.8</v>
      </c>
      <c r="C56">
        <v>124.43310117498153</v>
      </c>
    </row>
    <row r="57" spans="1:3" x14ac:dyDescent="0.3">
      <c r="A57" t="s">
        <v>8</v>
      </c>
      <c r="B57">
        <v>139.80000000000001</v>
      </c>
      <c r="C57">
        <v>125.84418378251912</v>
      </c>
    </row>
    <row r="58" spans="1:3" x14ac:dyDescent="0.3">
      <c r="A58" t="s">
        <v>9</v>
      </c>
      <c r="B58">
        <v>130.1</v>
      </c>
      <c r="C58">
        <v>117.20556595355302</v>
      </c>
    </row>
    <row r="59" spans="1:3" x14ac:dyDescent="0.3">
      <c r="A59" t="s">
        <v>10</v>
      </c>
      <c r="B59">
        <v>130.6</v>
      </c>
      <c r="C59">
        <v>122.91325824560926</v>
      </c>
    </row>
    <row r="60" spans="1:3" x14ac:dyDescent="0.3">
      <c r="A60" t="s">
        <v>11</v>
      </c>
      <c r="B60">
        <v>113.4</v>
      </c>
      <c r="C60">
        <v>100.63121991337286</v>
      </c>
    </row>
    <row r="61" spans="1:3" x14ac:dyDescent="0.3">
      <c r="A61" t="s">
        <v>12</v>
      </c>
      <c r="B61">
        <v>98.5</v>
      </c>
      <c r="C61">
        <v>87.27478068675947</v>
      </c>
    </row>
    <row r="62" spans="1:3" x14ac:dyDescent="0.3">
      <c r="A62" t="s">
        <v>1</v>
      </c>
      <c r="B62">
        <v>84.5</v>
      </c>
      <c r="C62">
        <v>86.346968511497337</v>
      </c>
    </row>
    <row r="63" spans="1:3" x14ac:dyDescent="0.3">
      <c r="A63" t="s">
        <v>2</v>
      </c>
      <c r="B63">
        <v>81.599999999999994</v>
      </c>
      <c r="C63">
        <v>87.919554900296674</v>
      </c>
    </row>
    <row r="64" spans="1:3" x14ac:dyDescent="0.3">
      <c r="A64" t="s">
        <v>3</v>
      </c>
      <c r="B64">
        <v>103.8</v>
      </c>
      <c r="C64">
        <v>118.26190347013764</v>
      </c>
    </row>
    <row r="65" spans="1:3" x14ac:dyDescent="0.3">
      <c r="A65" t="s">
        <v>4</v>
      </c>
      <c r="B65">
        <v>116.9</v>
      </c>
      <c r="C65">
        <v>131.81228732727772</v>
      </c>
    </row>
    <row r="66" spans="1:3" x14ac:dyDescent="0.3">
      <c r="A66" t="s">
        <v>5</v>
      </c>
      <c r="B66">
        <v>130.5</v>
      </c>
      <c r="C66">
        <v>138.04099675959537</v>
      </c>
    </row>
    <row r="67" spans="1:3" x14ac:dyDescent="0.3">
      <c r="A67" t="s">
        <v>6</v>
      </c>
      <c r="B67">
        <v>123.4</v>
      </c>
      <c r="C67">
        <v>136.96493938330548</v>
      </c>
    </row>
    <row r="68" spans="1:3" x14ac:dyDescent="0.3">
      <c r="A68" t="s">
        <v>7</v>
      </c>
      <c r="B68">
        <v>129.1</v>
      </c>
      <c r="C68">
        <v>130.29398828652978</v>
      </c>
    </row>
    <row r="69" spans="1:3" x14ac:dyDescent="0.3">
      <c r="A69" t="s">
        <v>8</v>
      </c>
      <c r="B69">
        <v>135.80000000000001</v>
      </c>
      <c r="C69">
        <v>131.74835964493525</v>
      </c>
    </row>
    <row r="70" spans="1:3" x14ac:dyDescent="0.3">
      <c r="A70" t="s">
        <v>9</v>
      </c>
      <c r="B70">
        <v>122.4</v>
      </c>
      <c r="C70">
        <v>122.68303228546047</v>
      </c>
    </row>
    <row r="71" spans="1:3" x14ac:dyDescent="0.3">
      <c r="A71" t="s">
        <v>10</v>
      </c>
      <c r="B71">
        <v>126.2</v>
      </c>
      <c r="C71">
        <v>128.63518300357268</v>
      </c>
    </row>
    <row r="72" spans="1:3" x14ac:dyDescent="0.3">
      <c r="A72" t="s">
        <v>11</v>
      </c>
      <c r="B72">
        <v>107.2</v>
      </c>
      <c r="C72">
        <v>105.29775586077487</v>
      </c>
    </row>
    <row r="73" spans="1:3" x14ac:dyDescent="0.3">
      <c r="A73" t="s">
        <v>12</v>
      </c>
      <c r="B73">
        <v>92.8</v>
      </c>
      <c r="C73">
        <v>91.306363607450209</v>
      </c>
    </row>
    <row r="74" spans="1:3" x14ac:dyDescent="0.3">
      <c r="A74" t="s">
        <v>1</v>
      </c>
      <c r="B74">
        <v>90.7</v>
      </c>
      <c r="C74">
        <v>90.320396197890005</v>
      </c>
    </row>
    <row r="75" spans="1:3" x14ac:dyDescent="0.3">
      <c r="A75" t="s">
        <v>2</v>
      </c>
      <c r="B75">
        <v>95.9</v>
      </c>
      <c r="C75">
        <v>91.949892944789752</v>
      </c>
    </row>
    <row r="76" spans="1:3" x14ac:dyDescent="0.3">
      <c r="A76" t="s">
        <v>3</v>
      </c>
      <c r="B76">
        <v>116</v>
      </c>
      <c r="C76">
        <v>123.6625402603827</v>
      </c>
    </row>
    <row r="77" spans="1:3" x14ac:dyDescent="0.3">
      <c r="A77" t="s">
        <v>4</v>
      </c>
      <c r="B77">
        <v>146.6</v>
      </c>
      <c r="C77">
        <v>137.8089056049844</v>
      </c>
    </row>
    <row r="78" spans="1:3" x14ac:dyDescent="0.3">
      <c r="A78" t="s">
        <v>5</v>
      </c>
      <c r="B78">
        <v>143.9</v>
      </c>
      <c r="C78">
        <v>144.29726323372529</v>
      </c>
    </row>
    <row r="79" spans="1:3" x14ac:dyDescent="0.3">
      <c r="A79" t="s">
        <v>6</v>
      </c>
      <c r="B79">
        <v>138</v>
      </c>
      <c r="C79">
        <v>143.14908063218738</v>
      </c>
    </row>
    <row r="80" spans="1:3" x14ac:dyDescent="0.3">
      <c r="A80" t="s">
        <v>7</v>
      </c>
      <c r="B80">
        <v>137.5</v>
      </c>
      <c r="C80">
        <v>136.15487539807802</v>
      </c>
    </row>
    <row r="81" spans="1:3" x14ac:dyDescent="0.3">
      <c r="A81" t="s">
        <v>8</v>
      </c>
      <c r="B81">
        <v>144.19999999999999</v>
      </c>
      <c r="C81">
        <v>137.65253550735142</v>
      </c>
    </row>
    <row r="82" spans="1:3" x14ac:dyDescent="0.3">
      <c r="A82" t="s">
        <v>9</v>
      </c>
      <c r="B82">
        <v>128.69999999999999</v>
      </c>
      <c r="C82">
        <v>128.16049861736789</v>
      </c>
    </row>
    <row r="83" spans="1:3" x14ac:dyDescent="0.3">
      <c r="A83" t="s">
        <v>10</v>
      </c>
      <c r="B83">
        <v>130.80000000000001</v>
      </c>
      <c r="C83">
        <v>134.35710776153607</v>
      </c>
    </row>
    <row r="84" spans="1:3" x14ac:dyDescent="0.3">
      <c r="A84" t="s">
        <v>11</v>
      </c>
      <c r="B84">
        <v>111.5</v>
      </c>
      <c r="C84">
        <v>109.96429180817688</v>
      </c>
    </row>
    <row r="85" spans="1:3" x14ac:dyDescent="0.3">
      <c r="A85" t="s">
        <v>12</v>
      </c>
      <c r="B85">
        <v>93.1</v>
      </c>
      <c r="C85">
        <v>95.337946528140947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O2" sqref="O2"/>
    </sheetView>
  </sheetViews>
  <sheetFormatPr baseColWidth="10" defaultColWidth="8.88671875" defaultRowHeight="14.4" x14ac:dyDescent="0.3"/>
  <cols>
    <col min="4" max="5" width="4.6640625" customWidth="1"/>
  </cols>
  <sheetData>
    <row r="1" spans="1:16" x14ac:dyDescent="0.3">
      <c r="A1" t="s">
        <v>19</v>
      </c>
      <c r="B1" t="s">
        <v>0</v>
      </c>
      <c r="C1" t="s">
        <v>20</v>
      </c>
      <c r="F1" t="s">
        <v>22</v>
      </c>
      <c r="G1" t="s">
        <v>23</v>
      </c>
      <c r="H1" t="s">
        <v>24</v>
      </c>
      <c r="I1" t="s">
        <v>24</v>
      </c>
      <c r="J1" t="s">
        <v>25</v>
      </c>
      <c r="K1" t="s">
        <v>25</v>
      </c>
      <c r="L1" t="s">
        <v>78</v>
      </c>
      <c r="M1" t="s">
        <v>16</v>
      </c>
      <c r="N1" t="s">
        <v>21</v>
      </c>
      <c r="O1" t="s">
        <v>26</v>
      </c>
      <c r="P1" t="s">
        <v>27</v>
      </c>
    </row>
    <row r="2" spans="1:16" x14ac:dyDescent="0.3">
      <c r="A2">
        <v>1</v>
      </c>
      <c r="B2" t="s">
        <v>1</v>
      </c>
      <c r="C2">
        <v>99.2</v>
      </c>
      <c r="F2">
        <v>1.8143664712948215E-2</v>
      </c>
      <c r="G2">
        <v>2.00916187499302E-2</v>
      </c>
      <c r="H2">
        <v>1.4700783083160621E-2</v>
      </c>
      <c r="I2">
        <v>1.5661003086474289E-2</v>
      </c>
      <c r="J2">
        <v>1.1410565327572323E-2</v>
      </c>
      <c r="K2">
        <v>1.1876364329587052E-2</v>
      </c>
      <c r="L2">
        <v>88.540999999999997</v>
      </c>
      <c r="M2">
        <v>75.083667543323401</v>
      </c>
      <c r="N2">
        <v>71.783174662089465</v>
      </c>
      <c r="O2">
        <f>M2*L2/100</f>
        <v>66.479830079533969</v>
      </c>
      <c r="P2">
        <f>N2*L2/100</f>
        <v>63.557540677560631</v>
      </c>
    </row>
    <row r="3" spans="1:16" x14ac:dyDescent="0.3">
      <c r="A3">
        <v>2</v>
      </c>
      <c r="B3" t="s">
        <v>2</v>
      </c>
      <c r="C3">
        <v>86.9</v>
      </c>
      <c r="F3">
        <v>1.5322361824754842E-2</v>
      </c>
      <c r="G3">
        <v>1.6383137241221896E-2</v>
      </c>
      <c r="H3">
        <v>1.1778101179477848E-2</v>
      </c>
      <c r="I3">
        <v>1.2170003852187037E-2</v>
      </c>
      <c r="J3">
        <v>9.9896373836734654E-3</v>
      </c>
      <c r="K3">
        <v>1.014389706175124E-2</v>
      </c>
      <c r="L3">
        <v>88.981999999999999</v>
      </c>
      <c r="M3">
        <v>76.159071135545716</v>
      </c>
      <c r="N3">
        <v>74.448563249892516</v>
      </c>
      <c r="O3">
        <f t="shared" ref="O3:O13" si="0">M3*L3/100</f>
        <v>67.767864677831284</v>
      </c>
      <c r="P3">
        <f t="shared" ref="P3:P13" si="1">N3*L3/100</f>
        <v>66.245820551019364</v>
      </c>
    </row>
    <row r="4" spans="1:16" x14ac:dyDescent="0.3">
      <c r="A4">
        <v>3</v>
      </c>
      <c r="B4" t="s">
        <v>3</v>
      </c>
      <c r="C4">
        <v>108.5</v>
      </c>
      <c r="F4">
        <v>1.0636322711778808E-2</v>
      </c>
      <c r="G4">
        <v>1.0508253268270772E-2</v>
      </c>
      <c r="H4">
        <v>9.5824751490485791E-3</v>
      </c>
      <c r="I4">
        <v>9.725368181623173E-3</v>
      </c>
      <c r="J4">
        <v>9.0279139782667196E-3</v>
      </c>
      <c r="K4">
        <v>8.9938979838796312E-3</v>
      </c>
      <c r="L4">
        <v>89.422999999999988</v>
      </c>
      <c r="M4">
        <v>102.05284939994446</v>
      </c>
      <c r="N4">
        <v>102.48363960574339</v>
      </c>
      <c r="O4">
        <f t="shared" si="0"/>
        <v>91.258719518912329</v>
      </c>
      <c r="P4">
        <f t="shared" si="1"/>
        <v>91.6439450446439</v>
      </c>
    </row>
    <row r="5" spans="1:16" x14ac:dyDescent="0.3">
      <c r="A5">
        <v>4</v>
      </c>
      <c r="B5" t="s">
        <v>4</v>
      </c>
      <c r="C5">
        <v>119</v>
      </c>
      <c r="F5">
        <v>9.3756190018998969E-3</v>
      </c>
      <c r="G5">
        <v>9.6186210470684437E-3</v>
      </c>
      <c r="H5">
        <v>8.9164450167187829E-3</v>
      </c>
      <c r="I5">
        <v>8.9876125452705378E-3</v>
      </c>
      <c r="J5">
        <v>8.6376600700907701E-3</v>
      </c>
      <c r="K5">
        <v>8.5980044687258058E-3</v>
      </c>
      <c r="L5">
        <v>89.86399999999999</v>
      </c>
      <c r="M5">
        <v>113.31478226958987</v>
      </c>
      <c r="N5">
        <v>110.71081535535261</v>
      </c>
      <c r="O5">
        <f t="shared" si="0"/>
        <v>101.82919593874423</v>
      </c>
      <c r="P5">
        <f t="shared" si="1"/>
        <v>99.489167110934048</v>
      </c>
    </row>
    <row r="6" spans="1:16" x14ac:dyDescent="0.3">
      <c r="A6">
        <v>5</v>
      </c>
      <c r="B6" t="s">
        <v>5</v>
      </c>
      <c r="C6">
        <v>121.1</v>
      </c>
      <c r="F6">
        <v>8.7354837334670341E-3</v>
      </c>
      <c r="G6">
        <v>9.0492302295303046E-3</v>
      </c>
      <c r="H6">
        <v>8.7986630138748318E-3</v>
      </c>
      <c r="I6">
        <v>8.844306666872687E-3</v>
      </c>
      <c r="J6">
        <v>8.7645272700270106E-3</v>
      </c>
      <c r="K6">
        <v>8.6369990341730474E-3</v>
      </c>
      <c r="L6">
        <v>90.304999999999993</v>
      </c>
      <c r="M6">
        <v>118.22121077342987</v>
      </c>
      <c r="N6">
        <v>115.53473179420939</v>
      </c>
      <c r="O6">
        <f t="shared" si="0"/>
        <v>106.75966438894584</v>
      </c>
      <c r="P6">
        <f t="shared" si="1"/>
        <v>104.33363954676079</v>
      </c>
    </row>
    <row r="7" spans="1:16" x14ac:dyDescent="0.3">
      <c r="A7">
        <v>6</v>
      </c>
      <c r="B7" t="s">
        <v>6</v>
      </c>
      <c r="C7">
        <v>117.8</v>
      </c>
      <c r="F7">
        <v>8.6382323147894159E-3</v>
      </c>
      <c r="G7">
        <v>8.294986359212865E-3</v>
      </c>
      <c r="H7">
        <v>8.6192248046045618E-3</v>
      </c>
      <c r="I7">
        <v>8.4826792153890867E-3</v>
      </c>
      <c r="J7">
        <v>8.8925552340968893E-3</v>
      </c>
      <c r="K7">
        <v>8.6661751763128601E-3</v>
      </c>
      <c r="L7">
        <v>90.745999999999995</v>
      </c>
      <c r="M7">
        <v>116.85830024342225</v>
      </c>
      <c r="N7">
        <v>119.9555392338019</v>
      </c>
      <c r="O7">
        <f t="shared" si="0"/>
        <v>106.04423313889595</v>
      </c>
      <c r="P7">
        <f t="shared" si="1"/>
        <v>108.85485363310586</v>
      </c>
    </row>
    <row r="8" spans="1:16" x14ac:dyDescent="0.3">
      <c r="A8">
        <v>7</v>
      </c>
      <c r="B8" t="s">
        <v>7</v>
      </c>
      <c r="C8">
        <v>111.2</v>
      </c>
      <c r="F8">
        <v>9.0222729933680419E-3</v>
      </c>
      <c r="G8">
        <v>9.188703411874893E-3</v>
      </c>
      <c r="H8">
        <v>8.6032466953106287E-3</v>
      </c>
      <c r="I8">
        <v>8.4953983276916754E-3</v>
      </c>
      <c r="J8">
        <v>9.0302708904947456E-3</v>
      </c>
      <c r="K8">
        <v>9.0002007200015392E-3</v>
      </c>
      <c r="L8">
        <v>91.186999999999998</v>
      </c>
      <c r="M8">
        <v>110.74994541852303</v>
      </c>
      <c r="N8">
        <v>110.15515737417718</v>
      </c>
      <c r="O8">
        <f t="shared" si="0"/>
        <v>100.98955272878858</v>
      </c>
      <c r="P8">
        <f t="shared" si="1"/>
        <v>100.44718335479094</v>
      </c>
    </row>
    <row r="9" spans="1:16" x14ac:dyDescent="0.3">
      <c r="A9">
        <v>8</v>
      </c>
      <c r="B9" t="s">
        <v>8</v>
      </c>
      <c r="C9">
        <v>102.8</v>
      </c>
      <c r="F9">
        <v>8.1971691056562275E-3</v>
      </c>
      <c r="G9">
        <v>7.964347875079502E-3</v>
      </c>
      <c r="H9">
        <v>8.2306708157036685E-3</v>
      </c>
      <c r="I9">
        <v>8.0114967444647137E-3</v>
      </c>
      <c r="J9">
        <v>9.2300342650127928E-3</v>
      </c>
      <c r="K9">
        <v>9.279249025877399E-3</v>
      </c>
      <c r="L9">
        <v>91.628</v>
      </c>
      <c r="M9">
        <v>111.56794902524835</v>
      </c>
      <c r="N9">
        <v>114.23969994401253</v>
      </c>
      <c r="O9">
        <f t="shared" si="0"/>
        <v>102.22748033285455</v>
      </c>
      <c r="P9">
        <f t="shared" si="1"/>
        <v>104.6755522646998</v>
      </c>
    </row>
    <row r="10" spans="1:16" x14ac:dyDescent="0.3">
      <c r="A10">
        <v>9</v>
      </c>
      <c r="B10" t="s">
        <v>9</v>
      </c>
      <c r="C10">
        <v>93.1</v>
      </c>
      <c r="F10">
        <v>8.5902979869076149E-3</v>
      </c>
      <c r="G10">
        <v>8.3331436961206363E-3</v>
      </c>
      <c r="H10">
        <v>8.9195109143027831E-3</v>
      </c>
      <c r="I10">
        <v>8.6539084545045886E-3</v>
      </c>
      <c r="J10">
        <v>9.0925329722749085E-3</v>
      </c>
      <c r="K10">
        <v>9.1625635048138802E-3</v>
      </c>
      <c r="L10">
        <v>92.068999999999988</v>
      </c>
      <c r="M10">
        <v>103.50465479794858</v>
      </c>
      <c r="N10">
        <v>104.63176670215105</v>
      </c>
      <c r="O10">
        <f t="shared" si="0"/>
        <v>95.29570062592326</v>
      </c>
      <c r="P10">
        <f t="shared" si="1"/>
        <v>96.333421285003439</v>
      </c>
    </row>
    <row r="11" spans="1:16" x14ac:dyDescent="0.3">
      <c r="A11">
        <v>10</v>
      </c>
      <c r="B11" t="s">
        <v>10</v>
      </c>
      <c r="C11">
        <v>94.2</v>
      </c>
      <c r="F11">
        <v>7.9045453545471631E-3</v>
      </c>
      <c r="G11">
        <v>7.7369986621940003E-3</v>
      </c>
      <c r="H11">
        <v>9.2666380793189774E-3</v>
      </c>
      <c r="I11">
        <v>8.9606816306340379E-3</v>
      </c>
      <c r="J11">
        <v>8.9874954621277457E-3</v>
      </c>
      <c r="K11">
        <v>9.1233467203653412E-3</v>
      </c>
      <c r="L11">
        <v>92.509999999999991</v>
      </c>
      <c r="M11">
        <v>108.12405060399485</v>
      </c>
      <c r="N11">
        <v>108.68250854280278</v>
      </c>
      <c r="O11">
        <f t="shared" si="0"/>
        <v>100.02555921375563</v>
      </c>
      <c r="P11">
        <f t="shared" si="1"/>
        <v>100.54218865294685</v>
      </c>
    </row>
    <row r="12" spans="1:16" x14ac:dyDescent="0.3">
      <c r="A12">
        <v>11</v>
      </c>
      <c r="B12" t="s">
        <v>11</v>
      </c>
      <c r="C12">
        <v>81.400000000000006</v>
      </c>
      <c r="F12">
        <v>1.0263689401453571E-2</v>
      </c>
      <c r="G12">
        <v>9.89158300519913E-3</v>
      </c>
      <c r="H12">
        <v>9.8325369309947269E-3</v>
      </c>
      <c r="I12">
        <v>9.9260704649139133E-3</v>
      </c>
      <c r="J12">
        <v>8.8650657326527754E-3</v>
      </c>
      <c r="K12">
        <v>9.0610124693725584E-3</v>
      </c>
      <c r="L12">
        <v>92.950999999999993</v>
      </c>
      <c r="M12">
        <v>88.180951387037098</v>
      </c>
      <c r="N12">
        <v>89.848719383084259</v>
      </c>
      <c r="O12">
        <f t="shared" si="0"/>
        <v>81.965076123764845</v>
      </c>
      <c r="P12">
        <f t="shared" si="1"/>
        <v>83.515283153770653</v>
      </c>
    </row>
    <row r="13" spans="1:16" x14ac:dyDescent="0.3">
      <c r="A13">
        <v>12</v>
      </c>
      <c r="B13" t="s">
        <v>12</v>
      </c>
      <c r="C13">
        <v>57.4</v>
      </c>
      <c r="F13">
        <v>9.631679481956203E-3</v>
      </c>
      <c r="G13">
        <v>9.2534632245089808E-3</v>
      </c>
      <c r="H13">
        <v>9.8848460021749938E-3</v>
      </c>
      <c r="I13">
        <v>1.0342889980849505E-2</v>
      </c>
      <c r="J13">
        <v>8.4820080196501019E-3</v>
      </c>
      <c r="K13">
        <v>8.6880717848347843E-3</v>
      </c>
      <c r="L13">
        <v>93.391999999999996</v>
      </c>
      <c r="M13">
        <v>76.182594873218818</v>
      </c>
      <c r="N13">
        <v>77.525633698792248</v>
      </c>
      <c r="O13">
        <f t="shared" si="0"/>
        <v>71.148449003996518</v>
      </c>
      <c r="P13">
        <f t="shared" si="1"/>
        <v>72.402739823976049</v>
      </c>
    </row>
    <row r="14" spans="1:16" x14ac:dyDescent="0.3">
      <c r="A14">
        <v>13</v>
      </c>
      <c r="B14" t="s">
        <v>1</v>
      </c>
      <c r="C14">
        <v>52.5</v>
      </c>
      <c r="F14">
        <v>9.6022419095744081E-3</v>
      </c>
      <c r="G14">
        <v>1.0633165165033624E-2</v>
      </c>
      <c r="H14">
        <v>9.0858395270199347E-3</v>
      </c>
      <c r="I14">
        <v>9.6409186485581343E-3</v>
      </c>
      <c r="J14">
        <v>8.3057008465001313E-3</v>
      </c>
      <c r="K14">
        <v>8.5879249356102891E-3</v>
      </c>
      <c r="L14">
        <v>93.832999999999998</v>
      </c>
      <c r="O14">
        <f>M2*L14/100</f>
        <v>70.453257765926651</v>
      </c>
      <c r="P14">
        <f>N2*L14/100</f>
        <v>67.35630628067841</v>
      </c>
    </row>
    <row r="15" spans="1:16" x14ac:dyDescent="0.3">
      <c r="A15">
        <v>14</v>
      </c>
      <c r="B15" t="s">
        <v>2</v>
      </c>
      <c r="C15">
        <v>59.1</v>
      </c>
      <c r="F15">
        <v>1.0420616614994374E-2</v>
      </c>
      <c r="G15">
        <v>1.1142041553005914E-2</v>
      </c>
      <c r="H15">
        <v>8.5034373624542914E-3</v>
      </c>
      <c r="I15">
        <v>8.7827389952072187E-3</v>
      </c>
      <c r="J15">
        <v>8.0127067470023485E-3</v>
      </c>
      <c r="K15">
        <v>8.1170166043214812E-3</v>
      </c>
      <c r="L15">
        <v>94.274000000000001</v>
      </c>
      <c r="O15">
        <f t="shared" ref="O15:O25" si="2">M3*L15/100</f>
        <v>71.798202722324362</v>
      </c>
      <c r="P15">
        <f t="shared" ref="P15:P25" si="3">N3*L15/100</f>
        <v>70.185638518203675</v>
      </c>
    </row>
    <row r="16" spans="1:16" x14ac:dyDescent="0.3">
      <c r="A16">
        <v>15</v>
      </c>
      <c r="B16" t="s">
        <v>3</v>
      </c>
      <c r="C16">
        <v>73.8</v>
      </c>
      <c r="F16">
        <v>7.2346600564910232E-3</v>
      </c>
      <c r="G16">
        <v>7.1475492276348663E-3</v>
      </c>
      <c r="H16">
        <v>7.3790775735302905E-3</v>
      </c>
      <c r="I16">
        <v>7.5022781126200854E-3</v>
      </c>
      <c r="J16">
        <v>7.665553760674626E-3</v>
      </c>
      <c r="K16">
        <v>7.6326314201864438E-3</v>
      </c>
      <c r="L16">
        <v>94.714999999999989</v>
      </c>
      <c r="O16">
        <f t="shared" si="2"/>
        <v>96.659356309157388</v>
      </c>
      <c r="P16">
        <f t="shared" si="3"/>
        <v>97.067379252579855</v>
      </c>
    </row>
    <row r="17" spans="1:16" x14ac:dyDescent="0.3">
      <c r="A17">
        <v>16</v>
      </c>
      <c r="B17" t="s">
        <v>4</v>
      </c>
      <c r="C17">
        <v>99.7</v>
      </c>
      <c r="F17">
        <v>7.8550354158774763E-3</v>
      </c>
      <c r="G17">
        <v>8.0586262049808736E-3</v>
      </c>
      <c r="H17">
        <v>7.4949526915115685E-3</v>
      </c>
      <c r="I17">
        <v>7.546761107886703E-3</v>
      </c>
      <c r="J17">
        <v>7.8523565204129432E-3</v>
      </c>
      <c r="K17">
        <v>7.8060122612057707E-3</v>
      </c>
      <c r="L17">
        <v>95.155999999999992</v>
      </c>
      <c r="O17">
        <f t="shared" si="2"/>
        <v>107.82581421645092</v>
      </c>
      <c r="P17">
        <f t="shared" si="3"/>
        <v>105.34798345953932</v>
      </c>
    </row>
    <row r="18" spans="1:16" x14ac:dyDescent="0.3">
      <c r="A18">
        <v>17</v>
      </c>
      <c r="B18" t="s">
        <v>5</v>
      </c>
      <c r="C18">
        <v>97.7</v>
      </c>
      <c r="F18">
        <v>7.0475372482223736E-3</v>
      </c>
      <c r="G18">
        <v>7.3006589052445154E-3</v>
      </c>
      <c r="H18">
        <v>7.6757839761878782E-3</v>
      </c>
      <c r="I18">
        <v>7.7113641328722506E-3</v>
      </c>
      <c r="J18">
        <v>8.091975748032219E-3</v>
      </c>
      <c r="K18">
        <v>7.9671767085690761E-3</v>
      </c>
      <c r="L18">
        <v>95.596999999999994</v>
      </c>
      <c r="O18">
        <f t="shared" si="2"/>
        <v>113.01593086307575</v>
      </c>
      <c r="P18">
        <f t="shared" si="3"/>
        <v>110.44773755331035</v>
      </c>
    </row>
    <row r="19" spans="1:16" x14ac:dyDescent="0.3">
      <c r="A19">
        <v>18</v>
      </c>
      <c r="B19" t="s">
        <v>6</v>
      </c>
      <c r="C19">
        <v>103.4</v>
      </c>
      <c r="F19">
        <v>7.582285410434853E-3</v>
      </c>
      <c r="G19">
        <v>7.2809982134347234E-3</v>
      </c>
      <c r="H19">
        <v>7.843699297810397E-3</v>
      </c>
      <c r="I19">
        <v>7.7234134464613967E-3</v>
      </c>
      <c r="J19">
        <v>8.6577038116667712E-3</v>
      </c>
      <c r="K19">
        <v>8.4349949424335716E-3</v>
      </c>
      <c r="L19">
        <v>96.037999999999997</v>
      </c>
      <c r="O19">
        <f t="shared" si="2"/>
        <v>112.22837438777786</v>
      </c>
      <c r="P19">
        <f t="shared" si="3"/>
        <v>115.20290076935866</v>
      </c>
    </row>
    <row r="20" spans="1:16" x14ac:dyDescent="0.3">
      <c r="A20">
        <v>19</v>
      </c>
      <c r="B20" t="s">
        <v>7</v>
      </c>
      <c r="C20">
        <v>103.5</v>
      </c>
      <c r="F20">
        <v>8.3975292699064071E-3</v>
      </c>
      <c r="G20">
        <v>8.552435279937513E-3</v>
      </c>
      <c r="H20">
        <v>7.9797860645655517E-3</v>
      </c>
      <c r="I20">
        <v>7.8801957966700403E-3</v>
      </c>
      <c r="J20">
        <v>9.4453243196332953E-3</v>
      </c>
      <c r="K20">
        <v>9.4665111862732559E-3</v>
      </c>
      <c r="L20">
        <v>96.478999999999999</v>
      </c>
      <c r="O20">
        <f t="shared" si="2"/>
        <v>106.85043984033682</v>
      </c>
      <c r="P20">
        <f t="shared" si="3"/>
        <v>106.2765942830324</v>
      </c>
    </row>
    <row r="21" spans="1:16" x14ac:dyDescent="0.3">
      <c r="A21">
        <v>20</v>
      </c>
      <c r="B21" t="s">
        <v>8</v>
      </c>
      <c r="C21">
        <v>94.7</v>
      </c>
      <c r="F21">
        <v>7.5512832130899309E-3</v>
      </c>
      <c r="G21">
        <v>7.3368068460119536E-3</v>
      </c>
      <c r="H21">
        <v>8.0280360994831653E-3</v>
      </c>
      <c r="I21">
        <v>7.816455741614256E-3</v>
      </c>
      <c r="J21">
        <v>1.023055663631226E-2</v>
      </c>
      <c r="K21">
        <v>1.0367028346854738E-2</v>
      </c>
      <c r="L21">
        <v>96.919999999999987</v>
      </c>
      <c r="O21">
        <f t="shared" si="2"/>
        <v>108.13165619527069</v>
      </c>
      <c r="P21">
        <f t="shared" si="3"/>
        <v>110.72111718573693</v>
      </c>
    </row>
    <row r="22" spans="1:16" x14ac:dyDescent="0.3">
      <c r="A22">
        <v>21</v>
      </c>
      <c r="B22" t="s">
        <v>9</v>
      </c>
      <c r="C22">
        <v>86.6</v>
      </c>
      <c r="F22">
        <v>7.9905457107003162E-3</v>
      </c>
      <c r="G22">
        <v>7.7513452640606559E-3</v>
      </c>
      <c r="H22">
        <v>8.6883983648573231E-3</v>
      </c>
      <c r="I22">
        <v>8.4331125717849401E-3</v>
      </c>
      <c r="J22">
        <v>1.0714690126785277E-2</v>
      </c>
      <c r="K22">
        <v>1.0862982951129552E-2</v>
      </c>
      <c r="L22">
        <v>97.36099999999999</v>
      </c>
      <c r="O22">
        <f t="shared" si="2"/>
        <v>100.77316695783071</v>
      </c>
      <c r="P22">
        <f t="shared" si="3"/>
        <v>101.87053437888127</v>
      </c>
    </row>
    <row r="23" spans="1:16" x14ac:dyDescent="0.3">
      <c r="A23">
        <v>22</v>
      </c>
      <c r="B23" t="s">
        <v>10</v>
      </c>
      <c r="C23">
        <v>101.8</v>
      </c>
      <c r="F23">
        <v>8.5422793746592479E-3</v>
      </c>
      <c r="G23">
        <v>8.3612151147701604E-3</v>
      </c>
      <c r="H23">
        <v>9.6940943591786299E-3</v>
      </c>
      <c r="I23">
        <v>9.374459664530049E-3</v>
      </c>
      <c r="J23">
        <v>1.0784247947951056E-2</v>
      </c>
      <c r="K23">
        <v>1.099810124433645E-2</v>
      </c>
      <c r="L23">
        <v>97.801999999999992</v>
      </c>
      <c r="O23">
        <f t="shared" si="2"/>
        <v>105.74748397171903</v>
      </c>
      <c r="P23">
        <f t="shared" si="3"/>
        <v>106.29366700503196</v>
      </c>
    </row>
    <row r="24" spans="1:16" x14ac:dyDescent="0.3">
      <c r="A24">
        <v>23</v>
      </c>
      <c r="B24" t="s">
        <v>11</v>
      </c>
      <c r="C24">
        <v>75.599999999999994</v>
      </c>
      <c r="F24">
        <v>9.5323700092124052E-3</v>
      </c>
      <c r="G24">
        <v>9.1867773365240067E-3</v>
      </c>
      <c r="H24">
        <v>1.1211877556359053E-2</v>
      </c>
      <c r="I24">
        <v>1.1421258599710835E-2</v>
      </c>
      <c r="J24">
        <v>1.0751049521413564E-2</v>
      </c>
      <c r="K24">
        <v>1.1033406390075775E-2</v>
      </c>
      <c r="L24">
        <v>98.242999999999995</v>
      </c>
      <c r="O24">
        <f t="shared" si="2"/>
        <v>86.631612071166856</v>
      </c>
      <c r="P24">
        <f t="shared" si="3"/>
        <v>88.270077383523457</v>
      </c>
    </row>
    <row r="25" spans="1:16" x14ac:dyDescent="0.3">
      <c r="A25">
        <v>24</v>
      </c>
      <c r="B25" t="s">
        <v>12</v>
      </c>
      <c r="C25">
        <v>65.599999999999994</v>
      </c>
      <c r="F25">
        <v>1.1007633693664231E-2</v>
      </c>
      <c r="G25">
        <v>1.0575386542295978E-2</v>
      </c>
      <c r="H25">
        <v>1.2665806048841308E-2</v>
      </c>
      <c r="I25">
        <v>1.3311017955538795E-2</v>
      </c>
      <c r="J25">
        <v>1.0623315565067419E-2</v>
      </c>
      <c r="K25">
        <v>1.0906007679031327E-2</v>
      </c>
      <c r="L25">
        <v>98.683999999999997</v>
      </c>
      <c r="O25">
        <f t="shared" si="2"/>
        <v>75.180031924687256</v>
      </c>
      <c r="P25">
        <f t="shared" si="3"/>
        <v>76.505396359316137</v>
      </c>
    </row>
    <row r="26" spans="1:16" x14ac:dyDescent="0.3">
      <c r="A26">
        <v>25</v>
      </c>
      <c r="B26" t="s">
        <v>1</v>
      </c>
      <c r="C26">
        <v>71.599999999999994</v>
      </c>
      <c r="F26">
        <v>1.3095628966200524E-2</v>
      </c>
      <c r="G26">
        <v>1.450161192031252E-2</v>
      </c>
      <c r="H26">
        <v>1.2643334033086916E-2</v>
      </c>
      <c r="I26">
        <v>1.3388718800085353E-2</v>
      </c>
      <c r="J26">
        <v>1.0281738644666886E-2</v>
      </c>
      <c r="K26">
        <v>1.064888707116622E-2</v>
      </c>
      <c r="L26">
        <v>99.125</v>
      </c>
      <c r="O26">
        <f>M2*L26/100</f>
        <v>74.426685452319319</v>
      </c>
      <c r="P26">
        <f>N2*L26/100</f>
        <v>71.155071883796182</v>
      </c>
    </row>
    <row r="27" spans="1:16" x14ac:dyDescent="0.3">
      <c r="A27">
        <v>26</v>
      </c>
      <c r="B27" t="s">
        <v>2</v>
      </c>
      <c r="C27">
        <v>78.8</v>
      </c>
      <c r="F27">
        <v>1.3894155486659166E-2</v>
      </c>
      <c r="G27">
        <v>1.4856055404007886E-2</v>
      </c>
      <c r="H27">
        <v>1.1103941197306991E-2</v>
      </c>
      <c r="I27">
        <v>1.1453905932150829E-2</v>
      </c>
      <c r="J27">
        <v>9.6628367922297065E-3</v>
      </c>
      <c r="K27">
        <v>9.7935731829826584E-3</v>
      </c>
      <c r="L27">
        <v>99.565999999999988</v>
      </c>
      <c r="O27">
        <f t="shared" ref="O27:O37" si="4">M3*L27/100</f>
        <v>75.82854076681744</v>
      </c>
      <c r="P27">
        <f t="shared" ref="P27:P36" si="5">N3*L27/100</f>
        <v>74.125456485387971</v>
      </c>
    </row>
    <row r="28" spans="1:16" x14ac:dyDescent="0.3">
      <c r="A28">
        <v>27</v>
      </c>
      <c r="B28" t="s">
        <v>3</v>
      </c>
      <c r="C28">
        <v>111.6</v>
      </c>
      <c r="F28">
        <v>1.094021764640106E-2</v>
      </c>
      <c r="G28">
        <v>1.0808489075935651E-2</v>
      </c>
      <c r="H28">
        <v>9.2425194980528692E-3</v>
      </c>
      <c r="I28">
        <v>9.3713378424633408E-3</v>
      </c>
      <c r="J28">
        <v>9.0751825200250692E-3</v>
      </c>
      <c r="K28">
        <v>9.0266780988575279E-3</v>
      </c>
      <c r="L28">
        <v>100.00699999999999</v>
      </c>
      <c r="O28">
        <f t="shared" si="4"/>
        <v>102.05999309940245</v>
      </c>
      <c r="P28">
        <f t="shared" si="5"/>
        <v>102.49081346051578</v>
      </c>
    </row>
    <row r="29" spans="1:16" x14ac:dyDescent="0.3">
      <c r="A29">
        <v>28</v>
      </c>
      <c r="B29" t="s">
        <v>4</v>
      </c>
      <c r="C29">
        <v>107.6</v>
      </c>
      <c r="F29">
        <v>8.4774504588607472E-3</v>
      </c>
      <c r="G29">
        <v>8.6971733165089465E-3</v>
      </c>
      <c r="H29">
        <v>8.4751910541823218E-3</v>
      </c>
      <c r="I29">
        <v>8.5335036035557466E-3</v>
      </c>
      <c r="J29">
        <v>8.852494725586784E-3</v>
      </c>
      <c r="K29">
        <v>8.7944014526339185E-3</v>
      </c>
      <c r="L29">
        <v>100.44799999999999</v>
      </c>
      <c r="O29">
        <f t="shared" si="4"/>
        <v>113.82243249415762</v>
      </c>
      <c r="P29">
        <f t="shared" si="5"/>
        <v>111.20679980814458</v>
      </c>
    </row>
    <row r="30" spans="1:16" x14ac:dyDescent="0.3">
      <c r="A30">
        <v>29</v>
      </c>
      <c r="B30" t="s">
        <v>5</v>
      </c>
      <c r="C30">
        <v>115.2</v>
      </c>
      <c r="F30">
        <v>8.3098903888968005E-3</v>
      </c>
      <c r="G30">
        <v>8.6083511349454266E-3</v>
      </c>
      <c r="H30">
        <v>8.521572651515567E-3</v>
      </c>
      <c r="I30">
        <v>8.5596265937995086E-3</v>
      </c>
      <c r="J30">
        <v>9.1635113754140237E-3</v>
      </c>
      <c r="K30">
        <v>9.0188466193160833E-3</v>
      </c>
      <c r="L30">
        <v>100.889</v>
      </c>
      <c r="O30">
        <f t="shared" si="4"/>
        <v>119.27219733720565</v>
      </c>
      <c r="P30">
        <f t="shared" si="5"/>
        <v>116.5618355598599</v>
      </c>
    </row>
    <row r="31" spans="1:16" x14ac:dyDescent="0.3">
      <c r="A31">
        <v>30</v>
      </c>
      <c r="B31" t="s">
        <v>6</v>
      </c>
      <c r="C31">
        <v>117.8</v>
      </c>
      <c r="F31">
        <v>8.6382323147894159E-3</v>
      </c>
      <c r="G31">
        <v>8.294986359212865E-3</v>
      </c>
      <c r="H31">
        <v>8.6727145215967239E-3</v>
      </c>
      <c r="I31">
        <v>8.5283144498268983E-3</v>
      </c>
      <c r="J31">
        <v>9.8605305365864499E-3</v>
      </c>
      <c r="K31">
        <v>9.5992419759625188E-3</v>
      </c>
      <c r="L31">
        <v>101.33</v>
      </c>
      <c r="O31">
        <f t="shared" si="4"/>
        <v>118.41251563665975</v>
      </c>
      <c r="P31">
        <f t="shared" si="5"/>
        <v>121.55094790561147</v>
      </c>
    </row>
    <row r="32" spans="1:16" x14ac:dyDescent="0.3">
      <c r="A32">
        <v>31</v>
      </c>
      <c r="B32" t="s">
        <v>7</v>
      </c>
      <c r="C32">
        <v>106.2</v>
      </c>
      <c r="F32">
        <v>8.6165952508604864E-3</v>
      </c>
      <c r="G32">
        <v>8.7755422872402306E-3</v>
      </c>
      <c r="H32">
        <v>9.0534956104091572E-3</v>
      </c>
      <c r="I32">
        <v>8.9259156017999358E-3</v>
      </c>
      <c r="J32">
        <v>1.046856008243285E-2</v>
      </c>
      <c r="K32">
        <v>1.0454075609367133E-2</v>
      </c>
      <c r="L32">
        <v>101.77099999999999</v>
      </c>
      <c r="O32">
        <f t="shared" si="4"/>
        <v>112.71132695188506</v>
      </c>
      <c r="P32">
        <f t="shared" si="5"/>
        <v>112.10600521127384</v>
      </c>
    </row>
    <row r="33" spans="1:16" x14ac:dyDescent="0.3">
      <c r="A33">
        <v>32</v>
      </c>
      <c r="B33" t="s">
        <v>8</v>
      </c>
      <c r="C33">
        <v>109.9</v>
      </c>
      <c r="F33">
        <v>8.7633159991402677E-3</v>
      </c>
      <c r="G33">
        <v>8.5144147030275993E-3</v>
      </c>
      <c r="H33">
        <v>9.3084315552333426E-3</v>
      </c>
      <c r="I33">
        <v>9.0615856901766507E-3</v>
      </c>
      <c r="J33">
        <v>1.1116704196894355E-2</v>
      </c>
      <c r="K33">
        <v>1.1209603167206978E-2</v>
      </c>
      <c r="L33">
        <v>102.21199999999999</v>
      </c>
      <c r="O33">
        <f t="shared" si="4"/>
        <v>114.03583205768683</v>
      </c>
      <c r="P33">
        <f t="shared" si="5"/>
        <v>116.76668210677408</v>
      </c>
    </row>
    <row r="34" spans="1:16" x14ac:dyDescent="0.3">
      <c r="A34">
        <v>33</v>
      </c>
      <c r="B34" t="s">
        <v>9</v>
      </c>
      <c r="C34">
        <v>106</v>
      </c>
      <c r="F34">
        <v>9.7805755812267175E-3</v>
      </c>
      <c r="G34">
        <v>9.487789815131981E-3</v>
      </c>
      <c r="H34">
        <v>9.9388485580703973E-3</v>
      </c>
      <c r="I34">
        <v>9.6462106169288211E-3</v>
      </c>
      <c r="J34">
        <v>1.1202219711138144E-2</v>
      </c>
      <c r="K34">
        <v>1.1314572478387177E-2</v>
      </c>
      <c r="L34">
        <v>102.65299999999999</v>
      </c>
      <c r="O34">
        <f t="shared" si="4"/>
        <v>106.25063328973815</v>
      </c>
      <c r="P34">
        <f t="shared" si="5"/>
        <v>107.40764747275911</v>
      </c>
    </row>
    <row r="35" spans="1:16" x14ac:dyDescent="0.3">
      <c r="A35">
        <v>34</v>
      </c>
      <c r="B35" t="s">
        <v>10</v>
      </c>
      <c r="C35">
        <v>111.8</v>
      </c>
      <c r="F35">
        <v>9.3814030853330444E-3</v>
      </c>
      <c r="G35">
        <v>9.1825525523703735E-3</v>
      </c>
      <c r="H35">
        <v>1.1074998203362755E-2</v>
      </c>
      <c r="I35">
        <v>1.0707320222374991E-2</v>
      </c>
      <c r="J35">
        <v>1.1130862477354026E-2</v>
      </c>
      <c r="K35">
        <v>1.1319406297527587E-2</v>
      </c>
      <c r="L35">
        <v>103.09399999999999</v>
      </c>
      <c r="O35">
        <f t="shared" si="4"/>
        <v>111.46940872968244</v>
      </c>
      <c r="P35">
        <f t="shared" si="5"/>
        <v>112.04514535711709</v>
      </c>
    </row>
    <row r="36" spans="1:16" x14ac:dyDescent="0.3">
      <c r="A36">
        <v>35</v>
      </c>
      <c r="B36" t="s">
        <v>11</v>
      </c>
      <c r="C36">
        <v>84.5</v>
      </c>
      <c r="F36">
        <v>1.0654567007651434E-2</v>
      </c>
      <c r="G36">
        <v>1.0268289483284109E-2</v>
      </c>
      <c r="H36">
        <v>1.2246010220156476E-2</v>
      </c>
      <c r="I36">
        <v>1.2406076635933247E-2</v>
      </c>
      <c r="J36">
        <v>1.1036527299510841E-2</v>
      </c>
      <c r="K36">
        <v>1.1298225243685614E-2</v>
      </c>
      <c r="L36">
        <v>103.535</v>
      </c>
      <c r="O36">
        <f t="shared" si="4"/>
        <v>91.298148018568867</v>
      </c>
      <c r="P36">
        <f t="shared" si="5"/>
        <v>93.024871613276275</v>
      </c>
    </row>
    <row r="37" spans="1:16" x14ac:dyDescent="0.3">
      <c r="A37">
        <v>36</v>
      </c>
      <c r="B37" t="s">
        <v>12</v>
      </c>
      <c r="C37">
        <v>78.599999999999994</v>
      </c>
      <c r="F37">
        <v>1.3189024517103791E-2</v>
      </c>
      <c r="G37">
        <v>1.2671118631470486E-2</v>
      </c>
      <c r="H37">
        <v>1.3079022568303011E-2</v>
      </c>
      <c r="I37">
        <v>1.3671391872211591E-2</v>
      </c>
      <c r="J37">
        <v>1.0860569088195176E-2</v>
      </c>
      <c r="K37">
        <v>1.1123960443816567E-2</v>
      </c>
      <c r="L37">
        <v>103.976</v>
      </c>
      <c r="O37">
        <f t="shared" si="4"/>
        <v>79.211614845377994</v>
      </c>
      <c r="P37">
        <f>N13*L37/100</f>
        <v>80.608052894656225</v>
      </c>
    </row>
    <row r="38" spans="1:16" x14ac:dyDescent="0.3">
      <c r="A38">
        <v>37</v>
      </c>
      <c r="B38" t="s">
        <v>1</v>
      </c>
      <c r="C38">
        <v>70.5</v>
      </c>
      <c r="F38">
        <v>1.2894439135714204E-2</v>
      </c>
      <c r="G38">
        <v>1.4278821793045151E-2</v>
      </c>
      <c r="H38">
        <v>1.1803322595550676E-2</v>
      </c>
      <c r="I38">
        <v>1.2530752288817769E-2</v>
      </c>
      <c r="J38">
        <v>1.0312841120355239E-2</v>
      </c>
      <c r="K38">
        <v>1.0674871429902975E-2</v>
      </c>
      <c r="L38">
        <v>104.417</v>
      </c>
      <c r="O38">
        <f>M2*L38/100</f>
        <v>78.400113138712001</v>
      </c>
      <c r="P38">
        <f>N2*L38/100</f>
        <v>74.953837486913955</v>
      </c>
    </row>
    <row r="39" spans="1:16" x14ac:dyDescent="0.3">
      <c r="A39">
        <v>38</v>
      </c>
      <c r="B39" t="s">
        <v>2</v>
      </c>
      <c r="C39">
        <v>74.599999999999994</v>
      </c>
      <c r="F39">
        <v>1.3153604052091037E-2</v>
      </c>
      <c r="G39">
        <v>1.4064235192119138E-2</v>
      </c>
      <c r="H39">
        <v>1.0598867865225235E-2</v>
      </c>
      <c r="I39">
        <v>1.0945020540840992E-2</v>
      </c>
      <c r="J39">
        <v>9.8582369707130874E-3</v>
      </c>
      <c r="K39">
        <v>9.9830908446606748E-3</v>
      </c>
      <c r="L39">
        <v>104.85799999999999</v>
      </c>
      <c r="O39">
        <f t="shared" ref="O39:O49" si="6">M3*L39/100</f>
        <v>79.858878811310518</v>
      </c>
      <c r="P39">
        <f t="shared" ref="P39:P49" si="7">N3*L39/100</f>
        <v>78.065274452572282</v>
      </c>
    </row>
    <row r="40" spans="1:16" x14ac:dyDescent="0.3">
      <c r="A40">
        <v>39</v>
      </c>
      <c r="B40" t="s">
        <v>3</v>
      </c>
      <c r="C40">
        <v>95.5</v>
      </c>
      <c r="F40">
        <v>9.3619245988467853E-3</v>
      </c>
      <c r="G40">
        <v>9.2491998812890205E-3</v>
      </c>
      <c r="H40">
        <v>9.1213521280051404E-3</v>
      </c>
      <c r="I40">
        <v>9.2683705352934725E-3</v>
      </c>
      <c r="J40">
        <v>9.5411428694377725E-3</v>
      </c>
      <c r="K40">
        <v>9.4891476677449217E-3</v>
      </c>
      <c r="L40">
        <v>105.29899999999999</v>
      </c>
      <c r="O40">
        <f t="shared" si="6"/>
        <v>107.46062988964752</v>
      </c>
      <c r="P40">
        <f t="shared" si="7"/>
        <v>107.91424766845174</v>
      </c>
    </row>
    <row r="41" spans="1:16" x14ac:dyDescent="0.3">
      <c r="A41">
        <v>40</v>
      </c>
      <c r="B41" t="s">
        <v>4</v>
      </c>
      <c r="C41">
        <v>117.8</v>
      </c>
      <c r="F41">
        <v>9.2810749447378802E-3</v>
      </c>
      <c r="G41">
        <v>9.5216265491148144E-3</v>
      </c>
      <c r="H41">
        <v>9.1416637712034687E-3</v>
      </c>
      <c r="I41">
        <v>9.2014492029307282E-3</v>
      </c>
      <c r="J41">
        <v>9.6805828003883997E-3</v>
      </c>
      <c r="K41">
        <v>9.6133872891657202E-3</v>
      </c>
      <c r="L41">
        <v>105.74</v>
      </c>
      <c r="O41">
        <f t="shared" si="6"/>
        <v>119.81905077186433</v>
      </c>
      <c r="P41">
        <f t="shared" si="7"/>
        <v>117.06561615674984</v>
      </c>
    </row>
    <row r="42" spans="1:16" x14ac:dyDescent="0.3">
      <c r="A42">
        <v>41</v>
      </c>
      <c r="B42" t="s">
        <v>5</v>
      </c>
      <c r="C42">
        <v>120.9</v>
      </c>
      <c r="F42">
        <v>8.7210568404307576E-3</v>
      </c>
      <c r="G42">
        <v>9.0342851754765807E-3</v>
      </c>
      <c r="H42">
        <v>9.1662817036989221E-3</v>
      </c>
      <c r="I42">
        <v>9.2034055312508953E-3</v>
      </c>
      <c r="J42">
        <v>1.0197423666072916E-2</v>
      </c>
      <c r="K42">
        <v>1.0029056893121363E-2</v>
      </c>
      <c r="L42">
        <v>106.181</v>
      </c>
      <c r="O42">
        <f t="shared" si="6"/>
        <v>125.52846381133557</v>
      </c>
      <c r="P42">
        <f t="shared" si="7"/>
        <v>122.67593356640947</v>
      </c>
    </row>
    <row r="43" spans="1:16" x14ac:dyDescent="0.3">
      <c r="A43">
        <v>42</v>
      </c>
      <c r="B43" t="s">
        <v>6</v>
      </c>
      <c r="C43">
        <v>128.5</v>
      </c>
      <c r="F43">
        <v>9.4228595284417665E-3</v>
      </c>
      <c r="G43">
        <v>9.0484358842007912E-3</v>
      </c>
      <c r="H43">
        <v>9.4966661196283862E-3</v>
      </c>
      <c r="I43">
        <v>9.3374297048750554E-3</v>
      </c>
      <c r="J43">
        <v>1.1317528450115601E-2</v>
      </c>
      <c r="K43">
        <v>1.1011507991146949E-2</v>
      </c>
      <c r="L43">
        <v>106.62199999999999</v>
      </c>
      <c r="O43">
        <f t="shared" si="6"/>
        <v>124.59665688554165</v>
      </c>
      <c r="P43">
        <f t="shared" si="7"/>
        <v>127.89899504186424</v>
      </c>
    </row>
    <row r="44" spans="1:16" x14ac:dyDescent="0.3">
      <c r="A44">
        <v>43</v>
      </c>
      <c r="B44" t="s">
        <v>7</v>
      </c>
      <c r="C44">
        <v>115.3</v>
      </c>
      <c r="F44">
        <v>9.3549287422242389E-3</v>
      </c>
      <c r="G44">
        <v>9.5274955340753174E-3</v>
      </c>
      <c r="H44">
        <v>1.0000361391202405E-2</v>
      </c>
      <c r="I44">
        <v>9.8568287280444145E-3</v>
      </c>
      <c r="J44">
        <v>1.1962401125670369E-2</v>
      </c>
      <c r="K44">
        <v>1.1923628539868095E-2</v>
      </c>
      <c r="L44">
        <v>107.06299999999999</v>
      </c>
      <c r="O44">
        <f t="shared" si="6"/>
        <v>118.57221406343329</v>
      </c>
      <c r="P44">
        <f t="shared" si="7"/>
        <v>117.9354161395153</v>
      </c>
    </row>
    <row r="45" spans="1:16" x14ac:dyDescent="0.3">
      <c r="A45">
        <v>44</v>
      </c>
      <c r="B45" t="s">
        <v>8</v>
      </c>
      <c r="C45">
        <v>121.8</v>
      </c>
      <c r="F45">
        <v>9.7122100882191496E-3</v>
      </c>
      <c r="G45">
        <v>9.4363576963490594E-3</v>
      </c>
      <c r="H45">
        <v>1.0328053182294716E-2</v>
      </c>
      <c r="I45">
        <v>1.0053955960430848E-2</v>
      </c>
      <c r="J45">
        <v>1.2729249563394754E-2</v>
      </c>
      <c r="K45">
        <v>1.2811434881691017E-2</v>
      </c>
      <c r="L45">
        <v>107.50399999999999</v>
      </c>
      <c r="O45">
        <f t="shared" si="6"/>
        <v>119.94000792010299</v>
      </c>
      <c r="P45">
        <f t="shared" si="7"/>
        <v>122.81224702781122</v>
      </c>
    </row>
    <row r="46" spans="1:16" x14ac:dyDescent="0.3">
      <c r="A46">
        <v>45</v>
      </c>
      <c r="B46" t="s">
        <v>9</v>
      </c>
      <c r="C46">
        <v>118.5</v>
      </c>
      <c r="F46">
        <v>1.0933945343163829E-2</v>
      </c>
      <c r="G46">
        <v>1.0606632953708867E-2</v>
      </c>
      <c r="H46">
        <v>1.1390303487731497E-2</v>
      </c>
      <c r="I46">
        <v>1.1052274653915931E-2</v>
      </c>
      <c r="J46">
        <v>1.3222578524053234E-2</v>
      </c>
      <c r="K46">
        <v>1.3321525209373559E-2</v>
      </c>
      <c r="L46">
        <v>107.94499999999999</v>
      </c>
      <c r="O46">
        <f t="shared" si="6"/>
        <v>111.72809962164558</v>
      </c>
      <c r="P46">
        <f t="shared" si="7"/>
        <v>112.94476056663694</v>
      </c>
    </row>
    <row r="47" spans="1:16" x14ac:dyDescent="0.3">
      <c r="A47">
        <v>46</v>
      </c>
      <c r="B47" t="s">
        <v>10</v>
      </c>
      <c r="C47">
        <v>123.2</v>
      </c>
      <c r="F47">
        <v>1.0338004115501172E-2</v>
      </c>
      <c r="G47">
        <v>1.0118877231234617E-2</v>
      </c>
      <c r="H47">
        <v>1.326625181625341E-2</v>
      </c>
      <c r="I47">
        <v>1.2820544623231539E-2</v>
      </c>
      <c r="J47">
        <v>1.3209308030445706E-2</v>
      </c>
      <c r="K47">
        <v>1.339515418246511E-2</v>
      </c>
      <c r="L47">
        <v>108.386</v>
      </c>
      <c r="O47">
        <f t="shared" si="6"/>
        <v>117.19133348764585</v>
      </c>
      <c r="P47">
        <f t="shared" si="7"/>
        <v>117.79662370920221</v>
      </c>
    </row>
    <row r="48" spans="1:16" x14ac:dyDescent="0.3">
      <c r="A48">
        <v>47</v>
      </c>
      <c r="B48" t="s">
        <v>11</v>
      </c>
      <c r="C48">
        <v>102.3</v>
      </c>
      <c r="F48">
        <v>1.2898961004529487E-2</v>
      </c>
      <c r="G48">
        <v>1.243131377680431E-2</v>
      </c>
      <c r="H48">
        <v>1.4465906530194734E-2</v>
      </c>
      <c r="I48">
        <v>1.4592012121236266E-2</v>
      </c>
      <c r="J48">
        <v>1.3265822930944356E-2</v>
      </c>
      <c r="K48">
        <v>1.3538046037427478E-2</v>
      </c>
      <c r="L48">
        <v>108.827</v>
      </c>
      <c r="O48">
        <f t="shared" si="6"/>
        <v>95.964683965970849</v>
      </c>
      <c r="P48">
        <f t="shared" si="7"/>
        <v>97.779665843029107</v>
      </c>
    </row>
    <row r="49" spans="1:16" x14ac:dyDescent="0.3">
      <c r="A49">
        <v>48</v>
      </c>
      <c r="B49" t="s">
        <v>12</v>
      </c>
      <c r="C49">
        <v>98.7</v>
      </c>
      <c r="F49">
        <v>1.6561790328729571E-2</v>
      </c>
      <c r="G49">
        <v>1.5911442861655689E-2</v>
      </c>
      <c r="H49">
        <v>1.5073875464116546E-2</v>
      </c>
      <c r="I49">
        <v>1.5695620837913416E-2</v>
      </c>
      <c r="J49">
        <v>1.2851994749285006E-2</v>
      </c>
      <c r="K49">
        <v>1.3134247076099666E-2</v>
      </c>
      <c r="L49">
        <v>109.268</v>
      </c>
      <c r="O49">
        <f t="shared" si="6"/>
        <v>83.243197766068732</v>
      </c>
      <c r="P49">
        <f t="shared" si="7"/>
        <v>84.710709429996314</v>
      </c>
    </row>
    <row r="50" spans="1:16" x14ac:dyDescent="0.3">
      <c r="A50">
        <v>49</v>
      </c>
      <c r="B50" t="s">
        <v>1</v>
      </c>
      <c r="C50">
        <v>76.2</v>
      </c>
      <c r="F50">
        <v>1.3936968257325141E-2</v>
      </c>
      <c r="G50">
        <v>1.5433279725248801E-2</v>
      </c>
      <c r="H50">
        <v>1.3941782958816195E-2</v>
      </c>
      <c r="I50">
        <v>1.4727469880737145E-2</v>
      </c>
      <c r="J50">
        <v>1.1967328002108372E-2</v>
      </c>
      <c r="K50">
        <v>1.2369812145243421E-2</v>
      </c>
      <c r="L50">
        <v>109.709</v>
      </c>
      <c r="O50">
        <f>M2*L50/100</f>
        <v>82.373540825104669</v>
      </c>
      <c r="P50">
        <f>N2*L50/100</f>
        <v>78.752603090031741</v>
      </c>
    </row>
    <row r="51" spans="1:16" x14ac:dyDescent="0.3">
      <c r="A51">
        <v>50</v>
      </c>
      <c r="B51" t="s">
        <v>2</v>
      </c>
      <c r="C51">
        <v>83.5</v>
      </c>
      <c r="F51">
        <v>1.4722867806294927E-2</v>
      </c>
      <c r="G51">
        <v>1.5742139926835767E-2</v>
      </c>
      <c r="H51">
        <v>1.2909810835678194E-2</v>
      </c>
      <c r="I51">
        <v>1.3290388560770786E-2</v>
      </c>
      <c r="J51">
        <v>1.1568834261304754E-2</v>
      </c>
      <c r="K51">
        <v>1.1712328372564902E-2</v>
      </c>
      <c r="L51">
        <v>110.14999999999999</v>
      </c>
      <c r="O51">
        <f t="shared" ref="O51:O61" si="8">M3*L51/100</f>
        <v>83.88921685580361</v>
      </c>
      <c r="P51">
        <f t="shared" ref="P51:P61" si="9">N3*L51/100</f>
        <v>82.005092419756608</v>
      </c>
    </row>
    <row r="52" spans="1:16" x14ac:dyDescent="0.3">
      <c r="A52">
        <v>51</v>
      </c>
      <c r="B52" t="s">
        <v>3</v>
      </c>
      <c r="C52">
        <v>134.30000000000001</v>
      </c>
      <c r="F52">
        <v>1.3165512812828517E-2</v>
      </c>
      <c r="G52">
        <v>1.3006989990126864E-2</v>
      </c>
      <c r="H52">
        <v>1.1580057706577119E-2</v>
      </c>
      <c r="I52">
        <v>1.174938199048259E-2</v>
      </c>
      <c r="J52">
        <v>1.1180463500725688E-2</v>
      </c>
      <c r="K52">
        <v>1.1127011152489538E-2</v>
      </c>
      <c r="L52">
        <v>110.59099999999999</v>
      </c>
      <c r="O52">
        <f t="shared" si="8"/>
        <v>112.86126667989258</v>
      </c>
      <c r="P52">
        <f t="shared" si="9"/>
        <v>113.33768187638766</v>
      </c>
    </row>
    <row r="53" spans="1:16" x14ac:dyDescent="0.3">
      <c r="A53">
        <v>52</v>
      </c>
      <c r="B53" t="s">
        <v>4</v>
      </c>
      <c r="C53">
        <v>137.6</v>
      </c>
      <c r="F53">
        <v>1.084105188791114E-2</v>
      </c>
      <c r="G53">
        <v>1.112203576534973E-2</v>
      </c>
      <c r="H53">
        <v>1.05256080132723E-2</v>
      </c>
      <c r="I53">
        <v>1.0615292342943514E-2</v>
      </c>
      <c r="J53">
        <v>1.0865241050521585E-2</v>
      </c>
      <c r="K53">
        <v>1.0801250716051239E-2</v>
      </c>
      <c r="L53">
        <v>111.032</v>
      </c>
      <c r="O53">
        <f t="shared" si="8"/>
        <v>125.81566904957103</v>
      </c>
      <c r="P53">
        <f t="shared" si="9"/>
        <v>122.92443250535511</v>
      </c>
    </row>
    <row r="54" spans="1:16" x14ac:dyDescent="0.3">
      <c r="A54">
        <v>53</v>
      </c>
      <c r="B54" t="s">
        <v>5</v>
      </c>
      <c r="C54">
        <v>148.80000000000001</v>
      </c>
      <c r="F54">
        <v>1.0733608418991701E-2</v>
      </c>
      <c r="G54">
        <v>1.1119120215971176E-2</v>
      </c>
      <c r="H54">
        <v>1.0368298416799629E-2</v>
      </c>
      <c r="I54">
        <v>1.042807986971426E-2</v>
      </c>
      <c r="J54">
        <v>1.1359170068508364E-2</v>
      </c>
      <c r="K54">
        <v>1.1180983607399279E-2</v>
      </c>
      <c r="L54">
        <v>111.473</v>
      </c>
      <c r="O54">
        <f t="shared" si="8"/>
        <v>131.78473028546549</v>
      </c>
      <c r="P54">
        <f t="shared" si="9"/>
        <v>128.79003157295904</v>
      </c>
    </row>
    <row r="55" spans="1:16" x14ac:dyDescent="0.3">
      <c r="A55">
        <v>54</v>
      </c>
      <c r="B55" t="s">
        <v>6</v>
      </c>
      <c r="C55">
        <v>136.4</v>
      </c>
      <c r="F55">
        <v>1.0002163732914061E-2</v>
      </c>
      <c r="G55">
        <v>9.6047210475096352E-3</v>
      </c>
      <c r="H55">
        <v>1.0506266301035667E-2</v>
      </c>
      <c r="I55">
        <v>1.0332004236556926E-2</v>
      </c>
      <c r="J55">
        <v>1.2186973218639183E-2</v>
      </c>
      <c r="K55">
        <v>1.1860995123619758E-2</v>
      </c>
      <c r="L55">
        <v>111.91399999999999</v>
      </c>
      <c r="O55">
        <f t="shared" si="8"/>
        <v>130.78079813442358</v>
      </c>
      <c r="P55">
        <f t="shared" si="9"/>
        <v>134.24704217811706</v>
      </c>
    </row>
    <row r="56" spans="1:16" x14ac:dyDescent="0.3">
      <c r="A56">
        <v>55</v>
      </c>
      <c r="B56" t="s">
        <v>7</v>
      </c>
      <c r="C56">
        <v>127.8</v>
      </c>
      <c r="F56">
        <v>1.0369123098493128E-2</v>
      </c>
      <c r="G56">
        <v>1.0560398345661972E-2</v>
      </c>
      <c r="H56">
        <v>1.1173635884144805E-2</v>
      </c>
      <c r="I56">
        <v>1.1012070349489783E-2</v>
      </c>
      <c r="J56">
        <v>1.2965955110832515E-2</v>
      </c>
      <c r="K56">
        <v>1.293379676022135E-2</v>
      </c>
      <c r="L56">
        <v>112.35499999999999</v>
      </c>
      <c r="O56">
        <f t="shared" si="8"/>
        <v>124.43310117498153</v>
      </c>
      <c r="P56">
        <f t="shared" si="9"/>
        <v>123.76482706775676</v>
      </c>
    </row>
    <row r="57" spans="1:16" x14ac:dyDescent="0.3">
      <c r="A57">
        <v>56</v>
      </c>
      <c r="B57" t="s">
        <v>8</v>
      </c>
      <c r="C57">
        <v>139.80000000000001</v>
      </c>
      <c r="F57">
        <v>1.1147512071699813E-2</v>
      </c>
      <c r="G57">
        <v>1.0830893316499168E-2</v>
      </c>
      <c r="H57">
        <v>1.1370246738447021E-2</v>
      </c>
      <c r="I57">
        <v>1.106749321262205E-2</v>
      </c>
      <c r="J57">
        <v>1.3540059874338914E-2</v>
      </c>
      <c r="K57">
        <v>1.3622873503022076E-2</v>
      </c>
      <c r="L57">
        <v>112.79599999999999</v>
      </c>
      <c r="O57">
        <f t="shared" si="8"/>
        <v>125.84418378251912</v>
      </c>
      <c r="P57">
        <f t="shared" si="9"/>
        <v>128.85781194884837</v>
      </c>
    </row>
    <row r="58" spans="1:16" x14ac:dyDescent="0.3">
      <c r="A58">
        <v>57</v>
      </c>
      <c r="B58" t="s">
        <v>9</v>
      </c>
      <c r="C58">
        <v>130.1</v>
      </c>
      <c r="F58">
        <v>1.2004272482241469E-2</v>
      </c>
      <c r="G58">
        <v>1.1644919386308213E-2</v>
      </c>
      <c r="H58">
        <v>1.2420594385819952E-2</v>
      </c>
      <c r="I58">
        <v>1.2050584108717665E-2</v>
      </c>
      <c r="J58">
        <v>1.3401212261044917E-2</v>
      </c>
      <c r="K58">
        <v>1.3511754035485993E-2</v>
      </c>
      <c r="L58">
        <v>113.23699999999999</v>
      </c>
      <c r="O58">
        <f t="shared" si="8"/>
        <v>117.20556595355302</v>
      </c>
      <c r="P58">
        <f t="shared" si="9"/>
        <v>118.48187366051478</v>
      </c>
    </row>
    <row r="59" spans="1:16" x14ac:dyDescent="0.3">
      <c r="A59">
        <v>58</v>
      </c>
      <c r="B59" t="s">
        <v>10</v>
      </c>
      <c r="C59">
        <v>130.6</v>
      </c>
      <c r="F59">
        <v>1.0958955661399782E-2</v>
      </c>
      <c r="G59">
        <v>1.0726666935058771E-2</v>
      </c>
      <c r="H59">
        <v>1.3928580381708605E-2</v>
      </c>
      <c r="I59">
        <v>1.346201125645311E-2</v>
      </c>
      <c r="J59">
        <v>1.3002054320991331E-2</v>
      </c>
      <c r="K59">
        <v>1.3198034219677619E-2</v>
      </c>
      <c r="L59">
        <v>113.678</v>
      </c>
      <c r="O59">
        <f t="shared" si="8"/>
        <v>122.91325824560926</v>
      </c>
      <c r="P59">
        <f t="shared" si="9"/>
        <v>123.54810206128734</v>
      </c>
    </row>
    <row r="60" spans="1:16" x14ac:dyDescent="0.3">
      <c r="A60">
        <v>59</v>
      </c>
      <c r="B60" t="s">
        <v>11</v>
      </c>
      <c r="C60">
        <v>113.4</v>
      </c>
      <c r="F60">
        <v>1.429855501381861E-2</v>
      </c>
      <c r="G60">
        <v>1.3780166004786012E-2</v>
      </c>
      <c r="H60">
        <v>1.5427274153997805E-2</v>
      </c>
      <c r="I60">
        <v>1.5591233112673778E-2</v>
      </c>
      <c r="J60">
        <v>1.2781281755958815E-2</v>
      </c>
      <c r="K60">
        <v>1.3058745767534279E-2</v>
      </c>
      <c r="L60">
        <v>114.119</v>
      </c>
      <c r="O60">
        <f t="shared" si="8"/>
        <v>100.63121991337286</v>
      </c>
      <c r="P60">
        <f t="shared" si="9"/>
        <v>102.53446007278193</v>
      </c>
    </row>
    <row r="61" spans="1:16" x14ac:dyDescent="0.3">
      <c r="A61">
        <v>60</v>
      </c>
      <c r="B61" t="s">
        <v>12</v>
      </c>
      <c r="C61">
        <v>98.5</v>
      </c>
      <c r="F61">
        <v>1.6528230469907423E-2</v>
      </c>
      <c r="G61">
        <v>1.587920082951454E-2</v>
      </c>
      <c r="H61">
        <v>1.5457041297070906E-2</v>
      </c>
      <c r="I61">
        <v>1.6125822959500789E-2</v>
      </c>
      <c r="J61">
        <v>1.2031327944434659E-2</v>
      </c>
      <c r="K61">
        <v>1.2331481350074997E-2</v>
      </c>
      <c r="L61">
        <v>114.56</v>
      </c>
      <c r="O61">
        <f t="shared" si="8"/>
        <v>87.27478068675947</v>
      </c>
      <c r="P61">
        <f t="shared" si="9"/>
        <v>88.813365965336402</v>
      </c>
    </row>
    <row r="62" spans="1:16" x14ac:dyDescent="0.3">
      <c r="A62">
        <v>61</v>
      </c>
      <c r="B62" t="s">
        <v>1</v>
      </c>
      <c r="C62">
        <v>84.5</v>
      </c>
      <c r="F62">
        <v>1.5455036978267379E-2</v>
      </c>
      <c r="G62">
        <v>1.7114332503720783E-2</v>
      </c>
      <c r="H62">
        <v>1.3339490733315714E-2</v>
      </c>
      <c r="I62">
        <v>1.4183775030911477E-2</v>
      </c>
      <c r="J62">
        <v>1.116652349324004E-2</v>
      </c>
      <c r="K62">
        <v>1.158699840843963E-2</v>
      </c>
      <c r="L62">
        <v>115.00099999999999</v>
      </c>
      <c r="O62">
        <f>M2*L62/100</f>
        <v>86.346968511497337</v>
      </c>
      <c r="P62">
        <f>N2*L62/100</f>
        <v>82.551368693149513</v>
      </c>
    </row>
    <row r="63" spans="1:16" x14ac:dyDescent="0.3">
      <c r="A63">
        <v>62</v>
      </c>
      <c r="B63" t="s">
        <v>2</v>
      </c>
      <c r="C63">
        <v>81.599999999999994</v>
      </c>
      <c r="F63">
        <v>1.4387856443037916E-2</v>
      </c>
      <c r="G63">
        <v>1.5383935545267048E-2</v>
      </c>
      <c r="H63">
        <v>1.1257867374515377E-2</v>
      </c>
      <c r="I63">
        <v>1.1628624421554414E-2</v>
      </c>
      <c r="J63">
        <v>1.0505597649969098E-2</v>
      </c>
      <c r="K63">
        <v>1.0645093266768282E-2</v>
      </c>
      <c r="L63">
        <v>115.44199999999999</v>
      </c>
      <c r="O63">
        <f t="shared" ref="O63:O73" si="10">M3*L63/100</f>
        <v>87.919554900296674</v>
      </c>
      <c r="P63">
        <f t="shared" ref="P63:P73" si="11">N3*L63/100</f>
        <v>85.944910386940919</v>
      </c>
    </row>
    <row r="64" spans="1:16" x14ac:dyDescent="0.3">
      <c r="A64">
        <v>63</v>
      </c>
      <c r="B64" t="s">
        <v>3</v>
      </c>
      <c r="C64">
        <v>103.8</v>
      </c>
      <c r="F64">
        <v>1.0175578778641845E-2</v>
      </c>
      <c r="G64">
        <v>1.0053057043746599E-2</v>
      </c>
      <c r="H64">
        <v>9.59976446222679E-3</v>
      </c>
      <c r="I64">
        <v>9.7511951631505198E-3</v>
      </c>
      <c r="J64">
        <v>1.0063589116519139E-2</v>
      </c>
      <c r="K64">
        <v>1.0012489905007972E-2</v>
      </c>
      <c r="L64">
        <v>115.883</v>
      </c>
      <c r="O64">
        <f t="shared" si="10"/>
        <v>118.26190347013764</v>
      </c>
      <c r="P64">
        <f t="shared" si="11"/>
        <v>118.7611160843236</v>
      </c>
    </row>
    <row r="65" spans="1:16" x14ac:dyDescent="0.3">
      <c r="A65">
        <v>64</v>
      </c>
      <c r="B65" t="s">
        <v>4</v>
      </c>
      <c r="C65">
        <v>116.9</v>
      </c>
      <c r="F65">
        <v>9.2101669018663686E-3</v>
      </c>
      <c r="G65">
        <v>9.4488806756495916E-3</v>
      </c>
      <c r="H65">
        <v>9.2241976470626829E-3</v>
      </c>
      <c r="I65">
        <v>9.2966145094253317E-3</v>
      </c>
      <c r="J65">
        <v>1.0122755180813634E-2</v>
      </c>
      <c r="K65">
        <v>1.0057092964831984E-2</v>
      </c>
      <c r="L65">
        <v>116.324</v>
      </c>
      <c r="O65">
        <f t="shared" si="10"/>
        <v>131.81228732727772</v>
      </c>
      <c r="P65">
        <f t="shared" si="11"/>
        <v>128.78324885396034</v>
      </c>
    </row>
    <row r="66" spans="1:16" x14ac:dyDescent="0.3">
      <c r="A66">
        <v>65</v>
      </c>
      <c r="B66" t="s">
        <v>5</v>
      </c>
      <c r="C66">
        <v>130.5</v>
      </c>
      <c r="F66">
        <v>9.4135477061721567E-3</v>
      </c>
      <c r="G66">
        <v>9.7516477700553671E-3</v>
      </c>
      <c r="H66">
        <v>9.6456751169555922E-3</v>
      </c>
      <c r="I66">
        <v>9.7029276968977948E-3</v>
      </c>
      <c r="J66">
        <v>1.073798845217885E-2</v>
      </c>
      <c r="K66">
        <v>1.0568217589541476E-2</v>
      </c>
      <c r="L66">
        <v>116.76499999999999</v>
      </c>
      <c r="O66">
        <f t="shared" si="10"/>
        <v>138.04099675959537</v>
      </c>
      <c r="P66">
        <f t="shared" si="11"/>
        <v>134.90412957950858</v>
      </c>
    </row>
    <row r="67" spans="1:16" x14ac:dyDescent="0.3">
      <c r="A67">
        <v>66</v>
      </c>
      <c r="B67" t="s">
        <v>6</v>
      </c>
      <c r="C67">
        <v>123.4</v>
      </c>
      <c r="F67">
        <v>9.0488783331495251E-3</v>
      </c>
      <c r="G67">
        <v>8.6893150825710329E-3</v>
      </c>
      <c r="H67">
        <v>1.0117344573355133E-2</v>
      </c>
      <c r="I67">
        <v>9.9593772775531265E-3</v>
      </c>
      <c r="J67">
        <v>1.1617735136079433E-2</v>
      </c>
      <c r="K67">
        <v>1.1312311181460977E-2</v>
      </c>
      <c r="L67">
        <v>117.20599999999999</v>
      </c>
      <c r="O67">
        <f t="shared" si="10"/>
        <v>136.96493938330548</v>
      </c>
      <c r="P67">
        <f t="shared" si="11"/>
        <v>140.59508931436983</v>
      </c>
    </row>
    <row r="68" spans="1:16" x14ac:dyDescent="0.3">
      <c r="A68">
        <v>67</v>
      </c>
      <c r="B68" t="s">
        <v>7</v>
      </c>
      <c r="C68">
        <v>129.1</v>
      </c>
      <c r="F68">
        <v>1.0474599311545093E-2</v>
      </c>
      <c r="G68">
        <v>1.0667820238066984E-2</v>
      </c>
      <c r="H68">
        <v>1.086565069860136E-2</v>
      </c>
      <c r="I68">
        <v>1.0714842921011068E-2</v>
      </c>
      <c r="L68">
        <v>117.64699999999999</v>
      </c>
      <c r="O68">
        <f t="shared" si="10"/>
        <v>130.29398828652978</v>
      </c>
      <c r="P68">
        <f t="shared" si="11"/>
        <v>129.59423799599821</v>
      </c>
    </row>
    <row r="69" spans="1:16" x14ac:dyDescent="0.3">
      <c r="A69">
        <v>68</v>
      </c>
      <c r="B69" t="s">
        <v>8</v>
      </c>
      <c r="C69">
        <v>135.80000000000001</v>
      </c>
      <c r="F69">
        <v>1.0828556075370777E-2</v>
      </c>
      <c r="G69">
        <v>1.0520996512021366E-2</v>
      </c>
      <c r="H69">
        <v>1.0904031337654099E-2</v>
      </c>
      <c r="I69">
        <v>1.0613995662493632E-2</v>
      </c>
      <c r="L69">
        <v>118.08799999999999</v>
      </c>
      <c r="O69">
        <f t="shared" si="10"/>
        <v>131.74835964493525</v>
      </c>
      <c r="P69">
        <f t="shared" si="11"/>
        <v>134.90337686988551</v>
      </c>
    </row>
    <row r="70" spans="1:16" x14ac:dyDescent="0.3">
      <c r="A70">
        <v>69</v>
      </c>
      <c r="B70" t="s">
        <v>9</v>
      </c>
      <c r="C70">
        <v>122.4</v>
      </c>
      <c r="F70">
        <v>1.1293796708888207E-2</v>
      </c>
      <c r="G70">
        <v>1.0955712012944855E-2</v>
      </c>
      <c r="H70">
        <v>1.1800112579671467E-2</v>
      </c>
      <c r="I70">
        <v>1.1449247841358529E-2</v>
      </c>
      <c r="L70">
        <v>118.529</v>
      </c>
      <c r="O70">
        <f t="shared" si="10"/>
        <v>122.68303228546047</v>
      </c>
      <c r="P70">
        <f t="shared" si="11"/>
        <v>124.01898675439263</v>
      </c>
    </row>
    <row r="71" spans="1:16" x14ac:dyDescent="0.3">
      <c r="A71">
        <v>70</v>
      </c>
      <c r="B71" t="s">
        <v>10</v>
      </c>
      <c r="C71">
        <v>126.2</v>
      </c>
      <c r="F71">
        <v>1.0589741228703313E-2</v>
      </c>
      <c r="G71">
        <v>1.036527846251468E-2</v>
      </c>
      <c r="H71">
        <v>1.3226105174534141E-2</v>
      </c>
      <c r="I71">
        <v>1.2784111474874202E-2</v>
      </c>
      <c r="L71">
        <v>118.97</v>
      </c>
      <c r="O71">
        <f t="shared" si="10"/>
        <v>128.63518300357268</v>
      </c>
      <c r="P71">
        <f t="shared" si="11"/>
        <v>129.29958041337247</v>
      </c>
    </row>
    <row r="72" spans="1:16" x14ac:dyDescent="0.3">
      <c r="A72">
        <v>71</v>
      </c>
      <c r="B72" t="s">
        <v>11</v>
      </c>
      <c r="C72">
        <v>107.2</v>
      </c>
      <c r="F72">
        <v>1.3516799801422882E-2</v>
      </c>
      <c r="G72">
        <v>1.3026753048616052E-2</v>
      </c>
      <c r="L72">
        <v>119.411</v>
      </c>
      <c r="O72">
        <f t="shared" si="10"/>
        <v>105.29775586077487</v>
      </c>
      <c r="P72">
        <f t="shared" si="11"/>
        <v>107.28925430253474</v>
      </c>
    </row>
    <row r="73" spans="1:16" x14ac:dyDescent="0.3">
      <c r="A73">
        <v>72</v>
      </c>
      <c r="B73" t="s">
        <v>12</v>
      </c>
      <c r="C73">
        <v>92.8</v>
      </c>
      <c r="F73">
        <v>1.557177449347623E-2</v>
      </c>
      <c r="G73">
        <v>1.4960302913491872E-2</v>
      </c>
      <c r="L73">
        <v>119.85199999999999</v>
      </c>
      <c r="O73">
        <f t="shared" si="10"/>
        <v>91.306363607450209</v>
      </c>
      <c r="P73">
        <f t="shared" si="11"/>
        <v>92.916022500676476</v>
      </c>
    </row>
    <row r="74" spans="1:16" x14ac:dyDescent="0.3">
      <c r="A74">
        <v>73</v>
      </c>
      <c r="B74" t="s">
        <v>1</v>
      </c>
      <c r="C74">
        <v>90.7</v>
      </c>
      <c r="L74">
        <v>120.29299999999999</v>
      </c>
      <c r="O74">
        <f>M2*L74/100</f>
        <v>90.320396197890005</v>
      </c>
      <c r="P74">
        <f>N2*L74/100</f>
        <v>86.350134296267285</v>
      </c>
    </row>
    <row r="75" spans="1:16" x14ac:dyDescent="0.3">
      <c r="A75">
        <v>74</v>
      </c>
      <c r="B75" t="s">
        <v>2</v>
      </c>
      <c r="C75">
        <v>95.9</v>
      </c>
      <c r="L75">
        <v>120.73399999999999</v>
      </c>
      <c r="O75">
        <f t="shared" ref="O75:O85" si="12">M3*L75/100</f>
        <v>91.949892944789752</v>
      </c>
      <c r="P75">
        <f t="shared" ref="P75:P85" si="13">N3*L75/100</f>
        <v>89.884728354125215</v>
      </c>
    </row>
    <row r="76" spans="1:16" x14ac:dyDescent="0.3">
      <c r="A76">
        <v>75</v>
      </c>
      <c r="B76" t="s">
        <v>3</v>
      </c>
      <c r="C76">
        <v>116</v>
      </c>
      <c r="L76">
        <v>121.175</v>
      </c>
      <c r="O76">
        <f t="shared" si="12"/>
        <v>123.6625402603827</v>
      </c>
      <c r="P76">
        <f t="shared" si="13"/>
        <v>124.18455029225956</v>
      </c>
    </row>
    <row r="77" spans="1:16" x14ac:dyDescent="0.3">
      <c r="A77">
        <v>76</v>
      </c>
      <c r="B77" t="s">
        <v>4</v>
      </c>
      <c r="C77">
        <v>146.6</v>
      </c>
      <c r="L77">
        <v>121.61599999999999</v>
      </c>
      <c r="O77">
        <f t="shared" si="12"/>
        <v>137.8089056049844</v>
      </c>
      <c r="P77">
        <f t="shared" si="13"/>
        <v>134.64206520256562</v>
      </c>
    </row>
    <row r="78" spans="1:16" x14ac:dyDescent="0.3">
      <c r="A78">
        <v>77</v>
      </c>
      <c r="B78" t="s">
        <v>5</v>
      </c>
      <c r="C78">
        <v>143.9</v>
      </c>
      <c r="L78">
        <v>122.05699999999999</v>
      </c>
      <c r="O78">
        <f t="shared" si="12"/>
        <v>144.29726323372529</v>
      </c>
      <c r="P78">
        <f t="shared" si="13"/>
        <v>141.01822758605815</v>
      </c>
    </row>
    <row r="79" spans="1:16" x14ac:dyDescent="0.3">
      <c r="A79">
        <v>78</v>
      </c>
      <c r="B79" t="s">
        <v>6</v>
      </c>
      <c r="C79">
        <v>138</v>
      </c>
      <c r="L79">
        <v>122.49799999999999</v>
      </c>
      <c r="O79">
        <f t="shared" si="12"/>
        <v>143.14908063218738</v>
      </c>
      <c r="P79">
        <f t="shared" si="13"/>
        <v>146.94313645062263</v>
      </c>
    </row>
    <row r="80" spans="1:16" x14ac:dyDescent="0.3">
      <c r="A80">
        <v>79</v>
      </c>
      <c r="B80" t="s">
        <v>7</v>
      </c>
      <c r="C80">
        <v>137.5</v>
      </c>
      <c r="L80">
        <v>122.93899999999999</v>
      </c>
      <c r="O80">
        <f t="shared" si="12"/>
        <v>136.15487539807802</v>
      </c>
      <c r="P80">
        <f t="shared" si="13"/>
        <v>135.42364892423967</v>
      </c>
    </row>
    <row r="81" spans="1:16" x14ac:dyDescent="0.3">
      <c r="A81">
        <v>80</v>
      </c>
      <c r="B81" t="s">
        <v>8</v>
      </c>
      <c r="C81">
        <v>144.19999999999999</v>
      </c>
      <c r="L81">
        <v>123.38</v>
      </c>
      <c r="O81">
        <f t="shared" si="12"/>
        <v>137.65253550735142</v>
      </c>
      <c r="P81">
        <f t="shared" si="13"/>
        <v>140.94894179092265</v>
      </c>
    </row>
    <row r="82" spans="1:16" x14ac:dyDescent="0.3">
      <c r="A82">
        <v>81</v>
      </c>
      <c r="B82" t="s">
        <v>9</v>
      </c>
      <c r="C82">
        <v>128.69999999999999</v>
      </c>
      <c r="L82">
        <v>123.821</v>
      </c>
      <c r="O82">
        <f t="shared" si="12"/>
        <v>128.16049861736789</v>
      </c>
      <c r="P82">
        <f t="shared" si="13"/>
        <v>129.55609984827046</v>
      </c>
    </row>
    <row r="83" spans="1:16" x14ac:dyDescent="0.3">
      <c r="A83">
        <v>82</v>
      </c>
      <c r="B83" t="s">
        <v>10</v>
      </c>
      <c r="C83">
        <v>130.80000000000001</v>
      </c>
      <c r="L83">
        <v>124.262</v>
      </c>
      <c r="O83">
        <f t="shared" si="12"/>
        <v>134.35710776153607</v>
      </c>
      <c r="P83">
        <f t="shared" si="13"/>
        <v>135.05105876545758</v>
      </c>
    </row>
    <row r="84" spans="1:16" x14ac:dyDescent="0.3">
      <c r="A84">
        <v>83</v>
      </c>
      <c r="B84" t="s">
        <v>11</v>
      </c>
      <c r="C84">
        <v>111.5</v>
      </c>
      <c r="L84">
        <v>124.703</v>
      </c>
      <c r="O84">
        <f t="shared" si="12"/>
        <v>109.96429180817688</v>
      </c>
      <c r="P84">
        <f t="shared" si="13"/>
        <v>112.04404853228756</v>
      </c>
    </row>
    <row r="85" spans="1:16" x14ac:dyDescent="0.3">
      <c r="A85">
        <v>84</v>
      </c>
      <c r="B85" t="s">
        <v>12</v>
      </c>
      <c r="C85">
        <v>93.1</v>
      </c>
      <c r="L85">
        <v>125.14399999999999</v>
      </c>
      <c r="O85">
        <f t="shared" si="12"/>
        <v>95.337946528140947</v>
      </c>
      <c r="P85">
        <f t="shared" si="13"/>
        <v>97.018679036016565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workbookViewId="0">
      <selection activeCell="M2" sqref="M2"/>
    </sheetView>
  </sheetViews>
  <sheetFormatPr baseColWidth="10" defaultRowHeight="14.4" x14ac:dyDescent="0.3"/>
  <cols>
    <col min="3" max="3" width="8.6640625" customWidth="1"/>
    <col min="4" max="4" width="9" customWidth="1"/>
    <col min="5" max="5" width="8.21875" customWidth="1"/>
    <col min="6" max="6" width="7.88671875" customWidth="1"/>
  </cols>
  <sheetData>
    <row r="1" spans="1:14" x14ac:dyDescent="0.3">
      <c r="A1" t="s">
        <v>0</v>
      </c>
      <c r="B1" t="s">
        <v>20</v>
      </c>
      <c r="C1" t="s">
        <v>92</v>
      </c>
      <c r="D1" t="s">
        <v>93</v>
      </c>
      <c r="E1" t="s">
        <v>80</v>
      </c>
      <c r="F1" t="s">
        <v>84</v>
      </c>
      <c r="G1" t="s">
        <v>79</v>
      </c>
      <c r="H1" t="s">
        <v>24</v>
      </c>
      <c r="I1" t="s">
        <v>24</v>
      </c>
      <c r="J1" t="s">
        <v>25</v>
      </c>
      <c r="K1" t="s">
        <v>25</v>
      </c>
      <c r="M1" t="s">
        <v>80</v>
      </c>
      <c r="N1" t="s">
        <v>84</v>
      </c>
    </row>
    <row r="2" spans="1:14" x14ac:dyDescent="0.3">
      <c r="A2" t="s">
        <v>1</v>
      </c>
      <c r="B2">
        <v>99.2</v>
      </c>
      <c r="C2">
        <v>1.5386012009402783E-2</v>
      </c>
      <c r="D2">
        <v>1.6288952891545739E-2</v>
      </c>
      <c r="E2">
        <v>1.5386012009402783E-2</v>
      </c>
      <c r="F2">
        <v>1.6288952891545739E-2</v>
      </c>
      <c r="G2">
        <v>88.540999999999997</v>
      </c>
      <c r="H2">
        <v>1.3546293620456682E-2</v>
      </c>
      <c r="I2">
        <v>1.4013087662289368E-2</v>
      </c>
      <c r="J2">
        <v>1.2282690158731359E-2</v>
      </c>
      <c r="K2">
        <v>1.2504534700328983E-2</v>
      </c>
      <c r="M2">
        <v>1.5386012009402783E-2</v>
      </c>
      <c r="N2">
        <v>1.6288952891545739E-2</v>
      </c>
    </row>
    <row r="3" spans="1:14" x14ac:dyDescent="0.3">
      <c r="A3" t="s">
        <v>2</v>
      </c>
      <c r="B3">
        <v>86.9</v>
      </c>
      <c r="C3">
        <v>1.3114302265357872E-2</v>
      </c>
      <c r="D3">
        <v>1.370727820384772E-2</v>
      </c>
      <c r="E3">
        <v>1.3114302265357872E-2</v>
      </c>
      <c r="F3">
        <v>1.370727820384772E-2</v>
      </c>
      <c r="G3">
        <v>88.981999999999999</v>
      </c>
      <c r="H3">
        <v>1.2358378706920468E-2</v>
      </c>
      <c r="I3">
        <v>1.2533425491561887E-2</v>
      </c>
      <c r="J3">
        <v>1.151054913592117E-2</v>
      </c>
      <c r="K3">
        <v>1.1596079605430144E-2</v>
      </c>
      <c r="M3">
        <v>1.3114302265357872E-2</v>
      </c>
      <c r="N3">
        <v>1.370727820384772E-2</v>
      </c>
    </row>
    <row r="4" spans="1:14" x14ac:dyDescent="0.3">
      <c r="A4" t="s">
        <v>3</v>
      </c>
      <c r="B4">
        <v>108.5</v>
      </c>
      <c r="C4">
        <v>1.2138566586609393E-2</v>
      </c>
      <c r="D4">
        <v>1.2043031891474645E-2</v>
      </c>
      <c r="E4">
        <v>1.2138566586609393E-2</v>
      </c>
      <c r="F4">
        <v>1.2043031891474645E-2</v>
      </c>
      <c r="G4">
        <v>89.422999999999988</v>
      </c>
      <c r="H4">
        <v>1.1798913183006812E-2</v>
      </c>
      <c r="I4">
        <v>1.1823478199290758E-2</v>
      </c>
      <c r="J4">
        <v>1.1016688370745289E-2</v>
      </c>
      <c r="K4">
        <v>1.0990782258809577E-2</v>
      </c>
      <c r="M4">
        <v>1.2138566586609393E-2</v>
      </c>
      <c r="N4">
        <v>1.2043031891474645E-2</v>
      </c>
    </row>
    <row r="5" spans="1:14" x14ac:dyDescent="0.3">
      <c r="A5" t="s">
        <v>4</v>
      </c>
      <c r="B5">
        <v>119</v>
      </c>
      <c r="C5">
        <v>1.1822267268794137E-2</v>
      </c>
      <c r="D5">
        <v>1.1849966379363294E-2</v>
      </c>
      <c r="E5">
        <v>1.1822267268794137E-2</v>
      </c>
      <c r="F5">
        <v>1.1849966379363294E-2</v>
      </c>
      <c r="G5">
        <v>89.86399999999999</v>
      </c>
      <c r="H5">
        <v>1.1460689944317275E-2</v>
      </c>
      <c r="I5">
        <v>1.1464133029375656E-2</v>
      </c>
      <c r="J5">
        <v>1.0602420673028275E-2</v>
      </c>
      <c r="K5">
        <v>1.0568859598586337E-2</v>
      </c>
      <c r="M5">
        <v>1.1822267268794137E-2</v>
      </c>
      <c r="N5">
        <v>1.1849966379363294E-2</v>
      </c>
    </row>
    <row r="6" spans="1:14" x14ac:dyDescent="0.3">
      <c r="A6" t="s">
        <v>5</v>
      </c>
      <c r="B6">
        <v>121.1</v>
      </c>
      <c r="C6">
        <v>1.1435905693616905E-2</v>
      </c>
      <c r="D6">
        <v>1.1577436327034337E-2</v>
      </c>
      <c r="E6">
        <v>1.1435905693616905E-2</v>
      </c>
      <c r="F6">
        <v>1.1577436327034337E-2</v>
      </c>
      <c r="G6">
        <v>90.304999999999993</v>
      </c>
      <c r="H6">
        <v>1.1172560993651772E-2</v>
      </c>
      <c r="I6">
        <v>1.1214171178690497E-2</v>
      </c>
      <c r="J6">
        <v>1.0304522289178631E-2</v>
      </c>
      <c r="K6">
        <v>1.0241928267271104E-2</v>
      </c>
      <c r="M6">
        <v>1.1435905693616905E-2</v>
      </c>
      <c r="N6">
        <v>1.1577436327034337E-2</v>
      </c>
    </row>
    <row r="7" spans="1:14" x14ac:dyDescent="0.3">
      <c r="A7" t="s">
        <v>6</v>
      </c>
      <c r="B7">
        <v>117.8</v>
      </c>
      <c r="C7">
        <v>1.1123896870540785E-2</v>
      </c>
      <c r="D7">
        <v>1.0964996381729339E-2</v>
      </c>
      <c r="E7">
        <v>1.1123896870540785E-2</v>
      </c>
      <c r="F7">
        <v>1.0964996381729339E-2</v>
      </c>
      <c r="G7">
        <v>90.745999999999995</v>
      </c>
      <c r="H7">
        <v>1.0687600712356625E-2</v>
      </c>
      <c r="I7">
        <v>1.0664948145430335E-2</v>
      </c>
      <c r="J7">
        <v>9.7932277019767474E-3</v>
      </c>
      <c r="K7">
        <v>9.6853505655012002E-3</v>
      </c>
      <c r="M7">
        <v>1.1123896870540785E-2</v>
      </c>
      <c r="N7">
        <v>1.0964996381729339E-2</v>
      </c>
    </row>
    <row r="8" spans="1:14" x14ac:dyDescent="0.3">
      <c r="A8" t="s">
        <v>7</v>
      </c>
      <c r="B8">
        <v>111.2</v>
      </c>
      <c r="C8">
        <v>1.0957880416797626E-2</v>
      </c>
      <c r="D8">
        <v>1.1100080827307814E-2</v>
      </c>
      <c r="E8">
        <v>1.0957880416797626E-2</v>
      </c>
      <c r="F8">
        <v>1.1100080827307814E-2</v>
      </c>
      <c r="G8">
        <v>91.186999999999998</v>
      </c>
      <c r="H8">
        <v>1.019872739188526E-2</v>
      </c>
      <c r="I8">
        <v>1.0166681610688481E-2</v>
      </c>
      <c r="J8">
        <v>9.3017510879856279E-3</v>
      </c>
      <c r="K8">
        <v>9.2809906110618481E-3</v>
      </c>
      <c r="M8">
        <v>1.0957880416797626E-2</v>
      </c>
      <c r="N8">
        <v>1.1100080827307814E-2</v>
      </c>
    </row>
    <row r="9" spans="1:14" x14ac:dyDescent="0.3">
      <c r="A9" t="s">
        <v>8</v>
      </c>
      <c r="B9">
        <v>102.8</v>
      </c>
      <c r="C9">
        <v>9.9810248497314655E-3</v>
      </c>
      <c r="D9">
        <v>9.9297672272538537E-3</v>
      </c>
      <c r="E9">
        <v>9.9810248497314655E-3</v>
      </c>
      <c r="F9">
        <v>9.9297672272538537E-3</v>
      </c>
      <c r="G9">
        <v>91.628</v>
      </c>
      <c r="H9">
        <v>9.6256648204828248E-3</v>
      </c>
      <c r="I9">
        <v>9.4965124248898563E-3</v>
      </c>
      <c r="J9">
        <v>8.9389503515978127E-3</v>
      </c>
      <c r="K9">
        <v>8.9522527457183872E-3</v>
      </c>
      <c r="M9">
        <v>9.9810248497314655E-3</v>
      </c>
      <c r="N9">
        <v>9.9297672272538537E-3</v>
      </c>
    </row>
    <row r="10" spans="1:14" x14ac:dyDescent="0.3">
      <c r="A10" t="s">
        <v>9</v>
      </c>
      <c r="B10">
        <v>93.1</v>
      </c>
      <c r="C10">
        <v>9.6572769091266917E-3</v>
      </c>
      <c r="D10">
        <v>9.4701967775037768E-3</v>
      </c>
      <c r="E10">
        <v>9.6572769091266917E-3</v>
      </c>
      <c r="F10">
        <v>9.4701967775037768E-3</v>
      </c>
      <c r="G10">
        <v>92.068999999999988</v>
      </c>
      <c r="H10">
        <v>9.5443160645212102E-3</v>
      </c>
      <c r="I10">
        <v>9.3737390358574601E-3</v>
      </c>
      <c r="J10">
        <v>8.62668257769348E-3</v>
      </c>
      <c r="K10">
        <v>8.638543129923475E-3</v>
      </c>
      <c r="M10">
        <v>9.6572769091266917E-3</v>
      </c>
      <c r="N10">
        <v>9.4701967775037768E-3</v>
      </c>
    </row>
    <row r="11" spans="1:14" x14ac:dyDescent="0.3">
      <c r="A11" t="s">
        <v>10</v>
      </c>
      <c r="B11">
        <v>94.2</v>
      </c>
      <c r="C11">
        <v>9.2386927025903138E-3</v>
      </c>
      <c r="D11">
        <v>9.0895732699119366E-3</v>
      </c>
      <c r="E11">
        <v>9.2386927025903138E-3</v>
      </c>
      <c r="F11">
        <v>9.0895732699119366E-3</v>
      </c>
      <c r="G11">
        <v>92.509999999999991</v>
      </c>
      <c r="H11">
        <v>8.9441716225468915E-3</v>
      </c>
      <c r="I11">
        <v>8.7774709149045418E-3</v>
      </c>
      <c r="J11">
        <v>8.583360913877092E-3</v>
      </c>
      <c r="K11">
        <v>8.62507807290026E-3</v>
      </c>
      <c r="M11">
        <v>9.2386927025903138E-3</v>
      </c>
      <c r="N11">
        <v>9.0895732699119366E-3</v>
      </c>
    </row>
    <row r="12" spans="1:14" x14ac:dyDescent="0.3">
      <c r="A12" t="s">
        <v>11</v>
      </c>
      <c r="B12">
        <v>81.400000000000006</v>
      </c>
      <c r="C12">
        <v>9.7369785818466215E-3</v>
      </c>
      <c r="D12">
        <v>9.5614470601566633E-3</v>
      </c>
      <c r="E12">
        <v>9.7369785818466215E-3</v>
      </c>
      <c r="F12">
        <v>9.5614470601566633E-3</v>
      </c>
      <c r="G12">
        <v>92.950999999999993</v>
      </c>
      <c r="H12">
        <v>8.4257942458844329E-3</v>
      </c>
      <c r="I12">
        <v>8.4591053918185184E-3</v>
      </c>
      <c r="J12">
        <v>8.5086082395794353E-3</v>
      </c>
      <c r="K12">
        <v>8.5870370295541027E-3</v>
      </c>
      <c r="M12">
        <v>9.7369785818466215E-3</v>
      </c>
      <c r="N12">
        <v>9.5614470601566633E-3</v>
      </c>
    </row>
    <row r="13" spans="1:14" x14ac:dyDescent="0.3">
      <c r="A13" t="s">
        <v>12</v>
      </c>
      <c r="B13">
        <v>57.4</v>
      </c>
      <c r="C13">
        <v>7.8568435832037393E-3</v>
      </c>
      <c r="D13">
        <v>7.6813924146450262E-3</v>
      </c>
      <c r="E13">
        <v>7.8568435832037393E-3</v>
      </c>
      <c r="F13">
        <v>7.6813924146450262E-3</v>
      </c>
      <c r="G13">
        <v>93.391999999999996</v>
      </c>
      <c r="H13">
        <v>7.9862264726298701E-3</v>
      </c>
      <c r="I13">
        <v>8.204928295067495E-3</v>
      </c>
      <c r="J13">
        <v>8.4356208149298628E-3</v>
      </c>
      <c r="K13">
        <v>8.520298289367307E-3</v>
      </c>
      <c r="M13">
        <v>7.8568435832037393E-3</v>
      </c>
      <c r="N13">
        <v>7.6813924146450262E-3</v>
      </c>
    </row>
    <row r="14" spans="1:14" x14ac:dyDescent="0.3">
      <c r="A14" t="s">
        <v>1</v>
      </c>
      <c r="B14">
        <v>52.5</v>
      </c>
      <c r="C14">
        <v>7.6835605726029398E-3</v>
      </c>
      <c r="D14">
        <v>8.1344767006538646E-3</v>
      </c>
      <c r="E14">
        <v>7.6835605726029398E-3</v>
      </c>
      <c r="F14">
        <v>8.1344767006538646E-3</v>
      </c>
      <c r="G14">
        <v>93.832999999999998</v>
      </c>
      <c r="H14">
        <v>7.9656620890289978E-3</v>
      </c>
      <c r="I14">
        <v>8.2223974624156364E-3</v>
      </c>
      <c r="J14">
        <v>8.6903105789920207E-3</v>
      </c>
      <c r="K14">
        <v>8.8179230802861944E-3</v>
      </c>
      <c r="M14">
        <v>7.6835605726029398E-3</v>
      </c>
      <c r="N14">
        <v>8.1344767006538646E-3</v>
      </c>
    </row>
    <row r="15" spans="1:14" x14ac:dyDescent="0.3">
      <c r="A15" t="s">
        <v>2</v>
      </c>
      <c r="B15">
        <v>59.1</v>
      </c>
      <c r="C15">
        <v>8.4182752620829294E-3</v>
      </c>
      <c r="D15">
        <v>8.7989157699035932E-3</v>
      </c>
      <c r="E15">
        <v>8.4182752620829294E-3</v>
      </c>
      <c r="F15">
        <v>8.7989157699035932E-3</v>
      </c>
      <c r="G15">
        <v>94.274000000000001</v>
      </c>
      <c r="H15">
        <v>8.5224836522986742E-3</v>
      </c>
      <c r="I15">
        <v>8.6362190216447768E-3</v>
      </c>
      <c r="J15">
        <v>8.8344507975766477E-3</v>
      </c>
      <c r="K15">
        <v>8.8912694790955378E-3</v>
      </c>
      <c r="M15">
        <v>8.4182752620829294E-3</v>
      </c>
      <c r="N15">
        <v>8.7989157699035932E-3</v>
      </c>
    </row>
    <row r="16" spans="1:14" x14ac:dyDescent="0.3">
      <c r="A16" t="s">
        <v>3</v>
      </c>
      <c r="B16">
        <v>73.8</v>
      </c>
      <c r="C16">
        <v>7.7951504324011208E-3</v>
      </c>
      <c r="D16">
        <v>7.7337999166894504E-3</v>
      </c>
      <c r="E16">
        <v>7.7951504324011208E-3</v>
      </c>
      <c r="F16">
        <v>7.7337999166894504E-3</v>
      </c>
      <c r="G16">
        <v>94.714999999999989</v>
      </c>
      <c r="H16">
        <v>8.6215332257732705E-3</v>
      </c>
      <c r="I16">
        <v>8.6443424205065178E-3</v>
      </c>
      <c r="J16">
        <v>8.8453776979659331E-3</v>
      </c>
      <c r="K16">
        <v>8.8243105926881522E-3</v>
      </c>
      <c r="M16">
        <v>7.7951504324011208E-3</v>
      </c>
      <c r="N16">
        <v>7.7337999166894504E-3</v>
      </c>
    </row>
    <row r="17" spans="1:14" x14ac:dyDescent="0.3">
      <c r="A17" t="s">
        <v>4</v>
      </c>
      <c r="B17">
        <v>99.7</v>
      </c>
      <c r="C17">
        <v>9.3540252624119725E-3</v>
      </c>
      <c r="D17">
        <v>9.3759413783412876E-3</v>
      </c>
      <c r="E17">
        <v>9.3540252624119725E-3</v>
      </c>
      <c r="F17">
        <v>9.3759413783412876E-3</v>
      </c>
      <c r="G17">
        <v>95.155999999999992</v>
      </c>
      <c r="H17">
        <v>9.0985052847394367E-3</v>
      </c>
      <c r="I17">
        <v>9.0978344078930708E-3</v>
      </c>
      <c r="J17">
        <v>9.0809039138911463E-3</v>
      </c>
      <c r="K17">
        <v>9.0468253728228833E-3</v>
      </c>
      <c r="M17">
        <v>9.3540252624119725E-3</v>
      </c>
      <c r="N17">
        <v>9.3759413783412876E-3</v>
      </c>
    </row>
    <row r="18" spans="1:14" x14ac:dyDescent="0.3">
      <c r="A18" t="s">
        <v>5</v>
      </c>
      <c r="B18">
        <v>97.7</v>
      </c>
      <c r="C18">
        <v>8.7154239825067235E-3</v>
      </c>
      <c r="D18">
        <v>8.823285966488818E-3</v>
      </c>
      <c r="E18">
        <v>8.7154239825067235E-3</v>
      </c>
      <c r="F18">
        <v>8.823285966488818E-3</v>
      </c>
      <c r="G18">
        <v>95.596999999999994</v>
      </c>
      <c r="H18">
        <v>9.1937208411483947E-3</v>
      </c>
      <c r="I18">
        <v>9.2274425988050565E-3</v>
      </c>
      <c r="J18">
        <v>8.9669095362916815E-3</v>
      </c>
      <c r="K18">
        <v>8.9076654328371051E-3</v>
      </c>
      <c r="M18">
        <v>8.7154239825067235E-3</v>
      </c>
      <c r="N18">
        <v>8.823285966488818E-3</v>
      </c>
    </row>
    <row r="19" spans="1:14" x14ac:dyDescent="0.3">
      <c r="A19" t="s">
        <v>6</v>
      </c>
      <c r="B19">
        <v>103.4</v>
      </c>
      <c r="C19">
        <v>9.2260666092996123E-3</v>
      </c>
      <c r="D19">
        <v>9.094275878849107E-3</v>
      </c>
      <c r="E19">
        <v>9.2260666092996123E-3</v>
      </c>
      <c r="F19">
        <v>9.094275878849107E-3</v>
      </c>
      <c r="G19">
        <v>96.037999999999997</v>
      </c>
      <c r="H19">
        <v>9.1860935478779281E-3</v>
      </c>
      <c r="I19">
        <v>9.1689811074152066E-3</v>
      </c>
      <c r="J19">
        <v>8.9358105564418897E-3</v>
      </c>
      <c r="K19">
        <v>8.8340486227364567E-3</v>
      </c>
      <c r="M19">
        <v>9.2260666092996123E-3</v>
      </c>
      <c r="N19">
        <v>9.094275878849107E-3</v>
      </c>
    </row>
    <row r="20" spans="1:14" x14ac:dyDescent="0.3">
      <c r="A20" t="s">
        <v>7</v>
      </c>
      <c r="B20">
        <v>103.5</v>
      </c>
      <c r="C20">
        <v>9.6396719316388432E-3</v>
      </c>
      <c r="D20">
        <v>9.7647659510772481E-3</v>
      </c>
      <c r="E20">
        <v>9.6396719316388432E-3</v>
      </c>
      <c r="F20">
        <v>9.7647659510772481E-3</v>
      </c>
      <c r="G20">
        <v>96.478999999999999</v>
      </c>
      <c r="H20">
        <v>8.9423258663807008E-3</v>
      </c>
      <c r="I20">
        <v>8.9142903361494694E-3</v>
      </c>
      <c r="J20">
        <v>9.0348687426023526E-3</v>
      </c>
      <c r="K20">
        <v>9.0350958500709389E-3</v>
      </c>
      <c r="M20">
        <v>9.6396719316388432E-3</v>
      </c>
      <c r="N20">
        <v>9.7647659510772481E-3</v>
      </c>
    </row>
    <row r="21" spans="1:14" x14ac:dyDescent="0.3">
      <c r="A21" t="s">
        <v>8</v>
      </c>
      <c r="B21">
        <v>94.7</v>
      </c>
      <c r="C21">
        <v>8.6925421026953272E-3</v>
      </c>
      <c r="D21">
        <v>8.6479014923192595E-3</v>
      </c>
      <c r="E21">
        <v>8.6925421026953272E-3</v>
      </c>
      <c r="F21">
        <v>8.6479014923192595E-3</v>
      </c>
      <c r="G21">
        <v>96.919999999999987</v>
      </c>
      <c r="H21">
        <v>8.877046537126957E-3</v>
      </c>
      <c r="I21">
        <v>8.7565028116679076E-3</v>
      </c>
      <c r="J21">
        <v>9.1760276587717505E-3</v>
      </c>
      <c r="K21">
        <v>9.2270335650456881E-3</v>
      </c>
      <c r="M21">
        <v>8.6925421026953272E-3</v>
      </c>
      <c r="N21">
        <v>8.6479014923192595E-3</v>
      </c>
    </row>
    <row r="22" spans="1:14" x14ac:dyDescent="0.3">
      <c r="A22" t="s">
        <v>9</v>
      </c>
      <c r="B22">
        <v>86.6</v>
      </c>
      <c r="C22">
        <v>8.494763564807932E-3</v>
      </c>
      <c r="D22">
        <v>8.3302035650519007E-3</v>
      </c>
      <c r="E22">
        <v>8.494763564807932E-3</v>
      </c>
      <c r="F22">
        <v>8.3302035650519007E-3</v>
      </c>
      <c r="G22">
        <v>97.36099999999999</v>
      </c>
      <c r="H22">
        <v>8.8315540426337526E-3</v>
      </c>
      <c r="I22">
        <v>8.6744762470417694E-3</v>
      </c>
      <c r="J22">
        <v>9.5290962665499634E-3</v>
      </c>
      <c r="K22">
        <v>9.5739273033389107E-3</v>
      </c>
      <c r="M22">
        <v>8.494763564807932E-3</v>
      </c>
      <c r="N22">
        <v>8.3302035650519007E-3</v>
      </c>
    </row>
    <row r="23" spans="1:14" x14ac:dyDescent="0.3">
      <c r="A23" t="s">
        <v>10</v>
      </c>
      <c r="B23">
        <v>101.8</v>
      </c>
      <c r="C23">
        <v>9.4438339438776102E-3</v>
      </c>
      <c r="D23">
        <v>9.2914033776325608E-3</v>
      </c>
      <c r="E23">
        <v>9.4438339438776102E-3</v>
      </c>
      <c r="F23">
        <v>9.2914033776325608E-3</v>
      </c>
      <c r="G23">
        <v>97.801999999999992</v>
      </c>
      <c r="H23">
        <v>8.8325432288838355E-3</v>
      </c>
      <c r="I23">
        <v>8.6670644906192262E-3</v>
      </c>
      <c r="J23">
        <v>9.6817529963848931E-3</v>
      </c>
      <c r="K23">
        <v>9.7532935446566493E-3</v>
      </c>
      <c r="M23">
        <v>9.4438339438776102E-3</v>
      </c>
      <c r="N23">
        <v>9.2914033776325608E-3</v>
      </c>
    </row>
    <row r="24" spans="1:14" x14ac:dyDescent="0.3">
      <c r="A24" t="s">
        <v>11</v>
      </c>
      <c r="B24">
        <v>75.599999999999994</v>
      </c>
      <c r="C24">
        <v>8.5560646192157155E-3</v>
      </c>
      <c r="D24">
        <v>8.4018217984408432E-3</v>
      </c>
      <c r="E24">
        <v>8.5560646192157155E-3</v>
      </c>
      <c r="F24">
        <v>8.4018217984408432E-3</v>
      </c>
      <c r="G24">
        <v>98.242999999999995</v>
      </c>
      <c r="H24">
        <v>8.9910898850655858E-3</v>
      </c>
      <c r="I24">
        <v>9.0704655214718672E-3</v>
      </c>
      <c r="J24">
        <v>9.7237034007274323E-3</v>
      </c>
      <c r="K24">
        <v>9.8342356043181513E-3</v>
      </c>
      <c r="M24">
        <v>8.5560646192157155E-3</v>
      </c>
      <c r="N24">
        <v>8.4018217984408432E-3</v>
      </c>
    </row>
    <row r="25" spans="1:14" x14ac:dyDescent="0.3">
      <c r="A25" t="s">
        <v>12</v>
      </c>
      <c r="B25">
        <v>65.599999999999994</v>
      </c>
      <c r="C25">
        <v>8.4977311235581807E-3</v>
      </c>
      <c r="D25">
        <v>8.307968295784271E-3</v>
      </c>
      <c r="E25">
        <v>8.4977311235581807E-3</v>
      </c>
      <c r="F25">
        <v>8.307968295784271E-3</v>
      </c>
      <c r="G25">
        <v>98.683999999999997</v>
      </c>
      <c r="H25">
        <v>9.6816631269352211E-3</v>
      </c>
      <c r="I25">
        <v>9.9726349072917515E-3</v>
      </c>
      <c r="J25">
        <v>9.9245508687582865E-3</v>
      </c>
      <c r="K25">
        <v>1.0036788731752419E-2</v>
      </c>
      <c r="M25">
        <v>8.4977311235581807E-3</v>
      </c>
      <c r="N25">
        <v>8.307968295784271E-3</v>
      </c>
    </row>
    <row r="26" spans="1:14" x14ac:dyDescent="0.3">
      <c r="A26" t="s">
        <v>1</v>
      </c>
      <c r="B26">
        <v>71.599999999999994</v>
      </c>
      <c r="C26">
        <v>9.9194739124228611E-3</v>
      </c>
      <c r="D26">
        <v>1.0501606470190489E-2</v>
      </c>
      <c r="E26">
        <v>9.9194739124228611E-3</v>
      </c>
      <c r="F26">
        <v>1.0501606470190489E-2</v>
      </c>
      <c r="G26">
        <v>99.125</v>
      </c>
      <c r="H26">
        <v>1.0570426871463437E-2</v>
      </c>
      <c r="I26">
        <v>1.0895364695487597E-2</v>
      </c>
      <c r="J26">
        <v>1.0050133738352996E-2</v>
      </c>
      <c r="K26">
        <v>1.0206863844736378E-2</v>
      </c>
      <c r="M26">
        <v>9.9194739124228611E-3</v>
      </c>
      <c r="N26">
        <v>1.0501606470190489E-2</v>
      </c>
    </row>
    <row r="27" spans="1:14" x14ac:dyDescent="0.3">
      <c r="A27" t="s">
        <v>2</v>
      </c>
      <c r="B27">
        <v>78.8</v>
      </c>
      <c r="C27">
        <v>1.0627784344824623E-2</v>
      </c>
      <c r="D27">
        <v>1.1108329955900496E-2</v>
      </c>
      <c r="E27">
        <v>1.0627784344824623E-2</v>
      </c>
      <c r="F27">
        <v>1.1108329955900496E-2</v>
      </c>
      <c r="G27">
        <v>99.565999999999988</v>
      </c>
      <c r="H27">
        <v>1.0451722458539961E-2</v>
      </c>
      <c r="I27">
        <v>1.0590084956849455E-2</v>
      </c>
      <c r="J27">
        <v>9.9995608745959592E-3</v>
      </c>
      <c r="K27">
        <v>1.006611154327562E-2</v>
      </c>
      <c r="M27">
        <v>1.0627784344824623E-2</v>
      </c>
      <c r="N27">
        <v>1.1108329955900496E-2</v>
      </c>
    </row>
    <row r="28" spans="1:14" x14ac:dyDescent="0.3">
      <c r="A28" t="s">
        <v>3</v>
      </c>
      <c r="B28">
        <v>111.6</v>
      </c>
      <c r="C28">
        <v>1.1164022357142823E-2</v>
      </c>
      <c r="D28">
        <v>1.1076157660371812E-2</v>
      </c>
      <c r="E28">
        <v>1.1164022357142823E-2</v>
      </c>
      <c r="F28">
        <v>1.1076157660371812E-2</v>
      </c>
      <c r="G28">
        <v>100.00699999999999</v>
      </c>
      <c r="H28">
        <v>1.0154956601690211E-2</v>
      </c>
      <c r="I28">
        <v>1.017330756997032E-2</v>
      </c>
      <c r="J28">
        <v>9.8901230499562707E-3</v>
      </c>
      <c r="K28">
        <v>9.8607328339941173E-3</v>
      </c>
      <c r="M28">
        <v>1.1164022357142823E-2</v>
      </c>
      <c r="N28">
        <v>1.1076157660371812E-2</v>
      </c>
    </row>
    <row r="29" spans="1:14" x14ac:dyDescent="0.3">
      <c r="A29" t="s">
        <v>4</v>
      </c>
      <c r="B29">
        <v>107.6</v>
      </c>
      <c r="C29">
        <v>9.5633606736524393E-3</v>
      </c>
      <c r="D29">
        <v>9.5857672542760605E-3</v>
      </c>
      <c r="E29">
        <v>9.5633606736524393E-3</v>
      </c>
      <c r="F29">
        <v>9.5857672542760605E-3</v>
      </c>
      <c r="G29">
        <v>100.44799999999999</v>
      </c>
      <c r="H29">
        <v>9.7542814477865024E-3</v>
      </c>
      <c r="I29">
        <v>9.7544862466732874E-3</v>
      </c>
      <c r="J29">
        <v>9.7008527599404207E-3</v>
      </c>
      <c r="K29">
        <v>9.6613273654471837E-3</v>
      </c>
      <c r="M29">
        <v>9.5633606736524393E-3</v>
      </c>
      <c r="N29">
        <v>9.5857672542760605E-3</v>
      </c>
    </row>
    <row r="30" spans="1:14" x14ac:dyDescent="0.3">
      <c r="A30" t="s">
        <v>5</v>
      </c>
      <c r="B30">
        <v>115.2</v>
      </c>
      <c r="C30">
        <v>9.7374867742753713E-3</v>
      </c>
      <c r="D30">
        <v>9.85799779526309E-3</v>
      </c>
      <c r="E30">
        <v>9.7374867742753713E-3</v>
      </c>
      <c r="F30">
        <v>9.85799779526309E-3</v>
      </c>
      <c r="G30">
        <v>100.889</v>
      </c>
      <c r="H30">
        <v>9.6920982934760782E-3</v>
      </c>
      <c r="I30">
        <v>9.7253951908052635E-3</v>
      </c>
      <c r="J30">
        <v>9.6310175875763959E-3</v>
      </c>
      <c r="K30">
        <v>9.5649213849387255E-3</v>
      </c>
      <c r="M30">
        <v>9.7374867742753713E-3</v>
      </c>
      <c r="N30">
        <v>9.85799779526309E-3</v>
      </c>
    </row>
    <row r="31" spans="1:14" x14ac:dyDescent="0.3">
      <c r="A31" t="s">
        <v>6</v>
      </c>
      <c r="B31">
        <v>117.8</v>
      </c>
      <c r="C31">
        <v>9.9619968954316983E-3</v>
      </c>
      <c r="D31">
        <v>9.8196936904807117E-3</v>
      </c>
      <c r="E31">
        <v>9.9619968954316983E-3</v>
      </c>
      <c r="F31">
        <v>9.8196936904807117E-3</v>
      </c>
      <c r="G31">
        <v>101.33</v>
      </c>
      <c r="H31">
        <v>9.6347573240921514E-3</v>
      </c>
      <c r="I31">
        <v>9.6115093790392955E-3</v>
      </c>
      <c r="J31">
        <v>9.6204508451377731E-3</v>
      </c>
      <c r="K31">
        <v>9.5063107753709224E-3</v>
      </c>
      <c r="M31">
        <v>9.9619968954316983E-3</v>
      </c>
      <c r="N31">
        <v>9.8196936904807117E-3</v>
      </c>
    </row>
    <row r="32" spans="1:14" x14ac:dyDescent="0.3">
      <c r="A32" t="s">
        <v>7</v>
      </c>
      <c r="B32">
        <v>106.2</v>
      </c>
      <c r="C32">
        <v>9.376811210721165E-3</v>
      </c>
      <c r="D32">
        <v>9.4984940866719852E-3</v>
      </c>
      <c r="E32">
        <v>9.376811210721165E-3</v>
      </c>
      <c r="F32">
        <v>9.4984940866719852E-3</v>
      </c>
      <c r="G32">
        <v>101.77099999999999</v>
      </c>
      <c r="H32">
        <v>9.6013315497305227E-3</v>
      </c>
      <c r="I32">
        <v>9.5618378125223811E-3</v>
      </c>
      <c r="J32">
        <v>9.5218899257928005E-3</v>
      </c>
      <c r="K32">
        <v>9.5058130494397129E-3</v>
      </c>
      <c r="M32">
        <v>9.376811210721165E-3</v>
      </c>
      <c r="N32">
        <v>9.4984940866719852E-3</v>
      </c>
    </row>
    <row r="33" spans="1:14" x14ac:dyDescent="0.3">
      <c r="A33" t="s">
        <v>8</v>
      </c>
      <c r="B33">
        <v>109.9</v>
      </c>
      <c r="C33">
        <v>9.5654638661235945E-3</v>
      </c>
      <c r="D33">
        <v>9.516340359965186E-3</v>
      </c>
      <c r="E33">
        <v>9.5654638661235945E-3</v>
      </c>
      <c r="F33">
        <v>9.516340359965186E-3</v>
      </c>
      <c r="G33">
        <v>102.21199999999999</v>
      </c>
      <c r="H33">
        <v>9.7554379218340887E-3</v>
      </c>
      <c r="I33">
        <v>9.6224462438128117E-3</v>
      </c>
      <c r="J33">
        <v>9.5471384888266252E-3</v>
      </c>
      <c r="K33">
        <v>9.5753887890407431E-3</v>
      </c>
      <c r="M33">
        <v>9.5654638661235945E-3</v>
      </c>
      <c r="N33">
        <v>9.516340359965186E-3</v>
      </c>
    </row>
    <row r="34" spans="1:14" x14ac:dyDescent="0.3">
      <c r="A34" t="s">
        <v>9</v>
      </c>
      <c r="B34">
        <v>106</v>
      </c>
      <c r="C34">
        <v>9.8617195723468051E-3</v>
      </c>
      <c r="D34">
        <v>9.670678990929972E-3</v>
      </c>
      <c r="E34">
        <v>9.8617195723468051E-3</v>
      </c>
      <c r="F34">
        <v>9.670678990929972E-3</v>
      </c>
      <c r="G34">
        <v>102.65299999999999</v>
      </c>
      <c r="H34">
        <v>9.5917881221609814E-3</v>
      </c>
      <c r="I34">
        <v>9.4206412540633663E-3</v>
      </c>
      <c r="J34">
        <v>9.476831623262575E-3</v>
      </c>
      <c r="K34">
        <v>9.5018981219356889E-3</v>
      </c>
      <c r="M34">
        <v>9.8617195723468051E-3</v>
      </c>
      <c r="N34">
        <v>9.670678990929972E-3</v>
      </c>
    </row>
    <row r="35" spans="1:14" x14ac:dyDescent="0.3">
      <c r="A35" t="s">
        <v>10</v>
      </c>
      <c r="B35">
        <v>111.8</v>
      </c>
      <c r="C35">
        <v>9.8391303270318701E-3</v>
      </c>
      <c r="D35">
        <v>9.6803193805432772E-3</v>
      </c>
      <c r="E35">
        <v>9.8391303270318701E-3</v>
      </c>
      <c r="F35">
        <v>9.6803193805432772E-3</v>
      </c>
      <c r="G35">
        <v>103.09399999999999</v>
      </c>
      <c r="H35">
        <v>9.5257214571137176E-3</v>
      </c>
      <c r="I35">
        <v>9.3463227665162019E-3</v>
      </c>
      <c r="J35">
        <v>9.4888621550396658E-3</v>
      </c>
      <c r="K35">
        <v>9.5445491558203369E-3</v>
      </c>
      <c r="M35">
        <v>9.8391303270318701E-3</v>
      </c>
      <c r="N35">
        <v>9.6803193805432772E-3</v>
      </c>
    </row>
    <row r="36" spans="1:14" x14ac:dyDescent="0.3">
      <c r="A36" t="s">
        <v>11</v>
      </c>
      <c r="B36">
        <v>84.5</v>
      </c>
      <c r="C36">
        <v>9.0745144671042673E-3</v>
      </c>
      <c r="D36">
        <v>8.9109253907168513E-3</v>
      </c>
      <c r="E36">
        <v>9.0745144671042673E-3</v>
      </c>
      <c r="F36">
        <v>8.9109253907168513E-3</v>
      </c>
      <c r="G36">
        <v>103.535</v>
      </c>
      <c r="H36">
        <v>9.3367015014420573E-3</v>
      </c>
      <c r="I36">
        <v>9.3916195093225203E-3</v>
      </c>
      <c r="J36">
        <v>9.4704101070475655E-3</v>
      </c>
      <c r="K36">
        <v>9.565951589341027E-3</v>
      </c>
      <c r="M36">
        <v>9.0745144671042673E-3</v>
      </c>
      <c r="N36">
        <v>8.9109253907168513E-3</v>
      </c>
    </row>
    <row r="37" spans="1:14" x14ac:dyDescent="0.3">
      <c r="A37" t="s">
        <v>12</v>
      </c>
      <c r="B37">
        <v>78.599999999999994</v>
      </c>
      <c r="C37">
        <v>9.6635195772050153E-3</v>
      </c>
      <c r="D37">
        <v>9.4477235282884754E-3</v>
      </c>
      <c r="E37">
        <v>9.6635195772050153E-3</v>
      </c>
      <c r="F37">
        <v>9.4477235282884754E-3</v>
      </c>
      <c r="G37">
        <v>103.976</v>
      </c>
      <c r="H37">
        <v>9.4963803963932763E-3</v>
      </c>
      <c r="I37">
        <v>9.7498191337099718E-3</v>
      </c>
      <c r="J37">
        <v>9.649408901741036E-3</v>
      </c>
      <c r="K37">
        <v>9.747245343649005E-3</v>
      </c>
      <c r="M37">
        <v>9.6635195772050153E-3</v>
      </c>
      <c r="N37">
        <v>9.4477235282884754E-3</v>
      </c>
    </row>
    <row r="38" spans="1:14" x14ac:dyDescent="0.3">
      <c r="A38" t="s">
        <v>1</v>
      </c>
      <c r="B38">
        <v>70.5</v>
      </c>
      <c r="C38">
        <v>9.2720704600168895E-3</v>
      </c>
      <c r="D38">
        <v>9.8162096089622342E-3</v>
      </c>
      <c r="E38">
        <v>9.2720704600168895E-3</v>
      </c>
      <c r="F38">
        <v>9.8162096089622342E-3</v>
      </c>
      <c r="G38">
        <v>104.417</v>
      </c>
      <c r="H38">
        <v>9.2996458063833529E-3</v>
      </c>
      <c r="I38">
        <v>9.6012131876904161E-3</v>
      </c>
      <c r="J38">
        <v>9.6513469476995645E-3</v>
      </c>
      <c r="K38">
        <v>9.7979513309497911E-3</v>
      </c>
      <c r="M38">
        <v>9.2720704600168895E-3</v>
      </c>
      <c r="N38">
        <v>9.8162096089622342E-3</v>
      </c>
    </row>
    <row r="39" spans="1:14" x14ac:dyDescent="0.3">
      <c r="A39" t="s">
        <v>2</v>
      </c>
      <c r="B39">
        <v>74.599999999999994</v>
      </c>
      <c r="C39">
        <v>9.5535511519579223E-3</v>
      </c>
      <c r="D39">
        <v>9.9855242638792075E-3</v>
      </c>
      <c r="E39">
        <v>9.5535511519579223E-3</v>
      </c>
      <c r="F39">
        <v>9.9855242638792075E-3</v>
      </c>
      <c r="G39">
        <v>104.85799999999999</v>
      </c>
      <c r="H39">
        <v>9.5242667513065395E-3</v>
      </c>
      <c r="I39">
        <v>9.652222060743839E-3</v>
      </c>
      <c r="J39">
        <v>9.7666738156849155E-3</v>
      </c>
      <c r="K39">
        <v>9.8281493753991835E-3</v>
      </c>
      <c r="M39">
        <v>9.5535511519579223E-3</v>
      </c>
      <c r="N39">
        <v>9.9855242638792075E-3</v>
      </c>
    </row>
    <row r="40" spans="1:14" x14ac:dyDescent="0.3">
      <c r="A40" t="s">
        <v>3</v>
      </c>
      <c r="B40">
        <v>95.5</v>
      </c>
      <c r="C40">
        <v>9.0733158071752487E-3</v>
      </c>
      <c r="D40">
        <v>9.0019056902298084E-3</v>
      </c>
      <c r="E40">
        <v>9.0733158071752487E-3</v>
      </c>
      <c r="F40">
        <v>9.0019056902298084E-3</v>
      </c>
      <c r="G40">
        <v>105.29899999999999</v>
      </c>
      <c r="H40">
        <v>9.5764050310162881E-3</v>
      </c>
      <c r="I40">
        <v>9.6004261111801402E-3</v>
      </c>
      <c r="J40">
        <v>9.899620037273571E-3</v>
      </c>
      <c r="K40">
        <v>9.8703710465457006E-3</v>
      </c>
      <c r="M40">
        <v>9.0733158071752487E-3</v>
      </c>
      <c r="N40">
        <v>9.0019056902298084E-3</v>
      </c>
    </row>
    <row r="41" spans="1:14" x14ac:dyDescent="0.3">
      <c r="A41" t="s">
        <v>4</v>
      </c>
      <c r="B41">
        <v>117.8</v>
      </c>
      <c r="C41">
        <v>9.9459332947864458E-3</v>
      </c>
      <c r="D41">
        <v>9.9692362281225029E-3</v>
      </c>
      <c r="E41">
        <v>9.9459332947864458E-3</v>
      </c>
      <c r="F41">
        <v>9.9692362281225029E-3</v>
      </c>
      <c r="G41">
        <v>105.74</v>
      </c>
      <c r="H41">
        <v>9.9944684386107218E-3</v>
      </c>
      <c r="I41">
        <v>9.9931181047277721E-3</v>
      </c>
      <c r="J41">
        <v>1.0076720497074995E-2</v>
      </c>
      <c r="K41">
        <v>1.0033892970813699E-2</v>
      </c>
      <c r="M41">
        <v>9.9459332947864458E-3</v>
      </c>
      <c r="N41">
        <v>9.9692362281225029E-3</v>
      </c>
    </row>
    <row r="42" spans="1:14" x14ac:dyDescent="0.3">
      <c r="A42" t="s">
        <v>5</v>
      </c>
      <c r="B42">
        <v>120.9</v>
      </c>
      <c r="C42">
        <v>9.7099659910871716E-3</v>
      </c>
      <c r="D42">
        <v>9.8301364151881093E-3</v>
      </c>
      <c r="E42">
        <v>9.7099659910871716E-3</v>
      </c>
      <c r="F42">
        <v>9.8301364151881093E-3</v>
      </c>
      <c r="G42">
        <v>106.181</v>
      </c>
      <c r="H42">
        <v>9.904852639986814E-3</v>
      </c>
      <c r="I42">
        <v>9.9375945084849288E-3</v>
      </c>
      <c r="J42">
        <v>1.014899322694111E-2</v>
      </c>
      <c r="K42">
        <v>1.0075919768387927E-2</v>
      </c>
      <c r="M42">
        <v>9.7099659910871716E-3</v>
      </c>
      <c r="N42">
        <v>9.8301364151881093E-3</v>
      </c>
    </row>
    <row r="43" spans="1:14" x14ac:dyDescent="0.3">
      <c r="A43" t="s">
        <v>6</v>
      </c>
      <c r="B43">
        <v>128.5</v>
      </c>
      <c r="C43">
        <v>1.0327506029958548E-2</v>
      </c>
      <c r="D43">
        <v>1.0179981670872702E-2</v>
      </c>
      <c r="E43">
        <v>1.0327506029958548E-2</v>
      </c>
      <c r="F43">
        <v>1.0179981670872702E-2</v>
      </c>
      <c r="G43">
        <v>106.62199999999999</v>
      </c>
      <c r="H43">
        <v>1.0027983488262541E-2</v>
      </c>
      <c r="I43">
        <v>1.0003414343458224E-2</v>
      </c>
      <c r="J43">
        <v>1.0411430012870706E-2</v>
      </c>
      <c r="K43">
        <v>1.0284352697512657E-2</v>
      </c>
      <c r="M43">
        <v>1.0327506029958548E-2</v>
      </c>
      <c r="N43">
        <v>1.0179981670872702E-2</v>
      </c>
    </row>
    <row r="44" spans="1:14" x14ac:dyDescent="0.3">
      <c r="A44" t="s">
        <v>7</v>
      </c>
      <c r="B44">
        <v>115.3</v>
      </c>
      <c r="C44">
        <v>9.6770858989147206E-3</v>
      </c>
      <c r="D44">
        <v>9.8026654393939729E-3</v>
      </c>
      <c r="E44">
        <v>9.6770858989147206E-3</v>
      </c>
      <c r="F44">
        <v>9.8026654393939729E-3</v>
      </c>
      <c r="G44">
        <v>107.06299999999999</v>
      </c>
      <c r="H44">
        <v>1.0080206379302528E-2</v>
      </c>
      <c r="I44">
        <v>1.0037112440468923E-2</v>
      </c>
      <c r="J44">
        <v>1.0298688034616714E-2</v>
      </c>
      <c r="K44">
        <v>1.0272651879890774E-2</v>
      </c>
      <c r="M44">
        <v>9.6770858989147206E-3</v>
      </c>
      <c r="N44">
        <v>9.8026654393939729E-3</v>
      </c>
    </row>
    <row r="45" spans="1:14" x14ac:dyDescent="0.3">
      <c r="A45" t="s">
        <v>8</v>
      </c>
      <c r="B45">
        <v>121.8</v>
      </c>
      <c r="C45">
        <v>1.0079358535914356E-2</v>
      </c>
      <c r="D45">
        <v>1.0027595920107995E-2</v>
      </c>
      <c r="E45">
        <v>1.0079358535914356E-2</v>
      </c>
      <c r="F45">
        <v>1.0027595920107995E-2</v>
      </c>
      <c r="G45">
        <v>107.50399999999999</v>
      </c>
      <c r="H45">
        <v>1.0292184088259358E-2</v>
      </c>
      <c r="I45">
        <v>1.0151743680706204E-2</v>
      </c>
      <c r="J45">
        <v>1.037047186810792E-2</v>
      </c>
      <c r="K45">
        <v>1.0392249962871703E-2</v>
      </c>
      <c r="M45">
        <v>1.0079358535914356E-2</v>
      </c>
      <c r="N45">
        <v>1.0027595920107995E-2</v>
      </c>
    </row>
    <row r="46" spans="1:14" x14ac:dyDescent="0.3">
      <c r="A46" t="s">
        <v>9</v>
      </c>
      <c r="B46">
        <v>118.5</v>
      </c>
      <c r="C46">
        <v>1.0484174703078507E-2</v>
      </c>
      <c r="D46">
        <v>1.0281075961904799E-2</v>
      </c>
      <c r="E46">
        <v>1.0484174703078507E-2</v>
      </c>
      <c r="F46">
        <v>1.0281075961904799E-2</v>
      </c>
      <c r="G46">
        <v>107.94499999999999</v>
      </c>
      <c r="H46">
        <v>1.0416345377570987E-2</v>
      </c>
      <c r="I46">
        <v>1.0230352977717566E-2</v>
      </c>
      <c r="J46">
        <v>1.0666145316755025E-2</v>
      </c>
      <c r="K46">
        <v>1.0681658444965967E-2</v>
      </c>
      <c r="M46">
        <v>1.0484174703078507E-2</v>
      </c>
      <c r="N46">
        <v>1.0281075961904799E-2</v>
      </c>
    </row>
    <row r="47" spans="1:14" x14ac:dyDescent="0.3">
      <c r="A47" t="s">
        <v>10</v>
      </c>
      <c r="B47">
        <v>123.2</v>
      </c>
      <c r="C47">
        <v>1.031301902578521E-2</v>
      </c>
      <c r="D47">
        <v>1.0146559160105815E-2</v>
      </c>
      <c r="E47">
        <v>1.031301902578521E-2</v>
      </c>
      <c r="F47">
        <v>1.0146559160105815E-2</v>
      </c>
      <c r="G47">
        <v>108.386</v>
      </c>
      <c r="H47">
        <v>1.0770628307409597E-2</v>
      </c>
      <c r="I47">
        <v>1.056638329676971E-2</v>
      </c>
      <c r="J47">
        <v>1.0748968992580479E-2</v>
      </c>
      <c r="K47">
        <v>1.0797199423874301E-2</v>
      </c>
      <c r="M47">
        <v>1.031301902578521E-2</v>
      </c>
      <c r="N47">
        <v>1.0146559160105815E-2</v>
      </c>
    </row>
    <row r="48" spans="1:14" x14ac:dyDescent="0.3">
      <c r="A48" t="s">
        <v>11</v>
      </c>
      <c r="B48">
        <v>102.3</v>
      </c>
      <c r="C48">
        <v>1.0451842403849245E-2</v>
      </c>
      <c r="D48">
        <v>1.0263423811142086E-2</v>
      </c>
      <c r="E48">
        <v>1.0451842403849245E-2</v>
      </c>
      <c r="F48">
        <v>1.0263423811142086E-2</v>
      </c>
      <c r="G48">
        <v>108.827</v>
      </c>
      <c r="H48">
        <v>1.051239269287473E-2</v>
      </c>
      <c r="I48">
        <v>1.055022222590761E-2</v>
      </c>
      <c r="J48">
        <v>1.0901878554793142E-2</v>
      </c>
      <c r="K48">
        <v>1.0994014774017161E-2</v>
      </c>
      <c r="M48">
        <v>1.0451842403849245E-2</v>
      </c>
      <c r="N48">
        <v>1.0263423811142086E-2</v>
      </c>
    </row>
    <row r="49" spans="1:19" x14ac:dyDescent="0.3">
      <c r="A49" t="s">
        <v>12</v>
      </c>
      <c r="B49">
        <v>98.7</v>
      </c>
      <c r="C49">
        <v>1.154702349259434E-2</v>
      </c>
      <c r="D49">
        <v>1.1289166919061223E-2</v>
      </c>
      <c r="E49">
        <v>1.154702349259434E-2</v>
      </c>
      <c r="F49">
        <v>1.1289166919061223E-2</v>
      </c>
      <c r="G49">
        <v>109.268</v>
      </c>
      <c r="H49">
        <v>1.0421636136042705E-2</v>
      </c>
      <c r="I49">
        <v>1.0675698295613737E-2</v>
      </c>
      <c r="J49">
        <v>1.0900765917028373E-2</v>
      </c>
      <c r="K49">
        <v>1.0998506335195652E-2</v>
      </c>
      <c r="M49">
        <v>1.154702349259434E-2</v>
      </c>
      <c r="N49">
        <v>1.1289166919061223E-2</v>
      </c>
    </row>
    <row r="50" spans="1:19" x14ac:dyDescent="0.3">
      <c r="A50" t="s">
        <v>1</v>
      </c>
      <c r="B50">
        <v>76.2</v>
      </c>
      <c r="C50">
        <v>9.5383121821806076E-3</v>
      </c>
      <c r="D50">
        <v>1.0098075947519517E-2</v>
      </c>
      <c r="E50">
        <v>9.5383121821806076E-3</v>
      </c>
      <c r="F50">
        <v>1.0098075947519517E-2</v>
      </c>
      <c r="G50">
        <v>109.709</v>
      </c>
      <c r="H50">
        <v>1.0622319197325954E-2</v>
      </c>
      <c r="I50">
        <v>1.0930461087515954E-2</v>
      </c>
      <c r="J50">
        <v>1.0711333178559903E-2</v>
      </c>
      <c r="K50">
        <v>1.0864858512934925E-2</v>
      </c>
      <c r="M50">
        <v>9.5383121821806076E-3</v>
      </c>
      <c r="N50">
        <v>1.0098075947519517E-2</v>
      </c>
    </row>
    <row r="51" spans="1:19" x14ac:dyDescent="0.3">
      <c r="A51" t="s">
        <v>2</v>
      </c>
      <c r="B51">
        <v>83.5</v>
      </c>
      <c r="C51">
        <v>1.0179572733353168E-2</v>
      </c>
      <c r="D51">
        <v>1.0639852020260472E-2</v>
      </c>
      <c r="E51">
        <v>1.0179572733353168E-2</v>
      </c>
      <c r="F51">
        <v>1.0639852020260472E-2</v>
      </c>
      <c r="G51">
        <v>110.14999999999999</v>
      </c>
      <c r="H51">
        <v>1.1130861947884652E-2</v>
      </c>
      <c r="I51">
        <v>1.1261056709763817E-2</v>
      </c>
      <c r="J51">
        <v>1.0923880733022953E-2</v>
      </c>
      <c r="K51">
        <v>1.0989350551692714E-2</v>
      </c>
      <c r="M51">
        <v>1.0179572733353168E-2</v>
      </c>
      <c r="N51">
        <v>1.0639852020260472E-2</v>
      </c>
    </row>
    <row r="52" spans="1:19" x14ac:dyDescent="0.3">
      <c r="A52" t="s">
        <v>3</v>
      </c>
      <c r="B52">
        <v>134.30000000000001</v>
      </c>
      <c r="C52">
        <v>1.2149072676444087E-2</v>
      </c>
      <c r="D52">
        <v>1.2053455294767869E-2</v>
      </c>
      <c r="E52">
        <v>1.2149072676444087E-2</v>
      </c>
      <c r="F52">
        <v>1.2053455294767869E-2</v>
      </c>
      <c r="G52">
        <v>110.59099999999999</v>
      </c>
      <c r="H52">
        <v>1.1532133023858212E-2</v>
      </c>
      <c r="I52">
        <v>1.1555861573378942E-2</v>
      </c>
      <c r="J52">
        <v>1.1037162486927475E-2</v>
      </c>
      <c r="K52">
        <v>1.1006512490528106E-2</v>
      </c>
      <c r="M52">
        <v>1.2149072676444087E-2</v>
      </c>
      <c r="N52">
        <v>1.2053455294767869E-2</v>
      </c>
    </row>
    <row r="53" spans="1:19" x14ac:dyDescent="0.3">
      <c r="A53" t="s">
        <v>4</v>
      </c>
      <c r="B53">
        <v>137.6</v>
      </c>
      <c r="C53">
        <v>1.10639404338567E-2</v>
      </c>
      <c r="D53">
        <v>1.1089862814263112E-2</v>
      </c>
      <c r="E53">
        <v>1.10639404338567E-2</v>
      </c>
      <c r="F53">
        <v>1.1089862814263112E-2</v>
      </c>
      <c r="G53">
        <v>111.032</v>
      </c>
      <c r="H53">
        <v>1.0963793444875471E-2</v>
      </c>
      <c r="I53">
        <v>1.0969664721586831E-2</v>
      </c>
      <c r="J53">
        <v>1.0790657185973797E-2</v>
      </c>
      <c r="K53">
        <v>1.0749632003295624E-2</v>
      </c>
      <c r="M53">
        <v>1.10639404338567E-2</v>
      </c>
      <c r="N53">
        <v>1.1089862814263112E-2</v>
      </c>
    </row>
    <row r="54" spans="1:19" x14ac:dyDescent="0.3">
      <c r="A54" t="s">
        <v>5</v>
      </c>
      <c r="B54">
        <v>148.80000000000001</v>
      </c>
      <c r="C54">
        <v>1.1383385961273846E-2</v>
      </c>
      <c r="D54">
        <v>1.1524266611105841E-2</v>
      </c>
      <c r="E54">
        <v>1.1383385961273846E-2</v>
      </c>
      <c r="F54">
        <v>1.1524266611105841E-2</v>
      </c>
      <c r="G54">
        <v>111.473</v>
      </c>
      <c r="H54">
        <v>1.0682811408028249E-2</v>
      </c>
      <c r="I54">
        <v>1.0724254504577835E-2</v>
      </c>
      <c r="J54">
        <v>1.0788471956028516E-2</v>
      </c>
      <c r="K54">
        <v>1.0715289673816802E-2</v>
      </c>
      <c r="M54">
        <v>1.1383385961273846E-2</v>
      </c>
      <c r="N54">
        <v>1.1524266611105841E-2</v>
      </c>
    </row>
    <row r="55" spans="1:19" x14ac:dyDescent="0.3">
      <c r="A55" t="s">
        <v>6</v>
      </c>
      <c r="B55">
        <v>136.4</v>
      </c>
      <c r="C55">
        <v>1.0444053939495868E-2</v>
      </c>
      <c r="D55">
        <v>1.0294864739391542E-2</v>
      </c>
      <c r="E55">
        <v>1.0444053939495868E-2</v>
      </c>
      <c r="F55">
        <v>1.0294864739391542E-2</v>
      </c>
      <c r="G55">
        <v>111.91399999999999</v>
      </c>
      <c r="H55">
        <v>1.0563731108744293E-2</v>
      </c>
      <c r="I55">
        <v>1.0539339040483903E-2</v>
      </c>
      <c r="J55">
        <v>1.0732459872699277E-2</v>
      </c>
      <c r="K55">
        <v>1.0604087962885809E-2</v>
      </c>
      <c r="M55">
        <v>1.0444053939495868E-2</v>
      </c>
      <c r="N55">
        <v>1.0294864739391542E-2</v>
      </c>
    </row>
    <row r="56" spans="1:19" x14ac:dyDescent="0.3">
      <c r="A56" t="s">
        <v>7</v>
      </c>
      <c r="B56">
        <v>127.8</v>
      </c>
      <c r="C56">
        <v>1.0220994323315032E-2</v>
      </c>
      <c r="D56">
        <v>1.0353632163236126E-2</v>
      </c>
      <c r="E56">
        <v>1.0220994323315032E-2</v>
      </c>
      <c r="F56">
        <v>1.0353632163236126E-2</v>
      </c>
      <c r="G56">
        <v>112.35499999999999</v>
      </c>
      <c r="H56">
        <v>1.0739894799140608E-2</v>
      </c>
      <c r="I56">
        <v>1.0694379324722789E-2</v>
      </c>
      <c r="J56">
        <v>1.0681956226457734E-2</v>
      </c>
      <c r="K56">
        <v>1.065949292140778E-2</v>
      </c>
      <c r="M56">
        <v>1.0220994323315032E-2</v>
      </c>
      <c r="N56">
        <v>1.0353632163236126E-2</v>
      </c>
    </row>
    <row r="57" spans="1:19" x14ac:dyDescent="0.3">
      <c r="A57" t="s">
        <v>8</v>
      </c>
      <c r="B57">
        <v>139.80000000000001</v>
      </c>
      <c r="C57">
        <v>1.1026145063421979E-2</v>
      </c>
      <c r="D57">
        <v>1.0969520218824035E-2</v>
      </c>
      <c r="E57">
        <v>1.1026145063421979E-2</v>
      </c>
      <c r="F57">
        <v>1.0969520218824035E-2</v>
      </c>
      <c r="G57">
        <v>112.79599999999999</v>
      </c>
      <c r="H57">
        <v>1.0807408547958379E-2</v>
      </c>
      <c r="I57">
        <v>1.0661599231690917E-2</v>
      </c>
      <c r="J57">
        <v>1.0577802199402976E-2</v>
      </c>
      <c r="K57">
        <v>1.0597702949307727E-2</v>
      </c>
      <c r="M57">
        <v>1.1026145063421979E-2</v>
      </c>
      <c r="N57">
        <v>1.0969520218824035E-2</v>
      </c>
    </row>
    <row r="58" spans="1:19" x14ac:dyDescent="0.3">
      <c r="A58" t="s">
        <v>9</v>
      </c>
      <c r="B58">
        <v>130.1</v>
      </c>
      <c r="C58">
        <v>1.0972545010684816E-2</v>
      </c>
      <c r="D58">
        <v>1.0759985592108208E-2</v>
      </c>
      <c r="E58">
        <v>1.0972545010684816E-2</v>
      </c>
      <c r="F58">
        <v>1.0759985592108208E-2</v>
      </c>
      <c r="G58">
        <v>113.23699999999999</v>
      </c>
      <c r="H58">
        <v>1.0814908134897633E-2</v>
      </c>
      <c r="I58">
        <v>1.0621581328053359E-2</v>
      </c>
      <c r="J58">
        <v>1.0282805201531325E-2</v>
      </c>
      <c r="K58">
        <v>1.0300719863522089E-2</v>
      </c>
      <c r="M58">
        <v>1.0972545010684816E-2</v>
      </c>
      <c r="N58">
        <v>1.0759985592108208E-2</v>
      </c>
    </row>
    <row r="59" spans="1:19" x14ac:dyDescent="0.3">
      <c r="A59" t="s">
        <v>10</v>
      </c>
      <c r="B59">
        <v>130.6</v>
      </c>
      <c r="C59">
        <v>1.0423535569768345E-2</v>
      </c>
      <c r="D59">
        <v>1.0255291884140511E-2</v>
      </c>
      <c r="E59">
        <v>1.0423535569768345E-2</v>
      </c>
      <c r="F59">
        <v>1.0255291884140511E-2</v>
      </c>
      <c r="G59">
        <v>113.678</v>
      </c>
      <c r="H59">
        <v>1.0821160257325749E-2</v>
      </c>
      <c r="I59">
        <v>1.0616871008880249E-2</v>
      </c>
      <c r="J59">
        <v>9.9969997066926101E-3</v>
      </c>
      <c r="K59">
        <v>1.0048282975151437E-2</v>
      </c>
      <c r="M59">
        <v>1.0423535569768345E-2</v>
      </c>
      <c r="N59">
        <v>1.0255291884140511E-2</v>
      </c>
    </row>
    <row r="60" spans="1:19" x14ac:dyDescent="0.3">
      <c r="A60" t="s">
        <v>11</v>
      </c>
      <c r="B60">
        <v>113.4</v>
      </c>
      <c r="C60">
        <v>1.1048643824239736E-2</v>
      </c>
      <c r="D60">
        <v>1.0849466507911354E-2</v>
      </c>
      <c r="E60">
        <v>1.1048643824239736E-2</v>
      </c>
      <c r="F60">
        <v>1.0849466507911354E-2</v>
      </c>
      <c r="G60">
        <v>114.119</v>
      </c>
      <c r="H60">
        <v>1.0710157872671322E-2</v>
      </c>
      <c r="I60">
        <v>1.075934019718186E-2</v>
      </c>
      <c r="J60">
        <v>9.8694870306743742E-3</v>
      </c>
      <c r="K60">
        <v>9.9616558092483487E-3</v>
      </c>
      <c r="M60">
        <v>1.1048643824239736E-2</v>
      </c>
      <c r="N60">
        <v>1.0849466507911354E-2</v>
      </c>
      <c r="O60" t="s">
        <v>87</v>
      </c>
      <c r="P60" t="s">
        <v>88</v>
      </c>
      <c r="Q60" t="s">
        <v>89</v>
      </c>
      <c r="R60" t="s">
        <v>90</v>
      </c>
      <c r="S60" t="s">
        <v>76</v>
      </c>
    </row>
    <row r="61" spans="1:19" x14ac:dyDescent="0.3">
      <c r="A61" t="s">
        <v>12</v>
      </c>
      <c r="B61">
        <v>98.5</v>
      </c>
      <c r="C61">
        <v>1.0991301377969172E-2</v>
      </c>
      <c r="D61">
        <v>1.0745854634588881E-2</v>
      </c>
      <c r="E61">
        <v>1.0991301377969172E-2</v>
      </c>
      <c r="F61">
        <v>1.0745854634588881E-2</v>
      </c>
      <c r="G61">
        <v>114.56</v>
      </c>
      <c r="H61">
        <v>1.0191248642568646E-2</v>
      </c>
      <c r="I61">
        <v>1.0449885480723323E-2</v>
      </c>
      <c r="J61">
        <v>9.5799713708928733E-3</v>
      </c>
      <c r="K61">
        <v>9.6821831649614356E-3</v>
      </c>
      <c r="M61">
        <v>1.0991301377969172E-2</v>
      </c>
      <c r="N61">
        <v>1.0745854634588881E-2</v>
      </c>
      <c r="O61">
        <v>99.125</v>
      </c>
      <c r="P61">
        <v>104.417</v>
      </c>
      <c r="Q61">
        <v>109.709</v>
      </c>
      <c r="R61">
        <v>115.00099999999999</v>
      </c>
      <c r="S61">
        <v>120.29299999999999</v>
      </c>
    </row>
    <row r="62" spans="1:19" x14ac:dyDescent="0.3">
      <c r="A62" t="s">
        <v>1</v>
      </c>
      <c r="B62">
        <v>84.5</v>
      </c>
      <c r="C62">
        <v>1.0090528415805058E-2</v>
      </c>
      <c r="D62">
        <v>1.0682699449045348E-2</v>
      </c>
      <c r="E62">
        <v>1.0090528415805058E-2</v>
      </c>
      <c r="F62">
        <v>1.0682699449045348E-2</v>
      </c>
      <c r="G62">
        <v>115.00099999999999</v>
      </c>
      <c r="H62">
        <v>9.5145368760190686E-3</v>
      </c>
      <c r="I62">
        <v>9.8314801419685568E-3</v>
      </c>
      <c r="J62">
        <v>9.418432030833904E-3</v>
      </c>
      <c r="K62">
        <v>9.5739876514679516E-3</v>
      </c>
      <c r="M62">
        <v>1.0090528415805058E-2</v>
      </c>
      <c r="N62">
        <v>1.0682699449045348E-2</v>
      </c>
      <c r="O62">
        <v>99.565999999999988</v>
      </c>
      <c r="P62">
        <v>104.85799999999999</v>
      </c>
      <c r="Q62">
        <v>110.14999999999999</v>
      </c>
      <c r="R62">
        <v>115.44199999999999</v>
      </c>
      <c r="S62">
        <v>120.73399999999999</v>
      </c>
    </row>
    <row r="63" spans="1:19" x14ac:dyDescent="0.3">
      <c r="A63" t="s">
        <v>2</v>
      </c>
      <c r="B63">
        <v>81.599999999999994</v>
      </c>
      <c r="C63">
        <v>9.4919161339317108E-3</v>
      </c>
      <c r="D63">
        <v>9.9211023585357456E-3</v>
      </c>
      <c r="E63">
        <v>9.4919161339317108E-3</v>
      </c>
      <c r="F63">
        <v>9.9211023585357456E-3</v>
      </c>
      <c r="G63">
        <v>115.44199999999999</v>
      </c>
      <c r="H63">
        <v>9.1416629196886551E-3</v>
      </c>
      <c r="I63">
        <v>9.268222783457989E-3</v>
      </c>
      <c r="J63">
        <v>9.4384527813013794E-3</v>
      </c>
      <c r="K63">
        <v>9.5019068692262041E-3</v>
      </c>
      <c r="M63">
        <v>9.4919161339317108E-3</v>
      </c>
      <c r="N63">
        <v>9.9211023585357456E-3</v>
      </c>
      <c r="O63">
        <v>100.00699999999999</v>
      </c>
      <c r="P63">
        <v>105.29899999999999</v>
      </c>
      <c r="Q63">
        <v>110.59099999999999</v>
      </c>
      <c r="R63">
        <v>115.883</v>
      </c>
      <c r="S63">
        <v>121.175</v>
      </c>
    </row>
    <row r="64" spans="1:19" x14ac:dyDescent="0.3">
      <c r="A64" t="s">
        <v>3</v>
      </c>
      <c r="B64">
        <v>103.8</v>
      </c>
      <c r="C64">
        <v>8.9611660783204365E-3</v>
      </c>
      <c r="D64">
        <v>8.8906386183245749E-3</v>
      </c>
      <c r="E64">
        <v>8.9611660783204365E-3</v>
      </c>
      <c r="F64">
        <v>8.8906386183245749E-3</v>
      </c>
      <c r="G64">
        <v>115.883</v>
      </c>
      <c r="H64">
        <v>9.1546731542583182E-3</v>
      </c>
      <c r="I64">
        <v>9.1774892382190335E-3</v>
      </c>
      <c r="J64">
        <v>9.4913550876361656E-3</v>
      </c>
      <c r="K64">
        <v>9.4662039272572305E-3</v>
      </c>
      <c r="M64">
        <v>8.9611660783204365E-3</v>
      </c>
      <c r="N64">
        <v>8.8906386183245749E-3</v>
      </c>
      <c r="O64">
        <v>100.44799999999999</v>
      </c>
      <c r="P64">
        <v>105.74</v>
      </c>
      <c r="Q64">
        <v>111.032</v>
      </c>
      <c r="R64">
        <v>116.324</v>
      </c>
      <c r="S64">
        <v>121.61599999999999</v>
      </c>
    </row>
    <row r="65" spans="1:19" x14ac:dyDescent="0.3">
      <c r="A65" t="s">
        <v>4</v>
      </c>
      <c r="B65">
        <v>116.9</v>
      </c>
      <c r="C65">
        <v>8.9719065468138199E-3</v>
      </c>
      <c r="D65">
        <v>8.9929273735136449E-3</v>
      </c>
      <c r="E65">
        <v>8.9719065468138199E-3</v>
      </c>
      <c r="F65">
        <v>8.9929273735136449E-3</v>
      </c>
      <c r="G65">
        <v>116.324</v>
      </c>
      <c r="H65">
        <v>9.1749625300745746E-3</v>
      </c>
      <c r="I65">
        <v>9.1783290314118356E-3</v>
      </c>
      <c r="J65">
        <v>9.5860918017630688E-3</v>
      </c>
      <c r="K65">
        <v>9.5488240219133956E-3</v>
      </c>
      <c r="M65">
        <v>8.9719065468138199E-3</v>
      </c>
      <c r="N65">
        <v>8.9929273735136449E-3</v>
      </c>
      <c r="O65">
        <v>100.889</v>
      </c>
      <c r="P65">
        <v>106.181</v>
      </c>
      <c r="Q65">
        <v>111.473</v>
      </c>
      <c r="R65">
        <v>116.76499999999999</v>
      </c>
      <c r="S65">
        <v>122.05699999999999</v>
      </c>
    </row>
    <row r="66" spans="1:19" x14ac:dyDescent="0.3">
      <c r="A66" t="s">
        <v>5</v>
      </c>
      <c r="B66">
        <v>130.5</v>
      </c>
      <c r="C66">
        <v>9.5309468376406966E-3</v>
      </c>
      <c r="D66">
        <v>9.6489017228188843E-3</v>
      </c>
      <c r="E66">
        <v>9.5309468376406966E-3</v>
      </c>
      <c r="F66">
        <v>9.6489017228188843E-3</v>
      </c>
      <c r="G66">
        <v>116.76499999999999</v>
      </c>
      <c r="H66">
        <v>9.4711690136554342E-3</v>
      </c>
      <c r="I66">
        <v>9.5101819202854463E-3</v>
      </c>
      <c r="J66">
        <v>9.7303473962297177E-3</v>
      </c>
      <c r="K66">
        <v>9.6643704821452268E-3</v>
      </c>
      <c r="M66">
        <v>9.5309468376406966E-3</v>
      </c>
      <c r="N66">
        <v>9.6489017228188843E-3</v>
      </c>
      <c r="O66">
        <v>101.33</v>
      </c>
      <c r="P66">
        <v>106.62199999999999</v>
      </c>
      <c r="Q66">
        <v>111.91399999999999</v>
      </c>
      <c r="R66">
        <v>117.20599999999999</v>
      </c>
      <c r="S66">
        <v>122.49799999999999</v>
      </c>
    </row>
    <row r="67" spans="1:19" x14ac:dyDescent="0.3">
      <c r="A67" t="s">
        <v>6</v>
      </c>
      <c r="B67">
        <v>123.4</v>
      </c>
      <c r="C67">
        <v>9.0220342057692072E-3</v>
      </c>
      <c r="D67">
        <v>8.8931579979029778E-3</v>
      </c>
      <c r="E67">
        <v>9.0220342057692072E-3</v>
      </c>
      <c r="F67">
        <v>8.8931579979029778E-3</v>
      </c>
      <c r="G67">
        <v>117.20599999999999</v>
      </c>
      <c r="H67">
        <v>9.7044112908009975E-3</v>
      </c>
      <c r="I67">
        <v>9.6865926704635258E-3</v>
      </c>
      <c r="J67">
        <v>9.7827872474136879E-3</v>
      </c>
      <c r="K67">
        <v>9.6683835201433477E-3</v>
      </c>
      <c r="M67">
        <v>9.0220342057692072E-3</v>
      </c>
      <c r="N67">
        <v>8.8931579979029778E-3</v>
      </c>
      <c r="O67">
        <v>101.77099999999999</v>
      </c>
      <c r="P67">
        <v>107.06299999999999</v>
      </c>
      <c r="Q67">
        <v>112.35499999999999</v>
      </c>
      <c r="R67">
        <v>117.64699999999999</v>
      </c>
      <c r="S67">
        <v>122.93899999999999</v>
      </c>
    </row>
    <row r="68" spans="1:19" x14ac:dyDescent="0.3">
      <c r="A68" t="s">
        <v>7</v>
      </c>
      <c r="B68">
        <v>129.1</v>
      </c>
      <c r="C68">
        <v>9.8605259975564005E-3</v>
      </c>
      <c r="D68">
        <v>9.9884860401344786E-3</v>
      </c>
      <c r="E68">
        <v>9.8605259975564005E-3</v>
      </c>
      <c r="F68">
        <v>9.9884860401344786E-3</v>
      </c>
      <c r="G68">
        <v>117.64699999999999</v>
      </c>
      <c r="H68">
        <v>9.9844773149696635E-3</v>
      </c>
      <c r="I68">
        <v>9.9459339260801749E-3</v>
      </c>
      <c r="M68">
        <v>9.8605259975564005E-3</v>
      </c>
      <c r="N68">
        <v>9.9884860401344786E-3</v>
      </c>
      <c r="O68">
        <v>102.21199999999999</v>
      </c>
      <c r="P68">
        <v>107.50399999999999</v>
      </c>
      <c r="Q68">
        <v>112.79599999999999</v>
      </c>
      <c r="R68">
        <v>118.08799999999999</v>
      </c>
      <c r="S68">
        <v>123.38</v>
      </c>
    </row>
    <row r="69" spans="1:19" x14ac:dyDescent="0.3">
      <c r="A69" t="s">
        <v>8</v>
      </c>
      <c r="B69">
        <v>135.80000000000001</v>
      </c>
      <c r="C69">
        <v>1.0230673669077385E-2</v>
      </c>
      <c r="D69">
        <v>1.0178133973353121E-2</v>
      </c>
      <c r="E69">
        <v>1.0230673669077385E-2</v>
      </c>
      <c r="F69">
        <v>1.0178133973353121E-2</v>
      </c>
      <c r="G69">
        <v>118.08799999999999</v>
      </c>
      <c r="H69">
        <v>9.9057430081871192E-3</v>
      </c>
      <c r="I69">
        <v>9.7727650063412566E-3</v>
      </c>
      <c r="M69">
        <v>1.0230673669077385E-2</v>
      </c>
      <c r="N69">
        <v>1.0178133973353121E-2</v>
      </c>
      <c r="O69">
        <v>102.65299999999999</v>
      </c>
      <c r="P69">
        <v>107.94499999999999</v>
      </c>
      <c r="Q69">
        <v>113.23699999999999</v>
      </c>
      <c r="R69">
        <v>118.529</v>
      </c>
      <c r="S69">
        <v>123.821</v>
      </c>
    </row>
    <row r="70" spans="1:19" x14ac:dyDescent="0.3">
      <c r="A70" t="s">
        <v>9</v>
      </c>
      <c r="B70">
        <v>122.4</v>
      </c>
      <c r="C70">
        <v>9.8622322782752035E-3</v>
      </c>
      <c r="D70">
        <v>9.6711817647529268E-3</v>
      </c>
      <c r="E70">
        <v>9.8622322782752035E-3</v>
      </c>
      <c r="F70">
        <v>9.6711817647529268E-3</v>
      </c>
      <c r="G70">
        <v>118.529</v>
      </c>
      <c r="H70">
        <v>9.8227503545214468E-3</v>
      </c>
      <c r="I70">
        <v>9.6473045469357074E-3</v>
      </c>
      <c r="M70">
        <v>9.8622322782752035E-3</v>
      </c>
      <c r="N70">
        <v>9.6711817647529268E-3</v>
      </c>
      <c r="O70">
        <v>103.09399999999999</v>
      </c>
      <c r="P70">
        <v>108.386</v>
      </c>
      <c r="Q70">
        <v>113.678</v>
      </c>
      <c r="R70">
        <v>118.97</v>
      </c>
      <c r="S70">
        <v>124.262</v>
      </c>
    </row>
    <row r="71" spans="1:19" x14ac:dyDescent="0.3">
      <c r="A71" t="s">
        <v>10</v>
      </c>
      <c r="B71">
        <v>126.2</v>
      </c>
      <c r="C71">
        <v>9.624323077208773E-3</v>
      </c>
      <c r="D71">
        <v>9.468979280917722E-3</v>
      </c>
      <c r="E71">
        <v>9.624323077208773E-3</v>
      </c>
      <c r="F71">
        <v>9.468979280917722E-3</v>
      </c>
      <c r="G71">
        <v>118.97</v>
      </c>
      <c r="H71">
        <v>9.8346815270725432E-3</v>
      </c>
      <c r="I71">
        <v>9.6492416216199788E-3</v>
      </c>
      <c r="M71">
        <v>9.624323077208773E-3</v>
      </c>
      <c r="N71">
        <v>9.468979280917722E-3</v>
      </c>
      <c r="O71">
        <v>103.535</v>
      </c>
      <c r="P71">
        <v>108.827</v>
      </c>
      <c r="Q71">
        <v>114.119</v>
      </c>
      <c r="R71">
        <v>119.411</v>
      </c>
      <c r="S71">
        <v>124.703</v>
      </c>
    </row>
    <row r="72" spans="1:19" x14ac:dyDescent="0.3">
      <c r="A72" t="s">
        <v>11</v>
      </c>
      <c r="B72">
        <v>107.2</v>
      </c>
      <c r="C72">
        <v>9.9816957080803605E-3</v>
      </c>
      <c r="D72">
        <v>9.80175259513647E-3</v>
      </c>
      <c r="E72">
        <v>9.9816957080803605E-3</v>
      </c>
      <c r="F72">
        <v>9.80175259513647E-3</v>
      </c>
      <c r="G72">
        <v>119.411</v>
      </c>
      <c r="M72">
        <v>9.9816957080803605E-3</v>
      </c>
      <c r="N72">
        <v>9.80175259513647E-3</v>
      </c>
      <c r="O72">
        <v>103.976</v>
      </c>
      <c r="P72">
        <v>109.268</v>
      </c>
      <c r="Q72">
        <v>114.56</v>
      </c>
      <c r="R72">
        <v>119.85199999999999</v>
      </c>
      <c r="S72">
        <v>125.14399999999999</v>
      </c>
    </row>
    <row r="73" spans="1:19" x14ac:dyDescent="0.3">
      <c r="A73" t="s">
        <v>12</v>
      </c>
      <c r="B73">
        <v>92.8</v>
      </c>
      <c r="C73">
        <v>9.8980257959284945E-3</v>
      </c>
      <c r="D73">
        <v>9.6769929888057393E-3</v>
      </c>
      <c r="E73">
        <v>9.8980257959284945E-3</v>
      </c>
      <c r="F73">
        <v>9.6769929888057393E-3</v>
      </c>
      <c r="G73">
        <v>119.85199999999999</v>
      </c>
      <c r="M73">
        <v>9.8980257959284945E-3</v>
      </c>
      <c r="N73">
        <v>9.6769929888057393E-3</v>
      </c>
    </row>
    <row r="76" spans="1:19" x14ac:dyDescent="0.3">
      <c r="K76" t="s">
        <v>86</v>
      </c>
      <c r="L76" t="s">
        <v>85</v>
      </c>
      <c r="M76" t="s">
        <v>87</v>
      </c>
      <c r="N76" t="s">
        <v>88</v>
      </c>
      <c r="O76" t="s">
        <v>89</v>
      </c>
      <c r="P76" t="s">
        <v>90</v>
      </c>
      <c r="Q76" t="s">
        <v>91</v>
      </c>
    </row>
    <row r="77" spans="1:19" x14ac:dyDescent="0.3">
      <c r="K77">
        <v>88.540999999999997</v>
      </c>
      <c r="L77">
        <v>93.832999999999998</v>
      </c>
      <c r="M77">
        <v>99.125</v>
      </c>
      <c r="N77">
        <v>104.417</v>
      </c>
      <c r="O77">
        <v>109.709</v>
      </c>
      <c r="P77">
        <v>115.00099999999999</v>
      </c>
      <c r="Q77">
        <v>120.29299999999999</v>
      </c>
    </row>
    <row r="78" spans="1:19" x14ac:dyDescent="0.3">
      <c r="K78">
        <v>88.981999999999999</v>
      </c>
      <c r="L78">
        <v>94.274000000000001</v>
      </c>
      <c r="M78">
        <v>99.565999999999988</v>
      </c>
      <c r="N78">
        <v>104.85799999999999</v>
      </c>
      <c r="O78">
        <v>110.14999999999999</v>
      </c>
      <c r="P78">
        <v>115.44199999999999</v>
      </c>
      <c r="Q78">
        <v>120.73399999999999</v>
      </c>
    </row>
    <row r="79" spans="1:19" x14ac:dyDescent="0.3">
      <c r="K79">
        <v>89.422999999999988</v>
      </c>
      <c r="L79">
        <v>94.714999999999989</v>
      </c>
      <c r="M79">
        <v>100.00699999999999</v>
      </c>
      <c r="N79">
        <v>105.29899999999999</v>
      </c>
      <c r="O79">
        <v>110.59099999999999</v>
      </c>
      <c r="P79">
        <v>115.883</v>
      </c>
      <c r="Q79">
        <v>121.175</v>
      </c>
    </row>
    <row r="80" spans="1:19" x14ac:dyDescent="0.3">
      <c r="K80">
        <v>89.86399999999999</v>
      </c>
      <c r="L80">
        <v>95.155999999999992</v>
      </c>
      <c r="M80">
        <v>100.44799999999999</v>
      </c>
      <c r="N80">
        <v>105.74</v>
      </c>
      <c r="O80">
        <v>111.032</v>
      </c>
      <c r="P80">
        <v>116.324</v>
      </c>
      <c r="Q80">
        <v>121.61599999999999</v>
      </c>
    </row>
    <row r="81" spans="11:17" x14ac:dyDescent="0.3">
      <c r="K81">
        <v>90.304999999999993</v>
      </c>
      <c r="L81">
        <v>95.596999999999994</v>
      </c>
      <c r="M81">
        <v>100.889</v>
      </c>
      <c r="N81">
        <v>106.181</v>
      </c>
      <c r="O81">
        <v>111.473</v>
      </c>
      <c r="P81">
        <v>116.76499999999999</v>
      </c>
      <c r="Q81">
        <v>122.05699999999999</v>
      </c>
    </row>
    <row r="82" spans="11:17" x14ac:dyDescent="0.3">
      <c r="K82">
        <v>90.745999999999995</v>
      </c>
      <c r="L82">
        <v>96.037999999999997</v>
      </c>
      <c r="M82">
        <v>101.33</v>
      </c>
      <c r="N82">
        <v>106.62199999999999</v>
      </c>
      <c r="O82">
        <v>111.91399999999999</v>
      </c>
      <c r="P82">
        <v>117.20599999999999</v>
      </c>
      <c r="Q82">
        <v>122.49799999999999</v>
      </c>
    </row>
    <row r="83" spans="11:17" x14ac:dyDescent="0.3">
      <c r="K83">
        <v>91.186999999999998</v>
      </c>
      <c r="L83">
        <v>96.478999999999999</v>
      </c>
      <c r="M83">
        <v>101.77099999999999</v>
      </c>
      <c r="N83">
        <v>107.06299999999999</v>
      </c>
      <c r="O83">
        <v>112.35499999999999</v>
      </c>
      <c r="P83">
        <v>117.64699999999999</v>
      </c>
      <c r="Q83">
        <v>122.93899999999999</v>
      </c>
    </row>
    <row r="84" spans="11:17" x14ac:dyDescent="0.3">
      <c r="K84">
        <v>91.628</v>
      </c>
      <c r="L84">
        <v>96.919999999999987</v>
      </c>
      <c r="M84">
        <v>102.21199999999999</v>
      </c>
      <c r="N84">
        <v>107.50399999999999</v>
      </c>
      <c r="O84">
        <v>112.79599999999999</v>
      </c>
      <c r="P84">
        <v>118.08799999999999</v>
      </c>
      <c r="Q84">
        <v>123.38</v>
      </c>
    </row>
    <row r="85" spans="11:17" x14ac:dyDescent="0.3">
      <c r="K85">
        <v>92.068999999999988</v>
      </c>
      <c r="L85">
        <v>97.36099999999999</v>
      </c>
      <c r="M85">
        <v>102.65299999999999</v>
      </c>
      <c r="N85">
        <v>107.94499999999999</v>
      </c>
      <c r="O85">
        <v>113.23699999999999</v>
      </c>
      <c r="P85">
        <v>118.529</v>
      </c>
      <c r="Q85">
        <v>123.821</v>
      </c>
    </row>
    <row r="86" spans="11:17" x14ac:dyDescent="0.3">
      <c r="K86">
        <v>92.509999999999991</v>
      </c>
      <c r="L86">
        <v>97.801999999999992</v>
      </c>
      <c r="M86">
        <v>103.09399999999999</v>
      </c>
      <c r="N86">
        <v>108.386</v>
      </c>
      <c r="O86">
        <v>113.678</v>
      </c>
      <c r="P86">
        <v>118.97</v>
      </c>
      <c r="Q86">
        <v>124.262</v>
      </c>
    </row>
    <row r="87" spans="11:17" x14ac:dyDescent="0.3">
      <c r="K87">
        <v>92.950999999999993</v>
      </c>
      <c r="L87">
        <v>98.242999999999995</v>
      </c>
      <c r="M87">
        <v>103.535</v>
      </c>
      <c r="N87">
        <v>108.827</v>
      </c>
      <c r="O87">
        <v>114.119</v>
      </c>
      <c r="P87">
        <v>119.411</v>
      </c>
      <c r="Q87">
        <v>124.703</v>
      </c>
    </row>
    <row r="88" spans="11:17" x14ac:dyDescent="0.3">
      <c r="K88">
        <v>93.391999999999996</v>
      </c>
      <c r="L88">
        <v>98.683999999999997</v>
      </c>
      <c r="M88">
        <v>103.976</v>
      </c>
      <c r="N88">
        <v>109.268</v>
      </c>
      <c r="O88">
        <v>114.56</v>
      </c>
      <c r="P88">
        <v>119.85199999999999</v>
      </c>
      <c r="Q88">
        <v>125.14399999999999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ratio to trend</vt:lpstr>
      <vt:lpstr>Sheet 02</vt:lpstr>
      <vt:lpstr>Sheet 03</vt:lpstr>
      <vt:lpstr>Sheet 04</vt:lpstr>
      <vt:lpstr>Sheet 05</vt:lpstr>
      <vt:lpstr>Sheet 07</vt:lpstr>
      <vt:lpstr>Sheet 06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2018-12-16T20:41:41Z</dcterms:modified>
</cp:coreProperties>
</file>