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3040" windowHeight="9192" activeTab="6"/>
  </bookViews>
  <sheets>
    <sheet name="Sheet 00" sheetId="10" r:id="rId1"/>
    <sheet name="Sheet 01" sheetId="7" r:id="rId2"/>
    <sheet name="Sheet 02" sheetId="8" r:id="rId3"/>
    <sheet name="Sheet 03" sheetId="2" r:id="rId4"/>
    <sheet name="Sheet 04" sheetId="3" r:id="rId5"/>
    <sheet name="sheet 05" sheetId="9" r:id="rId6"/>
    <sheet name="Sheet 06" sheetId="4" r:id="rId7"/>
    <sheet name="Feuil1" sheetId="11" r:id="rId8"/>
    <sheet name="Feuil2" sheetId="12" r:id="rId9"/>
    <sheet name="Feuil3" sheetId="13" r:id="rId10"/>
    <sheet name="Feuil4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8" l="1"/>
  <c r="J3" i="8"/>
  <c r="J4" i="8"/>
  <c r="J5" i="8"/>
  <c r="J6" i="8"/>
  <c r="J7" i="8"/>
  <c r="J8" i="8"/>
  <c r="J9" i="8"/>
  <c r="J10" i="8"/>
  <c r="J11" i="8"/>
  <c r="J12" i="8"/>
  <c r="J13" i="8"/>
  <c r="J2" i="8"/>
  <c r="L3" i="8"/>
  <c r="L4" i="8"/>
  <c r="L5" i="8"/>
  <c r="L6" i="8"/>
  <c r="L7" i="8"/>
  <c r="L8" i="8"/>
  <c r="L9" i="8"/>
  <c r="L10" i="8"/>
  <c r="L11" i="8"/>
  <c r="L12" i="8"/>
  <c r="L13" i="8"/>
  <c r="L2" i="8"/>
  <c r="H3" i="8"/>
  <c r="H4" i="8"/>
  <c r="H5" i="8"/>
  <c r="H6" i="8"/>
  <c r="H7" i="8"/>
  <c r="H8" i="8"/>
  <c r="H9" i="8"/>
  <c r="H10" i="8"/>
  <c r="H11" i="8"/>
  <c r="H12" i="8"/>
  <c r="H13" i="8"/>
  <c r="H2" i="8"/>
  <c r="I2" i="3" l="1"/>
  <c r="C2" i="9" l="1"/>
  <c r="E75" i="4" l="1"/>
  <c r="E76" i="4"/>
  <c r="E77" i="4"/>
  <c r="E78" i="4"/>
  <c r="E79" i="4"/>
  <c r="E80" i="4"/>
  <c r="E81" i="4"/>
  <c r="E82" i="4"/>
  <c r="E83" i="4"/>
  <c r="E84" i="4"/>
  <c r="E85" i="4"/>
  <c r="E74" i="4"/>
  <c r="E63" i="4"/>
  <c r="E64" i="4"/>
  <c r="E65" i="4"/>
  <c r="E66" i="4"/>
  <c r="E67" i="4"/>
  <c r="E68" i="4"/>
  <c r="E69" i="4"/>
  <c r="E70" i="4"/>
  <c r="E71" i="4"/>
  <c r="E72" i="4"/>
  <c r="E73" i="4"/>
  <c r="E62" i="4"/>
  <c r="E51" i="4"/>
  <c r="E52" i="4"/>
  <c r="E53" i="4"/>
  <c r="E54" i="4"/>
  <c r="E55" i="4"/>
  <c r="E56" i="4"/>
  <c r="E57" i="4"/>
  <c r="E58" i="4"/>
  <c r="E59" i="4"/>
  <c r="E60" i="4"/>
  <c r="E61" i="4"/>
  <c r="E50" i="4"/>
  <c r="E39" i="4"/>
  <c r="E40" i="4"/>
  <c r="E41" i="4"/>
  <c r="E42" i="4"/>
  <c r="E43" i="4"/>
  <c r="E44" i="4"/>
  <c r="E45" i="4"/>
  <c r="E46" i="4"/>
  <c r="E47" i="4"/>
  <c r="E48" i="4"/>
  <c r="E49" i="4"/>
  <c r="E38" i="4"/>
  <c r="E27" i="4"/>
  <c r="E28" i="4"/>
  <c r="E29" i="4"/>
  <c r="E30" i="4"/>
  <c r="E31" i="4"/>
  <c r="E32" i="4"/>
  <c r="E33" i="4"/>
  <c r="E34" i="4"/>
  <c r="E35" i="4"/>
  <c r="E36" i="4"/>
  <c r="E37" i="4"/>
  <c r="E26" i="4"/>
  <c r="E15" i="4"/>
  <c r="E16" i="4"/>
  <c r="E17" i="4"/>
  <c r="E18" i="4"/>
  <c r="E19" i="4"/>
  <c r="E20" i="4"/>
  <c r="E21" i="4"/>
  <c r="E22" i="4"/>
  <c r="E23" i="4"/>
  <c r="E24" i="4"/>
  <c r="E25" i="4"/>
  <c r="E14" i="4"/>
  <c r="E3" i="4"/>
  <c r="E4" i="4"/>
  <c r="E5" i="4"/>
  <c r="E6" i="4"/>
  <c r="E7" i="4"/>
  <c r="E8" i="4"/>
  <c r="E9" i="4"/>
  <c r="E10" i="4"/>
  <c r="E11" i="4"/>
  <c r="E12" i="4"/>
  <c r="E13" i="4"/>
  <c r="E2" i="4"/>
  <c r="F3" i="9" l="1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2" i="9"/>
  <c r="C7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G63" i="2" l="1"/>
  <c r="G64" i="2"/>
  <c r="G65" i="2"/>
  <c r="G66" i="2"/>
  <c r="G67" i="2"/>
  <c r="G68" i="2"/>
  <c r="G69" i="2"/>
  <c r="G70" i="2"/>
  <c r="G71" i="2"/>
  <c r="G72" i="2"/>
  <c r="G73" i="2"/>
  <c r="G62" i="2"/>
  <c r="G51" i="2"/>
  <c r="G52" i="2"/>
  <c r="G53" i="2"/>
  <c r="G54" i="2"/>
  <c r="G55" i="2"/>
  <c r="G56" i="2"/>
  <c r="G57" i="2"/>
  <c r="G58" i="2"/>
  <c r="G59" i="2"/>
  <c r="G60" i="2"/>
  <c r="G61" i="2"/>
  <c r="G50" i="2"/>
  <c r="G39" i="2"/>
  <c r="G40" i="2"/>
  <c r="G41" i="2"/>
  <c r="G42" i="2"/>
  <c r="G43" i="2"/>
  <c r="G44" i="2"/>
  <c r="G45" i="2"/>
  <c r="G46" i="2"/>
  <c r="G47" i="2"/>
  <c r="G48" i="2"/>
  <c r="G49" i="2"/>
  <c r="G38" i="2"/>
  <c r="G27" i="2"/>
  <c r="G28" i="2"/>
  <c r="G29" i="2"/>
  <c r="G30" i="2"/>
  <c r="G31" i="2"/>
  <c r="G32" i="2"/>
  <c r="G33" i="2"/>
  <c r="G34" i="2"/>
  <c r="G35" i="2"/>
  <c r="G36" i="2"/>
  <c r="G37" i="2"/>
  <c r="G26" i="2"/>
  <c r="G15" i="2"/>
  <c r="G16" i="2"/>
  <c r="G17" i="2"/>
  <c r="G18" i="2"/>
  <c r="G19" i="2"/>
  <c r="G20" i="2"/>
  <c r="G21" i="2"/>
  <c r="G22" i="2"/>
  <c r="G23" i="2"/>
  <c r="G24" i="2"/>
  <c r="G25" i="2"/>
  <c r="G14" i="2"/>
  <c r="G3" i="2"/>
  <c r="G4" i="2"/>
  <c r="G5" i="2"/>
  <c r="G6" i="2"/>
  <c r="G7" i="2"/>
  <c r="G8" i="2"/>
  <c r="G9" i="2"/>
  <c r="G10" i="2"/>
  <c r="G11" i="2"/>
  <c r="G12" i="2"/>
  <c r="G13" i="2"/>
  <c r="G2" i="2"/>
  <c r="B87" i="4" l="1"/>
  <c r="K3" i="8"/>
  <c r="K4" i="8"/>
  <c r="K5" i="8"/>
  <c r="K6" i="8"/>
  <c r="K7" i="8"/>
  <c r="K8" i="8"/>
  <c r="K9" i="8"/>
  <c r="K10" i="8"/>
  <c r="K11" i="8"/>
  <c r="K12" i="8"/>
  <c r="K13" i="8"/>
  <c r="K2" i="8"/>
  <c r="H16" i="8" l="1"/>
  <c r="E63" i="7"/>
  <c r="E64" i="7"/>
  <c r="E65" i="7"/>
  <c r="E66" i="7"/>
  <c r="E67" i="7"/>
  <c r="E68" i="7"/>
  <c r="E69" i="7"/>
  <c r="E70" i="7"/>
  <c r="E71" i="7"/>
  <c r="E72" i="7"/>
  <c r="E73" i="7"/>
  <c r="E62" i="7"/>
  <c r="E51" i="7"/>
  <c r="E52" i="7"/>
  <c r="E53" i="7"/>
  <c r="E54" i="7"/>
  <c r="E55" i="7"/>
  <c r="E56" i="7"/>
  <c r="E57" i="7"/>
  <c r="E58" i="7"/>
  <c r="E59" i="7"/>
  <c r="E60" i="7"/>
  <c r="E61" i="7"/>
  <c r="E50" i="7"/>
  <c r="E39" i="7"/>
  <c r="E40" i="7"/>
  <c r="E41" i="7"/>
  <c r="E42" i="7"/>
  <c r="E43" i="7"/>
  <c r="E44" i="7"/>
  <c r="E45" i="7"/>
  <c r="E46" i="7"/>
  <c r="E47" i="7"/>
  <c r="E48" i="7"/>
  <c r="E49" i="7"/>
  <c r="E38" i="7"/>
  <c r="E27" i="7"/>
  <c r="E28" i="7"/>
  <c r="E29" i="7"/>
  <c r="E30" i="7"/>
  <c r="E31" i="7"/>
  <c r="E32" i="7"/>
  <c r="E33" i="7"/>
  <c r="E34" i="7"/>
  <c r="E35" i="7"/>
  <c r="E36" i="7"/>
  <c r="E37" i="7"/>
  <c r="E26" i="7"/>
  <c r="E15" i="7"/>
  <c r="E16" i="7"/>
  <c r="E17" i="7"/>
  <c r="E18" i="7"/>
  <c r="E19" i="7"/>
  <c r="E20" i="7"/>
  <c r="E21" i="7"/>
  <c r="E22" i="7"/>
  <c r="E23" i="7"/>
  <c r="E24" i="7"/>
  <c r="E25" i="7"/>
  <c r="E14" i="7"/>
  <c r="E3" i="7"/>
  <c r="E4" i="7"/>
  <c r="E5" i="7"/>
  <c r="E6" i="7"/>
  <c r="E7" i="7"/>
  <c r="E8" i="7"/>
  <c r="E9" i="7"/>
  <c r="E10" i="7"/>
  <c r="E11" i="7"/>
  <c r="E12" i="7"/>
  <c r="E13" i="7"/>
  <c r="E2" i="7"/>
  <c r="E51" i="2" l="1"/>
  <c r="E52" i="2"/>
  <c r="E53" i="2"/>
  <c r="E54" i="2"/>
  <c r="E55" i="2"/>
  <c r="E56" i="2"/>
  <c r="E57" i="2"/>
  <c r="E58" i="2"/>
  <c r="E59" i="2"/>
  <c r="E60" i="2"/>
  <c r="E61" i="2"/>
  <c r="E50" i="2"/>
  <c r="E39" i="2"/>
  <c r="E40" i="2"/>
  <c r="E41" i="2"/>
  <c r="E42" i="2"/>
  <c r="E43" i="2"/>
  <c r="E44" i="2"/>
  <c r="E45" i="2"/>
  <c r="E46" i="2"/>
  <c r="E47" i="2"/>
  <c r="E48" i="2"/>
  <c r="E49" i="2"/>
  <c r="E38" i="2"/>
  <c r="E27" i="2"/>
  <c r="E28" i="2"/>
  <c r="E29" i="2"/>
  <c r="E30" i="2"/>
  <c r="E31" i="2"/>
  <c r="E32" i="2"/>
  <c r="E33" i="2"/>
  <c r="E34" i="2"/>
  <c r="E35" i="2"/>
  <c r="E36" i="2"/>
  <c r="E37" i="2"/>
  <c r="E26" i="2"/>
  <c r="E15" i="2"/>
  <c r="E16" i="2"/>
  <c r="E17" i="2"/>
  <c r="E18" i="2"/>
  <c r="E19" i="2"/>
  <c r="E20" i="2"/>
  <c r="E21" i="2"/>
  <c r="E22" i="2"/>
  <c r="E23" i="2"/>
  <c r="E24" i="2"/>
  <c r="E25" i="2"/>
  <c r="E14" i="2"/>
  <c r="E3" i="2"/>
  <c r="E4" i="2"/>
  <c r="E5" i="2"/>
  <c r="E6" i="2"/>
  <c r="E7" i="2"/>
  <c r="E8" i="2"/>
  <c r="E9" i="2"/>
  <c r="E10" i="2"/>
  <c r="E11" i="2"/>
  <c r="E12" i="2"/>
  <c r="E13" i="2"/>
  <c r="E2" i="2"/>
  <c r="E63" i="2" l="1"/>
  <c r="E64" i="2"/>
  <c r="E65" i="2"/>
  <c r="E66" i="2"/>
  <c r="E67" i="2"/>
  <c r="E68" i="2"/>
  <c r="E69" i="2"/>
  <c r="E70" i="2"/>
  <c r="E71" i="2"/>
  <c r="E72" i="2"/>
  <c r="E73" i="2"/>
  <c r="E62" i="2"/>
</calcChain>
</file>

<file path=xl/sharedStrings.xml><?xml version="1.0" encoding="utf-8"?>
<sst xmlns="http://schemas.openxmlformats.org/spreadsheetml/2006/main" count="848" uniqueCount="39">
  <si>
    <t>months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</si>
  <si>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</si>
  <si>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</si>
  <si>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</si>
  <si>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</si>
  <si>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</si>
  <si>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</si>
  <si>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</si>
  <si>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</si>
  <si>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</si>
  <si>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</si>
  <si>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</si>
  <si>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</si>
  <si>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</si>
  <si>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median</t>
  </si>
  <si>
    <t>adj_mean</t>
  </si>
  <si>
    <t>num</t>
  </si>
  <si>
    <t>years</t>
  </si>
  <si>
    <t>adj_medn</t>
  </si>
  <si>
    <t>3_yr_ma</t>
  </si>
  <si>
    <t>7_yr_ma</t>
  </si>
  <si>
    <t>mean per</t>
  </si>
  <si>
    <t>sum</t>
  </si>
  <si>
    <t>deseas_mn</t>
  </si>
  <si>
    <t>deseas_mdn</t>
  </si>
  <si>
    <t>total</t>
  </si>
  <si>
    <t>²</t>
  </si>
  <si>
    <t>Trnd ( T)</t>
  </si>
  <si>
    <t>Y/(S1*T)</t>
  </si>
  <si>
    <t>Y/(S2*T)</t>
  </si>
  <si>
    <t xml:space="preserve"> </t>
  </si>
  <si>
    <t>adj_median</t>
  </si>
  <si>
    <t>mean percentage</t>
  </si>
  <si>
    <t>deseas_med</t>
  </si>
  <si>
    <t>deasea mn</t>
  </si>
  <si>
    <t>deaseas md</t>
  </si>
  <si>
    <t>adj/trend</t>
  </si>
  <si>
    <t>predicted</t>
  </si>
  <si>
    <t>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</si>
</sst>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00'!$C$1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00'!$B$2:$B$73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00'!$C$2:$C$73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4E-4967-901A-F1A336AFE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84783"/>
        <c:axId val="1262185199"/>
      </c:lineChart>
      <c:catAx>
        <c:axId val="126218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5199"/>
        <c:crosses val="autoZero"/>
        <c:auto val="1"/>
        <c:lblAlgn val="ctr"/>
        <c:lblOffset val="100"/>
        <c:noMultiLvlLbl val="0"/>
      </c:catAx>
      <c:valAx>
        <c:axId val="126218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4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initial</a:t>
            </a:r>
            <a:r>
              <a:rPr lang="en-GB" baseline="0"/>
              <a:t> data and mean percentage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'Sheet 01'!$C$1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01'!$B$2:$B$73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01'!$C$2:$C$73</c:f>
              <c:numCache>
                <c:formatCode>General</c:formatCode>
                <c:ptCount val="72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90A-AA93-EEDF02DA03DB}"/>
            </c:ext>
          </c:extLst>
        </c:ser>
        <c:ser>
          <c:idx val="1"/>
          <c:order val="1"/>
          <c:tx>
            <c:strRef>
              <c:f>'Sheet 01'!$E$1</c:f>
              <c:strCache>
                <c:ptCount val="1"/>
                <c:pt idx="0">
                  <c:v>mean percentage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01'!$B$2:$B$73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01'!$E$2:$E$73</c:f>
              <c:numCache>
                <c:formatCode>General</c:formatCode>
                <c:ptCount val="72"/>
                <c:pt idx="0">
                  <c:v>0.99815532443921939</c:v>
                </c:pt>
                <c:pt idx="1">
                  <c:v>0.87439211384846938</c:v>
                </c:pt>
                <c:pt idx="2">
                  <c:v>1.0917323861053962</c:v>
                </c:pt>
                <c:pt idx="3">
                  <c:v>1.1973839073414023</c:v>
                </c:pt>
                <c:pt idx="4">
                  <c:v>1.2185142115886034</c:v>
                </c:pt>
                <c:pt idx="5">
                  <c:v>1.1853094477715729</c:v>
                </c:pt>
                <c:pt idx="6">
                  <c:v>1.118899920137512</c:v>
                </c:pt>
                <c:pt idx="7">
                  <c:v>1.0343787031487071</c:v>
                </c:pt>
                <c:pt idx="8">
                  <c:v>0.93677682162592046</c:v>
                </c:pt>
                <c:pt idx="9">
                  <c:v>0.94784507623159742</c:v>
                </c:pt>
                <c:pt idx="10">
                  <c:v>0.81905084082008528</c:v>
                </c:pt>
                <c:pt idx="11">
                  <c:v>0.57756164942349986</c:v>
                </c:pt>
                <c:pt idx="12">
                  <c:v>0.62130177514792895</c:v>
                </c:pt>
                <c:pt idx="13">
                  <c:v>0.69940828402366861</c:v>
                </c:pt>
                <c:pt idx="14">
                  <c:v>0.87337278106508875</c:v>
                </c:pt>
                <c:pt idx="15">
                  <c:v>1.1798816568047337</c:v>
                </c:pt>
                <c:pt idx="16">
                  <c:v>1.1562130177514793</c:v>
                </c:pt>
                <c:pt idx="17">
                  <c:v>1.2236686390532545</c:v>
                </c:pt>
                <c:pt idx="18">
                  <c:v>1.2248520710059172</c:v>
                </c:pt>
                <c:pt idx="19">
                  <c:v>1.1207100591715977</c:v>
                </c:pt>
                <c:pt idx="20">
                  <c:v>1.024852071005917</c:v>
                </c:pt>
                <c:pt idx="21">
                  <c:v>1.2047337278106509</c:v>
                </c:pt>
                <c:pt idx="22">
                  <c:v>0.89467455621301772</c:v>
                </c:pt>
                <c:pt idx="23">
                  <c:v>0.77633136094674549</c:v>
                </c:pt>
                <c:pt idx="24">
                  <c:v>0.71623872236616459</c:v>
                </c:pt>
                <c:pt idx="25">
                  <c:v>0.78826272796723151</c:v>
                </c:pt>
                <c:pt idx="26">
                  <c:v>1.1163720868165359</c:v>
                </c:pt>
                <c:pt idx="27">
                  <c:v>1.0763587503714989</c:v>
                </c:pt>
                <c:pt idx="28">
                  <c:v>1.1523840896170694</c:v>
                </c:pt>
                <c:pt idx="29">
                  <c:v>1.1783927583063436</c:v>
                </c:pt>
                <c:pt idx="30">
                  <c:v>1.0623540826157358</c:v>
                </c:pt>
                <c:pt idx="31">
                  <c:v>1.0993664188273953</c:v>
                </c:pt>
                <c:pt idx="32">
                  <c:v>1.060353415793484</c:v>
                </c:pt>
                <c:pt idx="33">
                  <c:v>1.1183727536387877</c:v>
                </c:pt>
                <c:pt idx="34">
                  <c:v>0.84528173240140947</c:v>
                </c:pt>
                <c:pt idx="35">
                  <c:v>0.78626206114497965</c:v>
                </c:pt>
                <c:pt idx="36">
                  <c:v>0.65703634669151911</c:v>
                </c:pt>
                <c:pt idx="37">
                  <c:v>0.69524697110903999</c:v>
                </c:pt>
                <c:pt idx="38">
                  <c:v>0.89002795899347631</c:v>
                </c:pt>
                <c:pt idx="39">
                  <c:v>1.097856477166822</c:v>
                </c:pt>
                <c:pt idx="40">
                  <c:v>1.1267474370922648</c:v>
                </c:pt>
                <c:pt idx="41">
                  <c:v>1.1975768872320596</c:v>
                </c:pt>
                <c:pt idx="42">
                  <c:v>1.0745573159366262</c:v>
                </c:pt>
                <c:pt idx="43">
                  <c:v>1.1351351351351351</c:v>
                </c:pt>
                <c:pt idx="44">
                  <c:v>1.1043802423112767</c:v>
                </c:pt>
                <c:pt idx="45">
                  <c:v>1.1481826654240448</c:v>
                </c:pt>
                <c:pt idx="46">
                  <c:v>0.95340167753960858</c:v>
                </c:pt>
                <c:pt idx="47">
                  <c:v>0.91985088536812676</c:v>
                </c:pt>
                <c:pt idx="48">
                  <c:v>0.627590767991553</c:v>
                </c:pt>
                <c:pt idx="49">
                  <c:v>0.68771429300911646</c:v>
                </c:pt>
                <c:pt idx="50">
                  <c:v>1.1061081383368185</c:v>
                </c:pt>
                <c:pt idx="51">
                  <c:v>1.1332872660844842</c:v>
                </c:pt>
                <c:pt idx="52">
                  <c:v>1.2255315784401981</c:v>
                </c:pt>
                <c:pt idx="53">
                  <c:v>1.1234039469035149</c:v>
                </c:pt>
                <c:pt idx="54">
                  <c:v>1.0525734927732346</c:v>
                </c:pt>
                <c:pt idx="55">
                  <c:v>1.1514066845829281</c:v>
                </c:pt>
                <c:pt idx="56">
                  <c:v>1.0715165212034259</c:v>
                </c:pt>
                <c:pt idx="57">
                  <c:v>1.0756345708621631</c:v>
                </c:pt>
                <c:pt idx="58">
                  <c:v>0.93397366260160253</c:v>
                </c:pt>
                <c:pt idx="59">
                  <c:v>0.81125578277123322</c:v>
                </c:pt>
                <c:pt idx="60">
                  <c:v>0.74878156845369959</c:v>
                </c:pt>
                <c:pt idx="61">
                  <c:v>0.72308373947718207</c:v>
                </c:pt>
                <c:pt idx="62">
                  <c:v>0.91980505095259191</c:v>
                </c:pt>
                <c:pt idx="63">
                  <c:v>1.0358883473637572</c:v>
                </c:pt>
                <c:pt idx="64">
                  <c:v>1.1564023039432876</c:v>
                </c:pt>
                <c:pt idx="65">
                  <c:v>1.0934869295525034</c:v>
                </c:pt>
                <c:pt idx="66">
                  <c:v>1.1439964554718653</c:v>
                </c:pt>
                <c:pt idx="67">
                  <c:v>1.2033673017279576</c:v>
                </c:pt>
                <c:pt idx="68">
                  <c:v>1.0846256092157733</c:v>
                </c:pt>
                <c:pt idx="69">
                  <c:v>1.1182986264953478</c:v>
                </c:pt>
                <c:pt idx="70">
                  <c:v>0.94993354009747455</c:v>
                </c:pt>
                <c:pt idx="71">
                  <c:v>0.82233052724856004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90A-AA93-EEDF02DA0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654976"/>
        <c:axId val="1483648320"/>
      </c:lineChart>
      <c:catAx>
        <c:axId val="148365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48320"/>
        <c:crosses val="autoZero"/>
        <c:auto val="1"/>
        <c:lblAlgn val="ctr"/>
        <c:lblOffset val="100"/>
        <c:noMultiLvlLbl val="0"/>
      </c:catAx>
      <c:valAx>
        <c:axId val="14836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65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Deseasonalisation of data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48717006197321E-2"/>
          <c:y val="0.13155331570986301"/>
          <c:w val="0.93506145635905102"/>
          <c:h val="0.75115683474933681"/>
        </c:manualLayout>
      </c:layout>
      <c:lineChart>
        <c:grouping val="standard"/>
        <c:varyColors val="0"/>
        <c:ser>
          <c:idx val="0"/>
          <c:order val="0"/>
          <c:tx>
            <c:strRef>
              <c:f>'Sheet 03'!$E$1</c:f>
              <c:strCache>
                <c:ptCount val="1"/>
                <c:pt idx="0">
                  <c:v>deseas_mn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03'!$B$2:$B$73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03'!$E$2:$E$73</c:f>
              <c:numCache>
                <c:formatCode>General</c:formatCode>
                <c:ptCount val="72"/>
                <c:pt idx="0">
                  <c:v>1.3622928893245319</c:v>
                </c:pt>
                <c:pt idx="1">
                  <c:v>1.1669368441760744</c:v>
                </c:pt>
                <c:pt idx="2">
                  <c:v>1.0854670398743718</c:v>
                </c:pt>
                <c:pt idx="3">
                  <c:v>1.0623962258429163</c:v>
                </c:pt>
                <c:pt idx="4">
                  <c:v>1.0327194636620745</c:v>
                </c:pt>
                <c:pt idx="5">
                  <c:v>1.0094491454140941</c:v>
                </c:pt>
                <c:pt idx="6">
                  <c:v>0.99921624156652489</c:v>
                </c:pt>
                <c:pt idx="7">
                  <c:v>0.91454134493119466</c:v>
                </c:pt>
                <c:pt idx="8">
                  <c:v>0.88913582774638511</c:v>
                </c:pt>
                <c:pt idx="9">
                  <c:v>0.8546714619166299</c:v>
                </c:pt>
                <c:pt idx="10">
                  <c:v>0.9050618961612249</c:v>
                </c:pt>
                <c:pt idx="11">
                  <c:v>0.73376633592256368</c:v>
                </c:pt>
                <c:pt idx="12">
                  <c:v>0.72097153920905166</c:v>
                </c:pt>
                <c:pt idx="13">
                  <c:v>0.79362448205760638</c:v>
                </c:pt>
                <c:pt idx="14">
                  <c:v>0.73831767320487218</c:v>
                </c:pt>
                <c:pt idx="15">
                  <c:v>0.89009162787007357</c:v>
                </c:pt>
                <c:pt idx="16">
                  <c:v>0.83316838645569513</c:v>
                </c:pt>
                <c:pt idx="17">
                  <c:v>0.88605298502391627</c:v>
                </c:pt>
                <c:pt idx="18">
                  <c:v>0.93002590829258391</c:v>
                </c:pt>
                <c:pt idx="19">
                  <c:v>0.84248118059323096</c:v>
                </c:pt>
                <c:pt idx="20">
                  <c:v>0.82705867543326483</c:v>
                </c:pt>
                <c:pt idx="21">
                  <c:v>0.92362584737911801</c:v>
                </c:pt>
                <c:pt idx="22">
                  <c:v>0.84057345638560932</c:v>
                </c:pt>
                <c:pt idx="23">
                  <c:v>0.83859009819721564</c:v>
                </c:pt>
                <c:pt idx="24">
                  <c:v>0.98326785156891605</c:v>
                </c:pt>
                <c:pt idx="25">
                  <c:v>1.0581659760768083</c:v>
                </c:pt>
                <c:pt idx="26">
                  <c:v>1.1164803838707822</c:v>
                </c:pt>
                <c:pt idx="27">
                  <c:v>0.96062045294704024</c:v>
                </c:pt>
                <c:pt idx="28">
                  <c:v>0.98240530316986774</c:v>
                </c:pt>
                <c:pt idx="29">
                  <c:v>1.0094491454140941</c:v>
                </c:pt>
                <c:pt idx="30">
                  <c:v>0.95428745372630353</c:v>
                </c:pt>
                <c:pt idx="31">
                  <c:v>0.97770519268422473</c:v>
                </c:pt>
                <c:pt idx="32">
                  <c:v>1.0123350992601163</c:v>
                </c:pt>
                <c:pt idx="33">
                  <c:v>1.0143553019350235</c:v>
                </c:pt>
                <c:pt idx="34">
                  <c:v>0.93952985535164002</c:v>
                </c:pt>
                <c:pt idx="35">
                  <c:v>1.0047741115594686</c:v>
                </c:pt>
                <c:pt idx="36">
                  <c:v>0.96816178122358365</c:v>
                </c:pt>
                <c:pt idx="37">
                  <c:v>1.0017662666920037</c:v>
                </c:pt>
                <c:pt idx="38">
                  <c:v>0.95541108117974649</c:v>
                </c:pt>
                <c:pt idx="39">
                  <c:v>1.0516829865907187</c:v>
                </c:pt>
                <c:pt idx="40">
                  <c:v>1.0310138988996269</c:v>
                </c:pt>
                <c:pt idx="41">
                  <c:v>1.1011393479262401</c:v>
                </c:pt>
                <c:pt idx="42">
                  <c:v>1.0360578475955065</c:v>
                </c:pt>
                <c:pt idx="43">
                  <c:v>1.0835713600449368</c:v>
                </c:pt>
                <c:pt idx="44">
                  <c:v>1.1317142383238092</c:v>
                </c:pt>
                <c:pt idx="45">
                  <c:v>1.1177868801287558</c:v>
                </c:pt>
                <c:pt idx="46">
                  <c:v>1.1374426532837014</c:v>
                </c:pt>
                <c:pt idx="47">
                  <c:v>1.2617201629887986</c:v>
                </c:pt>
                <c:pt idx="48">
                  <c:v>1.0464386911948522</c:v>
                </c:pt>
                <c:pt idx="49">
                  <c:v>1.1212799365788515</c:v>
                </c:pt>
                <c:pt idx="50">
                  <c:v>1.3435780963606279</c:v>
                </c:pt>
                <c:pt idx="51">
                  <c:v>1.228451434251977</c:v>
                </c:pt>
                <c:pt idx="52">
                  <c:v>1.2689401832610792</c:v>
                </c:pt>
                <c:pt idx="53">
                  <c:v>1.1688358525847407</c:v>
                </c:pt>
                <c:pt idx="54">
                  <c:v>1.14837981719606</c:v>
                </c:pt>
                <c:pt idx="55">
                  <c:v>1.2437050585737455</c:v>
                </c:pt>
                <c:pt idx="56">
                  <c:v>1.2424980793749163</c:v>
                </c:pt>
                <c:pt idx="57">
                  <c:v>1.1849266765001258</c:v>
                </c:pt>
                <c:pt idx="58">
                  <c:v>1.260860184578414</c:v>
                </c:pt>
                <c:pt idx="59">
                  <c:v>1.2591634858601486</c:v>
                </c:pt>
                <c:pt idx="60">
                  <c:v>1.1604208583459974</c:v>
                </c:pt>
                <c:pt idx="61">
                  <c:v>1.0957657823333447</c:v>
                </c:pt>
                <c:pt idx="62">
                  <c:v>1.0384468086540073</c:v>
                </c:pt>
                <c:pt idx="63">
                  <c:v>1.0436480571515707</c:v>
                </c:pt>
                <c:pt idx="64">
                  <c:v>1.1128810074971158</c:v>
                </c:pt>
                <c:pt idx="65">
                  <c:v>1.0574365411213855</c:v>
                </c:pt>
                <c:pt idx="66">
                  <c:v>1.1600613020345176</c:v>
                </c:pt>
                <c:pt idx="67">
                  <c:v>1.2081197922340101</c:v>
                </c:pt>
                <c:pt idx="68">
                  <c:v>1.1689605297116816</c:v>
                </c:pt>
                <c:pt idx="69">
                  <c:v>1.1450057164955276</c:v>
                </c:pt>
                <c:pt idx="70">
                  <c:v>1.1919242661975837</c:v>
                </c:pt>
                <c:pt idx="71">
                  <c:v>1.1862981876936221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A-4552-9A6F-A54BE52FDC92}"/>
            </c:ext>
          </c:extLst>
        </c:ser>
        <c:ser>
          <c:idx val="1"/>
          <c:order val="1"/>
          <c:tx>
            <c:strRef>
              <c:f>'Sheet 03'!$G$1</c:f>
              <c:strCache>
                <c:ptCount val="1"/>
                <c:pt idx="0">
                  <c:v>deseas_mdn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03'!$B$2:$B$73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03'!$G$2:$G$73</c:f>
              <c:numCache>
                <c:formatCode>General</c:formatCode>
                <c:ptCount val="72"/>
                <c:pt idx="0">
                  <c:v>1.4472070652590698</c:v>
                </c:pt>
                <c:pt idx="1">
                  <c:v>1.2239015205856345</c:v>
                </c:pt>
                <c:pt idx="2">
                  <c:v>1.0806328269343899</c:v>
                </c:pt>
                <c:pt idx="3">
                  <c:v>1.0685527052341339</c:v>
                </c:pt>
                <c:pt idx="4">
                  <c:v>1.0491009546474968</c:v>
                </c:pt>
                <c:pt idx="5">
                  <c:v>0.99845631384178213</c:v>
                </c:pt>
                <c:pt idx="6">
                  <c:v>1.0156688970345711</c:v>
                </c:pt>
                <c:pt idx="7">
                  <c:v>0.91297809815748687</c:v>
                </c:pt>
                <c:pt idx="8">
                  <c:v>0.87491429689015165</c:v>
                </c:pt>
                <c:pt idx="9">
                  <c:v>0.84377229205799165</c:v>
                </c:pt>
                <c:pt idx="10">
                  <c:v>0.89180679135969554</c:v>
                </c:pt>
                <c:pt idx="11">
                  <c:v>0.71985116572131325</c:v>
                </c:pt>
                <c:pt idx="12">
                  <c:v>0.76591099723892309</c:v>
                </c:pt>
                <c:pt idx="13">
                  <c:v>0.83236570617504024</c:v>
                </c:pt>
                <c:pt idx="14">
                  <c:v>0.73502951730652499</c:v>
                </c:pt>
                <c:pt idx="15">
                  <c:v>0.89524961942725334</c:v>
                </c:pt>
                <c:pt idx="16">
                  <c:v>0.84638450263468579</c:v>
                </c:pt>
                <c:pt idx="17">
                  <c:v>0.8764039291276764</c:v>
                </c:pt>
                <c:pt idx="18">
                  <c:v>0.94533930614278872</c:v>
                </c:pt>
                <c:pt idx="19">
                  <c:v>0.84104110793301567</c:v>
                </c:pt>
                <c:pt idx="20">
                  <c:v>0.81383005489459859</c:v>
                </c:pt>
                <c:pt idx="21">
                  <c:v>0.91184733897562154</c:v>
                </c:pt>
                <c:pt idx="22">
                  <c:v>0.82826281851097017</c:v>
                </c:pt>
                <c:pt idx="23">
                  <c:v>0.82268704653864366</c:v>
                </c:pt>
                <c:pt idx="24">
                  <c:v>1.0445567124248931</c:v>
                </c:pt>
                <c:pt idx="25">
                  <c:v>1.1098209415667202</c:v>
                </c:pt>
                <c:pt idx="26">
                  <c:v>1.1115080505610866</c:v>
                </c:pt>
                <c:pt idx="27">
                  <c:v>0.96618715195960336</c:v>
                </c:pt>
                <c:pt idx="28">
                  <c:v>0.99798868683230102</c:v>
                </c:pt>
                <c:pt idx="29">
                  <c:v>0.99845631384178213</c:v>
                </c:pt>
                <c:pt idx="30">
                  <c:v>0.97000033152042664</c:v>
                </c:pt>
                <c:pt idx="31">
                  <c:v>0.97603397847770257</c:v>
                </c:pt>
                <c:pt idx="32">
                  <c:v>0.99614302331209537</c:v>
                </c:pt>
                <c:pt idx="33">
                  <c:v>1.0014197691303977</c:v>
                </c:pt>
                <c:pt idx="34">
                  <c:v>0.92576994926160039</c:v>
                </c:pt>
                <c:pt idx="35">
                  <c:v>0.98571954051733834</c:v>
                </c:pt>
                <c:pt idx="36">
                  <c:v>1.0285090534351251</c:v>
                </c:pt>
                <c:pt idx="37">
                  <c:v>1.0506680487420981</c:v>
                </c:pt>
                <c:pt idx="38">
                  <c:v>0.95115608269340302</c:v>
                </c:pt>
                <c:pt idx="39">
                  <c:v>1.0577773838368147</c:v>
                </c:pt>
                <c:pt idx="40">
                  <c:v>1.0473683353995242</c:v>
                </c:pt>
                <c:pt idx="41">
                  <c:v>1.0891480163724023</c:v>
                </c:pt>
                <c:pt idx="42">
                  <c:v>1.0531171207561694</c:v>
                </c:pt>
                <c:pt idx="43">
                  <c:v>1.0817191863383453</c:v>
                </c:pt>
                <c:pt idx="44">
                  <c:v>1.1136127194573895</c:v>
                </c:pt>
                <c:pt idx="45">
                  <c:v>1.1035323395068426</c:v>
                </c:pt>
                <c:pt idx="46">
                  <c:v>1.1207842107628605</c:v>
                </c:pt>
                <c:pt idx="47">
                  <c:v>1.2377928581305508</c:v>
                </c:pt>
                <c:pt idx="48">
                  <c:v>1.1116651045639225</c:v>
                </c:pt>
                <c:pt idx="49">
                  <c:v>1.1760158454418927</c:v>
                </c:pt>
                <c:pt idx="50">
                  <c:v>1.3375943655049638</c:v>
                </c:pt>
                <c:pt idx="51">
                  <c:v>1.2355701868925784</c:v>
                </c:pt>
                <c:pt idx="52">
                  <c:v>1.2890687204917222</c:v>
                </c:pt>
                <c:pt idx="53">
                  <c:v>1.1561073107641688</c:v>
                </c:pt>
                <c:pt idx="54">
                  <c:v>1.1672885345415303</c:v>
                </c:pt>
                <c:pt idx="55">
                  <c:v>1.2415791646149483</c:v>
                </c:pt>
                <c:pt idx="56">
                  <c:v>1.2226245974802226</c:v>
                </c:pt>
                <c:pt idx="57">
                  <c:v>1.1698159378213768</c:v>
                </c:pt>
                <c:pt idx="58">
                  <c:v>1.2423942277664555</c:v>
                </c:pt>
                <c:pt idx="59">
                  <c:v>1.2352846659154941</c:v>
                </c:pt>
                <c:pt idx="60">
                  <c:v>1.2327519860321714</c:v>
                </c:pt>
                <c:pt idx="61">
                  <c:v>1.1492562034498017</c:v>
                </c:pt>
                <c:pt idx="62">
                  <c:v>1.0338220040164945</c:v>
                </c:pt>
                <c:pt idx="63">
                  <c:v>1.0496958927888256</c:v>
                </c:pt>
                <c:pt idx="64">
                  <c:v>1.130534059302216</c:v>
                </c:pt>
                <c:pt idx="65">
                  <c:v>1.04592113011949</c:v>
                </c:pt>
                <c:pt idx="66">
                  <c:v>1.1791623615752078</c:v>
                </c:pt>
                <c:pt idx="67">
                  <c:v>1.2060547249979254</c:v>
                </c:pt>
                <c:pt idx="68">
                  <c:v>1.1502632646547215</c:v>
                </c:pt>
                <c:pt idx="69">
                  <c:v>1.1304040685532755</c:v>
                </c:pt>
                <c:pt idx="70">
                  <c:v>1.1744679119626458</c:v>
                </c:pt>
                <c:pt idx="71">
                  <c:v>1.1638011877863741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A-4552-9A6F-A54BE52FD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734112"/>
        <c:axId val="2065737856"/>
      </c:lineChart>
      <c:catAx>
        <c:axId val="206573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7856"/>
        <c:crosses val="autoZero"/>
        <c:auto val="1"/>
        <c:lblAlgn val="ctr"/>
        <c:lblOffset val="100"/>
        <c:noMultiLvlLbl val="0"/>
      </c:catAx>
      <c:valAx>
        <c:axId val="2065737856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73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Cyclic</a:t>
            </a:r>
            <a:r>
              <a:rPr lang="en-GB" baseline="0"/>
              <a:t> fluctuations after detrading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20081418394128E-2"/>
          <c:y val="0.11336309523809526"/>
          <c:w val="0.94009121669210849"/>
          <c:h val="0.78049587551556054"/>
        </c:manualLayout>
      </c:layout>
      <c:lineChart>
        <c:grouping val="standard"/>
        <c:varyColors val="0"/>
        <c:ser>
          <c:idx val="0"/>
          <c:order val="0"/>
          <c:tx>
            <c:strRef>
              <c:f>'Sheet 04'!$I$1</c:f>
              <c:strCache>
                <c:ptCount val="1"/>
                <c:pt idx="0">
                  <c:v>adj/trend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04'!$I$2:$I$73</c:f>
              <c:numCache>
                <c:formatCode>General</c:formatCode>
                <c:ptCount val="72"/>
                <c:pt idx="0">
                  <c:v>1.5386012009402783E-2</c:v>
                </c:pt>
                <c:pt idx="1">
                  <c:v>1.3114302265357874E-2</c:v>
                </c:pt>
                <c:pt idx="2">
                  <c:v>1.2138566586609395E-2</c:v>
                </c:pt>
                <c:pt idx="3">
                  <c:v>1.1822267268794137E-2</c:v>
                </c:pt>
                <c:pt idx="4">
                  <c:v>1.1435905693616905E-2</c:v>
                </c:pt>
                <c:pt idx="5">
                  <c:v>1.1123896870540786E-2</c:v>
                </c:pt>
                <c:pt idx="6">
                  <c:v>1.0957880416797624E-2</c:v>
                </c:pt>
                <c:pt idx="7">
                  <c:v>9.9810248497314655E-3</c:v>
                </c:pt>
                <c:pt idx="8">
                  <c:v>9.65727690912669E-3</c:v>
                </c:pt>
                <c:pt idx="9">
                  <c:v>9.2386927025903138E-3</c:v>
                </c:pt>
                <c:pt idx="10">
                  <c:v>9.7369785818466181E-3</c:v>
                </c:pt>
                <c:pt idx="11">
                  <c:v>7.856843583203741E-3</c:v>
                </c:pt>
                <c:pt idx="12">
                  <c:v>7.6835605726029398E-3</c:v>
                </c:pt>
                <c:pt idx="13">
                  <c:v>8.4182752620829328E-3</c:v>
                </c:pt>
                <c:pt idx="14">
                  <c:v>7.7951504324011217E-3</c:v>
                </c:pt>
                <c:pt idx="15">
                  <c:v>9.3540252624119725E-3</c:v>
                </c:pt>
                <c:pt idx="16">
                  <c:v>8.7154239825067235E-3</c:v>
                </c:pt>
                <c:pt idx="17">
                  <c:v>9.226066609299614E-3</c:v>
                </c:pt>
                <c:pt idx="18">
                  <c:v>9.6396719316388432E-3</c:v>
                </c:pt>
                <c:pt idx="19">
                  <c:v>8.6925421026953272E-3</c:v>
                </c:pt>
                <c:pt idx="20">
                  <c:v>8.4947635648079303E-3</c:v>
                </c:pt>
                <c:pt idx="21">
                  <c:v>9.4438339438776102E-3</c:v>
                </c:pt>
                <c:pt idx="22">
                  <c:v>8.5560646192157138E-3</c:v>
                </c:pt>
                <c:pt idx="23">
                  <c:v>8.4977311235581825E-3</c:v>
                </c:pt>
                <c:pt idx="24">
                  <c:v>9.9194739124228611E-3</c:v>
                </c:pt>
                <c:pt idx="25">
                  <c:v>1.0627784344824623E-2</c:v>
                </c:pt>
                <c:pt idx="26">
                  <c:v>1.1164022357142823E-2</c:v>
                </c:pt>
                <c:pt idx="27">
                  <c:v>9.5633606736524393E-3</c:v>
                </c:pt>
                <c:pt idx="28">
                  <c:v>9.7374867742753696E-3</c:v>
                </c:pt>
                <c:pt idx="29">
                  <c:v>9.9619968954317E-3</c:v>
                </c:pt>
                <c:pt idx="30">
                  <c:v>9.376811210721165E-3</c:v>
                </c:pt>
                <c:pt idx="31">
                  <c:v>9.5654638661235945E-3</c:v>
                </c:pt>
                <c:pt idx="32">
                  <c:v>9.8617195723468033E-3</c:v>
                </c:pt>
                <c:pt idx="33">
                  <c:v>9.8391303270318701E-3</c:v>
                </c:pt>
                <c:pt idx="34">
                  <c:v>9.0745144671042655E-3</c:v>
                </c:pt>
                <c:pt idx="35">
                  <c:v>9.6635195772050153E-3</c:v>
                </c:pt>
                <c:pt idx="36">
                  <c:v>9.2720704600168895E-3</c:v>
                </c:pt>
                <c:pt idx="37">
                  <c:v>9.5535511519579223E-3</c:v>
                </c:pt>
                <c:pt idx="38">
                  <c:v>9.0733158071752487E-3</c:v>
                </c:pt>
                <c:pt idx="39">
                  <c:v>9.9459332947864458E-3</c:v>
                </c:pt>
                <c:pt idx="40">
                  <c:v>9.7099659910871716E-3</c:v>
                </c:pt>
                <c:pt idx="41">
                  <c:v>1.0327506029958548E-2</c:v>
                </c:pt>
                <c:pt idx="42">
                  <c:v>9.6770858989147189E-3</c:v>
                </c:pt>
                <c:pt idx="43">
                  <c:v>1.0079358535914356E-2</c:v>
                </c:pt>
                <c:pt idx="44">
                  <c:v>1.0484174703078506E-2</c:v>
                </c:pt>
                <c:pt idx="45">
                  <c:v>1.031301902578521E-2</c:v>
                </c:pt>
                <c:pt idx="46">
                  <c:v>1.0451842403849242E-2</c:v>
                </c:pt>
                <c:pt idx="47">
                  <c:v>1.1547023492594342E-2</c:v>
                </c:pt>
                <c:pt idx="48">
                  <c:v>9.5383121821806076E-3</c:v>
                </c:pt>
                <c:pt idx="49">
                  <c:v>1.0179572733353169E-2</c:v>
                </c:pt>
                <c:pt idx="50">
                  <c:v>1.2149072676444087E-2</c:v>
                </c:pt>
                <c:pt idx="51">
                  <c:v>1.10639404338567E-2</c:v>
                </c:pt>
                <c:pt idx="52">
                  <c:v>1.1383385961273843E-2</c:v>
                </c:pt>
                <c:pt idx="53">
                  <c:v>1.044405393949587E-2</c:v>
                </c:pt>
                <c:pt idx="54">
                  <c:v>1.0220994323315028E-2</c:v>
                </c:pt>
                <c:pt idx="55">
                  <c:v>1.1026145063421979E-2</c:v>
                </c:pt>
                <c:pt idx="56">
                  <c:v>1.0972545010684814E-2</c:v>
                </c:pt>
                <c:pt idx="57">
                  <c:v>1.0423535569768345E-2</c:v>
                </c:pt>
                <c:pt idx="58">
                  <c:v>1.1048643824239732E-2</c:v>
                </c:pt>
                <c:pt idx="59">
                  <c:v>1.0991301377969174E-2</c:v>
                </c:pt>
                <c:pt idx="60">
                  <c:v>1.0090528415805058E-2</c:v>
                </c:pt>
                <c:pt idx="61">
                  <c:v>9.4919161339317125E-3</c:v>
                </c:pt>
                <c:pt idx="62">
                  <c:v>8.9611660783204383E-3</c:v>
                </c:pt>
                <c:pt idx="63">
                  <c:v>8.9719065468138199E-3</c:v>
                </c:pt>
                <c:pt idx="64">
                  <c:v>9.5309468376406966E-3</c:v>
                </c:pt>
                <c:pt idx="65">
                  <c:v>9.0220342057692072E-3</c:v>
                </c:pt>
                <c:pt idx="66">
                  <c:v>9.8605259975563988E-3</c:v>
                </c:pt>
                <c:pt idx="67">
                  <c:v>1.0230673669077385E-2</c:v>
                </c:pt>
                <c:pt idx="68">
                  <c:v>9.8622322782752035E-3</c:v>
                </c:pt>
                <c:pt idx="69">
                  <c:v>9.624323077208773E-3</c:v>
                </c:pt>
                <c:pt idx="70">
                  <c:v>9.9816957080803587E-3</c:v>
                </c:pt>
                <c:pt idx="71">
                  <c:v>9.8980257959284963E-3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98-4DF1-9698-7887F0D53470}"/>
            </c:ext>
          </c:extLst>
        </c:ser>
        <c:ser>
          <c:idx val="1"/>
          <c:order val="1"/>
          <c:tx>
            <c:strRef>
              <c:f>'Sheet 04'!$J$1</c:f>
              <c:strCache>
                <c:ptCount val="1"/>
                <c:pt idx="0">
                  <c:v>adj/trend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'Sheet 04'!$B$2:$B$73</c:f>
              <c:strCache>
                <c:ptCount val="7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</c:strCache>
            </c:strRef>
          </c:cat>
          <c:val>
            <c:numRef>
              <c:f>'Sheet 04'!$J$2:$J$73</c:f>
              <c:numCache>
                <c:formatCode>General</c:formatCode>
                <c:ptCount val="72"/>
                <c:pt idx="0">
                  <c:v>1.6345049923301859E-2</c:v>
                </c:pt>
                <c:pt idx="1">
                  <c:v>1.3754484284300584E-2</c:v>
                </c:pt>
                <c:pt idx="2">
                  <c:v>1.20845065244332E-2</c:v>
                </c:pt>
                <c:pt idx="3">
                  <c:v>1.1890776119849261E-2</c:v>
                </c:pt>
                <c:pt idx="4">
                  <c:v>1.1617307509523247E-2</c:v>
                </c:pt>
                <c:pt idx="5">
                  <c:v>1.1002758400830695E-2</c:v>
                </c:pt>
                <c:pt idx="6">
                  <c:v>1.1138308059641958E-2</c:v>
                </c:pt>
                <c:pt idx="7">
                  <c:v>9.9639640520090677E-3</c:v>
                </c:pt>
                <c:pt idx="8">
                  <c:v>9.502810901499438E-3</c:v>
                </c:pt>
                <c:pt idx="9">
                  <c:v>9.12087657613222E-3</c:v>
                </c:pt>
                <c:pt idx="10">
                  <c:v>9.5943754382383801E-3</c:v>
                </c:pt>
                <c:pt idx="11">
                  <c:v>7.7078461294469896E-3</c:v>
                </c:pt>
                <c:pt idx="12">
                  <c:v>8.1624907787124258E-3</c:v>
                </c:pt>
                <c:pt idx="13">
                  <c:v>8.8292180895585236E-3</c:v>
                </c:pt>
                <c:pt idx="14">
                  <c:v>7.760434116101199E-3</c:v>
                </c:pt>
                <c:pt idx="15">
                  <c:v>9.4082308990211163E-3</c:v>
                </c:pt>
                <c:pt idx="16">
                  <c:v>8.8536722139260209E-3</c:v>
                </c:pt>
                <c:pt idx="17">
                  <c:v>9.125595380241951E-3</c:v>
                </c:pt>
                <c:pt idx="18">
                  <c:v>9.798394532932438E-3</c:v>
                </c:pt>
                <c:pt idx="19">
                  <c:v>8.6776837384751945E-3</c:v>
                </c:pt>
                <c:pt idx="20">
                  <c:v>8.3588917009336256E-3</c:v>
                </c:pt>
                <c:pt idx="21">
                  <c:v>9.3234017604509282E-3</c:v>
                </c:pt>
                <c:pt idx="22">
                  <c:v>8.4307565781884738E-3</c:v>
                </c:pt>
                <c:pt idx="23">
                  <c:v>8.3365798562952832E-3</c:v>
                </c:pt>
                <c:pt idx="24">
                  <c:v>1.0537772634803462E-2</c:v>
                </c:pt>
                <c:pt idx="25">
                  <c:v>1.1146585597158873E-2</c:v>
                </c:pt>
                <c:pt idx="26">
                  <c:v>1.1114302504435557E-2</c:v>
                </c:pt>
                <c:pt idx="27">
                  <c:v>9.6187793879380715E-3</c:v>
                </c:pt>
                <c:pt idx="28">
                  <c:v>9.8919474554441129E-3</c:v>
                </c:pt>
                <c:pt idx="29">
                  <c:v>9.8535114363148338E-3</c:v>
                </c:pt>
                <c:pt idx="30">
                  <c:v>9.5312056629140596E-3</c:v>
                </c:pt>
                <c:pt idx="31">
                  <c:v>9.5491133964476053E-3</c:v>
                </c:pt>
                <c:pt idx="32">
                  <c:v>9.7039835495513569E-3</c:v>
                </c:pt>
                <c:pt idx="33">
                  <c:v>9.7136571394106121E-3</c:v>
                </c:pt>
                <c:pt idx="34">
                  <c:v>8.9416134569140909E-3</c:v>
                </c:pt>
                <c:pt idx="35">
                  <c:v>9.4802602573414857E-3</c:v>
                </c:pt>
                <c:pt idx="36">
                  <c:v>9.8500153560734851E-3</c:v>
                </c:pt>
                <c:pt idx="37">
                  <c:v>1.0019913108604953E-2</c:v>
                </c:pt>
                <c:pt idx="38">
                  <c:v>9.032907080726342E-3</c:v>
                </c:pt>
                <c:pt idx="39">
                  <c:v>1.0003568978974984E-2</c:v>
                </c:pt>
                <c:pt idx="40">
                  <c:v>9.8639901244057249E-3</c:v>
                </c:pt>
                <c:pt idx="41">
                  <c:v>1.0215040201575683E-2</c:v>
                </c:pt>
                <c:pt idx="42">
                  <c:v>9.8364245421496636E-3</c:v>
                </c:pt>
                <c:pt idx="43">
                  <c:v>1.0062129654137013E-2</c:v>
                </c:pt>
                <c:pt idx="44">
                  <c:v>1.0316482648176289E-2</c:v>
                </c:pt>
                <c:pt idx="45">
                  <c:v>1.0181502588035749E-2</c:v>
                </c:pt>
                <c:pt idx="46">
                  <c:v>1.0298769705705941E-2</c:v>
                </c:pt>
                <c:pt idx="47">
                  <c:v>1.1328045339262646E-2</c:v>
                </c:pt>
                <c:pt idx="48">
                  <c:v>1.0132852405581334E-2</c:v>
                </c:pt>
                <c:pt idx="49">
                  <c:v>1.0676494284538292E-2</c:v>
                </c:pt>
                <c:pt idx="50">
                  <c:v>1.2094965824569485E-2</c:v>
                </c:pt>
                <c:pt idx="51">
                  <c:v>1.1128054857091455E-2</c:v>
                </c:pt>
                <c:pt idx="52">
                  <c:v>1.1563954684019648E-2</c:v>
                </c:pt>
                <c:pt idx="53">
                  <c:v>1.0330318912416399E-2</c:v>
                </c:pt>
                <c:pt idx="54">
                  <c:v>1.0389288723612927E-2</c:v>
                </c:pt>
                <c:pt idx="55">
                  <c:v>1.1007297817431011E-2</c:v>
                </c:pt>
                <c:pt idx="56">
                  <c:v>1.0797041580757373E-2</c:v>
                </c:pt>
                <c:pt idx="57">
                  <c:v>1.029060977340714E-2</c:v>
                </c:pt>
                <c:pt idx="58">
                  <c:v>1.0886830657177644E-2</c:v>
                </c:pt>
                <c:pt idx="59">
                  <c:v>1.0782861958061227E-2</c:v>
                </c:pt>
                <c:pt idx="60">
                  <c:v>1.0719489274286063E-2</c:v>
                </c:pt>
                <c:pt idx="61">
                  <c:v>9.9552693426118895E-3</c:v>
                </c:pt>
                <c:pt idx="62">
                  <c:v>8.9212568195205042E-3</c:v>
                </c:pt>
                <c:pt idx="63">
                  <c:v>9.0238978438570341E-3</c:v>
                </c:pt>
                <c:pt idx="64">
                  <c:v>9.6821312833658725E-3</c:v>
                </c:pt>
                <c:pt idx="65">
                  <c:v>8.9237848755139675E-3</c:v>
                </c:pt>
                <c:pt idx="66">
                  <c:v>1.002288508483181E-2</c:v>
                </c:pt>
                <c:pt idx="67">
                  <c:v>1.0213186140826549E-2</c:v>
                </c:pt>
                <c:pt idx="68">
                  <c:v>9.7044880548618605E-3</c:v>
                </c:pt>
                <c:pt idx="69">
                  <c:v>9.5015892120137464E-3</c:v>
                </c:pt>
                <c:pt idx="70">
                  <c:v>9.8355085541754587E-3</c:v>
                </c:pt>
                <c:pt idx="71">
                  <c:v>9.710319292013268E-3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98-4DF1-9698-7887F0D53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0104799"/>
        <c:axId val="1530111871"/>
      </c:lineChart>
      <c:catAx>
        <c:axId val="15301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1871"/>
        <c:crosses val="autoZero"/>
        <c:auto val="1"/>
        <c:lblAlgn val="ctr"/>
        <c:lblOffset val="100"/>
        <c:noMultiLvlLbl val="0"/>
      </c:catAx>
      <c:valAx>
        <c:axId val="1530111871"/>
        <c:scaling>
          <c:orientation val="minMax"/>
          <c:min val="4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Irregular</a:t>
            </a:r>
            <a:r>
              <a:rPr lang="en-GB" baseline="0"/>
              <a:t> Variations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58836395450569"/>
          <c:y val="0.16431722076407113"/>
          <c:w val="0.8653094925634295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'sheet 05'!$C$1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05'!$C$2:$C$73</c:f>
              <c:numCache>
                <c:formatCode>General</c:formatCode>
                <c:ptCount val="72"/>
                <c:pt idx="0">
                  <c:v>1.3546293620456685E-2</c:v>
                </c:pt>
                <c:pt idx="1">
                  <c:v>1.235837870692047E-2</c:v>
                </c:pt>
                <c:pt idx="2">
                  <c:v>1.1798913183006812E-2</c:v>
                </c:pt>
                <c:pt idx="3">
                  <c:v>1.1460689944317275E-2</c:v>
                </c:pt>
                <c:pt idx="4">
                  <c:v>1.117256099365177E-2</c:v>
                </c:pt>
                <c:pt idx="5">
                  <c:v>1.0687600712356625E-2</c:v>
                </c:pt>
                <c:pt idx="6">
                  <c:v>1.019872739188526E-2</c:v>
                </c:pt>
                <c:pt idx="7">
                  <c:v>9.6256648204828214E-3</c:v>
                </c:pt>
                <c:pt idx="8">
                  <c:v>9.5443160645212067E-3</c:v>
                </c:pt>
                <c:pt idx="9">
                  <c:v>8.9441716225468915E-3</c:v>
                </c:pt>
                <c:pt idx="10">
                  <c:v>8.4257942458844329E-3</c:v>
                </c:pt>
                <c:pt idx="11">
                  <c:v>7.9862264726298718E-3</c:v>
                </c:pt>
                <c:pt idx="12">
                  <c:v>7.9656620890289978E-3</c:v>
                </c:pt>
                <c:pt idx="13">
                  <c:v>8.522483652298676E-3</c:v>
                </c:pt>
                <c:pt idx="14">
                  <c:v>8.621533225773274E-3</c:v>
                </c:pt>
                <c:pt idx="15">
                  <c:v>9.0985052847394384E-3</c:v>
                </c:pt>
                <c:pt idx="16">
                  <c:v>9.1937208411483947E-3</c:v>
                </c:pt>
                <c:pt idx="17">
                  <c:v>9.1860935478779281E-3</c:v>
                </c:pt>
                <c:pt idx="18">
                  <c:v>8.9423258663806991E-3</c:v>
                </c:pt>
                <c:pt idx="19">
                  <c:v>8.8770465371269553E-3</c:v>
                </c:pt>
                <c:pt idx="20">
                  <c:v>8.8315540426337508E-3</c:v>
                </c:pt>
                <c:pt idx="21">
                  <c:v>8.8325432288838355E-3</c:v>
                </c:pt>
                <c:pt idx="22">
                  <c:v>8.9910898850655858E-3</c:v>
                </c:pt>
                <c:pt idx="23">
                  <c:v>9.6816631269352211E-3</c:v>
                </c:pt>
                <c:pt idx="24">
                  <c:v>1.0570426871463437E-2</c:v>
                </c:pt>
                <c:pt idx="25">
                  <c:v>1.0451722458539961E-2</c:v>
                </c:pt>
                <c:pt idx="26">
                  <c:v>1.0154956601690211E-2</c:v>
                </c:pt>
                <c:pt idx="27">
                  <c:v>9.7542814477865041E-3</c:v>
                </c:pt>
                <c:pt idx="28">
                  <c:v>9.6920982934760782E-3</c:v>
                </c:pt>
                <c:pt idx="29">
                  <c:v>9.6347573240921514E-3</c:v>
                </c:pt>
                <c:pt idx="30">
                  <c:v>9.6013315497305209E-3</c:v>
                </c:pt>
                <c:pt idx="31">
                  <c:v>9.7554379218340887E-3</c:v>
                </c:pt>
                <c:pt idx="32">
                  <c:v>9.5917881221609796E-3</c:v>
                </c:pt>
                <c:pt idx="33">
                  <c:v>9.5257214571137176E-3</c:v>
                </c:pt>
                <c:pt idx="34">
                  <c:v>9.3367015014420556E-3</c:v>
                </c:pt>
                <c:pt idx="35">
                  <c:v>9.4963803963932763E-3</c:v>
                </c:pt>
                <c:pt idx="36">
                  <c:v>9.2996458063833529E-3</c:v>
                </c:pt>
                <c:pt idx="37">
                  <c:v>9.5242667513065395E-3</c:v>
                </c:pt>
                <c:pt idx="38">
                  <c:v>9.5764050310162881E-3</c:v>
                </c:pt>
                <c:pt idx="39">
                  <c:v>9.9944684386107218E-3</c:v>
                </c:pt>
                <c:pt idx="40">
                  <c:v>9.904852639986814E-3</c:v>
                </c:pt>
                <c:pt idx="41">
                  <c:v>1.0027983488262541E-2</c:v>
                </c:pt>
                <c:pt idx="42">
                  <c:v>1.0080206379302526E-2</c:v>
                </c:pt>
                <c:pt idx="43">
                  <c:v>1.0292184088259358E-2</c:v>
                </c:pt>
                <c:pt idx="44">
                  <c:v>1.0416345377570987E-2</c:v>
                </c:pt>
                <c:pt idx="45">
                  <c:v>1.0770628307409597E-2</c:v>
                </c:pt>
                <c:pt idx="46">
                  <c:v>1.051239269287473E-2</c:v>
                </c:pt>
                <c:pt idx="47">
                  <c:v>1.0421636136042705E-2</c:v>
                </c:pt>
                <c:pt idx="48">
                  <c:v>1.0622319197325954E-2</c:v>
                </c:pt>
                <c:pt idx="49">
                  <c:v>1.1130861947884652E-2</c:v>
                </c:pt>
                <c:pt idx="50">
                  <c:v>1.1532133023858209E-2</c:v>
                </c:pt>
                <c:pt idx="51">
                  <c:v>1.0963793444875471E-2</c:v>
                </c:pt>
                <c:pt idx="52">
                  <c:v>1.0682811408028245E-2</c:v>
                </c:pt>
                <c:pt idx="53">
                  <c:v>1.0563731108744291E-2</c:v>
                </c:pt>
                <c:pt idx="54">
                  <c:v>1.0739894799140608E-2</c:v>
                </c:pt>
                <c:pt idx="55">
                  <c:v>1.0807408547958378E-2</c:v>
                </c:pt>
                <c:pt idx="56">
                  <c:v>1.0814908134897631E-2</c:v>
                </c:pt>
                <c:pt idx="57">
                  <c:v>1.0821160257325749E-2</c:v>
                </c:pt>
                <c:pt idx="58">
                  <c:v>1.0710157872671322E-2</c:v>
                </c:pt>
                <c:pt idx="59">
                  <c:v>1.0191248642568648E-2</c:v>
                </c:pt>
                <c:pt idx="60">
                  <c:v>9.5145368760190686E-3</c:v>
                </c:pt>
                <c:pt idx="61">
                  <c:v>9.1416629196886551E-3</c:v>
                </c:pt>
                <c:pt idx="62">
                  <c:v>9.1546731542583182E-3</c:v>
                </c:pt>
                <c:pt idx="63">
                  <c:v>9.1749625300745746E-3</c:v>
                </c:pt>
                <c:pt idx="64">
                  <c:v>9.4711690136554342E-3</c:v>
                </c:pt>
                <c:pt idx="65">
                  <c:v>9.7044112908009975E-3</c:v>
                </c:pt>
                <c:pt idx="66">
                  <c:v>9.9844773149696617E-3</c:v>
                </c:pt>
                <c:pt idx="67">
                  <c:v>9.9057430081871192E-3</c:v>
                </c:pt>
                <c:pt idx="68">
                  <c:v>9.8227503545214451E-3</c:v>
                </c:pt>
                <c:pt idx="69">
                  <c:v>9.8346815270725432E-3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B-4CA8-A30C-259DFBAAA4C4}"/>
            </c:ext>
          </c:extLst>
        </c:ser>
        <c:ser>
          <c:idx val="1"/>
          <c:order val="1"/>
          <c:tx>
            <c:strRef>
              <c:f>'sheet 05'!$D$1</c:f>
              <c:strCache>
                <c:ptCount val="1"/>
                <c:pt idx="0">
                  <c:v>3_yr_ma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05'!$D$2:$D$73</c:f>
              <c:numCache>
                <c:formatCode>General</c:formatCode>
                <c:ptCount val="72"/>
                <c:pt idx="0">
                  <c:v>1.4061346910678549E-2</c:v>
                </c:pt>
                <c:pt idx="1">
                  <c:v>1.2576588976194347E-2</c:v>
                </c:pt>
                <c:pt idx="2">
                  <c:v>1.1864196717935238E-2</c:v>
                </c:pt>
                <c:pt idx="3">
                  <c:v>1.1503614010067734E-2</c:v>
                </c:pt>
                <c:pt idx="4">
                  <c:v>1.1252791323331965E-2</c:v>
                </c:pt>
                <c:pt idx="5">
                  <c:v>1.0701676837493908E-2</c:v>
                </c:pt>
                <c:pt idx="6">
                  <c:v>1.0201694337716822E-2</c:v>
                </c:pt>
                <c:pt idx="7">
                  <c:v>9.5292171765469086E-3</c:v>
                </c:pt>
                <c:pt idx="8">
                  <c:v>9.4060209719566776E-3</c:v>
                </c:pt>
                <c:pt idx="9">
                  <c:v>8.8076993812725296E-3</c:v>
                </c:pt>
                <c:pt idx="10">
                  <c:v>8.488237448799266E-3</c:v>
                </c:pt>
                <c:pt idx="11">
                  <c:v>8.2331849992393121E-3</c:v>
                </c:pt>
                <c:pt idx="12">
                  <c:v>8.2507143281240498E-3</c:v>
                </c:pt>
                <c:pt idx="13">
                  <c:v>8.6659610348936138E-3</c:v>
                </c:pt>
                <c:pt idx="14">
                  <c:v>8.6741124096827785E-3</c:v>
                </c:pt>
                <c:pt idx="15">
                  <c:v>9.1291661643963639E-3</c:v>
                </c:pt>
                <c:pt idx="16">
                  <c:v>9.2592207090334694E-3</c:v>
                </c:pt>
                <c:pt idx="17">
                  <c:v>9.2005578838831939E-3</c:v>
                </c:pt>
                <c:pt idx="18">
                  <c:v>8.9449899907804182E-3</c:v>
                </c:pt>
                <c:pt idx="19">
                  <c:v>8.7866590666199149E-3</c:v>
                </c:pt>
                <c:pt idx="20">
                  <c:v>8.7043500131910086E-3</c:v>
                </c:pt>
                <c:pt idx="21">
                  <c:v>8.6969127316448933E-3</c:v>
                </c:pt>
                <c:pt idx="22">
                  <c:v>9.101703023095738E-3</c:v>
                </c:pt>
                <c:pt idx="23">
                  <c:v>1.0006979362752541E-2</c:v>
                </c:pt>
                <c:pt idx="24">
                  <c:v>1.0932886912132631E-2</c:v>
                </c:pt>
                <c:pt idx="25">
                  <c:v>1.0626555829844167E-2</c:v>
                </c:pt>
                <c:pt idx="26">
                  <c:v>1.0208343115939246E-2</c:v>
                </c:pt>
                <c:pt idx="27">
                  <c:v>9.7880794265656716E-3</c:v>
                </c:pt>
                <c:pt idx="28">
                  <c:v>9.7588881848910004E-3</c:v>
                </c:pt>
                <c:pt idx="29">
                  <c:v>9.6446101652254996E-3</c:v>
                </c:pt>
                <c:pt idx="30">
                  <c:v>9.5947675363043401E-3</c:v>
                </c:pt>
                <c:pt idx="31">
                  <c:v>9.6555846951365248E-3</c:v>
                </c:pt>
                <c:pt idx="32">
                  <c:v>9.4530847152920205E-3</c:v>
                </c:pt>
                <c:pt idx="33">
                  <c:v>9.3785102845553962E-3</c:v>
                </c:pt>
                <c:pt idx="34">
                  <c:v>9.4239630234430206E-3</c:v>
                </c:pt>
                <c:pt idx="35">
                  <c:v>9.7833962406733092E-3</c:v>
                </c:pt>
                <c:pt idx="36">
                  <c:v>9.6342785151349256E-3</c:v>
                </c:pt>
                <c:pt idx="37">
                  <c:v>9.6854630561020935E-3</c:v>
                </c:pt>
                <c:pt idx="38">
                  <c:v>9.6334887280356829E-3</c:v>
                </c:pt>
                <c:pt idx="39">
                  <c:v>1.0027533101652129E-2</c:v>
                </c:pt>
                <c:pt idx="40">
                  <c:v>9.9718182893770227E-3</c:v>
                </c:pt>
                <c:pt idx="41">
                  <c:v>1.0037864799287454E-2</c:v>
                </c:pt>
                <c:pt idx="42">
                  <c:v>1.0071678948154321E-2</c:v>
                </c:pt>
                <c:pt idx="43">
                  <c:v>1.0186704963449684E-2</c:v>
                </c:pt>
                <c:pt idx="44">
                  <c:v>1.0265584980639326E-2</c:v>
                </c:pt>
                <c:pt idx="45">
                  <c:v>1.060277254433478E-2</c:v>
                </c:pt>
                <c:pt idx="46">
                  <c:v>1.0586555816849974E-2</c:v>
                </c:pt>
                <c:pt idx="47">
                  <c:v>1.0712464009794089E-2</c:v>
                </c:pt>
                <c:pt idx="48">
                  <c:v>1.0968104171563039E-2</c:v>
                </c:pt>
                <c:pt idx="49">
                  <c:v>1.1299838322066413E-2</c:v>
                </c:pt>
                <c:pt idx="50">
                  <c:v>1.1595658455226863E-2</c:v>
                </c:pt>
                <c:pt idx="51">
                  <c:v>1.1007442817842501E-2</c:v>
                </c:pt>
                <c:pt idx="52">
                  <c:v>1.0761187440016326E-2</c:v>
                </c:pt>
                <c:pt idx="53">
                  <c:v>1.0575635151153446E-2</c:v>
                </c:pt>
                <c:pt idx="54">
                  <c:v>1.073120937393377E-2</c:v>
                </c:pt>
                <c:pt idx="55">
                  <c:v>1.0698316390531842E-2</c:v>
                </c:pt>
                <c:pt idx="56">
                  <c:v>1.0658160670447385E-2</c:v>
                </c:pt>
                <c:pt idx="57">
                  <c:v>1.0653434129548668E-2</c:v>
                </c:pt>
                <c:pt idx="58">
                  <c:v>1.0796393963174979E-2</c:v>
                </c:pt>
                <c:pt idx="59">
                  <c:v>1.0485873524986394E-2</c:v>
                </c:pt>
                <c:pt idx="60">
                  <c:v>9.8653384788061505E-3</c:v>
                </c:pt>
                <c:pt idx="61">
                  <c:v>9.3001413353298104E-3</c:v>
                </c:pt>
                <c:pt idx="62">
                  <c:v>9.2090953155811364E-3</c:v>
                </c:pt>
                <c:pt idx="63">
                  <c:v>9.2099380009122902E-3</c:v>
                </c:pt>
                <c:pt idx="64">
                  <c:v>9.5429337479038829E-3</c:v>
                </c:pt>
                <c:pt idx="65">
                  <c:v>9.719952033724109E-3</c:v>
                </c:pt>
                <c:pt idx="66">
                  <c:v>9.980186426840074E-3</c:v>
                </c:pt>
                <c:pt idx="67">
                  <c:v>9.8064211359007187E-3</c:v>
                </c:pt>
                <c:pt idx="68">
                  <c:v>9.6805286070170225E-3</c:v>
                </c:pt>
                <c:pt idx="69">
                  <c:v>9.6824723527341588E-3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B-4CA8-A30C-259DFBAAA4C4}"/>
            </c:ext>
          </c:extLst>
        </c:ser>
        <c:ser>
          <c:idx val="2"/>
          <c:order val="2"/>
          <c:tx>
            <c:strRef>
              <c:f>'sheet 05'!$E$1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05'!$E$2:$E$73</c:f>
              <c:numCache>
                <c:formatCode>General</c:formatCode>
                <c:ptCount val="72"/>
                <c:pt idx="0">
                  <c:v>1.2282690158731359E-2</c:v>
                </c:pt>
                <c:pt idx="1">
                  <c:v>1.151054913592117E-2</c:v>
                </c:pt>
                <c:pt idx="2">
                  <c:v>1.1016688370745289E-2</c:v>
                </c:pt>
                <c:pt idx="3">
                  <c:v>1.0602420673028273E-2</c:v>
                </c:pt>
                <c:pt idx="4">
                  <c:v>1.0304522289178627E-2</c:v>
                </c:pt>
                <c:pt idx="5">
                  <c:v>9.7932277019767474E-3</c:v>
                </c:pt>
                <c:pt idx="6">
                  <c:v>9.3017510879856279E-3</c:v>
                </c:pt>
                <c:pt idx="7">
                  <c:v>8.9389503515978127E-3</c:v>
                </c:pt>
                <c:pt idx="8">
                  <c:v>8.6266825776934817E-3</c:v>
                </c:pt>
                <c:pt idx="9">
                  <c:v>8.583360913877092E-3</c:v>
                </c:pt>
                <c:pt idx="10">
                  <c:v>8.5086082395794353E-3</c:v>
                </c:pt>
                <c:pt idx="11">
                  <c:v>8.4356208149298628E-3</c:v>
                </c:pt>
                <c:pt idx="12">
                  <c:v>8.6903105789920224E-3</c:v>
                </c:pt>
                <c:pt idx="13">
                  <c:v>8.8344507975766477E-3</c:v>
                </c:pt>
                <c:pt idx="14">
                  <c:v>8.8453776979659348E-3</c:v>
                </c:pt>
                <c:pt idx="15">
                  <c:v>9.0809039138911463E-3</c:v>
                </c:pt>
                <c:pt idx="16">
                  <c:v>8.9669095362916815E-3</c:v>
                </c:pt>
                <c:pt idx="17">
                  <c:v>8.9358105564418897E-3</c:v>
                </c:pt>
                <c:pt idx="18">
                  <c:v>9.0348687426023526E-3</c:v>
                </c:pt>
                <c:pt idx="19">
                  <c:v>9.1760276587717505E-3</c:v>
                </c:pt>
                <c:pt idx="20">
                  <c:v>9.5290962665499617E-3</c:v>
                </c:pt>
                <c:pt idx="21">
                  <c:v>9.6817529963848931E-3</c:v>
                </c:pt>
                <c:pt idx="22">
                  <c:v>9.7237034007274323E-3</c:v>
                </c:pt>
                <c:pt idx="23">
                  <c:v>9.9245508687582865E-3</c:v>
                </c:pt>
                <c:pt idx="24">
                  <c:v>1.0050133738352998E-2</c:v>
                </c:pt>
                <c:pt idx="25">
                  <c:v>9.9995608745959592E-3</c:v>
                </c:pt>
                <c:pt idx="26">
                  <c:v>9.8901230499562724E-3</c:v>
                </c:pt>
                <c:pt idx="27">
                  <c:v>9.7008527599404225E-3</c:v>
                </c:pt>
                <c:pt idx="28">
                  <c:v>9.6310175875763959E-3</c:v>
                </c:pt>
                <c:pt idx="29">
                  <c:v>9.6204508451377714E-3</c:v>
                </c:pt>
                <c:pt idx="30">
                  <c:v>9.5218899257928005E-3</c:v>
                </c:pt>
                <c:pt idx="31">
                  <c:v>9.5471384888266234E-3</c:v>
                </c:pt>
                <c:pt idx="32">
                  <c:v>9.476831623262575E-3</c:v>
                </c:pt>
                <c:pt idx="33">
                  <c:v>9.4888621550396641E-3</c:v>
                </c:pt>
                <c:pt idx="34">
                  <c:v>9.4704101070475655E-3</c:v>
                </c:pt>
                <c:pt idx="35">
                  <c:v>9.649408901741036E-3</c:v>
                </c:pt>
                <c:pt idx="36">
                  <c:v>9.6513469476995645E-3</c:v>
                </c:pt>
                <c:pt idx="37">
                  <c:v>9.7666738156849155E-3</c:v>
                </c:pt>
                <c:pt idx="38">
                  <c:v>9.899620037273571E-3</c:v>
                </c:pt>
                <c:pt idx="39">
                  <c:v>1.0076720497074993E-2</c:v>
                </c:pt>
                <c:pt idx="40">
                  <c:v>1.0148993226941109E-2</c:v>
                </c:pt>
                <c:pt idx="41">
                  <c:v>1.0411430012870702E-2</c:v>
                </c:pt>
                <c:pt idx="42">
                  <c:v>1.0298688034616711E-2</c:v>
                </c:pt>
                <c:pt idx="43">
                  <c:v>1.037047186810792E-2</c:v>
                </c:pt>
                <c:pt idx="44">
                  <c:v>1.0666145316755025E-2</c:v>
                </c:pt>
                <c:pt idx="45">
                  <c:v>1.0748968992580479E-2</c:v>
                </c:pt>
                <c:pt idx="46">
                  <c:v>1.0901878554793142E-2</c:v>
                </c:pt>
                <c:pt idx="47">
                  <c:v>1.0900765917028373E-2</c:v>
                </c:pt>
                <c:pt idx="48">
                  <c:v>1.0711333178559901E-2</c:v>
                </c:pt>
                <c:pt idx="49">
                  <c:v>1.0923880733022953E-2</c:v>
                </c:pt>
                <c:pt idx="50">
                  <c:v>1.1037162486927474E-2</c:v>
                </c:pt>
                <c:pt idx="51">
                  <c:v>1.0790657185973797E-2</c:v>
                </c:pt>
                <c:pt idx="52">
                  <c:v>1.0788471956028514E-2</c:v>
                </c:pt>
                <c:pt idx="53">
                  <c:v>1.0732459872699277E-2</c:v>
                </c:pt>
                <c:pt idx="54">
                  <c:v>1.0681956226457734E-2</c:v>
                </c:pt>
                <c:pt idx="55">
                  <c:v>1.0577802199402972E-2</c:v>
                </c:pt>
                <c:pt idx="56">
                  <c:v>1.0282805201531325E-2</c:v>
                </c:pt>
                <c:pt idx="57">
                  <c:v>9.9969997066926119E-3</c:v>
                </c:pt>
                <c:pt idx="58">
                  <c:v>9.8694870306743759E-3</c:v>
                </c:pt>
                <c:pt idx="59">
                  <c:v>9.5799713708928733E-3</c:v>
                </c:pt>
                <c:pt idx="60">
                  <c:v>9.418432030833904E-3</c:v>
                </c:pt>
                <c:pt idx="61">
                  <c:v>9.4384527813013794E-3</c:v>
                </c:pt>
                <c:pt idx="62">
                  <c:v>9.4913550876361656E-3</c:v>
                </c:pt>
                <c:pt idx="63">
                  <c:v>9.5860918017630688E-3</c:v>
                </c:pt>
                <c:pt idx="64">
                  <c:v>9.7303473962297177E-3</c:v>
                </c:pt>
                <c:pt idx="65">
                  <c:v>9.7827872474136879E-3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AB-4CA8-A30C-259DFBAAA4C4}"/>
            </c:ext>
          </c:extLst>
        </c:ser>
        <c:ser>
          <c:idx val="3"/>
          <c:order val="3"/>
          <c:tx>
            <c:strRef>
              <c:f>'sheet 05'!$F$1</c:f>
              <c:strCache>
                <c:ptCount val="1"/>
                <c:pt idx="0">
                  <c:v>7_yr_ma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'Sheet 01'!$B$1:$B$73</c:f>
              <c:strCache>
                <c:ptCount val="73"/>
                <c:pt idx="0">
                  <c:v>months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  <c:pt idx="13">
                  <c:v>jan</c:v>
                </c:pt>
                <c:pt idx="14">
                  <c:v>feb</c:v>
                </c:pt>
                <c:pt idx="15">
                  <c:v>mar</c:v>
                </c:pt>
                <c:pt idx="16">
                  <c:v>apr</c:v>
                </c:pt>
                <c:pt idx="17">
                  <c:v>may</c:v>
                </c:pt>
                <c:pt idx="18">
                  <c:v>jun</c:v>
                </c:pt>
                <c:pt idx="19">
                  <c:v>jul</c:v>
                </c:pt>
                <c:pt idx="20">
                  <c:v>aug</c:v>
                </c:pt>
                <c:pt idx="21">
                  <c:v>sep</c:v>
                </c:pt>
                <c:pt idx="22">
                  <c:v>oct</c:v>
                </c:pt>
                <c:pt idx="23">
                  <c:v>nov</c:v>
                </c:pt>
                <c:pt idx="24">
                  <c:v>dec</c:v>
                </c:pt>
                <c:pt idx="25">
                  <c:v>jan</c:v>
                </c:pt>
                <c:pt idx="26">
                  <c:v>feb</c:v>
                </c:pt>
                <c:pt idx="27">
                  <c:v>mar</c:v>
                </c:pt>
                <c:pt idx="28">
                  <c:v>apr</c:v>
                </c:pt>
                <c:pt idx="29">
                  <c:v>may</c:v>
                </c:pt>
                <c:pt idx="30">
                  <c:v>jun</c:v>
                </c:pt>
                <c:pt idx="31">
                  <c:v>jul</c:v>
                </c:pt>
                <c:pt idx="32">
                  <c:v>aug</c:v>
                </c:pt>
                <c:pt idx="33">
                  <c:v>sep</c:v>
                </c:pt>
                <c:pt idx="34">
                  <c:v>oct</c:v>
                </c:pt>
                <c:pt idx="35">
                  <c:v>nov</c:v>
                </c:pt>
                <c:pt idx="36">
                  <c:v>dec</c:v>
                </c:pt>
                <c:pt idx="37">
                  <c:v>jan</c:v>
                </c:pt>
                <c:pt idx="38">
                  <c:v>feb</c:v>
                </c:pt>
                <c:pt idx="39">
                  <c:v>mar</c:v>
                </c:pt>
                <c:pt idx="40">
                  <c:v>apr</c:v>
                </c:pt>
                <c:pt idx="41">
                  <c:v>may</c:v>
                </c:pt>
                <c:pt idx="42">
                  <c:v>jun</c:v>
                </c:pt>
                <c:pt idx="43">
                  <c:v>jul</c:v>
                </c:pt>
                <c:pt idx="44">
                  <c:v>aug</c:v>
                </c:pt>
                <c:pt idx="45">
                  <c:v>sep</c:v>
                </c:pt>
                <c:pt idx="46">
                  <c:v>oct</c:v>
                </c:pt>
                <c:pt idx="47">
                  <c:v>nov</c:v>
                </c:pt>
                <c:pt idx="48">
                  <c:v>dec</c:v>
                </c:pt>
                <c:pt idx="49">
                  <c:v>jan</c:v>
                </c:pt>
                <c:pt idx="50">
                  <c:v>feb</c:v>
                </c:pt>
                <c:pt idx="51">
                  <c:v>mar</c:v>
                </c:pt>
                <c:pt idx="52">
                  <c:v>apr</c:v>
                </c:pt>
                <c:pt idx="53">
                  <c:v>may</c:v>
                </c:pt>
                <c:pt idx="54">
                  <c:v>jun</c:v>
                </c:pt>
                <c:pt idx="55">
                  <c:v>jul</c:v>
                </c:pt>
                <c:pt idx="56">
                  <c:v>aug</c:v>
                </c:pt>
                <c:pt idx="57">
                  <c:v>sep</c:v>
                </c:pt>
                <c:pt idx="58">
                  <c:v>oct</c:v>
                </c:pt>
                <c:pt idx="59">
                  <c:v>nov</c:v>
                </c:pt>
                <c:pt idx="60">
                  <c:v>dec</c:v>
                </c:pt>
                <c:pt idx="61">
                  <c:v>jan</c:v>
                </c:pt>
                <c:pt idx="62">
                  <c:v>feb</c:v>
                </c:pt>
                <c:pt idx="63">
                  <c:v>mar</c:v>
                </c:pt>
                <c:pt idx="64">
                  <c:v>apr</c:v>
                </c:pt>
                <c:pt idx="65">
                  <c:v>may</c:v>
                </c:pt>
                <c:pt idx="66">
                  <c:v>jun</c:v>
                </c:pt>
                <c:pt idx="67">
                  <c:v>jul</c:v>
                </c:pt>
                <c:pt idx="68">
                  <c:v>aug</c:v>
                </c:pt>
                <c:pt idx="69">
                  <c:v>sep</c:v>
                </c:pt>
                <c:pt idx="70">
                  <c:v>oct</c:v>
                </c:pt>
                <c:pt idx="71">
                  <c:v>nov</c:v>
                </c:pt>
                <c:pt idx="72">
                  <c:v>dec</c:v>
                </c:pt>
              </c:strCache>
            </c:strRef>
          </c:cat>
          <c:val>
            <c:numRef>
              <c:f>'sheet 05'!$F$2:$F$73</c:f>
              <c:numCache>
                <c:formatCode>General</c:formatCode>
                <c:ptCount val="72"/>
                <c:pt idx="0">
                  <c:v>1.2547598688840115E-2</c:v>
                </c:pt>
                <c:pt idx="1">
                  <c:v>1.1636014992941144E-2</c:v>
                </c:pt>
                <c:pt idx="2">
                  <c:v>1.1028633081112408E-2</c:v>
                </c:pt>
                <c:pt idx="3">
                  <c:v>1.060525737421227E-2</c:v>
                </c:pt>
                <c:pt idx="4">
                  <c:v>1.0277200133982143E-2</c:v>
                </c:pt>
                <c:pt idx="5">
                  <c:v>9.7187056511141064E-3</c:v>
                </c:pt>
                <c:pt idx="6">
                  <c:v>9.3129531336686409E-3</c:v>
                </c:pt>
                <c:pt idx="7">
                  <c:v>8.9830831379424363E-3</c:v>
                </c:pt>
                <c:pt idx="8">
                  <c:v>8.6682931470984555E-3</c:v>
                </c:pt>
                <c:pt idx="9">
                  <c:v>8.6547817181729797E-3</c:v>
                </c:pt>
                <c:pt idx="10">
                  <c:v>8.6166096664292372E-3</c:v>
                </c:pt>
                <c:pt idx="11">
                  <c:v>8.5496410867154614E-3</c:v>
                </c:pt>
                <c:pt idx="12">
                  <c:v>8.8482908586419527E-3</c:v>
                </c:pt>
                <c:pt idx="13">
                  <c:v>8.921889852893777E-3</c:v>
                </c:pt>
                <c:pt idx="14">
                  <c:v>8.8547003688045061E-3</c:v>
                </c:pt>
                <c:pt idx="15">
                  <c:v>9.077981460854468E-3</c:v>
                </c:pt>
                <c:pt idx="16">
                  <c:v>8.9383422721640883E-3</c:v>
                </c:pt>
                <c:pt idx="17">
                  <c:v>8.8644719353596982E-3</c:v>
                </c:pt>
                <c:pt idx="18">
                  <c:v>9.0662115431542015E-3</c:v>
                </c:pt>
                <c:pt idx="19">
                  <c:v>9.2588102666151199E-3</c:v>
                </c:pt>
                <c:pt idx="20">
                  <c:v>9.6068986617523135E-3</c:v>
                </c:pt>
                <c:pt idx="21">
                  <c:v>9.7868826170386634E-3</c:v>
                </c:pt>
                <c:pt idx="22">
                  <c:v>9.8681034306091191E-3</c:v>
                </c:pt>
                <c:pt idx="23">
                  <c:v>1.0071354124627171E-2</c:v>
                </c:pt>
                <c:pt idx="24">
                  <c:v>1.0242014954144138E-2</c:v>
                </c:pt>
                <c:pt idx="25">
                  <c:v>1.01007779200933E-2</c:v>
                </c:pt>
                <c:pt idx="26">
                  <c:v>9.8946919132922289E-3</c:v>
                </c:pt>
                <c:pt idx="27">
                  <c:v>9.6945997182886646E-3</c:v>
                </c:pt>
                <c:pt idx="28">
                  <c:v>9.5978617281423807E-3</c:v>
                </c:pt>
                <c:pt idx="29">
                  <c:v>9.539049271270578E-3</c:v>
                </c:pt>
                <c:pt idx="30">
                  <c:v>9.5385498312360994E-3</c:v>
                </c:pt>
                <c:pt idx="31">
                  <c:v>9.608365180620514E-3</c:v>
                </c:pt>
                <c:pt idx="32">
                  <c:v>9.5346214212317613E-3</c:v>
                </c:pt>
                <c:pt idx="33">
                  <c:v>9.5774193397208506E-3</c:v>
                </c:pt>
                <c:pt idx="34">
                  <c:v>9.5988954804344384E-3</c:v>
                </c:pt>
                <c:pt idx="35">
                  <c:v>9.7808135868146656E-3</c:v>
                </c:pt>
                <c:pt idx="36">
                  <c:v>9.8316941989301191E-3</c:v>
                </c:pt>
                <c:pt idx="37">
                  <c:v>9.8619962415106236E-3</c:v>
                </c:pt>
                <c:pt idx="38">
                  <c:v>9.9043633185922405E-3</c:v>
                </c:pt>
                <c:pt idx="39">
                  <c:v>1.0068448391065016E-2</c:v>
                </c:pt>
                <c:pt idx="40">
                  <c:v>1.011061992345515E-2</c:v>
                </c:pt>
                <c:pt idx="41">
                  <c:v>1.0319770668434713E-2</c:v>
                </c:pt>
                <c:pt idx="42">
                  <c:v>1.0308029554721234E-2</c:v>
                </c:pt>
                <c:pt idx="43">
                  <c:v>1.042803951791961E-2</c:v>
                </c:pt>
                <c:pt idx="44">
                  <c:v>1.0718444685124246E-2</c:v>
                </c:pt>
                <c:pt idx="45">
                  <c:v>1.0834383572112128E-2</c:v>
                </c:pt>
                <c:pt idx="46">
                  <c:v>1.1031876728681255E-2</c:v>
                </c:pt>
                <c:pt idx="47">
                  <c:v>1.1036383758211322E-2</c:v>
                </c:pt>
                <c:pt idx="48">
                  <c:v>1.0902275670261363E-2</c:v>
                </c:pt>
                <c:pt idx="49">
                  <c:v>1.1027196443382747E-2</c:v>
                </c:pt>
                <c:pt idx="50">
                  <c:v>1.1044417485699756E-2</c:v>
                </c:pt>
                <c:pt idx="51">
                  <c:v>1.0786652335533706E-2</c:v>
                </c:pt>
                <c:pt idx="52">
                  <c:v>1.0752191735546021E-2</c:v>
                </c:pt>
                <c:pt idx="53">
                  <c:v>1.0640607060409105E-2</c:v>
                </c:pt>
                <c:pt idx="54">
                  <c:v>1.0696202826390484E-2</c:v>
                </c:pt>
                <c:pt idx="55">
                  <c:v>1.063420005767605E-2</c:v>
                </c:pt>
                <c:pt idx="56">
                  <c:v>1.0336194200831691E-2</c:v>
                </c:pt>
                <c:pt idx="57">
                  <c:v>1.0082887952703071E-2</c:v>
                </c:pt>
                <c:pt idx="58">
                  <c:v>9.995962454125748E-3</c:v>
                </c:pt>
                <c:pt idx="59">
                  <c:v>9.7155273424595085E-3</c:v>
                </c:pt>
                <c:pt idx="60">
                  <c:v>9.6069592177124487E-3</c:v>
                </c:pt>
                <c:pt idx="61">
                  <c:v>9.5346301986468061E-3</c:v>
                </c:pt>
                <c:pt idx="62">
                  <c:v>9.4988043003968008E-3</c:v>
                </c:pt>
                <c:pt idx="63">
                  <c:v>9.5817089278958361E-3</c:v>
                </c:pt>
                <c:pt idx="64">
                  <c:v>9.6976533150841815E-3</c:v>
                </c:pt>
                <c:pt idx="65">
                  <c:v>9.7016801734623789E-3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AB-4CA8-A30C-259DFBAAA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0102719"/>
        <c:axId val="1530113951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'sheet 05'!$G$1</c15:sqref>
                        </c15:formulaRef>
                      </c:ext>
                    </c:extLst>
                    <c:strCache>
                      <c:ptCount val="1"/>
                      <c:pt idx="0">
                        <c:v>months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'Sheet 01'!$B$1:$B$73</c15:sqref>
                        </c15:formulaRef>
                      </c:ext>
                    </c:extLst>
                    <c:strCache>
                      <c:ptCount val="73"/>
                      <c:pt idx="0">
                        <c:v>months</c:v>
                      </c:pt>
                      <c:pt idx="1">
                        <c:v>jan</c:v>
                      </c:pt>
                      <c:pt idx="2">
                        <c:v>feb</c:v>
                      </c:pt>
                      <c:pt idx="3">
                        <c:v>mar</c:v>
                      </c:pt>
                      <c:pt idx="4">
                        <c:v>apr</c:v>
                      </c:pt>
                      <c:pt idx="5">
                        <c:v>may</c:v>
                      </c:pt>
                      <c:pt idx="6">
                        <c:v>jun</c:v>
                      </c:pt>
                      <c:pt idx="7">
                        <c:v>jul</c:v>
                      </c:pt>
                      <c:pt idx="8">
                        <c:v>aug</c:v>
                      </c:pt>
                      <c:pt idx="9">
                        <c:v>sep</c:v>
                      </c:pt>
                      <c:pt idx="10">
                        <c:v>oct</c:v>
                      </c:pt>
                      <c:pt idx="11">
                        <c:v>nov</c:v>
                      </c:pt>
                      <c:pt idx="12">
                        <c:v>dec</c:v>
                      </c:pt>
                      <c:pt idx="13">
                        <c:v>jan</c:v>
                      </c:pt>
                      <c:pt idx="14">
                        <c:v>feb</c:v>
                      </c:pt>
                      <c:pt idx="15">
                        <c:v>mar</c:v>
                      </c:pt>
                      <c:pt idx="16">
                        <c:v>apr</c:v>
                      </c:pt>
                      <c:pt idx="17">
                        <c:v>may</c:v>
                      </c:pt>
                      <c:pt idx="18">
                        <c:v>jun</c:v>
                      </c:pt>
                      <c:pt idx="19">
                        <c:v>jul</c:v>
                      </c:pt>
                      <c:pt idx="20">
                        <c:v>aug</c:v>
                      </c:pt>
                      <c:pt idx="21">
                        <c:v>sep</c:v>
                      </c:pt>
                      <c:pt idx="22">
                        <c:v>oct</c:v>
                      </c:pt>
                      <c:pt idx="23">
                        <c:v>nov</c:v>
                      </c:pt>
                      <c:pt idx="24">
                        <c:v>dec</c:v>
                      </c:pt>
                      <c:pt idx="25">
                        <c:v>jan</c:v>
                      </c:pt>
                      <c:pt idx="26">
                        <c:v>feb</c:v>
                      </c:pt>
                      <c:pt idx="27">
                        <c:v>mar</c:v>
                      </c:pt>
                      <c:pt idx="28">
                        <c:v>apr</c:v>
                      </c:pt>
                      <c:pt idx="29">
                        <c:v>may</c:v>
                      </c:pt>
                      <c:pt idx="30">
                        <c:v>jun</c:v>
                      </c:pt>
                      <c:pt idx="31">
                        <c:v>jul</c:v>
                      </c:pt>
                      <c:pt idx="32">
                        <c:v>aug</c:v>
                      </c:pt>
                      <c:pt idx="33">
                        <c:v>sep</c:v>
                      </c:pt>
                      <c:pt idx="34">
                        <c:v>oct</c:v>
                      </c:pt>
                      <c:pt idx="35">
                        <c:v>nov</c:v>
                      </c:pt>
                      <c:pt idx="36">
                        <c:v>dec</c:v>
                      </c:pt>
                      <c:pt idx="37">
                        <c:v>jan</c:v>
                      </c:pt>
                      <c:pt idx="38">
                        <c:v>feb</c:v>
                      </c:pt>
                      <c:pt idx="39">
                        <c:v>mar</c:v>
                      </c:pt>
                      <c:pt idx="40">
                        <c:v>apr</c:v>
                      </c:pt>
                      <c:pt idx="41">
                        <c:v>may</c:v>
                      </c:pt>
                      <c:pt idx="42">
                        <c:v>jun</c:v>
                      </c:pt>
                      <c:pt idx="43">
                        <c:v>jul</c:v>
                      </c:pt>
                      <c:pt idx="44">
                        <c:v>aug</c:v>
                      </c:pt>
                      <c:pt idx="45">
                        <c:v>sep</c:v>
                      </c:pt>
                      <c:pt idx="46">
                        <c:v>oct</c:v>
                      </c:pt>
                      <c:pt idx="47">
                        <c:v>nov</c:v>
                      </c:pt>
                      <c:pt idx="48">
                        <c:v>dec</c:v>
                      </c:pt>
                      <c:pt idx="49">
                        <c:v>jan</c:v>
                      </c:pt>
                      <c:pt idx="50">
                        <c:v>feb</c:v>
                      </c:pt>
                      <c:pt idx="51">
                        <c:v>mar</c:v>
                      </c:pt>
                      <c:pt idx="52">
                        <c:v>apr</c:v>
                      </c:pt>
                      <c:pt idx="53">
                        <c:v>may</c:v>
                      </c:pt>
                      <c:pt idx="54">
                        <c:v>jun</c:v>
                      </c:pt>
                      <c:pt idx="55">
                        <c:v>jul</c:v>
                      </c:pt>
                      <c:pt idx="56">
                        <c:v>aug</c:v>
                      </c:pt>
                      <c:pt idx="57">
                        <c:v>sep</c:v>
                      </c:pt>
                      <c:pt idx="58">
                        <c:v>oct</c:v>
                      </c:pt>
                      <c:pt idx="59">
                        <c:v>nov</c:v>
                      </c:pt>
                      <c:pt idx="60">
                        <c:v>dec</c:v>
                      </c:pt>
                      <c:pt idx="61">
                        <c:v>jan</c:v>
                      </c:pt>
                      <c:pt idx="62">
                        <c:v>feb</c:v>
                      </c:pt>
                      <c:pt idx="63">
                        <c:v>mar</c:v>
                      </c:pt>
                      <c:pt idx="64">
                        <c:v>apr</c:v>
                      </c:pt>
                      <c:pt idx="65">
                        <c:v>may</c:v>
                      </c:pt>
                      <c:pt idx="66">
                        <c:v>jun</c:v>
                      </c:pt>
                      <c:pt idx="67">
                        <c:v>jul</c:v>
                      </c:pt>
                      <c:pt idx="68">
                        <c:v>aug</c:v>
                      </c:pt>
                      <c:pt idx="69">
                        <c:v>sep</c:v>
                      </c:pt>
                      <c:pt idx="70">
                        <c:v>oct</c:v>
                      </c:pt>
                      <c:pt idx="71">
                        <c:v>nov</c:v>
                      </c:pt>
                      <c:pt idx="72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'sheet 05'!$G$2:$G$73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30AB-4CA8-A30C-259DFBAAA4C4}"/>
                  </c:ext>
                </c:extLst>
              </c15:ser>
            </c15:filteredLineSeries>
          </c:ext>
        </c:extLst>
      </c:lineChart>
      <c:catAx>
        <c:axId val="15301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13951"/>
        <c:crosses val="autoZero"/>
        <c:auto val="1"/>
        <c:lblAlgn val="ctr"/>
        <c:lblOffset val="100"/>
        <c:noMultiLvlLbl val="0"/>
      </c:catAx>
      <c:valAx>
        <c:axId val="1530113951"/>
        <c:scaling>
          <c:orientation val="minMax"/>
          <c:min val="5.000000000000001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1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predicted</a:t>
            </a:r>
            <a:r>
              <a:rPr lang="en-GB" baseline="0"/>
              <a:t> housing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 06'!$B$1</c:f>
              <c:strCache>
                <c:ptCount val="1"/>
                <c:pt idx="0">
                  <c:v>years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06'!$A$2:$A$85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06'!$B$2:$B$85</c:f>
              <c:numCache>
                <c:formatCode>General</c:formatCode>
                <c:ptCount val="84"/>
                <c:pt idx="0">
                  <c:v>99.2</c:v>
                </c:pt>
                <c:pt idx="1">
                  <c:v>86.9</c:v>
                </c:pt>
                <c:pt idx="2">
                  <c:v>108.5</c:v>
                </c:pt>
                <c:pt idx="3">
                  <c:v>119</c:v>
                </c:pt>
                <c:pt idx="4">
                  <c:v>121.1</c:v>
                </c:pt>
                <c:pt idx="5">
                  <c:v>117.8</c:v>
                </c:pt>
                <c:pt idx="6">
                  <c:v>111.2</c:v>
                </c:pt>
                <c:pt idx="7">
                  <c:v>102.8</c:v>
                </c:pt>
                <c:pt idx="8">
                  <c:v>93.1</c:v>
                </c:pt>
                <c:pt idx="9">
                  <c:v>94.2</c:v>
                </c:pt>
                <c:pt idx="10">
                  <c:v>81.400000000000006</c:v>
                </c:pt>
                <c:pt idx="11">
                  <c:v>57.4</c:v>
                </c:pt>
                <c:pt idx="12">
                  <c:v>52.5</c:v>
                </c:pt>
                <c:pt idx="13">
                  <c:v>59.1</c:v>
                </c:pt>
                <c:pt idx="14">
                  <c:v>73.8</c:v>
                </c:pt>
                <c:pt idx="15">
                  <c:v>99.7</c:v>
                </c:pt>
                <c:pt idx="16">
                  <c:v>97.7</c:v>
                </c:pt>
                <c:pt idx="17">
                  <c:v>103.4</c:v>
                </c:pt>
                <c:pt idx="18">
                  <c:v>103.5</c:v>
                </c:pt>
                <c:pt idx="19">
                  <c:v>94.7</c:v>
                </c:pt>
                <c:pt idx="20">
                  <c:v>86.6</c:v>
                </c:pt>
                <c:pt idx="21">
                  <c:v>101.8</c:v>
                </c:pt>
                <c:pt idx="22">
                  <c:v>75.599999999999994</c:v>
                </c:pt>
                <c:pt idx="23">
                  <c:v>65.599999999999994</c:v>
                </c:pt>
                <c:pt idx="24">
                  <c:v>71.599999999999994</c:v>
                </c:pt>
                <c:pt idx="25">
                  <c:v>78.8</c:v>
                </c:pt>
                <c:pt idx="26">
                  <c:v>111.6</c:v>
                </c:pt>
                <c:pt idx="27">
                  <c:v>107.6</c:v>
                </c:pt>
                <c:pt idx="28">
                  <c:v>115.2</c:v>
                </c:pt>
                <c:pt idx="29">
                  <c:v>117.8</c:v>
                </c:pt>
                <c:pt idx="30">
                  <c:v>106.2</c:v>
                </c:pt>
                <c:pt idx="31">
                  <c:v>109.9</c:v>
                </c:pt>
                <c:pt idx="32">
                  <c:v>106</c:v>
                </c:pt>
                <c:pt idx="33">
                  <c:v>111.8</c:v>
                </c:pt>
                <c:pt idx="34">
                  <c:v>84.5</c:v>
                </c:pt>
                <c:pt idx="35">
                  <c:v>78.599999999999994</c:v>
                </c:pt>
                <c:pt idx="36">
                  <c:v>70.5</c:v>
                </c:pt>
                <c:pt idx="37">
                  <c:v>74.599999999999994</c:v>
                </c:pt>
                <c:pt idx="38">
                  <c:v>95.5</c:v>
                </c:pt>
                <c:pt idx="39">
                  <c:v>117.8</c:v>
                </c:pt>
                <c:pt idx="40">
                  <c:v>120.9</c:v>
                </c:pt>
                <c:pt idx="41">
                  <c:v>128.5</c:v>
                </c:pt>
                <c:pt idx="42">
                  <c:v>115.3</c:v>
                </c:pt>
                <c:pt idx="43">
                  <c:v>121.8</c:v>
                </c:pt>
                <c:pt idx="44">
                  <c:v>118.5</c:v>
                </c:pt>
                <c:pt idx="45">
                  <c:v>123.2</c:v>
                </c:pt>
                <c:pt idx="46">
                  <c:v>102.3</c:v>
                </c:pt>
                <c:pt idx="47">
                  <c:v>98.7</c:v>
                </c:pt>
                <c:pt idx="48">
                  <c:v>76.2</c:v>
                </c:pt>
                <c:pt idx="49">
                  <c:v>83.5</c:v>
                </c:pt>
                <c:pt idx="50">
                  <c:v>134.30000000000001</c:v>
                </c:pt>
                <c:pt idx="51">
                  <c:v>137.6</c:v>
                </c:pt>
                <c:pt idx="52">
                  <c:v>148.80000000000001</c:v>
                </c:pt>
                <c:pt idx="53">
                  <c:v>136.4</c:v>
                </c:pt>
                <c:pt idx="54">
                  <c:v>127.8</c:v>
                </c:pt>
                <c:pt idx="55">
                  <c:v>139.80000000000001</c:v>
                </c:pt>
                <c:pt idx="56">
                  <c:v>130.1</c:v>
                </c:pt>
                <c:pt idx="57">
                  <c:v>130.6</c:v>
                </c:pt>
                <c:pt idx="58">
                  <c:v>113.4</c:v>
                </c:pt>
                <c:pt idx="59">
                  <c:v>98.5</c:v>
                </c:pt>
                <c:pt idx="60">
                  <c:v>84.5</c:v>
                </c:pt>
                <c:pt idx="61">
                  <c:v>81.599999999999994</c:v>
                </c:pt>
                <c:pt idx="62">
                  <c:v>103.8</c:v>
                </c:pt>
                <c:pt idx="63">
                  <c:v>116.9</c:v>
                </c:pt>
                <c:pt idx="64">
                  <c:v>130.5</c:v>
                </c:pt>
                <c:pt idx="65">
                  <c:v>123.4</c:v>
                </c:pt>
                <c:pt idx="66">
                  <c:v>129.1</c:v>
                </c:pt>
                <c:pt idx="67">
                  <c:v>135.80000000000001</c:v>
                </c:pt>
                <c:pt idx="68">
                  <c:v>122.4</c:v>
                </c:pt>
                <c:pt idx="69">
                  <c:v>126.2</c:v>
                </c:pt>
                <c:pt idx="70">
                  <c:v>107.2</c:v>
                </c:pt>
                <c:pt idx="71">
                  <c:v>92.8</c:v>
                </c:pt>
                <c:pt idx="72">
                  <c:v>90.7</c:v>
                </c:pt>
                <c:pt idx="73">
                  <c:v>95.9</c:v>
                </c:pt>
                <c:pt idx="74">
                  <c:v>116</c:v>
                </c:pt>
                <c:pt idx="75">
                  <c:v>146.6</c:v>
                </c:pt>
                <c:pt idx="76">
                  <c:v>143.9</c:v>
                </c:pt>
                <c:pt idx="77">
                  <c:v>138</c:v>
                </c:pt>
                <c:pt idx="78">
                  <c:v>137.5</c:v>
                </c:pt>
                <c:pt idx="79">
                  <c:v>144.19999999999999</c:v>
                </c:pt>
                <c:pt idx="80">
                  <c:v>128.69999999999999</c:v>
                </c:pt>
                <c:pt idx="81">
                  <c:v>130.80000000000001</c:v>
                </c:pt>
                <c:pt idx="82">
                  <c:v>111.5</c:v>
                </c:pt>
                <c:pt idx="83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D-4FA2-9711-3DFC281EC365}"/>
            </c:ext>
          </c:extLst>
        </c:ser>
        <c:ser>
          <c:idx val="1"/>
          <c:order val="1"/>
          <c:tx>
            <c:strRef>
              <c:f>'Sheet 06'!$E$1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'Sheet 06'!$A$2:$A$85</c:f>
              <c:strCache>
                <c:ptCount val="8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</c:strCache>
            </c:strRef>
          </c:cat>
          <c:val>
            <c:numRef>
              <c:f>'Sheet 06'!$E$2:$E$85</c:f>
              <c:numCache>
                <c:formatCode>General</c:formatCode>
                <c:ptCount val="84"/>
                <c:pt idx="0">
                  <c:v>64.490886493257364</c:v>
                </c:pt>
                <c:pt idx="1">
                  <c:v>66.281000252940515</c:v>
                </c:pt>
                <c:pt idx="2">
                  <c:v>89.4084380040063</c:v>
                </c:pt>
                <c:pt idx="3">
                  <c:v>100.68483290697979</c:v>
                </c:pt>
                <c:pt idx="4">
                  <c:v>105.92369400311247</c:v>
                </c:pt>
                <c:pt idx="5">
                  <c:v>105.92769816069928</c:v>
                </c:pt>
                <c:pt idx="6">
                  <c:v>101.50818704966694</c:v>
                </c:pt>
                <c:pt idx="7">
                  <c:v>103.02495771701679</c:v>
                </c:pt>
                <c:pt idx="8">
                  <c:v>96.431977900744968</c:v>
                </c:pt>
                <c:pt idx="9">
                  <c:v>101.99245708347182</c:v>
                </c:pt>
                <c:pt idx="10">
                  <c:v>83.62371244774819</c:v>
                </c:pt>
                <c:pt idx="11">
                  <c:v>73.079337983773343</c:v>
                </c:pt>
                <c:pt idx="12">
                  <c:v>68.348526148563593</c:v>
                </c:pt>
                <c:pt idx="13">
                  <c:v>70.22605377231109</c:v>
                </c:pt>
                <c:pt idx="14">
                  <c:v>94.703774618432888</c:v>
                </c:pt>
                <c:pt idx="15">
                  <c:v>106.61874239070204</c:v>
                </c:pt>
                <c:pt idx="16">
                  <c:v>112.13584861211986</c:v>
                </c:pt>
                <c:pt idx="17">
                  <c:v>112.1098735346157</c:v>
                </c:pt>
                <c:pt idx="18">
                  <c:v>107.40375674413514</c:v>
                </c:pt>
                <c:pt idx="19">
                  <c:v>108.97979975689167</c:v>
                </c:pt>
                <c:pt idx="20">
                  <c:v>101.97902745390593</c:v>
                </c:pt>
                <c:pt idx="21">
                  <c:v>107.83137237942537</c:v>
                </c:pt>
                <c:pt idx="22">
                  <c:v>88.38831412006499</c:v>
                </c:pt>
                <c:pt idx="23">
                  <c:v>77.223479565543727</c:v>
                </c:pt>
                <c:pt idx="24">
                  <c:v>72.206165803869794</c:v>
                </c:pt>
                <c:pt idx="25">
                  <c:v>74.171107291681651</c:v>
                </c:pt>
                <c:pt idx="26">
                  <c:v>99.999111232859462</c:v>
                </c:pt>
                <c:pt idx="27">
                  <c:v>112.55265187442428</c:v>
                </c:pt>
                <c:pt idx="28">
                  <c:v>118.34800322112726</c:v>
                </c:pt>
                <c:pt idx="29">
                  <c:v>118.29204890853214</c:v>
                </c:pt>
                <c:pt idx="30">
                  <c:v>113.29932643860329</c:v>
                </c:pt>
                <c:pt idx="31">
                  <c:v>114.93464179676656</c:v>
                </c:pt>
                <c:pt idx="32">
                  <c:v>107.5260770070669</c:v>
                </c:pt>
                <c:pt idx="33">
                  <c:v>113.67028767537893</c:v>
                </c:pt>
                <c:pt idx="34">
                  <c:v>93.152915792381805</c:v>
                </c:pt>
                <c:pt idx="35">
                  <c:v>81.367621147314125</c:v>
                </c:pt>
                <c:pt idx="36">
                  <c:v>76.063805459176024</c:v>
                </c:pt>
                <c:pt idx="37">
                  <c:v>78.116160811052211</c:v>
                </c:pt>
                <c:pt idx="38">
                  <c:v>105.29444784728605</c:v>
                </c:pt>
                <c:pt idx="39">
                  <c:v>118.48656135814653</c:v>
                </c:pt>
                <c:pt idx="40">
                  <c:v>124.56015783013464</c:v>
                </c:pt>
                <c:pt idx="41">
                  <c:v>124.47422428244857</c:v>
                </c:pt>
                <c:pt idx="42">
                  <c:v>119.1948961330715</c:v>
                </c:pt>
                <c:pt idx="43">
                  <c:v>120.88948383664146</c:v>
                </c:pt>
                <c:pt idx="44">
                  <c:v>113.07312656022788</c:v>
                </c:pt>
                <c:pt idx="45">
                  <c:v>119.50920297133251</c:v>
                </c:pt>
                <c:pt idx="46">
                  <c:v>97.917517464698633</c:v>
                </c:pt>
                <c:pt idx="47">
                  <c:v>85.511762729084523</c:v>
                </c:pt>
                <c:pt idx="48">
                  <c:v>79.921445114482239</c:v>
                </c:pt>
                <c:pt idx="49">
                  <c:v>82.061214330422771</c:v>
                </c:pt>
                <c:pt idx="50">
                  <c:v>110.58978446171263</c:v>
                </c:pt>
                <c:pt idx="51">
                  <c:v>124.42047084186878</c:v>
                </c:pt>
                <c:pt idx="52">
                  <c:v>130.77231243914201</c:v>
                </c:pt>
                <c:pt idx="53">
                  <c:v>130.65639965636501</c:v>
                </c:pt>
                <c:pt idx="54">
                  <c:v>125.09046582753965</c:v>
                </c:pt>
                <c:pt idx="55">
                  <c:v>126.84432587651636</c:v>
                </c:pt>
                <c:pt idx="56">
                  <c:v>118.62017611338887</c:v>
                </c:pt>
                <c:pt idx="57">
                  <c:v>125.34811826728607</c:v>
                </c:pt>
                <c:pt idx="58">
                  <c:v>102.68211913701545</c:v>
                </c:pt>
                <c:pt idx="59">
                  <c:v>89.655904310854908</c:v>
                </c:pt>
                <c:pt idx="60">
                  <c:v>83.779084769788454</c:v>
                </c:pt>
                <c:pt idx="61">
                  <c:v>86.006267849793332</c:v>
                </c:pt>
                <c:pt idx="62">
                  <c:v>115.8851210761392</c:v>
                </c:pt>
                <c:pt idx="63">
                  <c:v>130.35438032559102</c:v>
                </c:pt>
                <c:pt idx="64">
                  <c:v>136.98446704814944</c:v>
                </c:pt>
                <c:pt idx="65">
                  <c:v>136.83857503028145</c:v>
                </c:pt>
                <c:pt idx="66">
                  <c:v>130.98603552200785</c:v>
                </c:pt>
                <c:pt idx="67">
                  <c:v>132.79916791639124</c:v>
                </c:pt>
                <c:pt idx="68">
                  <c:v>124.16722566654984</c:v>
                </c:pt>
                <c:pt idx="69">
                  <c:v>131.18703356323962</c:v>
                </c:pt>
                <c:pt idx="70">
                  <c:v>107.44672080933225</c:v>
                </c:pt>
                <c:pt idx="71">
                  <c:v>93.800045892625306</c:v>
                </c:pt>
                <c:pt idx="72">
                  <c:v>87.63672442509467</c:v>
                </c:pt>
                <c:pt idx="73">
                  <c:v>89.951321369163907</c:v>
                </c:pt>
                <c:pt idx="74">
                  <c:v>121.1804576905658</c:v>
                </c:pt>
                <c:pt idx="75">
                  <c:v>136.28828980931326</c:v>
                </c:pt>
                <c:pt idx="76">
                  <c:v>143.19662165715684</c:v>
                </c:pt>
                <c:pt idx="77">
                  <c:v>143.02075040419788</c:v>
                </c:pt>
                <c:pt idx="78">
                  <c:v>136.88160521647603</c:v>
                </c:pt>
                <c:pt idx="79">
                  <c:v>138.75400995626612</c:v>
                </c:pt>
                <c:pt idx="80">
                  <c:v>129.71427521971083</c:v>
                </c:pt>
                <c:pt idx="81">
                  <c:v>137.02594885919316</c:v>
                </c:pt>
                <c:pt idx="82">
                  <c:v>112.21132248164908</c:v>
                </c:pt>
                <c:pt idx="83">
                  <c:v>97.94418747439569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D-4FA2-9711-3DFC281EC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9705775"/>
        <c:axId val="1419707023"/>
      </c:lineChart>
      <c:catAx>
        <c:axId val="1419705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07023"/>
        <c:crosses val="autoZero"/>
        <c:auto val="1"/>
        <c:lblAlgn val="ctr"/>
        <c:lblOffset val="100"/>
        <c:noMultiLvlLbl val="0"/>
      </c:catAx>
      <c:valAx>
        <c:axId val="1419707023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705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1</xdr:row>
      <xdr:rowOff>175260</xdr:rowOff>
    </xdr:from>
    <xdr:to>
      <xdr:col>17</xdr:col>
      <xdr:colOff>76200</xdr:colOff>
      <xdr:row>19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0</xdr:row>
      <xdr:rowOff>99060</xdr:rowOff>
    </xdr:from>
    <xdr:to>
      <xdr:col>20</xdr:col>
      <xdr:colOff>99060</xdr:colOff>
      <xdr:row>23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38100</xdr:rowOff>
    </xdr:from>
    <xdr:to>
      <xdr:col>22</xdr:col>
      <xdr:colOff>198120</xdr:colOff>
      <xdr:row>24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289560</xdr:colOff>
      <xdr:row>0</xdr:row>
      <xdr:rowOff>152400</xdr:rowOff>
    </xdr:from>
    <xdr:to>
      <xdr:col>26</xdr:col>
      <xdr:colOff>236220</xdr:colOff>
      <xdr:row>24</xdr:row>
      <xdr:rowOff>30480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106680</xdr:colOff>
      <xdr:row>0</xdr:row>
      <xdr:rowOff>83820</xdr:rowOff>
    </xdr:from>
    <xdr:to>
      <xdr:col>21</xdr:col>
      <xdr:colOff>411480</xdr:colOff>
      <xdr:row>24</xdr:row>
      <xdr:rowOff>163830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552660</xdr:colOff>
      <xdr:row>2</xdr:row>
      <xdr:rowOff>50241</xdr:rowOff>
    </xdr:from>
    <xdr:to>
      <xdr:col>22</xdr:col>
      <xdr:colOff>234462</xdr:colOff>
      <xdr:row>26</xdr:row>
      <xdr:rowOff>100484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workbookViewId="0">
      <selection activeCell="F24" sqref="F24"/>
    </sheetView>
  </sheetViews>
  <sheetFormatPr baseColWidth="10" defaultColWidth="8.88671875" defaultRowHeight="14.4" x14ac:dyDescent="0.3"/>
  <sheetData>
    <row r="1" spans="1:22" x14ac:dyDescent="0.3">
      <c r="A1" t="s">
        <v>16</v>
      </c>
      <c r="B1" t="s">
        <v>0</v>
      </c>
      <c r="C1" t="s">
        <v>17</v>
      </c>
    </row>
    <row r="2" spans="1:22" x14ac:dyDescent="0.3">
      <c r="A2">
        <v>1</v>
      </c>
      <c r="B2" t="s">
        <v>1</v>
      </c>
      <c r="C2">
        <v>99.2</v>
      </c>
    </row>
    <row r="3" spans="1:22" x14ac:dyDescent="0.3">
      <c r="A3">
        <v>2</v>
      </c>
      <c r="B3" t="s">
        <v>2</v>
      </c>
      <c r="C3">
        <v>86.9</v>
      </c>
    </row>
    <row r="4" spans="1:22" x14ac:dyDescent="0.3">
      <c r="A4">
        <v>3</v>
      </c>
      <c r="B4" t="s">
        <v>3</v>
      </c>
      <c r="C4">
        <v>108.5</v>
      </c>
    </row>
    <row r="5" spans="1:22" x14ac:dyDescent="0.3">
      <c r="A5">
        <v>4</v>
      </c>
      <c r="B5" t="s">
        <v>4</v>
      </c>
      <c r="C5">
        <v>119</v>
      </c>
    </row>
    <row r="6" spans="1:22" x14ac:dyDescent="0.3">
      <c r="A6">
        <v>5</v>
      </c>
      <c r="B6" t="s">
        <v>5</v>
      </c>
      <c r="C6">
        <v>121.1</v>
      </c>
    </row>
    <row r="7" spans="1:22" x14ac:dyDescent="0.3">
      <c r="A7">
        <v>6</v>
      </c>
      <c r="B7" t="s">
        <v>6</v>
      </c>
      <c r="C7">
        <v>117.8</v>
      </c>
    </row>
    <row r="8" spans="1:22" x14ac:dyDescent="0.3">
      <c r="A8">
        <v>7</v>
      </c>
      <c r="B8" t="s">
        <v>7</v>
      </c>
      <c r="C8">
        <v>111.2</v>
      </c>
    </row>
    <row r="9" spans="1:22" x14ac:dyDescent="0.3">
      <c r="A9">
        <v>8</v>
      </c>
      <c r="B9" t="s">
        <v>8</v>
      </c>
      <c r="C9">
        <v>102.8</v>
      </c>
    </row>
    <row r="10" spans="1:22" x14ac:dyDescent="0.3">
      <c r="A10">
        <v>9</v>
      </c>
      <c r="B10" t="s">
        <v>9</v>
      </c>
      <c r="C10">
        <v>93.1</v>
      </c>
    </row>
    <row r="11" spans="1:22" x14ac:dyDescent="0.3">
      <c r="A11">
        <v>10</v>
      </c>
      <c r="B11" t="s">
        <v>10</v>
      </c>
      <c r="C11">
        <v>94.2</v>
      </c>
    </row>
    <row r="12" spans="1:22" x14ac:dyDescent="0.3">
      <c r="A12">
        <v>11</v>
      </c>
      <c r="B12" t="s">
        <v>11</v>
      </c>
      <c r="C12">
        <v>81.400000000000006</v>
      </c>
      <c r="V12" t="s">
        <v>30</v>
      </c>
    </row>
    <row r="13" spans="1:22" x14ac:dyDescent="0.3">
      <c r="A13">
        <v>12</v>
      </c>
      <c r="B13" t="s">
        <v>12</v>
      </c>
      <c r="C13">
        <v>57.4</v>
      </c>
    </row>
    <row r="14" spans="1:22" x14ac:dyDescent="0.3">
      <c r="A14">
        <v>13</v>
      </c>
      <c r="B14" t="s">
        <v>1</v>
      </c>
      <c r="C14">
        <v>52.5</v>
      </c>
    </row>
    <row r="15" spans="1:22" x14ac:dyDescent="0.3">
      <c r="A15">
        <v>14</v>
      </c>
      <c r="B15" t="s">
        <v>2</v>
      </c>
      <c r="C15">
        <v>59.1</v>
      </c>
    </row>
    <row r="16" spans="1:22" x14ac:dyDescent="0.3">
      <c r="A16">
        <v>15</v>
      </c>
      <c r="B16" t="s">
        <v>3</v>
      </c>
      <c r="C16">
        <v>73.8</v>
      </c>
    </row>
    <row r="17" spans="1:3" x14ac:dyDescent="0.3">
      <c r="A17">
        <v>16</v>
      </c>
      <c r="B17" t="s">
        <v>4</v>
      </c>
      <c r="C17">
        <v>99.7</v>
      </c>
    </row>
    <row r="18" spans="1:3" x14ac:dyDescent="0.3">
      <c r="A18">
        <v>17</v>
      </c>
      <c r="B18" t="s">
        <v>5</v>
      </c>
      <c r="C18">
        <v>97.7</v>
      </c>
    </row>
    <row r="19" spans="1:3" x14ac:dyDescent="0.3">
      <c r="A19">
        <v>18</v>
      </c>
      <c r="B19" t="s">
        <v>6</v>
      </c>
      <c r="C19">
        <v>103.4</v>
      </c>
    </row>
    <row r="20" spans="1:3" x14ac:dyDescent="0.3">
      <c r="A20">
        <v>19</v>
      </c>
      <c r="B20" t="s">
        <v>7</v>
      </c>
      <c r="C20">
        <v>103.5</v>
      </c>
    </row>
    <row r="21" spans="1:3" x14ac:dyDescent="0.3">
      <c r="A21">
        <v>20</v>
      </c>
      <c r="B21" t="s">
        <v>8</v>
      </c>
      <c r="C21">
        <v>94.7</v>
      </c>
    </row>
    <row r="22" spans="1:3" x14ac:dyDescent="0.3">
      <c r="A22">
        <v>21</v>
      </c>
      <c r="B22" t="s">
        <v>9</v>
      </c>
      <c r="C22">
        <v>86.6</v>
      </c>
    </row>
    <row r="23" spans="1:3" x14ac:dyDescent="0.3">
      <c r="A23">
        <v>22</v>
      </c>
      <c r="B23" t="s">
        <v>10</v>
      </c>
      <c r="C23">
        <v>101.8</v>
      </c>
    </row>
    <row r="24" spans="1:3" x14ac:dyDescent="0.3">
      <c r="A24">
        <v>23</v>
      </c>
      <c r="B24" t="s">
        <v>11</v>
      </c>
      <c r="C24">
        <v>75.599999999999994</v>
      </c>
    </row>
    <row r="25" spans="1:3" x14ac:dyDescent="0.3">
      <c r="A25">
        <v>24</v>
      </c>
      <c r="B25" t="s">
        <v>12</v>
      </c>
      <c r="C25">
        <v>65.599999999999994</v>
      </c>
    </row>
    <row r="26" spans="1:3" x14ac:dyDescent="0.3">
      <c r="A26">
        <v>25</v>
      </c>
      <c r="B26" t="s">
        <v>1</v>
      </c>
      <c r="C26">
        <v>71.599999999999994</v>
      </c>
    </row>
    <row r="27" spans="1:3" x14ac:dyDescent="0.3">
      <c r="A27">
        <v>26</v>
      </c>
      <c r="B27" t="s">
        <v>2</v>
      </c>
      <c r="C27">
        <v>78.8</v>
      </c>
    </row>
    <row r="28" spans="1:3" x14ac:dyDescent="0.3">
      <c r="A28">
        <v>27</v>
      </c>
      <c r="B28" t="s">
        <v>3</v>
      </c>
      <c r="C28">
        <v>111.6</v>
      </c>
    </row>
    <row r="29" spans="1:3" x14ac:dyDescent="0.3">
      <c r="A29">
        <v>28</v>
      </c>
      <c r="B29" t="s">
        <v>4</v>
      </c>
      <c r="C29">
        <v>107.6</v>
      </c>
    </row>
    <row r="30" spans="1:3" x14ac:dyDescent="0.3">
      <c r="A30">
        <v>29</v>
      </c>
      <c r="B30" t="s">
        <v>5</v>
      </c>
      <c r="C30">
        <v>115.2</v>
      </c>
    </row>
    <row r="31" spans="1:3" x14ac:dyDescent="0.3">
      <c r="A31">
        <v>30</v>
      </c>
      <c r="B31" t="s">
        <v>6</v>
      </c>
      <c r="C31">
        <v>117.8</v>
      </c>
    </row>
    <row r="32" spans="1:3" x14ac:dyDescent="0.3">
      <c r="A32">
        <v>31</v>
      </c>
      <c r="B32" t="s">
        <v>7</v>
      </c>
      <c r="C32">
        <v>106.2</v>
      </c>
    </row>
    <row r="33" spans="1:3" x14ac:dyDescent="0.3">
      <c r="A33">
        <v>32</v>
      </c>
      <c r="B33" t="s">
        <v>8</v>
      </c>
      <c r="C33">
        <v>109.9</v>
      </c>
    </row>
    <row r="34" spans="1:3" x14ac:dyDescent="0.3">
      <c r="A34">
        <v>33</v>
      </c>
      <c r="B34" t="s">
        <v>9</v>
      </c>
      <c r="C34">
        <v>106</v>
      </c>
    </row>
    <row r="35" spans="1:3" x14ac:dyDescent="0.3">
      <c r="A35">
        <v>34</v>
      </c>
      <c r="B35" t="s">
        <v>10</v>
      </c>
      <c r="C35">
        <v>111.8</v>
      </c>
    </row>
    <row r="36" spans="1:3" x14ac:dyDescent="0.3">
      <c r="A36">
        <v>35</v>
      </c>
      <c r="B36" t="s">
        <v>11</v>
      </c>
      <c r="C36">
        <v>84.5</v>
      </c>
    </row>
    <row r="37" spans="1:3" x14ac:dyDescent="0.3">
      <c r="A37">
        <v>36</v>
      </c>
      <c r="B37" t="s">
        <v>12</v>
      </c>
      <c r="C37">
        <v>78.599999999999994</v>
      </c>
    </row>
    <row r="38" spans="1:3" x14ac:dyDescent="0.3">
      <c r="A38">
        <v>37</v>
      </c>
      <c r="B38" t="s">
        <v>1</v>
      </c>
      <c r="C38">
        <v>70.5</v>
      </c>
    </row>
    <row r="39" spans="1:3" x14ac:dyDescent="0.3">
      <c r="A39">
        <v>38</v>
      </c>
      <c r="B39" t="s">
        <v>2</v>
      </c>
      <c r="C39">
        <v>74.599999999999994</v>
      </c>
    </row>
    <row r="40" spans="1:3" x14ac:dyDescent="0.3">
      <c r="A40">
        <v>39</v>
      </c>
      <c r="B40" t="s">
        <v>3</v>
      </c>
      <c r="C40">
        <v>95.5</v>
      </c>
    </row>
    <row r="41" spans="1:3" x14ac:dyDescent="0.3">
      <c r="A41">
        <v>40</v>
      </c>
      <c r="B41" t="s">
        <v>4</v>
      </c>
      <c r="C41">
        <v>117.8</v>
      </c>
    </row>
    <row r="42" spans="1:3" x14ac:dyDescent="0.3">
      <c r="A42">
        <v>41</v>
      </c>
      <c r="B42" t="s">
        <v>5</v>
      </c>
      <c r="C42">
        <v>120.9</v>
      </c>
    </row>
    <row r="43" spans="1:3" x14ac:dyDescent="0.3">
      <c r="A43">
        <v>42</v>
      </c>
      <c r="B43" t="s">
        <v>6</v>
      </c>
      <c r="C43">
        <v>128.5</v>
      </c>
    </row>
    <row r="44" spans="1:3" x14ac:dyDescent="0.3">
      <c r="A44">
        <v>43</v>
      </c>
      <c r="B44" t="s">
        <v>7</v>
      </c>
      <c r="C44">
        <v>115.3</v>
      </c>
    </row>
    <row r="45" spans="1:3" x14ac:dyDescent="0.3">
      <c r="A45">
        <v>44</v>
      </c>
      <c r="B45" t="s">
        <v>8</v>
      </c>
      <c r="C45">
        <v>121.8</v>
      </c>
    </row>
    <row r="46" spans="1:3" x14ac:dyDescent="0.3">
      <c r="A46">
        <v>45</v>
      </c>
      <c r="B46" t="s">
        <v>9</v>
      </c>
      <c r="C46">
        <v>118.5</v>
      </c>
    </row>
    <row r="47" spans="1:3" x14ac:dyDescent="0.3">
      <c r="A47">
        <v>46</v>
      </c>
      <c r="B47" t="s">
        <v>10</v>
      </c>
      <c r="C47">
        <v>123.2</v>
      </c>
    </row>
    <row r="48" spans="1:3" x14ac:dyDescent="0.3">
      <c r="A48">
        <v>47</v>
      </c>
      <c r="B48" t="s">
        <v>11</v>
      </c>
      <c r="C48">
        <v>102.3</v>
      </c>
    </row>
    <row r="49" spans="1:3" x14ac:dyDescent="0.3">
      <c r="A49">
        <v>48</v>
      </c>
      <c r="B49" t="s">
        <v>12</v>
      </c>
      <c r="C49">
        <v>98.7</v>
      </c>
    </row>
    <row r="50" spans="1:3" x14ac:dyDescent="0.3">
      <c r="A50">
        <v>49</v>
      </c>
      <c r="B50" t="s">
        <v>1</v>
      </c>
      <c r="C50">
        <v>76.2</v>
      </c>
    </row>
    <row r="51" spans="1:3" x14ac:dyDescent="0.3">
      <c r="A51">
        <v>50</v>
      </c>
      <c r="B51" t="s">
        <v>2</v>
      </c>
      <c r="C51">
        <v>83.5</v>
      </c>
    </row>
    <row r="52" spans="1:3" x14ac:dyDescent="0.3">
      <c r="A52">
        <v>51</v>
      </c>
      <c r="B52" t="s">
        <v>3</v>
      </c>
      <c r="C52">
        <v>134.30000000000001</v>
      </c>
    </row>
    <row r="53" spans="1:3" x14ac:dyDescent="0.3">
      <c r="A53">
        <v>52</v>
      </c>
      <c r="B53" t="s">
        <v>4</v>
      </c>
      <c r="C53">
        <v>137.6</v>
      </c>
    </row>
    <row r="54" spans="1:3" x14ac:dyDescent="0.3">
      <c r="A54">
        <v>53</v>
      </c>
      <c r="B54" t="s">
        <v>5</v>
      </c>
      <c r="C54">
        <v>148.80000000000001</v>
      </c>
    </row>
    <row r="55" spans="1:3" x14ac:dyDescent="0.3">
      <c r="A55">
        <v>54</v>
      </c>
      <c r="B55" t="s">
        <v>6</v>
      </c>
      <c r="C55">
        <v>136.4</v>
      </c>
    </row>
    <row r="56" spans="1:3" x14ac:dyDescent="0.3">
      <c r="A56">
        <v>55</v>
      </c>
      <c r="B56" t="s">
        <v>7</v>
      </c>
      <c r="C56">
        <v>127.8</v>
      </c>
    </row>
    <row r="57" spans="1:3" x14ac:dyDescent="0.3">
      <c r="A57">
        <v>56</v>
      </c>
      <c r="B57" t="s">
        <v>8</v>
      </c>
      <c r="C57">
        <v>139.80000000000001</v>
      </c>
    </row>
    <row r="58" spans="1:3" x14ac:dyDescent="0.3">
      <c r="A58">
        <v>57</v>
      </c>
      <c r="B58" t="s">
        <v>9</v>
      </c>
      <c r="C58">
        <v>130.1</v>
      </c>
    </row>
    <row r="59" spans="1:3" x14ac:dyDescent="0.3">
      <c r="A59">
        <v>58</v>
      </c>
      <c r="B59" t="s">
        <v>10</v>
      </c>
      <c r="C59">
        <v>130.6</v>
      </c>
    </row>
    <row r="60" spans="1:3" x14ac:dyDescent="0.3">
      <c r="A60">
        <v>59</v>
      </c>
      <c r="B60" t="s">
        <v>11</v>
      </c>
      <c r="C60">
        <v>113.4</v>
      </c>
    </row>
    <row r="61" spans="1:3" x14ac:dyDescent="0.3">
      <c r="A61">
        <v>60</v>
      </c>
      <c r="B61" t="s">
        <v>12</v>
      </c>
      <c r="C61">
        <v>98.5</v>
      </c>
    </row>
    <row r="62" spans="1:3" x14ac:dyDescent="0.3">
      <c r="A62">
        <v>61</v>
      </c>
      <c r="B62" t="s">
        <v>1</v>
      </c>
      <c r="C62">
        <v>84.5</v>
      </c>
    </row>
    <row r="63" spans="1:3" x14ac:dyDescent="0.3">
      <c r="A63">
        <v>62</v>
      </c>
      <c r="B63" t="s">
        <v>2</v>
      </c>
      <c r="C63">
        <v>81.599999999999994</v>
      </c>
    </row>
    <row r="64" spans="1:3" x14ac:dyDescent="0.3">
      <c r="A64">
        <v>63</v>
      </c>
      <c r="B64" t="s">
        <v>3</v>
      </c>
      <c r="C64">
        <v>103.8</v>
      </c>
    </row>
    <row r="65" spans="1:3" x14ac:dyDescent="0.3">
      <c r="A65">
        <v>64</v>
      </c>
      <c r="B65" t="s">
        <v>4</v>
      </c>
      <c r="C65">
        <v>116.9</v>
      </c>
    </row>
    <row r="66" spans="1:3" x14ac:dyDescent="0.3">
      <c r="A66">
        <v>65</v>
      </c>
      <c r="B66" t="s">
        <v>5</v>
      </c>
      <c r="C66">
        <v>130.5</v>
      </c>
    </row>
    <row r="67" spans="1:3" x14ac:dyDescent="0.3">
      <c r="A67">
        <v>66</v>
      </c>
      <c r="B67" t="s">
        <v>6</v>
      </c>
      <c r="C67">
        <v>123.4</v>
      </c>
    </row>
    <row r="68" spans="1:3" x14ac:dyDescent="0.3">
      <c r="A68">
        <v>67</v>
      </c>
      <c r="B68" t="s">
        <v>7</v>
      </c>
      <c r="C68">
        <v>129.1</v>
      </c>
    </row>
    <row r="69" spans="1:3" x14ac:dyDescent="0.3">
      <c r="A69">
        <v>68</v>
      </c>
      <c r="B69" t="s">
        <v>8</v>
      </c>
      <c r="C69">
        <v>135.80000000000001</v>
      </c>
    </row>
    <row r="70" spans="1:3" x14ac:dyDescent="0.3">
      <c r="A70">
        <v>69</v>
      </c>
      <c r="B70" t="s">
        <v>9</v>
      </c>
      <c r="C70">
        <v>122.4</v>
      </c>
    </row>
    <row r="71" spans="1:3" x14ac:dyDescent="0.3">
      <c r="A71">
        <v>70</v>
      </c>
      <c r="B71" t="s">
        <v>10</v>
      </c>
      <c r="C71">
        <v>126.2</v>
      </c>
    </row>
    <row r="72" spans="1:3" x14ac:dyDescent="0.3">
      <c r="A72">
        <v>71</v>
      </c>
      <c r="B72" t="s">
        <v>11</v>
      </c>
      <c r="C72">
        <v>107.2</v>
      </c>
    </row>
    <row r="73" spans="1:3" x14ac:dyDescent="0.3">
      <c r="A73">
        <v>72</v>
      </c>
      <c r="B73" t="s">
        <v>12</v>
      </c>
      <c r="C73">
        <v>92.8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opLeftCell="A57" workbookViewId="0">
      <selection activeCell="H58" sqref="H58"/>
    </sheetView>
  </sheetViews>
  <sheetFormatPr baseColWidth="10" defaultRowHeight="14.4" x14ac:dyDescent="0.3"/>
  <cols>
    <col min="3" max="3" width="7.77734375" customWidth="1"/>
    <col min="4" max="4" width="10.21875" customWidth="1"/>
  </cols>
  <sheetData>
    <row r="1" spans="1:4" x14ac:dyDescent="0.3">
      <c r="A1" t="s">
        <v>0</v>
      </c>
      <c r="B1" t="s">
        <v>17</v>
      </c>
      <c r="C1" t="s">
        <v>23</v>
      </c>
      <c r="D1" t="s">
        <v>33</v>
      </c>
    </row>
    <row r="2" spans="1:4" x14ac:dyDescent="0.3">
      <c r="A2" t="s">
        <v>1</v>
      </c>
      <c r="B2">
        <v>99.2</v>
      </c>
      <c r="C2">
        <v>1.3622928893245319</v>
      </c>
      <c r="D2">
        <v>1.4472070652590698</v>
      </c>
    </row>
    <row r="3" spans="1:4" x14ac:dyDescent="0.3">
      <c r="A3" t="s">
        <v>2</v>
      </c>
      <c r="B3">
        <v>86.9</v>
      </c>
      <c r="C3">
        <v>1.1669368441760744</v>
      </c>
      <c r="D3">
        <v>1.2239015205856345</v>
      </c>
    </row>
    <row r="4" spans="1:4" x14ac:dyDescent="0.3">
      <c r="A4" t="s">
        <v>3</v>
      </c>
      <c r="B4">
        <v>108.5</v>
      </c>
      <c r="C4">
        <v>1.0854670398743718</v>
      </c>
      <c r="D4">
        <v>1.0806328269343899</v>
      </c>
    </row>
    <row r="5" spans="1:4" x14ac:dyDescent="0.3">
      <c r="A5" t="s">
        <v>4</v>
      </c>
      <c r="B5">
        <v>119</v>
      </c>
      <c r="C5">
        <v>1.0623962258429163</v>
      </c>
      <c r="D5">
        <v>1.0685527052341339</v>
      </c>
    </row>
    <row r="6" spans="1:4" x14ac:dyDescent="0.3">
      <c r="A6" t="s">
        <v>5</v>
      </c>
      <c r="B6">
        <v>121.1</v>
      </c>
      <c r="C6">
        <v>1.0327194636620745</v>
      </c>
      <c r="D6">
        <v>1.0491009546474968</v>
      </c>
    </row>
    <row r="7" spans="1:4" x14ac:dyDescent="0.3">
      <c r="A7" t="s">
        <v>6</v>
      </c>
      <c r="B7">
        <v>117.8</v>
      </c>
      <c r="C7">
        <v>1.0094491454140941</v>
      </c>
      <c r="D7">
        <v>0.99845631384178213</v>
      </c>
    </row>
    <row r="8" spans="1:4" x14ac:dyDescent="0.3">
      <c r="A8" t="s">
        <v>7</v>
      </c>
      <c r="B8">
        <v>111.2</v>
      </c>
      <c r="C8">
        <v>0.99921624156652489</v>
      </c>
      <c r="D8">
        <v>1.0156688970345711</v>
      </c>
    </row>
    <row r="9" spans="1:4" x14ac:dyDescent="0.3">
      <c r="A9" t="s">
        <v>8</v>
      </c>
      <c r="B9">
        <v>102.8</v>
      </c>
      <c r="C9">
        <v>0.91454134493119466</v>
      </c>
      <c r="D9">
        <v>0.91297809815748687</v>
      </c>
    </row>
    <row r="10" spans="1:4" x14ac:dyDescent="0.3">
      <c r="A10" t="s">
        <v>9</v>
      </c>
      <c r="B10">
        <v>93.1</v>
      </c>
      <c r="C10">
        <v>0.88913582774638511</v>
      </c>
      <c r="D10">
        <v>0.87491429689015165</v>
      </c>
    </row>
    <row r="11" spans="1:4" x14ac:dyDescent="0.3">
      <c r="A11" t="s">
        <v>10</v>
      </c>
      <c r="B11">
        <v>94.2</v>
      </c>
      <c r="C11">
        <v>0.8546714619166299</v>
      </c>
      <c r="D11">
        <v>0.84377229205799165</v>
      </c>
    </row>
    <row r="12" spans="1:4" x14ac:dyDescent="0.3">
      <c r="A12" t="s">
        <v>11</v>
      </c>
      <c r="B12">
        <v>81.400000000000006</v>
      </c>
      <c r="C12">
        <v>0.9050618961612249</v>
      </c>
      <c r="D12">
        <v>0.89180679135969554</v>
      </c>
    </row>
    <row r="13" spans="1:4" x14ac:dyDescent="0.3">
      <c r="A13" t="s">
        <v>12</v>
      </c>
      <c r="B13">
        <v>57.4</v>
      </c>
      <c r="C13">
        <v>0.73376633592256368</v>
      </c>
      <c r="D13">
        <v>0.71985116572131325</v>
      </c>
    </row>
    <row r="14" spans="1:4" x14ac:dyDescent="0.3">
      <c r="A14" t="s">
        <v>1</v>
      </c>
      <c r="B14">
        <v>52.5</v>
      </c>
      <c r="C14">
        <v>0.72097153920905166</v>
      </c>
      <c r="D14">
        <v>0.76591099723892309</v>
      </c>
    </row>
    <row r="15" spans="1:4" x14ac:dyDescent="0.3">
      <c r="A15" t="s">
        <v>2</v>
      </c>
      <c r="B15">
        <v>59.1</v>
      </c>
      <c r="C15">
        <v>0.79362448205760638</v>
      </c>
      <c r="D15">
        <v>0.83236570617504024</v>
      </c>
    </row>
    <row r="16" spans="1:4" x14ac:dyDescent="0.3">
      <c r="A16" t="s">
        <v>3</v>
      </c>
      <c r="B16">
        <v>73.8</v>
      </c>
      <c r="C16">
        <v>0.73831767320487218</v>
      </c>
      <c r="D16">
        <v>0.73502951730652499</v>
      </c>
    </row>
    <row r="17" spans="1:4" x14ac:dyDescent="0.3">
      <c r="A17" t="s">
        <v>4</v>
      </c>
      <c r="B17">
        <v>99.7</v>
      </c>
      <c r="C17">
        <v>0.89009162787007357</v>
      </c>
      <c r="D17">
        <v>0.89524961942725334</v>
      </c>
    </row>
    <row r="18" spans="1:4" x14ac:dyDescent="0.3">
      <c r="A18" t="s">
        <v>5</v>
      </c>
      <c r="B18">
        <v>97.7</v>
      </c>
      <c r="C18">
        <v>0.83316838645569513</v>
      </c>
      <c r="D18">
        <v>0.84638450263468579</v>
      </c>
    </row>
    <row r="19" spans="1:4" x14ac:dyDescent="0.3">
      <c r="A19" t="s">
        <v>6</v>
      </c>
      <c r="B19">
        <v>103.4</v>
      </c>
      <c r="C19">
        <v>0.88605298502391627</v>
      </c>
      <c r="D19">
        <v>0.8764039291276764</v>
      </c>
    </row>
    <row r="20" spans="1:4" x14ac:dyDescent="0.3">
      <c r="A20" t="s">
        <v>7</v>
      </c>
      <c r="B20">
        <v>103.5</v>
      </c>
      <c r="C20">
        <v>0.93002590829258391</v>
      </c>
      <c r="D20">
        <v>0.94533930614278872</v>
      </c>
    </row>
    <row r="21" spans="1:4" x14ac:dyDescent="0.3">
      <c r="A21" t="s">
        <v>8</v>
      </c>
      <c r="B21">
        <v>94.7</v>
      </c>
      <c r="C21">
        <v>0.84248118059323096</v>
      </c>
      <c r="D21">
        <v>0.84104110793301567</v>
      </c>
    </row>
    <row r="22" spans="1:4" x14ac:dyDescent="0.3">
      <c r="A22" t="s">
        <v>9</v>
      </c>
      <c r="B22">
        <v>86.6</v>
      </c>
      <c r="C22">
        <v>0.82705867543326483</v>
      </c>
      <c r="D22">
        <v>0.81383005489459859</v>
      </c>
    </row>
    <row r="23" spans="1:4" x14ac:dyDescent="0.3">
      <c r="A23" t="s">
        <v>10</v>
      </c>
      <c r="B23">
        <v>101.8</v>
      </c>
      <c r="C23">
        <v>0.92362584737911801</v>
      </c>
      <c r="D23">
        <v>0.91184733897562154</v>
      </c>
    </row>
    <row r="24" spans="1:4" x14ac:dyDescent="0.3">
      <c r="A24" t="s">
        <v>11</v>
      </c>
      <c r="B24">
        <v>75.599999999999994</v>
      </c>
      <c r="C24">
        <v>0.84057345638560932</v>
      </c>
      <c r="D24">
        <v>0.82826281851097017</v>
      </c>
    </row>
    <row r="25" spans="1:4" x14ac:dyDescent="0.3">
      <c r="A25" t="s">
        <v>12</v>
      </c>
      <c r="B25">
        <v>65.599999999999994</v>
      </c>
      <c r="C25">
        <v>0.83859009819721564</v>
      </c>
      <c r="D25">
        <v>0.82268704653864366</v>
      </c>
    </row>
    <row r="26" spans="1:4" x14ac:dyDescent="0.3">
      <c r="A26" t="s">
        <v>1</v>
      </c>
      <c r="B26">
        <v>71.599999999999994</v>
      </c>
      <c r="C26">
        <v>0.98326785156891605</v>
      </c>
      <c r="D26">
        <v>1.0445567124248931</v>
      </c>
    </row>
    <row r="27" spans="1:4" x14ac:dyDescent="0.3">
      <c r="A27" t="s">
        <v>2</v>
      </c>
      <c r="B27">
        <v>78.8</v>
      </c>
      <c r="C27">
        <v>1.0581659760768083</v>
      </c>
      <c r="D27">
        <v>1.1098209415667202</v>
      </c>
    </row>
    <row r="28" spans="1:4" x14ac:dyDescent="0.3">
      <c r="A28" t="s">
        <v>3</v>
      </c>
      <c r="B28">
        <v>111.6</v>
      </c>
      <c r="C28">
        <v>1.1164803838707822</v>
      </c>
      <c r="D28">
        <v>1.1115080505610866</v>
      </c>
    </row>
    <row r="29" spans="1:4" x14ac:dyDescent="0.3">
      <c r="A29" t="s">
        <v>4</v>
      </c>
      <c r="B29">
        <v>107.6</v>
      </c>
      <c r="C29">
        <v>0.96062045294704024</v>
      </c>
      <c r="D29">
        <v>0.96618715195960336</v>
      </c>
    </row>
    <row r="30" spans="1:4" x14ac:dyDescent="0.3">
      <c r="A30" t="s">
        <v>5</v>
      </c>
      <c r="B30">
        <v>115.2</v>
      </c>
      <c r="C30">
        <v>0.98240530316986774</v>
      </c>
      <c r="D30">
        <v>0.99798868683230102</v>
      </c>
    </row>
    <row r="31" spans="1:4" x14ac:dyDescent="0.3">
      <c r="A31" t="s">
        <v>6</v>
      </c>
      <c r="B31">
        <v>117.8</v>
      </c>
      <c r="C31">
        <v>1.0094491454140941</v>
      </c>
      <c r="D31">
        <v>0.99845631384178213</v>
      </c>
    </row>
    <row r="32" spans="1:4" x14ac:dyDescent="0.3">
      <c r="A32" t="s">
        <v>7</v>
      </c>
      <c r="B32">
        <v>106.2</v>
      </c>
      <c r="C32">
        <v>0.95428745372630353</v>
      </c>
      <c r="D32">
        <v>0.97000033152042664</v>
      </c>
    </row>
    <row r="33" spans="1:4" x14ac:dyDescent="0.3">
      <c r="A33" t="s">
        <v>8</v>
      </c>
      <c r="B33">
        <v>109.9</v>
      </c>
      <c r="C33">
        <v>0.97770519268422473</v>
      </c>
      <c r="D33">
        <v>0.97603397847770257</v>
      </c>
    </row>
    <row r="34" spans="1:4" x14ac:dyDescent="0.3">
      <c r="A34" t="s">
        <v>9</v>
      </c>
      <c r="B34">
        <v>106</v>
      </c>
      <c r="C34">
        <v>1.0123350992601163</v>
      </c>
      <c r="D34">
        <v>0.99614302331209537</v>
      </c>
    </row>
    <row r="35" spans="1:4" x14ac:dyDescent="0.3">
      <c r="A35" t="s">
        <v>10</v>
      </c>
      <c r="B35">
        <v>111.8</v>
      </c>
      <c r="C35">
        <v>1.0143553019350235</v>
      </c>
      <c r="D35">
        <v>1.0014197691303977</v>
      </c>
    </row>
    <row r="36" spans="1:4" x14ac:dyDescent="0.3">
      <c r="A36" t="s">
        <v>11</v>
      </c>
      <c r="B36">
        <v>84.5</v>
      </c>
      <c r="C36">
        <v>0.93952985535164002</v>
      </c>
      <c r="D36">
        <v>0.92576994926160039</v>
      </c>
    </row>
    <row r="37" spans="1:4" x14ac:dyDescent="0.3">
      <c r="A37" t="s">
        <v>12</v>
      </c>
      <c r="B37">
        <v>78.599999999999994</v>
      </c>
      <c r="C37">
        <v>1.0047741115594686</v>
      </c>
      <c r="D37">
        <v>0.98571954051733834</v>
      </c>
    </row>
    <row r="38" spans="1:4" x14ac:dyDescent="0.3">
      <c r="A38" t="s">
        <v>1</v>
      </c>
      <c r="B38">
        <v>70.5</v>
      </c>
      <c r="C38">
        <v>0.96816178122358365</v>
      </c>
      <c r="D38">
        <v>1.0285090534351251</v>
      </c>
    </row>
    <row r="39" spans="1:4" x14ac:dyDescent="0.3">
      <c r="A39" t="s">
        <v>2</v>
      </c>
      <c r="B39">
        <v>74.599999999999994</v>
      </c>
      <c r="C39">
        <v>1.0017662666920037</v>
      </c>
      <c r="D39">
        <v>1.0506680487420981</v>
      </c>
    </row>
    <row r="40" spans="1:4" x14ac:dyDescent="0.3">
      <c r="A40" t="s">
        <v>3</v>
      </c>
      <c r="B40">
        <v>95.5</v>
      </c>
      <c r="C40">
        <v>0.95541108117974649</v>
      </c>
      <c r="D40">
        <v>0.95115608269340302</v>
      </c>
    </row>
    <row r="41" spans="1:4" x14ac:dyDescent="0.3">
      <c r="A41" t="s">
        <v>4</v>
      </c>
      <c r="B41">
        <v>117.8</v>
      </c>
      <c r="C41">
        <v>1.0516829865907187</v>
      </c>
      <c r="D41">
        <v>1.0577773838368147</v>
      </c>
    </row>
    <row r="42" spans="1:4" x14ac:dyDescent="0.3">
      <c r="A42" t="s">
        <v>5</v>
      </c>
      <c r="B42">
        <v>120.9</v>
      </c>
      <c r="C42">
        <v>1.0310138988996269</v>
      </c>
      <c r="D42">
        <v>1.0473683353995242</v>
      </c>
    </row>
    <row r="43" spans="1:4" x14ac:dyDescent="0.3">
      <c r="A43" t="s">
        <v>6</v>
      </c>
      <c r="B43">
        <v>128.5</v>
      </c>
      <c r="C43">
        <v>1.1011393479262401</v>
      </c>
      <c r="D43">
        <v>1.0891480163724023</v>
      </c>
    </row>
    <row r="44" spans="1:4" x14ac:dyDescent="0.3">
      <c r="A44" t="s">
        <v>7</v>
      </c>
      <c r="B44">
        <v>115.3</v>
      </c>
      <c r="C44">
        <v>1.0360578475955065</v>
      </c>
      <c r="D44">
        <v>1.0531171207561694</v>
      </c>
    </row>
    <row r="45" spans="1:4" x14ac:dyDescent="0.3">
      <c r="A45" t="s">
        <v>8</v>
      </c>
      <c r="B45">
        <v>121.8</v>
      </c>
      <c r="C45">
        <v>1.0835713600449368</v>
      </c>
      <c r="D45">
        <v>1.0817191863383453</v>
      </c>
    </row>
    <row r="46" spans="1:4" x14ac:dyDescent="0.3">
      <c r="A46" t="s">
        <v>9</v>
      </c>
      <c r="B46">
        <v>118.5</v>
      </c>
      <c r="C46">
        <v>1.1317142383238092</v>
      </c>
      <c r="D46">
        <v>1.1136127194573895</v>
      </c>
    </row>
    <row r="47" spans="1:4" x14ac:dyDescent="0.3">
      <c r="A47" t="s">
        <v>10</v>
      </c>
      <c r="B47">
        <v>123.2</v>
      </c>
      <c r="C47">
        <v>1.1177868801287558</v>
      </c>
      <c r="D47">
        <v>1.1035323395068426</v>
      </c>
    </row>
    <row r="48" spans="1:4" x14ac:dyDescent="0.3">
      <c r="A48" t="s">
        <v>11</v>
      </c>
      <c r="B48">
        <v>102.3</v>
      </c>
      <c r="C48">
        <v>1.1374426532837014</v>
      </c>
      <c r="D48">
        <v>1.1207842107628605</v>
      </c>
    </row>
    <row r="49" spans="1:4" x14ac:dyDescent="0.3">
      <c r="A49" t="s">
        <v>12</v>
      </c>
      <c r="B49">
        <v>98.7</v>
      </c>
      <c r="C49">
        <v>1.2617201629887986</v>
      </c>
      <c r="D49">
        <v>1.2377928581305508</v>
      </c>
    </row>
    <row r="50" spans="1:4" x14ac:dyDescent="0.3">
      <c r="A50" t="s">
        <v>1</v>
      </c>
      <c r="B50">
        <v>76.2</v>
      </c>
      <c r="C50">
        <v>1.0464386911948522</v>
      </c>
      <c r="D50">
        <v>1.1116651045639225</v>
      </c>
    </row>
    <row r="51" spans="1:4" x14ac:dyDescent="0.3">
      <c r="A51" t="s">
        <v>2</v>
      </c>
      <c r="B51">
        <v>83.5</v>
      </c>
      <c r="C51">
        <v>1.1212799365788515</v>
      </c>
      <c r="D51">
        <v>1.1760158454418927</v>
      </c>
    </row>
    <row r="52" spans="1:4" x14ac:dyDescent="0.3">
      <c r="A52" t="s">
        <v>3</v>
      </c>
      <c r="B52">
        <v>134.30000000000001</v>
      </c>
      <c r="C52">
        <v>1.3435780963606279</v>
      </c>
      <c r="D52">
        <v>1.3375943655049638</v>
      </c>
    </row>
    <row r="53" spans="1:4" x14ac:dyDescent="0.3">
      <c r="A53" t="s">
        <v>4</v>
      </c>
      <c r="B53">
        <v>137.6</v>
      </c>
      <c r="C53">
        <v>1.228451434251977</v>
      </c>
      <c r="D53">
        <v>1.2355701868925784</v>
      </c>
    </row>
    <row r="54" spans="1:4" x14ac:dyDescent="0.3">
      <c r="A54" t="s">
        <v>5</v>
      </c>
      <c r="B54">
        <v>148.80000000000001</v>
      </c>
      <c r="C54">
        <v>1.2689401832610792</v>
      </c>
      <c r="D54">
        <v>1.2890687204917222</v>
      </c>
    </row>
    <row r="55" spans="1:4" x14ac:dyDescent="0.3">
      <c r="A55" t="s">
        <v>6</v>
      </c>
      <c r="B55">
        <v>136.4</v>
      </c>
      <c r="C55">
        <v>1.1688358525847407</v>
      </c>
      <c r="D55">
        <v>1.1561073107641688</v>
      </c>
    </row>
    <row r="56" spans="1:4" x14ac:dyDescent="0.3">
      <c r="A56" t="s">
        <v>7</v>
      </c>
      <c r="B56">
        <v>127.8</v>
      </c>
      <c r="C56">
        <v>1.14837981719606</v>
      </c>
      <c r="D56">
        <v>1.1672885345415303</v>
      </c>
    </row>
    <row r="57" spans="1:4" x14ac:dyDescent="0.3">
      <c r="A57" t="s">
        <v>8</v>
      </c>
      <c r="B57">
        <v>139.80000000000001</v>
      </c>
      <c r="C57">
        <v>1.2437050585737455</v>
      </c>
      <c r="D57">
        <v>1.2415791646149483</v>
      </c>
    </row>
    <row r="58" spans="1:4" x14ac:dyDescent="0.3">
      <c r="A58" t="s">
        <v>9</v>
      </c>
      <c r="B58">
        <v>130.1</v>
      </c>
      <c r="C58">
        <v>1.2424980793749163</v>
      </c>
      <c r="D58">
        <v>1.2226245974802226</v>
      </c>
    </row>
    <row r="59" spans="1:4" x14ac:dyDescent="0.3">
      <c r="A59" t="s">
        <v>10</v>
      </c>
      <c r="B59">
        <v>130.6</v>
      </c>
      <c r="C59">
        <v>1.1849266765001258</v>
      </c>
      <c r="D59">
        <v>1.1698159378213768</v>
      </c>
    </row>
    <row r="60" spans="1:4" x14ac:dyDescent="0.3">
      <c r="A60" t="s">
        <v>11</v>
      </c>
      <c r="B60">
        <v>113.4</v>
      </c>
      <c r="C60">
        <v>1.260860184578414</v>
      </c>
      <c r="D60">
        <v>1.2423942277664555</v>
      </c>
    </row>
    <row r="61" spans="1:4" x14ac:dyDescent="0.3">
      <c r="A61" t="s">
        <v>12</v>
      </c>
      <c r="B61">
        <v>98.5</v>
      </c>
      <c r="C61">
        <v>1.2591634858601486</v>
      </c>
      <c r="D61">
        <v>1.2352846659154941</v>
      </c>
    </row>
    <row r="62" spans="1:4" x14ac:dyDescent="0.3">
      <c r="A62" t="s">
        <v>1</v>
      </c>
      <c r="B62">
        <v>84.5</v>
      </c>
      <c r="C62">
        <v>1.1604208583459974</v>
      </c>
      <c r="D62">
        <v>1.2327519860321714</v>
      </c>
    </row>
    <row r="63" spans="1:4" x14ac:dyDescent="0.3">
      <c r="A63" t="s">
        <v>2</v>
      </c>
      <c r="B63">
        <v>81.599999999999994</v>
      </c>
      <c r="C63">
        <v>1.0957657823333447</v>
      </c>
      <c r="D63">
        <v>1.1492562034498017</v>
      </c>
    </row>
    <row r="64" spans="1:4" x14ac:dyDescent="0.3">
      <c r="A64" t="s">
        <v>3</v>
      </c>
      <c r="B64">
        <v>103.8</v>
      </c>
      <c r="C64">
        <v>1.0384468086540073</v>
      </c>
      <c r="D64">
        <v>1.0338220040164945</v>
      </c>
    </row>
    <row r="65" spans="1:4" x14ac:dyDescent="0.3">
      <c r="A65" t="s">
        <v>4</v>
      </c>
      <c r="B65">
        <v>116.9</v>
      </c>
      <c r="C65">
        <v>1.0436480571515707</v>
      </c>
      <c r="D65">
        <v>1.0496958927888256</v>
      </c>
    </row>
    <row r="66" spans="1:4" x14ac:dyDescent="0.3">
      <c r="A66" t="s">
        <v>5</v>
      </c>
      <c r="B66">
        <v>130.5</v>
      </c>
      <c r="C66">
        <v>1.1128810074971158</v>
      </c>
      <c r="D66">
        <v>1.130534059302216</v>
      </c>
    </row>
    <row r="67" spans="1:4" x14ac:dyDescent="0.3">
      <c r="A67" t="s">
        <v>6</v>
      </c>
      <c r="B67">
        <v>123.4</v>
      </c>
      <c r="C67">
        <v>1.0574365411213855</v>
      </c>
      <c r="D67">
        <v>1.04592113011949</v>
      </c>
    </row>
    <row r="68" spans="1:4" x14ac:dyDescent="0.3">
      <c r="A68" t="s">
        <v>7</v>
      </c>
      <c r="B68">
        <v>129.1</v>
      </c>
      <c r="C68">
        <v>1.1600613020345176</v>
      </c>
      <c r="D68">
        <v>1.1791623615752078</v>
      </c>
    </row>
    <row r="69" spans="1:4" x14ac:dyDescent="0.3">
      <c r="A69" t="s">
        <v>8</v>
      </c>
      <c r="B69">
        <v>135.80000000000001</v>
      </c>
      <c r="C69">
        <v>1.2081197922340101</v>
      </c>
      <c r="D69">
        <v>1.2060547249979254</v>
      </c>
    </row>
    <row r="70" spans="1:4" x14ac:dyDescent="0.3">
      <c r="A70" t="s">
        <v>9</v>
      </c>
      <c r="B70">
        <v>122.4</v>
      </c>
      <c r="C70">
        <v>1.1689605297116816</v>
      </c>
      <c r="D70">
        <v>1.1502632646547215</v>
      </c>
    </row>
    <row r="71" spans="1:4" x14ac:dyDescent="0.3">
      <c r="A71" t="s">
        <v>10</v>
      </c>
      <c r="B71">
        <v>126.2</v>
      </c>
      <c r="C71">
        <v>1.1450057164955276</v>
      </c>
      <c r="D71">
        <v>1.1304040685532755</v>
      </c>
    </row>
    <row r="72" spans="1:4" x14ac:dyDescent="0.3">
      <c r="A72" t="s">
        <v>11</v>
      </c>
      <c r="B72">
        <v>107.2</v>
      </c>
      <c r="C72">
        <v>1.1919242661975837</v>
      </c>
      <c r="D72">
        <v>1.1744679119626458</v>
      </c>
    </row>
    <row r="73" spans="1:4" x14ac:dyDescent="0.3">
      <c r="A73" t="s">
        <v>12</v>
      </c>
      <c r="B73">
        <v>92.8</v>
      </c>
      <c r="C73">
        <v>1.1862981876936221</v>
      </c>
      <c r="D73">
        <v>1.1638011877863741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N8" sqref="N8"/>
    </sheetView>
  </sheetViews>
  <sheetFormatPr baseColWidth="10" defaultRowHeight="14.4" x14ac:dyDescent="0.3"/>
  <sheetData>
    <row r="1" spans="1:11" x14ac:dyDescent="0.3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 t="s">
        <v>13</v>
      </c>
      <c r="I1" t="s">
        <v>14</v>
      </c>
      <c r="J1" t="s">
        <v>15</v>
      </c>
      <c r="K1" t="s">
        <v>31</v>
      </c>
    </row>
    <row r="2" spans="1:11" x14ac:dyDescent="0.3">
      <c r="A2" t="s">
        <v>1</v>
      </c>
      <c r="B2">
        <v>0.99815532443921939</v>
      </c>
      <c r="C2">
        <v>0.62130177514792895</v>
      </c>
      <c r="D2">
        <v>0.71623872236616459</v>
      </c>
      <c r="E2">
        <v>0.65703634669151911</v>
      </c>
      <c r="F2">
        <v>0.627590767991553</v>
      </c>
      <c r="G2">
        <v>0.74878156845369959</v>
      </c>
      <c r="H2">
        <v>72.818408418168076</v>
      </c>
      <c r="I2">
        <v>68.66375345288418</v>
      </c>
      <c r="J2">
        <v>72.818408418168076</v>
      </c>
      <c r="K2">
        <v>68.545823456328861</v>
      </c>
    </row>
    <row r="3" spans="1:11" x14ac:dyDescent="0.3">
      <c r="A3" t="s">
        <v>2</v>
      </c>
      <c r="B3">
        <v>0.87439211384846938</v>
      </c>
      <c r="C3">
        <v>0.69940828402366861</v>
      </c>
      <c r="D3">
        <v>0.78826272796723151</v>
      </c>
      <c r="E3">
        <v>0.69524697110903999</v>
      </c>
      <c r="F3">
        <v>0.68771429300911646</v>
      </c>
      <c r="G3">
        <v>0.72308373947718207</v>
      </c>
      <c r="H3">
        <v>74.468468823911792</v>
      </c>
      <c r="I3">
        <v>71.124601175042528</v>
      </c>
      <c r="J3">
        <v>74.468468823911792</v>
      </c>
      <c r="K3">
        <v>71.002444672524405</v>
      </c>
    </row>
    <row r="4" spans="1:11" x14ac:dyDescent="0.3">
      <c r="A4" t="s">
        <v>3</v>
      </c>
      <c r="B4">
        <v>1.0917323861053962</v>
      </c>
      <c r="C4">
        <v>0.87337278106508875</v>
      </c>
      <c r="D4">
        <v>1.1163720868165359</v>
      </c>
      <c r="E4">
        <v>0.89002795899347631</v>
      </c>
      <c r="F4">
        <v>1.1061081383368185</v>
      </c>
      <c r="G4">
        <v>0.91980505095259191</v>
      </c>
      <c r="H4">
        <v>99.95697337116512</v>
      </c>
      <c r="I4">
        <v>100.5768718528994</v>
      </c>
      <c r="J4">
        <v>99.95697337116512</v>
      </c>
      <c r="K4">
        <v>100.40413107549206</v>
      </c>
    </row>
    <row r="5" spans="1:11" x14ac:dyDescent="0.3">
      <c r="A5" t="s">
        <v>4</v>
      </c>
      <c r="B5">
        <v>1.1973839073414023</v>
      </c>
      <c r="C5">
        <v>1.1798816568047337</v>
      </c>
      <c r="D5">
        <v>1.0763587503714989</v>
      </c>
      <c r="E5">
        <v>1.097856477166822</v>
      </c>
      <c r="F5">
        <v>1.1332872660844842</v>
      </c>
      <c r="G5">
        <v>1.0358883473637572</v>
      </c>
      <c r="H5">
        <v>112.01094008554497</v>
      </c>
      <c r="I5">
        <v>111.55718716256531</v>
      </c>
      <c r="J5">
        <v>112.01094008554497</v>
      </c>
      <c r="K5">
        <v>111.36558769361362</v>
      </c>
    </row>
    <row r="6" spans="1:11" x14ac:dyDescent="0.3">
      <c r="A6" t="s">
        <v>5</v>
      </c>
      <c r="B6">
        <v>1.2185142115886034</v>
      </c>
      <c r="C6">
        <v>1.1562130177514793</v>
      </c>
      <c r="D6">
        <v>1.1523840896170694</v>
      </c>
      <c r="E6">
        <v>1.1267474370922648</v>
      </c>
      <c r="F6">
        <v>1.2255315784401981</v>
      </c>
      <c r="G6">
        <v>1.1564023039432876</v>
      </c>
      <c r="H6">
        <v>117.26321064054839</v>
      </c>
      <c r="I6">
        <v>115.63076608473834</v>
      </c>
      <c r="J6">
        <v>117.26321064054839</v>
      </c>
      <c r="K6">
        <v>115.43217024398781</v>
      </c>
    </row>
    <row r="7" spans="1:11" x14ac:dyDescent="0.3">
      <c r="A7" t="s">
        <v>6</v>
      </c>
      <c r="B7">
        <v>1.1853094477715729</v>
      </c>
      <c r="C7">
        <v>1.2236686390532545</v>
      </c>
      <c r="D7">
        <v>1.1783927583063436</v>
      </c>
      <c r="E7">
        <v>1.1975768872320596</v>
      </c>
      <c r="F7">
        <v>1.1234039469035149</v>
      </c>
      <c r="G7">
        <v>1.0934869295525034</v>
      </c>
      <c r="H7">
        <v>116.69731014698748</v>
      </c>
      <c r="I7">
        <v>118.18511030389583</v>
      </c>
      <c r="J7">
        <v>116.69731014698748</v>
      </c>
      <c r="K7">
        <v>117.9821273769489</v>
      </c>
    </row>
    <row r="8" spans="1:11" x14ac:dyDescent="0.3">
      <c r="A8" t="s">
        <v>7</v>
      </c>
      <c r="B8">
        <v>1.118899920137512</v>
      </c>
      <c r="C8">
        <v>1.2248520710059172</v>
      </c>
      <c r="D8">
        <v>1.0623540826157358</v>
      </c>
      <c r="E8">
        <v>1.0745573159366262</v>
      </c>
      <c r="F8">
        <v>1.0525734927732346</v>
      </c>
      <c r="G8">
        <v>1.1439964554718653</v>
      </c>
      <c r="H8">
        <v>111.28722229901487</v>
      </c>
      <c r="I8">
        <v>109.67286180370692</v>
      </c>
      <c r="J8">
        <v>111.28722229901487</v>
      </c>
      <c r="K8">
        <v>109.48449866355907</v>
      </c>
    </row>
    <row r="9" spans="1:11" x14ac:dyDescent="0.3">
      <c r="A9" t="s">
        <v>8</v>
      </c>
      <c r="B9">
        <v>1.0343787031487071</v>
      </c>
      <c r="C9">
        <v>1.1207100591715977</v>
      </c>
      <c r="D9">
        <v>1.0993664188273953</v>
      </c>
      <c r="E9">
        <v>1.1351351351351351</v>
      </c>
      <c r="F9">
        <v>1.1514066845829281</v>
      </c>
      <c r="G9">
        <v>1.2033673017279576</v>
      </c>
      <c r="H9">
        <v>112.40607170989534</v>
      </c>
      <c r="I9">
        <v>112.79225971533664</v>
      </c>
      <c r="J9">
        <v>112.40607170989534</v>
      </c>
      <c r="K9">
        <v>112.59853900927556</v>
      </c>
    </row>
    <row r="10" spans="1:11" x14ac:dyDescent="0.3">
      <c r="A10" t="s">
        <v>9</v>
      </c>
      <c r="B10">
        <v>0.93677682162592046</v>
      </c>
      <c r="C10">
        <v>1.024852071005917</v>
      </c>
      <c r="D10">
        <v>1.060353415793484</v>
      </c>
      <c r="E10">
        <v>1.1043802423112767</v>
      </c>
      <c r="F10">
        <v>1.0715165212034259</v>
      </c>
      <c r="G10">
        <v>1.0846256092157733</v>
      </c>
      <c r="H10">
        <v>104.70841135259663</v>
      </c>
      <c r="I10">
        <v>106.59349684984549</v>
      </c>
      <c r="J10">
        <v>104.70841135259663</v>
      </c>
      <c r="K10">
        <v>106.41042251900589</v>
      </c>
    </row>
    <row r="11" spans="1:11" x14ac:dyDescent="0.3">
      <c r="A11" t="s">
        <v>10</v>
      </c>
      <c r="B11">
        <v>0.94784507623159742</v>
      </c>
      <c r="C11">
        <v>1.2047337278106509</v>
      </c>
      <c r="D11">
        <v>1.1183727536387877</v>
      </c>
      <c r="E11">
        <v>1.1481826654240448</v>
      </c>
      <c r="F11">
        <v>1.0756345708621631</v>
      </c>
      <c r="G11">
        <v>1.1182986264953478</v>
      </c>
      <c r="H11">
        <v>110.2177903410432</v>
      </c>
      <c r="I11">
        <v>111.83356900670678</v>
      </c>
      <c r="J11">
        <v>110.2177903410432</v>
      </c>
      <c r="K11">
        <v>111.64149485193776</v>
      </c>
    </row>
    <row r="12" spans="1:11" x14ac:dyDescent="0.3">
      <c r="A12" t="s">
        <v>11</v>
      </c>
      <c r="B12">
        <v>0.81905084082008528</v>
      </c>
      <c r="C12">
        <v>0.89467455621301772</v>
      </c>
      <c r="D12">
        <v>0.84528173240140947</v>
      </c>
      <c r="E12">
        <v>0.95340167753960858</v>
      </c>
      <c r="F12">
        <v>0.93397366260160253</v>
      </c>
      <c r="G12">
        <v>0.94993354009747455</v>
      </c>
      <c r="H12">
        <v>89.938600161219981</v>
      </c>
      <c r="I12">
        <v>91.432410940731017</v>
      </c>
      <c r="J12">
        <v>89.938600161219981</v>
      </c>
      <c r="K12">
        <v>91.275375774940315</v>
      </c>
    </row>
    <row r="13" spans="1:11" x14ac:dyDescent="0.3">
      <c r="A13" t="s">
        <v>12</v>
      </c>
      <c r="B13">
        <v>0.57756164942349986</v>
      </c>
      <c r="C13">
        <v>0.77633136094674549</v>
      </c>
      <c r="D13">
        <v>0.78626206114497965</v>
      </c>
      <c r="E13">
        <v>0.91985088536812676</v>
      </c>
      <c r="F13">
        <v>0.81125578277123322</v>
      </c>
      <c r="G13">
        <v>0.82233052724856004</v>
      </c>
      <c r="H13">
        <v>78.226537781719074</v>
      </c>
      <c r="I13">
        <v>79.875892195810636</v>
      </c>
      <c r="J13">
        <v>78.226537781719074</v>
      </c>
      <c r="K13">
        <v>79.738705350964338</v>
      </c>
    </row>
    <row r="15" spans="1:11" x14ac:dyDescent="0.3">
      <c r="F15" t="s">
        <v>25</v>
      </c>
      <c r="H15" t="s">
        <v>22</v>
      </c>
    </row>
    <row r="16" spans="1:11" x14ac:dyDescent="0.3">
      <c r="F16">
        <v>1200</v>
      </c>
      <c r="H16">
        <v>1200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selection activeCell="D2" sqref="D2"/>
    </sheetView>
  </sheetViews>
  <sheetFormatPr baseColWidth="10" defaultColWidth="8.88671875" defaultRowHeight="14.4" x14ac:dyDescent="0.3"/>
  <cols>
    <col min="5" max="5" width="11.6640625" customWidth="1"/>
  </cols>
  <sheetData>
    <row r="1" spans="1:5" x14ac:dyDescent="0.3">
      <c r="A1" t="s">
        <v>16</v>
      </c>
      <c r="B1" s="1" t="s">
        <v>0</v>
      </c>
      <c r="C1" t="s">
        <v>17</v>
      </c>
      <c r="D1" t="s">
        <v>13</v>
      </c>
      <c r="E1" t="s">
        <v>32</v>
      </c>
    </row>
    <row r="2" spans="1:5" x14ac:dyDescent="0.3">
      <c r="A2">
        <v>1</v>
      </c>
      <c r="B2" s="1" t="s">
        <v>1</v>
      </c>
      <c r="C2">
        <v>99.2</v>
      </c>
      <c r="D2">
        <v>99.38333333333334</v>
      </c>
      <c r="E2">
        <f>C2/99.38333</f>
        <v>0.99815532443921939</v>
      </c>
    </row>
    <row r="3" spans="1:5" x14ac:dyDescent="0.3">
      <c r="A3">
        <v>2</v>
      </c>
      <c r="B3" s="1" t="s">
        <v>2</v>
      </c>
      <c r="C3">
        <v>86.9</v>
      </c>
      <c r="D3">
        <v>84.5</v>
      </c>
      <c r="E3">
        <f t="shared" ref="E3:E13" si="0">C3/99.38333</f>
        <v>0.87439211384846938</v>
      </c>
    </row>
    <row r="4" spans="1:5" x14ac:dyDescent="0.3">
      <c r="A4">
        <v>3</v>
      </c>
      <c r="B4" s="1" t="s">
        <v>3</v>
      </c>
      <c r="C4">
        <v>108.5</v>
      </c>
      <c r="D4">
        <v>99.966666666666654</v>
      </c>
      <c r="E4">
        <f t="shared" si="0"/>
        <v>1.0917323861053962</v>
      </c>
    </row>
    <row r="5" spans="1:5" x14ac:dyDescent="0.3">
      <c r="A5">
        <v>4</v>
      </c>
      <c r="B5" s="1" t="s">
        <v>4</v>
      </c>
      <c r="C5">
        <v>119</v>
      </c>
      <c r="D5">
        <v>107.3</v>
      </c>
      <c r="E5">
        <f t="shared" si="0"/>
        <v>1.1973839073414023</v>
      </c>
    </row>
    <row r="6" spans="1:5" x14ac:dyDescent="0.3">
      <c r="A6">
        <v>5</v>
      </c>
      <c r="B6" s="1" t="s">
        <v>5</v>
      </c>
      <c r="C6">
        <v>121.1</v>
      </c>
      <c r="D6">
        <v>121.41666666666667</v>
      </c>
      <c r="E6">
        <f t="shared" si="0"/>
        <v>1.2185142115886034</v>
      </c>
    </row>
    <row r="7" spans="1:5" x14ac:dyDescent="0.3">
      <c r="A7">
        <v>6</v>
      </c>
      <c r="B7" s="1" t="s">
        <v>6</v>
      </c>
      <c r="C7">
        <v>117.8</v>
      </c>
      <c r="D7">
        <v>112.85000000000001</v>
      </c>
      <c r="E7">
        <f t="shared" si="0"/>
        <v>1.1853094477715729</v>
      </c>
    </row>
    <row r="8" spans="1:5" x14ac:dyDescent="0.3">
      <c r="A8">
        <v>7</v>
      </c>
      <c r="B8" s="1" t="s">
        <v>7</v>
      </c>
      <c r="C8">
        <v>111.2</v>
      </c>
      <c r="E8">
        <f t="shared" si="0"/>
        <v>1.118899920137512</v>
      </c>
    </row>
    <row r="9" spans="1:5" x14ac:dyDescent="0.3">
      <c r="A9">
        <v>8</v>
      </c>
      <c r="B9" s="1" t="s">
        <v>8</v>
      </c>
      <c r="C9">
        <v>102.8</v>
      </c>
      <c r="E9">
        <f t="shared" si="0"/>
        <v>1.0343787031487071</v>
      </c>
    </row>
    <row r="10" spans="1:5" x14ac:dyDescent="0.3">
      <c r="A10">
        <v>9</v>
      </c>
      <c r="B10" s="1" t="s">
        <v>9</v>
      </c>
      <c r="C10">
        <v>93.1</v>
      </c>
      <c r="E10">
        <f t="shared" si="0"/>
        <v>0.93677682162592046</v>
      </c>
    </row>
    <row r="11" spans="1:5" x14ac:dyDescent="0.3">
      <c r="A11">
        <v>10</v>
      </c>
      <c r="B11" s="1" t="s">
        <v>10</v>
      </c>
      <c r="C11">
        <v>94.2</v>
      </c>
      <c r="E11">
        <f t="shared" si="0"/>
        <v>0.94784507623159742</v>
      </c>
    </row>
    <row r="12" spans="1:5" x14ac:dyDescent="0.3">
      <c r="A12">
        <v>11</v>
      </c>
      <c r="B12" s="1" t="s">
        <v>11</v>
      </c>
      <c r="C12">
        <v>81.400000000000006</v>
      </c>
      <c r="E12">
        <f t="shared" si="0"/>
        <v>0.81905084082008528</v>
      </c>
    </row>
    <row r="13" spans="1:5" x14ac:dyDescent="0.3">
      <c r="A13">
        <v>12</v>
      </c>
      <c r="B13" s="1" t="s">
        <v>12</v>
      </c>
      <c r="C13">
        <v>57.4</v>
      </c>
      <c r="E13">
        <f t="shared" si="0"/>
        <v>0.57756164942349986</v>
      </c>
    </row>
    <row r="14" spans="1:5" x14ac:dyDescent="0.3">
      <c r="A14">
        <v>13</v>
      </c>
      <c r="B14" s="1" t="s">
        <v>1</v>
      </c>
      <c r="C14">
        <v>52.5</v>
      </c>
      <c r="E14">
        <f>C14/84.5</f>
        <v>0.62130177514792895</v>
      </c>
    </row>
    <row r="15" spans="1:5" x14ac:dyDescent="0.3">
      <c r="A15">
        <v>14</v>
      </c>
      <c r="B15" s="1" t="s">
        <v>2</v>
      </c>
      <c r="C15">
        <v>59.1</v>
      </c>
      <c r="E15">
        <f t="shared" ref="E15:E25" si="1">C15/84.5</f>
        <v>0.69940828402366861</v>
      </c>
    </row>
    <row r="16" spans="1:5" x14ac:dyDescent="0.3">
      <c r="A16">
        <v>15</v>
      </c>
      <c r="B16" s="1" t="s">
        <v>3</v>
      </c>
      <c r="C16">
        <v>73.8</v>
      </c>
      <c r="E16">
        <f t="shared" si="1"/>
        <v>0.87337278106508875</v>
      </c>
    </row>
    <row r="17" spans="1:5" x14ac:dyDescent="0.3">
      <c r="A17">
        <v>16</v>
      </c>
      <c r="B17" s="1" t="s">
        <v>4</v>
      </c>
      <c r="C17">
        <v>99.7</v>
      </c>
      <c r="E17">
        <f t="shared" si="1"/>
        <v>1.1798816568047337</v>
      </c>
    </row>
    <row r="18" spans="1:5" x14ac:dyDescent="0.3">
      <c r="A18">
        <v>17</v>
      </c>
      <c r="B18" s="1" t="s">
        <v>5</v>
      </c>
      <c r="C18">
        <v>97.7</v>
      </c>
      <c r="E18">
        <f t="shared" si="1"/>
        <v>1.1562130177514793</v>
      </c>
    </row>
    <row r="19" spans="1:5" x14ac:dyDescent="0.3">
      <c r="A19">
        <v>18</v>
      </c>
      <c r="B19" s="1" t="s">
        <v>6</v>
      </c>
      <c r="C19">
        <v>103.4</v>
      </c>
      <c r="E19">
        <f t="shared" si="1"/>
        <v>1.2236686390532545</v>
      </c>
    </row>
    <row r="20" spans="1:5" x14ac:dyDescent="0.3">
      <c r="A20">
        <v>19</v>
      </c>
      <c r="B20" s="1" t="s">
        <v>7</v>
      </c>
      <c r="C20">
        <v>103.5</v>
      </c>
      <c r="E20">
        <f t="shared" si="1"/>
        <v>1.2248520710059172</v>
      </c>
    </row>
    <row r="21" spans="1:5" x14ac:dyDescent="0.3">
      <c r="A21">
        <v>20</v>
      </c>
      <c r="B21" s="1" t="s">
        <v>8</v>
      </c>
      <c r="C21">
        <v>94.7</v>
      </c>
      <c r="E21">
        <f t="shared" si="1"/>
        <v>1.1207100591715977</v>
      </c>
    </row>
    <row r="22" spans="1:5" x14ac:dyDescent="0.3">
      <c r="A22">
        <v>21</v>
      </c>
      <c r="B22" s="1" t="s">
        <v>9</v>
      </c>
      <c r="C22">
        <v>86.6</v>
      </c>
      <c r="E22">
        <f t="shared" si="1"/>
        <v>1.024852071005917</v>
      </c>
    </row>
    <row r="23" spans="1:5" x14ac:dyDescent="0.3">
      <c r="A23">
        <v>22</v>
      </c>
      <c r="B23" s="1" t="s">
        <v>10</v>
      </c>
      <c r="C23">
        <v>101.8</v>
      </c>
      <c r="E23">
        <f t="shared" si="1"/>
        <v>1.2047337278106509</v>
      </c>
    </row>
    <row r="24" spans="1:5" x14ac:dyDescent="0.3">
      <c r="A24">
        <v>23</v>
      </c>
      <c r="B24" s="1" t="s">
        <v>11</v>
      </c>
      <c r="C24">
        <v>75.599999999999994</v>
      </c>
      <c r="E24">
        <f t="shared" si="1"/>
        <v>0.89467455621301772</v>
      </c>
    </row>
    <row r="25" spans="1:5" x14ac:dyDescent="0.3">
      <c r="A25">
        <v>24</v>
      </c>
      <c r="B25" s="1" t="s">
        <v>12</v>
      </c>
      <c r="C25">
        <v>65.599999999999994</v>
      </c>
      <c r="E25">
        <f t="shared" si="1"/>
        <v>0.77633136094674549</v>
      </c>
    </row>
    <row r="26" spans="1:5" x14ac:dyDescent="0.3">
      <c r="A26">
        <v>25</v>
      </c>
      <c r="B26" s="1" t="s">
        <v>1</v>
      </c>
      <c r="C26">
        <v>71.599999999999994</v>
      </c>
      <c r="E26">
        <f>C26/99.96667</f>
        <v>0.71623872236616459</v>
      </c>
    </row>
    <row r="27" spans="1:5" x14ac:dyDescent="0.3">
      <c r="A27">
        <v>26</v>
      </c>
      <c r="B27" s="1" t="s">
        <v>2</v>
      </c>
      <c r="C27">
        <v>78.8</v>
      </c>
      <c r="E27">
        <f t="shared" ref="E27:E37" si="2">C27/99.96667</f>
        <v>0.78826272796723151</v>
      </c>
    </row>
    <row r="28" spans="1:5" x14ac:dyDescent="0.3">
      <c r="A28">
        <v>27</v>
      </c>
      <c r="B28" s="1" t="s">
        <v>3</v>
      </c>
      <c r="C28">
        <v>111.6</v>
      </c>
      <c r="E28">
        <f t="shared" si="2"/>
        <v>1.1163720868165359</v>
      </c>
    </row>
    <row r="29" spans="1:5" x14ac:dyDescent="0.3">
      <c r="A29">
        <v>28</v>
      </c>
      <c r="B29" s="1" t="s">
        <v>4</v>
      </c>
      <c r="C29">
        <v>107.6</v>
      </c>
      <c r="E29">
        <f t="shared" si="2"/>
        <v>1.0763587503714989</v>
      </c>
    </row>
    <row r="30" spans="1:5" x14ac:dyDescent="0.3">
      <c r="A30">
        <v>29</v>
      </c>
      <c r="B30" s="1" t="s">
        <v>5</v>
      </c>
      <c r="C30">
        <v>115.2</v>
      </c>
      <c r="E30">
        <f t="shared" si="2"/>
        <v>1.1523840896170694</v>
      </c>
    </row>
    <row r="31" spans="1:5" x14ac:dyDescent="0.3">
      <c r="A31">
        <v>30</v>
      </c>
      <c r="B31" s="1" t="s">
        <v>6</v>
      </c>
      <c r="C31">
        <v>117.8</v>
      </c>
      <c r="E31">
        <f t="shared" si="2"/>
        <v>1.1783927583063436</v>
      </c>
    </row>
    <row r="32" spans="1:5" x14ac:dyDescent="0.3">
      <c r="A32">
        <v>31</v>
      </c>
      <c r="B32" s="1" t="s">
        <v>7</v>
      </c>
      <c r="C32">
        <v>106.2</v>
      </c>
      <c r="E32">
        <f t="shared" si="2"/>
        <v>1.0623540826157358</v>
      </c>
    </row>
    <row r="33" spans="1:5" x14ac:dyDescent="0.3">
      <c r="A33">
        <v>32</v>
      </c>
      <c r="B33" s="1" t="s">
        <v>8</v>
      </c>
      <c r="C33">
        <v>109.9</v>
      </c>
      <c r="E33">
        <f t="shared" si="2"/>
        <v>1.0993664188273953</v>
      </c>
    </row>
    <row r="34" spans="1:5" x14ac:dyDescent="0.3">
      <c r="A34">
        <v>33</v>
      </c>
      <c r="B34" s="1" t="s">
        <v>9</v>
      </c>
      <c r="C34">
        <v>106</v>
      </c>
      <c r="E34">
        <f t="shared" si="2"/>
        <v>1.060353415793484</v>
      </c>
    </row>
    <row r="35" spans="1:5" x14ac:dyDescent="0.3">
      <c r="A35">
        <v>34</v>
      </c>
      <c r="B35" s="1" t="s">
        <v>10</v>
      </c>
      <c r="C35">
        <v>111.8</v>
      </c>
      <c r="E35">
        <f t="shared" si="2"/>
        <v>1.1183727536387877</v>
      </c>
    </row>
    <row r="36" spans="1:5" x14ac:dyDescent="0.3">
      <c r="A36">
        <v>35</v>
      </c>
      <c r="B36" s="1" t="s">
        <v>11</v>
      </c>
      <c r="C36">
        <v>84.5</v>
      </c>
      <c r="E36">
        <f t="shared" si="2"/>
        <v>0.84528173240140947</v>
      </c>
    </row>
    <row r="37" spans="1:5" x14ac:dyDescent="0.3">
      <c r="A37">
        <v>36</v>
      </c>
      <c r="B37" s="1" t="s">
        <v>12</v>
      </c>
      <c r="C37">
        <v>78.599999999999994</v>
      </c>
      <c r="E37">
        <f t="shared" si="2"/>
        <v>0.78626206114497965</v>
      </c>
    </row>
    <row r="38" spans="1:5" x14ac:dyDescent="0.3">
      <c r="A38">
        <v>37</v>
      </c>
      <c r="B38" s="1" t="s">
        <v>1</v>
      </c>
      <c r="C38">
        <v>70.5</v>
      </c>
      <c r="E38">
        <f>C38/107.3</f>
        <v>0.65703634669151911</v>
      </c>
    </row>
    <row r="39" spans="1:5" x14ac:dyDescent="0.3">
      <c r="A39">
        <v>38</v>
      </c>
      <c r="B39" s="1" t="s">
        <v>2</v>
      </c>
      <c r="C39">
        <v>74.599999999999994</v>
      </c>
      <c r="E39">
        <f t="shared" ref="E39:E49" si="3">C39/107.3</f>
        <v>0.69524697110903999</v>
      </c>
    </row>
    <row r="40" spans="1:5" x14ac:dyDescent="0.3">
      <c r="A40">
        <v>39</v>
      </c>
      <c r="B40" s="1" t="s">
        <v>3</v>
      </c>
      <c r="C40">
        <v>95.5</v>
      </c>
      <c r="E40">
        <f t="shared" si="3"/>
        <v>0.89002795899347631</v>
      </c>
    </row>
    <row r="41" spans="1:5" x14ac:dyDescent="0.3">
      <c r="A41">
        <v>40</v>
      </c>
      <c r="B41" s="1" t="s">
        <v>4</v>
      </c>
      <c r="C41">
        <v>117.8</v>
      </c>
      <c r="E41">
        <f t="shared" si="3"/>
        <v>1.097856477166822</v>
      </c>
    </row>
    <row r="42" spans="1:5" x14ac:dyDescent="0.3">
      <c r="A42">
        <v>41</v>
      </c>
      <c r="B42" s="1" t="s">
        <v>5</v>
      </c>
      <c r="C42">
        <v>120.9</v>
      </c>
      <c r="E42">
        <f t="shared" si="3"/>
        <v>1.1267474370922648</v>
      </c>
    </row>
    <row r="43" spans="1:5" x14ac:dyDescent="0.3">
      <c r="A43">
        <v>42</v>
      </c>
      <c r="B43" s="1" t="s">
        <v>6</v>
      </c>
      <c r="C43">
        <v>128.5</v>
      </c>
      <c r="E43">
        <f t="shared" si="3"/>
        <v>1.1975768872320596</v>
      </c>
    </row>
    <row r="44" spans="1:5" x14ac:dyDescent="0.3">
      <c r="A44">
        <v>43</v>
      </c>
      <c r="B44" s="1" t="s">
        <v>7</v>
      </c>
      <c r="C44">
        <v>115.3</v>
      </c>
      <c r="E44">
        <f t="shared" si="3"/>
        <v>1.0745573159366262</v>
      </c>
    </row>
    <row r="45" spans="1:5" x14ac:dyDescent="0.3">
      <c r="A45">
        <v>44</v>
      </c>
      <c r="B45" s="1" t="s">
        <v>8</v>
      </c>
      <c r="C45">
        <v>121.8</v>
      </c>
      <c r="E45">
        <f t="shared" si="3"/>
        <v>1.1351351351351351</v>
      </c>
    </row>
    <row r="46" spans="1:5" x14ac:dyDescent="0.3">
      <c r="A46">
        <v>45</v>
      </c>
      <c r="B46" s="1" t="s">
        <v>9</v>
      </c>
      <c r="C46">
        <v>118.5</v>
      </c>
      <c r="E46">
        <f t="shared" si="3"/>
        <v>1.1043802423112767</v>
      </c>
    </row>
    <row r="47" spans="1:5" x14ac:dyDescent="0.3">
      <c r="A47">
        <v>46</v>
      </c>
      <c r="B47" s="1" t="s">
        <v>10</v>
      </c>
      <c r="C47">
        <v>123.2</v>
      </c>
      <c r="E47">
        <f t="shared" si="3"/>
        <v>1.1481826654240448</v>
      </c>
    </row>
    <row r="48" spans="1:5" x14ac:dyDescent="0.3">
      <c r="A48">
        <v>47</v>
      </c>
      <c r="B48" s="1" t="s">
        <v>11</v>
      </c>
      <c r="C48">
        <v>102.3</v>
      </c>
      <c r="E48">
        <f t="shared" si="3"/>
        <v>0.95340167753960858</v>
      </c>
    </row>
    <row r="49" spans="1:5" x14ac:dyDescent="0.3">
      <c r="A49">
        <v>48</v>
      </c>
      <c r="B49" s="1" t="s">
        <v>12</v>
      </c>
      <c r="C49">
        <v>98.7</v>
      </c>
      <c r="E49">
        <f t="shared" si="3"/>
        <v>0.91985088536812676</v>
      </c>
    </row>
    <row r="50" spans="1:5" x14ac:dyDescent="0.3">
      <c r="A50">
        <v>49</v>
      </c>
      <c r="B50" s="1" t="s">
        <v>1</v>
      </c>
      <c r="C50">
        <v>76.2</v>
      </c>
      <c r="E50">
        <f>C50/121.4167</f>
        <v>0.627590767991553</v>
      </c>
    </row>
    <row r="51" spans="1:5" x14ac:dyDescent="0.3">
      <c r="A51">
        <v>50</v>
      </c>
      <c r="B51" s="1" t="s">
        <v>2</v>
      </c>
      <c r="C51">
        <v>83.5</v>
      </c>
      <c r="E51">
        <f t="shared" ref="E51:E61" si="4">C51/121.4167</f>
        <v>0.68771429300911646</v>
      </c>
    </row>
    <row r="52" spans="1:5" x14ac:dyDescent="0.3">
      <c r="A52">
        <v>51</v>
      </c>
      <c r="B52" s="1" t="s">
        <v>3</v>
      </c>
      <c r="C52">
        <v>134.30000000000001</v>
      </c>
      <c r="E52">
        <f t="shared" si="4"/>
        <v>1.1061081383368185</v>
      </c>
    </row>
    <row r="53" spans="1:5" x14ac:dyDescent="0.3">
      <c r="A53">
        <v>52</v>
      </c>
      <c r="B53" s="1" t="s">
        <v>4</v>
      </c>
      <c r="C53">
        <v>137.6</v>
      </c>
      <c r="E53">
        <f t="shared" si="4"/>
        <v>1.1332872660844842</v>
      </c>
    </row>
    <row r="54" spans="1:5" x14ac:dyDescent="0.3">
      <c r="A54">
        <v>53</v>
      </c>
      <c r="B54" s="1" t="s">
        <v>5</v>
      </c>
      <c r="C54">
        <v>148.80000000000001</v>
      </c>
      <c r="E54">
        <f t="shared" si="4"/>
        <v>1.2255315784401981</v>
      </c>
    </row>
    <row r="55" spans="1:5" x14ac:dyDescent="0.3">
      <c r="A55">
        <v>54</v>
      </c>
      <c r="B55" s="1" t="s">
        <v>6</v>
      </c>
      <c r="C55">
        <v>136.4</v>
      </c>
      <c r="E55">
        <f t="shared" si="4"/>
        <v>1.1234039469035149</v>
      </c>
    </row>
    <row r="56" spans="1:5" x14ac:dyDescent="0.3">
      <c r="A56">
        <v>55</v>
      </c>
      <c r="B56" s="1" t="s">
        <v>7</v>
      </c>
      <c r="C56">
        <v>127.8</v>
      </c>
      <c r="E56">
        <f t="shared" si="4"/>
        <v>1.0525734927732346</v>
      </c>
    </row>
    <row r="57" spans="1:5" x14ac:dyDescent="0.3">
      <c r="A57">
        <v>56</v>
      </c>
      <c r="B57" s="1" t="s">
        <v>8</v>
      </c>
      <c r="C57">
        <v>139.80000000000001</v>
      </c>
      <c r="E57">
        <f t="shared" si="4"/>
        <v>1.1514066845829281</v>
      </c>
    </row>
    <row r="58" spans="1:5" x14ac:dyDescent="0.3">
      <c r="A58">
        <v>57</v>
      </c>
      <c r="B58" s="1" t="s">
        <v>9</v>
      </c>
      <c r="C58">
        <v>130.1</v>
      </c>
      <c r="E58">
        <f t="shared" si="4"/>
        <v>1.0715165212034259</v>
      </c>
    </row>
    <row r="59" spans="1:5" x14ac:dyDescent="0.3">
      <c r="A59">
        <v>58</v>
      </c>
      <c r="B59" s="1" t="s">
        <v>10</v>
      </c>
      <c r="C59">
        <v>130.6</v>
      </c>
      <c r="E59">
        <f t="shared" si="4"/>
        <v>1.0756345708621631</v>
      </c>
    </row>
    <row r="60" spans="1:5" x14ac:dyDescent="0.3">
      <c r="A60">
        <v>59</v>
      </c>
      <c r="B60" s="1" t="s">
        <v>11</v>
      </c>
      <c r="C60">
        <v>113.4</v>
      </c>
      <c r="E60">
        <f t="shared" si="4"/>
        <v>0.93397366260160253</v>
      </c>
    </row>
    <row r="61" spans="1:5" x14ac:dyDescent="0.3">
      <c r="A61">
        <v>60</v>
      </c>
      <c r="B61" s="1" t="s">
        <v>12</v>
      </c>
      <c r="C61">
        <v>98.5</v>
      </c>
      <c r="E61">
        <f t="shared" si="4"/>
        <v>0.81125578277123322</v>
      </c>
    </row>
    <row r="62" spans="1:5" x14ac:dyDescent="0.3">
      <c r="A62">
        <v>61</v>
      </c>
      <c r="B62" s="1" t="s">
        <v>1</v>
      </c>
      <c r="C62">
        <v>84.5</v>
      </c>
      <c r="E62">
        <f>C62/112.85</f>
        <v>0.74878156845369959</v>
      </c>
    </row>
    <row r="63" spans="1:5" x14ac:dyDescent="0.3">
      <c r="A63">
        <v>62</v>
      </c>
      <c r="B63" s="1" t="s">
        <v>2</v>
      </c>
      <c r="C63">
        <v>81.599999999999994</v>
      </c>
      <c r="E63">
        <f t="shared" ref="E63:E73" si="5">C63/112.85</f>
        <v>0.72308373947718207</v>
      </c>
    </row>
    <row r="64" spans="1:5" x14ac:dyDescent="0.3">
      <c r="A64">
        <v>63</v>
      </c>
      <c r="B64" s="1" t="s">
        <v>3</v>
      </c>
      <c r="C64">
        <v>103.8</v>
      </c>
      <c r="E64">
        <f t="shared" si="5"/>
        <v>0.91980505095259191</v>
      </c>
    </row>
    <row r="65" spans="1:5" x14ac:dyDescent="0.3">
      <c r="A65">
        <v>64</v>
      </c>
      <c r="B65" s="1" t="s">
        <v>4</v>
      </c>
      <c r="C65">
        <v>116.9</v>
      </c>
      <c r="E65">
        <f t="shared" si="5"/>
        <v>1.0358883473637572</v>
      </c>
    </row>
    <row r="66" spans="1:5" x14ac:dyDescent="0.3">
      <c r="A66">
        <v>65</v>
      </c>
      <c r="B66" s="1" t="s">
        <v>5</v>
      </c>
      <c r="C66">
        <v>130.5</v>
      </c>
      <c r="E66">
        <f t="shared" si="5"/>
        <v>1.1564023039432876</v>
      </c>
    </row>
    <row r="67" spans="1:5" x14ac:dyDescent="0.3">
      <c r="A67">
        <v>66</v>
      </c>
      <c r="B67" s="1" t="s">
        <v>6</v>
      </c>
      <c r="C67">
        <v>123.4</v>
      </c>
      <c r="E67">
        <f t="shared" si="5"/>
        <v>1.0934869295525034</v>
      </c>
    </row>
    <row r="68" spans="1:5" x14ac:dyDescent="0.3">
      <c r="A68">
        <v>67</v>
      </c>
      <c r="B68" s="1" t="s">
        <v>7</v>
      </c>
      <c r="C68">
        <v>129.1</v>
      </c>
      <c r="E68">
        <f t="shared" si="5"/>
        <v>1.1439964554718653</v>
      </c>
    </row>
    <row r="69" spans="1:5" x14ac:dyDescent="0.3">
      <c r="A69">
        <v>68</v>
      </c>
      <c r="B69" s="1" t="s">
        <v>8</v>
      </c>
      <c r="C69">
        <v>135.80000000000001</v>
      </c>
      <c r="E69">
        <f t="shared" si="5"/>
        <v>1.2033673017279576</v>
      </c>
    </row>
    <row r="70" spans="1:5" x14ac:dyDescent="0.3">
      <c r="A70">
        <v>69</v>
      </c>
      <c r="B70" s="1" t="s">
        <v>9</v>
      </c>
      <c r="C70">
        <v>122.4</v>
      </c>
      <c r="E70">
        <f t="shared" si="5"/>
        <v>1.0846256092157733</v>
      </c>
    </row>
    <row r="71" spans="1:5" x14ac:dyDescent="0.3">
      <c r="A71">
        <v>70</v>
      </c>
      <c r="B71" s="1" t="s">
        <v>10</v>
      </c>
      <c r="C71">
        <v>126.2</v>
      </c>
      <c r="E71">
        <f t="shared" si="5"/>
        <v>1.1182986264953478</v>
      </c>
    </row>
    <row r="72" spans="1:5" x14ac:dyDescent="0.3">
      <c r="A72">
        <v>71</v>
      </c>
      <c r="B72" s="1" t="s">
        <v>11</v>
      </c>
      <c r="C72">
        <v>107.2</v>
      </c>
      <c r="E72">
        <f t="shared" si="5"/>
        <v>0.94993354009747455</v>
      </c>
    </row>
    <row r="73" spans="1:5" x14ac:dyDescent="0.3">
      <c r="A73">
        <v>72</v>
      </c>
      <c r="B73" s="1" t="s">
        <v>12</v>
      </c>
      <c r="C73">
        <v>92.8</v>
      </c>
      <c r="E73">
        <f t="shared" si="5"/>
        <v>0.82233052724856004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N15" sqref="N15"/>
    </sheetView>
  </sheetViews>
  <sheetFormatPr baseColWidth="10" defaultColWidth="8.88671875" defaultRowHeight="14.4" x14ac:dyDescent="0.3"/>
  <cols>
    <col min="2" max="2" width="10.44140625" customWidth="1"/>
  </cols>
  <sheetData>
    <row r="1" spans="1:12" x14ac:dyDescent="0.3">
      <c r="A1" s="1" t="s">
        <v>0</v>
      </c>
      <c r="B1" s="1">
        <v>1990</v>
      </c>
      <c r="C1" s="1">
        <v>1991</v>
      </c>
      <c r="D1" s="1">
        <v>1992</v>
      </c>
      <c r="E1" s="1">
        <v>1993</v>
      </c>
      <c r="F1" s="1">
        <v>1994</v>
      </c>
      <c r="G1" s="1">
        <v>1995</v>
      </c>
      <c r="H1" t="s">
        <v>13</v>
      </c>
      <c r="J1" t="s">
        <v>31</v>
      </c>
      <c r="K1" t="s">
        <v>15</v>
      </c>
      <c r="L1" t="s">
        <v>14</v>
      </c>
    </row>
    <row r="2" spans="1:12" x14ac:dyDescent="0.3">
      <c r="A2" s="1" t="s">
        <v>1</v>
      </c>
      <c r="B2">
        <v>0.99815532443921939</v>
      </c>
      <c r="C2">
        <v>0.62130177514792895</v>
      </c>
      <c r="D2">
        <v>0.71623872236616459</v>
      </c>
      <c r="E2">
        <v>0.65703634669151911</v>
      </c>
      <c r="F2">
        <v>0.627590767991553</v>
      </c>
      <c r="G2">
        <v>0.74878156845369959</v>
      </c>
      <c r="H2">
        <f>AVERAGEA(B2:G2)*100</f>
        <v>72.818408418168076</v>
      </c>
      <c r="J2">
        <f>1200/1197.939*L2</f>
        <v>68.781886342677737</v>
      </c>
      <c r="K2">
        <f>1200/1200*H2</f>
        <v>72.818408418168076</v>
      </c>
      <c r="L2">
        <f>MEDIAN(B2:G2)*100</f>
        <v>68.66375345288418</v>
      </c>
    </row>
    <row r="3" spans="1:12" x14ac:dyDescent="0.3">
      <c r="A3" s="1" t="s">
        <v>2</v>
      </c>
      <c r="B3">
        <v>0.87439211384846938</v>
      </c>
      <c r="C3">
        <v>0.69940828402366861</v>
      </c>
      <c r="D3">
        <v>0.78826272796723151</v>
      </c>
      <c r="E3">
        <v>0.69524697110903999</v>
      </c>
      <c r="F3">
        <v>0.68771429300911646</v>
      </c>
      <c r="G3">
        <v>0.72308373947718207</v>
      </c>
      <c r="H3">
        <f t="shared" ref="H3:H13" si="0">AVERAGEA(B3:G3)*100</f>
        <v>74.468468823911792</v>
      </c>
      <c r="J3">
        <f t="shared" ref="J3:J13" si="1">1200/1197.939*L3</f>
        <v>71.246967842311705</v>
      </c>
      <c r="K3">
        <f t="shared" ref="K3:K13" si="2">1200/1200*H3</f>
        <v>74.468468823911792</v>
      </c>
      <c r="L3">
        <f t="shared" ref="L3:L13" si="3">MEDIAN(B3:G3)*100</f>
        <v>71.124601175042528</v>
      </c>
    </row>
    <row r="4" spans="1:12" x14ac:dyDescent="0.3">
      <c r="A4" s="1" t="s">
        <v>3</v>
      </c>
      <c r="B4">
        <v>1.0917323861053962</v>
      </c>
      <c r="C4">
        <v>0.87337278106508875</v>
      </c>
      <c r="D4">
        <v>1.1163720868165359</v>
      </c>
      <c r="E4">
        <v>0.89002795899347631</v>
      </c>
      <c r="F4">
        <v>1.1061081383368185</v>
      </c>
      <c r="G4">
        <v>0.91980505095259191</v>
      </c>
      <c r="H4">
        <f t="shared" si="0"/>
        <v>99.95697337116512</v>
      </c>
      <c r="J4">
        <f t="shared" si="1"/>
        <v>100.74990982302045</v>
      </c>
      <c r="K4">
        <f t="shared" si="2"/>
        <v>99.95697337116512</v>
      </c>
      <c r="L4">
        <f t="shared" si="3"/>
        <v>100.5768718528994</v>
      </c>
    </row>
    <row r="5" spans="1:12" x14ac:dyDescent="0.3">
      <c r="A5" s="1" t="s">
        <v>4</v>
      </c>
      <c r="B5">
        <v>1.1973839073414023</v>
      </c>
      <c r="C5">
        <v>1.1798816568047337</v>
      </c>
      <c r="D5">
        <v>1.0763587503714989</v>
      </c>
      <c r="E5">
        <v>1.097856477166822</v>
      </c>
      <c r="F5">
        <v>1.1332872660844842</v>
      </c>
      <c r="G5">
        <v>1.0358883473637572</v>
      </c>
      <c r="H5">
        <f t="shared" si="0"/>
        <v>112.01094008554497</v>
      </c>
      <c r="J5">
        <f t="shared" si="1"/>
        <v>111.74911626975863</v>
      </c>
      <c r="K5">
        <f t="shared" si="2"/>
        <v>112.01094008554497</v>
      </c>
      <c r="L5">
        <f t="shared" si="3"/>
        <v>111.55718716256531</v>
      </c>
    </row>
    <row r="6" spans="1:12" x14ac:dyDescent="0.3">
      <c r="A6" s="1" t="s">
        <v>5</v>
      </c>
      <c r="B6">
        <v>1.2185142115886034</v>
      </c>
      <c r="C6">
        <v>1.1562130177514793</v>
      </c>
      <c r="D6">
        <v>1.1523840896170694</v>
      </c>
      <c r="E6">
        <v>1.1267474370922648</v>
      </c>
      <c r="F6">
        <v>1.2255315784401981</v>
      </c>
      <c r="G6">
        <v>1.1564023039432876</v>
      </c>
      <c r="H6">
        <f t="shared" si="0"/>
        <v>117.26321064054839</v>
      </c>
      <c r="J6">
        <f t="shared" si="1"/>
        <v>115.8297036006725</v>
      </c>
      <c r="K6">
        <f t="shared" si="2"/>
        <v>117.26321064054839</v>
      </c>
      <c r="L6">
        <f t="shared" si="3"/>
        <v>115.63076608473834</v>
      </c>
    </row>
    <row r="7" spans="1:12" x14ac:dyDescent="0.3">
      <c r="A7" s="1" t="s">
        <v>6</v>
      </c>
      <c r="B7">
        <v>1.1853094477715729</v>
      </c>
      <c r="C7">
        <v>1.2236686390532545</v>
      </c>
      <c r="D7">
        <v>1.1783927583063436</v>
      </c>
      <c r="E7">
        <v>1.1975768872320596</v>
      </c>
      <c r="F7">
        <v>1.1234039469035149</v>
      </c>
      <c r="G7">
        <v>1.0934869295525034</v>
      </c>
      <c r="H7">
        <f t="shared" si="0"/>
        <v>116.69731014698748</v>
      </c>
      <c r="J7">
        <f t="shared" si="1"/>
        <v>118.38844245381026</v>
      </c>
      <c r="K7">
        <f t="shared" si="2"/>
        <v>116.69731014698748</v>
      </c>
      <c r="L7">
        <f t="shared" si="3"/>
        <v>118.18511030389583</v>
      </c>
    </row>
    <row r="8" spans="1:12" x14ac:dyDescent="0.3">
      <c r="A8" s="1" t="s">
        <v>7</v>
      </c>
      <c r="B8">
        <v>1.118899920137512</v>
      </c>
      <c r="C8">
        <v>1.2248520710059172</v>
      </c>
      <c r="D8">
        <v>1.0623540826157358</v>
      </c>
      <c r="E8">
        <v>1.0745573159366262</v>
      </c>
      <c r="F8">
        <v>1.0525734927732346</v>
      </c>
      <c r="G8">
        <v>1.1439964554718653</v>
      </c>
      <c r="H8">
        <f t="shared" si="0"/>
        <v>111.28722229901487</v>
      </c>
      <c r="J8">
        <f t="shared" si="1"/>
        <v>109.86154901413872</v>
      </c>
      <c r="K8">
        <f t="shared" si="2"/>
        <v>111.28722229901487</v>
      </c>
      <c r="L8">
        <f t="shared" si="3"/>
        <v>109.67286180370692</v>
      </c>
    </row>
    <row r="9" spans="1:12" x14ac:dyDescent="0.3">
      <c r="A9" s="1" t="s">
        <v>8</v>
      </c>
      <c r="B9">
        <v>1.0343787031487071</v>
      </c>
      <c r="C9">
        <v>1.1207100591715977</v>
      </c>
      <c r="D9">
        <v>1.0993664188273953</v>
      </c>
      <c r="E9">
        <v>1.1351351351351351</v>
      </c>
      <c r="F9">
        <v>1.1514066845829281</v>
      </c>
      <c r="G9">
        <v>1.2033673017279576</v>
      </c>
      <c r="H9">
        <f t="shared" si="0"/>
        <v>112.40607170989534</v>
      </c>
      <c r="J9">
        <f t="shared" si="1"/>
        <v>112.98631370913208</v>
      </c>
      <c r="K9">
        <f t="shared" si="2"/>
        <v>112.40607170989534</v>
      </c>
      <c r="L9">
        <f t="shared" si="3"/>
        <v>112.79225971533664</v>
      </c>
    </row>
    <row r="10" spans="1:12" x14ac:dyDescent="0.3">
      <c r="A10" s="1" t="s">
        <v>9</v>
      </c>
      <c r="B10">
        <v>0.93677682162592046</v>
      </c>
      <c r="C10">
        <v>1.024852071005917</v>
      </c>
      <c r="D10">
        <v>1.060353415793484</v>
      </c>
      <c r="E10">
        <v>1.1043802423112767</v>
      </c>
      <c r="F10">
        <v>1.0715165212034259</v>
      </c>
      <c r="G10">
        <v>1.0846256092157733</v>
      </c>
      <c r="H10">
        <f t="shared" si="0"/>
        <v>104.70841135259663</v>
      </c>
      <c r="J10">
        <f t="shared" si="1"/>
        <v>106.77688615181124</v>
      </c>
      <c r="K10">
        <f t="shared" si="2"/>
        <v>104.70841135259663</v>
      </c>
      <c r="L10">
        <f t="shared" si="3"/>
        <v>106.59349684984549</v>
      </c>
    </row>
    <row r="11" spans="1:12" x14ac:dyDescent="0.3">
      <c r="A11" s="1" t="s">
        <v>10</v>
      </c>
      <c r="B11">
        <v>0.94784507623159742</v>
      </c>
      <c r="C11">
        <v>1.2047337278106509</v>
      </c>
      <c r="D11">
        <v>1.1183727536387877</v>
      </c>
      <c r="E11">
        <v>1.1481826654240448</v>
      </c>
      <c r="F11">
        <v>1.0756345708621631</v>
      </c>
      <c r="G11">
        <v>1.1182986264953478</v>
      </c>
      <c r="H11">
        <f t="shared" si="0"/>
        <v>110.2177903410432</v>
      </c>
      <c r="J11">
        <f t="shared" si="1"/>
        <v>112.02597361639295</v>
      </c>
      <c r="K11">
        <f t="shared" si="2"/>
        <v>110.2177903410432</v>
      </c>
      <c r="L11">
        <f t="shared" si="3"/>
        <v>111.83356900670678</v>
      </c>
    </row>
    <row r="12" spans="1:12" x14ac:dyDescent="0.3">
      <c r="A12" s="1" t="s">
        <v>11</v>
      </c>
      <c r="B12">
        <v>0.81905084082008528</v>
      </c>
      <c r="C12">
        <v>0.89467455621301772</v>
      </c>
      <c r="D12">
        <v>0.84528173240140947</v>
      </c>
      <c r="E12">
        <v>0.95340167753960858</v>
      </c>
      <c r="F12">
        <v>0.93397366260160253</v>
      </c>
      <c r="G12">
        <v>0.94993354009747455</v>
      </c>
      <c r="H12">
        <f t="shared" si="0"/>
        <v>89.938600161219981</v>
      </c>
      <c r="J12">
        <f t="shared" si="1"/>
        <v>91.589716278439241</v>
      </c>
      <c r="K12">
        <f t="shared" si="2"/>
        <v>89.938600161219981</v>
      </c>
      <c r="L12">
        <f t="shared" si="3"/>
        <v>91.432410940731017</v>
      </c>
    </row>
    <row r="13" spans="1:12" x14ac:dyDescent="0.3">
      <c r="A13" s="1" t="s">
        <v>12</v>
      </c>
      <c r="B13">
        <v>0.57756164942349986</v>
      </c>
      <c r="C13">
        <v>0.77633136094674549</v>
      </c>
      <c r="D13">
        <v>0.78626206114497965</v>
      </c>
      <c r="E13">
        <v>0.91985088536812676</v>
      </c>
      <c r="F13">
        <v>0.81125578277123322</v>
      </c>
      <c r="G13">
        <v>0.82233052724856004</v>
      </c>
      <c r="H13">
        <f t="shared" si="0"/>
        <v>78.226537781719074</v>
      </c>
      <c r="J13">
        <f t="shared" si="1"/>
        <v>80.013315064433797</v>
      </c>
      <c r="K13">
        <f t="shared" si="2"/>
        <v>78.226537781719074</v>
      </c>
      <c r="L13">
        <f t="shared" si="3"/>
        <v>79.875892195810636</v>
      </c>
    </row>
    <row r="15" spans="1:12" x14ac:dyDescent="0.3">
      <c r="F15" t="s">
        <v>25</v>
      </c>
      <c r="H15" t="s">
        <v>22</v>
      </c>
    </row>
    <row r="16" spans="1:12" x14ac:dyDescent="0.3">
      <c r="F16">
        <v>1200</v>
      </c>
      <c r="H16">
        <f>SUM(H2:H13)</f>
        <v>1199.9999451318149</v>
      </c>
      <c r="K16">
        <f>SUM(K2:K13)</f>
        <v>1199.9999451318149</v>
      </c>
    </row>
    <row r="19" spans="2:7" x14ac:dyDescent="0.3">
      <c r="B19" s="1"/>
      <c r="C19" s="1"/>
      <c r="D19" s="1"/>
      <c r="E19" s="1"/>
      <c r="F19" s="1"/>
      <c r="G1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G30" sqref="G30"/>
    </sheetView>
  </sheetViews>
  <sheetFormatPr baseColWidth="10" defaultColWidth="8.88671875" defaultRowHeight="14.4" x14ac:dyDescent="0.3"/>
  <cols>
    <col min="5" max="5" width="11.5546875" customWidth="1"/>
    <col min="7" max="7" width="11.6640625" customWidth="1"/>
  </cols>
  <sheetData>
    <row r="1" spans="1:7" x14ac:dyDescent="0.3">
      <c r="A1" t="s">
        <v>16</v>
      </c>
      <c r="B1" s="1" t="s">
        <v>0</v>
      </c>
      <c r="C1" s="1" t="s">
        <v>17</v>
      </c>
      <c r="D1" t="s">
        <v>15</v>
      </c>
      <c r="E1" t="s">
        <v>23</v>
      </c>
      <c r="F1" t="s">
        <v>18</v>
      </c>
      <c r="G1" t="s">
        <v>24</v>
      </c>
    </row>
    <row r="2" spans="1:7" x14ac:dyDescent="0.3">
      <c r="A2">
        <v>1</v>
      </c>
      <c r="B2" s="1" t="s">
        <v>1</v>
      </c>
      <c r="C2" s="1">
        <v>99.2</v>
      </c>
      <c r="D2">
        <v>72.818408418168076</v>
      </c>
      <c r="E2">
        <f>C2/D2</f>
        <v>1.3622928893245319</v>
      </c>
      <c r="F2">
        <v>68.545823456328861</v>
      </c>
      <c r="G2">
        <f>C2/F2</f>
        <v>1.4472070652590698</v>
      </c>
    </row>
    <row r="3" spans="1:7" x14ac:dyDescent="0.3">
      <c r="A3">
        <v>2</v>
      </c>
      <c r="B3" s="1" t="s">
        <v>2</v>
      </c>
      <c r="C3" s="1">
        <v>86.9</v>
      </c>
      <c r="D3">
        <v>74.468468823911792</v>
      </c>
      <c r="E3">
        <f t="shared" ref="E3:E13" si="0">C3/D3</f>
        <v>1.1669368441760744</v>
      </c>
      <c r="F3">
        <v>71.002444672524405</v>
      </c>
      <c r="G3">
        <f t="shared" ref="G3:G13" si="1">C3/F3</f>
        <v>1.2239015205856345</v>
      </c>
    </row>
    <row r="4" spans="1:7" x14ac:dyDescent="0.3">
      <c r="A4">
        <v>3</v>
      </c>
      <c r="B4" s="1" t="s">
        <v>3</v>
      </c>
      <c r="C4" s="1">
        <v>108.5</v>
      </c>
      <c r="D4">
        <v>99.95697337116512</v>
      </c>
      <c r="E4">
        <f t="shared" si="0"/>
        <v>1.0854670398743718</v>
      </c>
      <c r="F4">
        <v>100.40413107549206</v>
      </c>
      <c r="G4">
        <f t="shared" si="1"/>
        <v>1.0806328269343899</v>
      </c>
    </row>
    <row r="5" spans="1:7" x14ac:dyDescent="0.3">
      <c r="A5">
        <v>4</v>
      </c>
      <c r="B5" s="1" t="s">
        <v>4</v>
      </c>
      <c r="C5" s="1">
        <v>119</v>
      </c>
      <c r="D5">
        <v>112.01094008554497</v>
      </c>
      <c r="E5">
        <f t="shared" si="0"/>
        <v>1.0623962258429163</v>
      </c>
      <c r="F5">
        <v>111.36558769361362</v>
      </c>
      <c r="G5">
        <f t="shared" si="1"/>
        <v>1.0685527052341339</v>
      </c>
    </row>
    <row r="6" spans="1:7" x14ac:dyDescent="0.3">
      <c r="A6">
        <v>5</v>
      </c>
      <c r="B6" s="1" t="s">
        <v>5</v>
      </c>
      <c r="C6" s="1">
        <v>121.1</v>
      </c>
      <c r="D6">
        <v>117.26321064054839</v>
      </c>
      <c r="E6">
        <f t="shared" si="0"/>
        <v>1.0327194636620745</v>
      </c>
      <c r="F6">
        <v>115.43217024398781</v>
      </c>
      <c r="G6">
        <f t="shared" si="1"/>
        <v>1.0491009546474968</v>
      </c>
    </row>
    <row r="7" spans="1:7" x14ac:dyDescent="0.3">
      <c r="A7">
        <v>6</v>
      </c>
      <c r="B7" s="1" t="s">
        <v>6</v>
      </c>
      <c r="C7" s="1">
        <v>117.8</v>
      </c>
      <c r="D7">
        <v>116.69731014698748</v>
      </c>
      <c r="E7">
        <f t="shared" si="0"/>
        <v>1.0094491454140941</v>
      </c>
      <c r="F7">
        <v>117.9821273769489</v>
      </c>
      <c r="G7">
        <f t="shared" si="1"/>
        <v>0.99845631384178213</v>
      </c>
    </row>
    <row r="8" spans="1:7" x14ac:dyDescent="0.3">
      <c r="A8">
        <v>7</v>
      </c>
      <c r="B8" s="1" t="s">
        <v>7</v>
      </c>
      <c r="C8" s="1">
        <v>111.2</v>
      </c>
      <c r="D8">
        <v>111.28722229901487</v>
      </c>
      <c r="E8">
        <f t="shared" si="0"/>
        <v>0.99921624156652489</v>
      </c>
      <c r="F8">
        <v>109.48449866355907</v>
      </c>
      <c r="G8">
        <f t="shared" si="1"/>
        <v>1.0156688970345711</v>
      </c>
    </row>
    <row r="9" spans="1:7" x14ac:dyDescent="0.3">
      <c r="A9">
        <v>8</v>
      </c>
      <c r="B9" s="1" t="s">
        <v>8</v>
      </c>
      <c r="C9" s="1">
        <v>102.8</v>
      </c>
      <c r="D9">
        <v>112.40607170989534</v>
      </c>
      <c r="E9">
        <f t="shared" si="0"/>
        <v>0.91454134493119466</v>
      </c>
      <c r="F9">
        <v>112.59853900927556</v>
      </c>
      <c r="G9">
        <f t="shared" si="1"/>
        <v>0.91297809815748687</v>
      </c>
    </row>
    <row r="10" spans="1:7" x14ac:dyDescent="0.3">
      <c r="A10">
        <v>9</v>
      </c>
      <c r="B10" s="1" t="s">
        <v>9</v>
      </c>
      <c r="C10" s="1">
        <v>93.1</v>
      </c>
      <c r="D10">
        <v>104.70841135259663</v>
      </c>
      <c r="E10">
        <f t="shared" si="0"/>
        <v>0.88913582774638511</v>
      </c>
      <c r="F10">
        <v>106.41042251900589</v>
      </c>
      <c r="G10">
        <f t="shared" si="1"/>
        <v>0.87491429689015165</v>
      </c>
    </row>
    <row r="11" spans="1:7" x14ac:dyDescent="0.3">
      <c r="A11">
        <v>10</v>
      </c>
      <c r="B11" s="1" t="s">
        <v>10</v>
      </c>
      <c r="C11" s="1">
        <v>94.2</v>
      </c>
      <c r="D11">
        <v>110.2177903410432</v>
      </c>
      <c r="E11">
        <f t="shared" si="0"/>
        <v>0.8546714619166299</v>
      </c>
      <c r="F11">
        <v>111.64149485193776</v>
      </c>
      <c r="G11">
        <f t="shared" si="1"/>
        <v>0.84377229205799165</v>
      </c>
    </row>
    <row r="12" spans="1:7" x14ac:dyDescent="0.3">
      <c r="A12">
        <v>11</v>
      </c>
      <c r="B12" s="1" t="s">
        <v>11</v>
      </c>
      <c r="C12" s="1">
        <v>81.400000000000006</v>
      </c>
      <c r="D12">
        <v>89.938600161219981</v>
      </c>
      <c r="E12">
        <f t="shared" si="0"/>
        <v>0.9050618961612249</v>
      </c>
      <c r="F12">
        <v>91.275375774940315</v>
      </c>
      <c r="G12">
        <f t="shared" si="1"/>
        <v>0.89180679135969554</v>
      </c>
    </row>
    <row r="13" spans="1:7" x14ac:dyDescent="0.3">
      <c r="A13">
        <v>12</v>
      </c>
      <c r="B13" s="1" t="s">
        <v>12</v>
      </c>
      <c r="C13" s="1">
        <v>57.4</v>
      </c>
      <c r="D13">
        <v>78.226537781719074</v>
      </c>
      <c r="E13">
        <f t="shared" si="0"/>
        <v>0.73376633592256368</v>
      </c>
      <c r="F13">
        <v>79.738705350964338</v>
      </c>
      <c r="G13">
        <f t="shared" si="1"/>
        <v>0.71985116572131325</v>
      </c>
    </row>
    <row r="14" spans="1:7" x14ac:dyDescent="0.3">
      <c r="A14">
        <v>13</v>
      </c>
      <c r="B14" s="1" t="s">
        <v>1</v>
      </c>
      <c r="C14" s="1">
        <v>52.5</v>
      </c>
      <c r="E14">
        <f>C14/D2</f>
        <v>0.72097153920905166</v>
      </c>
      <c r="G14">
        <f>C14/F2</f>
        <v>0.76591099723892309</v>
      </c>
    </row>
    <row r="15" spans="1:7" x14ac:dyDescent="0.3">
      <c r="A15">
        <v>14</v>
      </c>
      <c r="B15" s="1" t="s">
        <v>2</v>
      </c>
      <c r="C15" s="1">
        <v>59.1</v>
      </c>
      <c r="E15">
        <f t="shared" ref="E15:E25" si="2">C15/D3</f>
        <v>0.79362448205760638</v>
      </c>
      <c r="G15">
        <f t="shared" ref="G15:G25" si="3">C15/F3</f>
        <v>0.83236570617504024</v>
      </c>
    </row>
    <row r="16" spans="1:7" x14ac:dyDescent="0.3">
      <c r="A16">
        <v>15</v>
      </c>
      <c r="B16" s="1" t="s">
        <v>3</v>
      </c>
      <c r="C16" s="1">
        <v>73.8</v>
      </c>
      <c r="E16">
        <f t="shared" si="2"/>
        <v>0.73831767320487218</v>
      </c>
      <c r="G16">
        <f t="shared" si="3"/>
        <v>0.73502951730652499</v>
      </c>
    </row>
    <row r="17" spans="1:7" x14ac:dyDescent="0.3">
      <c r="A17">
        <v>16</v>
      </c>
      <c r="B17" s="1" t="s">
        <v>4</v>
      </c>
      <c r="C17" s="1">
        <v>99.7</v>
      </c>
      <c r="E17">
        <f t="shared" si="2"/>
        <v>0.89009162787007357</v>
      </c>
      <c r="G17">
        <f t="shared" si="3"/>
        <v>0.89524961942725334</v>
      </c>
    </row>
    <row r="18" spans="1:7" x14ac:dyDescent="0.3">
      <c r="A18">
        <v>17</v>
      </c>
      <c r="B18" s="1" t="s">
        <v>5</v>
      </c>
      <c r="C18" s="1">
        <v>97.7</v>
      </c>
      <c r="E18">
        <f t="shared" si="2"/>
        <v>0.83316838645569513</v>
      </c>
      <c r="G18">
        <f t="shared" si="3"/>
        <v>0.84638450263468579</v>
      </c>
    </row>
    <row r="19" spans="1:7" x14ac:dyDescent="0.3">
      <c r="A19">
        <v>18</v>
      </c>
      <c r="B19" s="1" t="s">
        <v>6</v>
      </c>
      <c r="C19" s="1">
        <v>103.4</v>
      </c>
      <c r="E19">
        <f t="shared" si="2"/>
        <v>0.88605298502391627</v>
      </c>
      <c r="G19">
        <f t="shared" si="3"/>
        <v>0.8764039291276764</v>
      </c>
    </row>
    <row r="20" spans="1:7" x14ac:dyDescent="0.3">
      <c r="A20">
        <v>19</v>
      </c>
      <c r="B20" s="1" t="s">
        <v>7</v>
      </c>
      <c r="C20" s="1">
        <v>103.5</v>
      </c>
      <c r="E20">
        <f t="shared" si="2"/>
        <v>0.93002590829258391</v>
      </c>
      <c r="G20">
        <f t="shared" si="3"/>
        <v>0.94533930614278872</v>
      </c>
    </row>
    <row r="21" spans="1:7" x14ac:dyDescent="0.3">
      <c r="A21">
        <v>20</v>
      </c>
      <c r="B21" s="1" t="s">
        <v>8</v>
      </c>
      <c r="C21" s="1">
        <v>94.7</v>
      </c>
      <c r="E21">
        <f t="shared" si="2"/>
        <v>0.84248118059323096</v>
      </c>
      <c r="G21">
        <f t="shared" si="3"/>
        <v>0.84104110793301567</v>
      </c>
    </row>
    <row r="22" spans="1:7" x14ac:dyDescent="0.3">
      <c r="A22">
        <v>21</v>
      </c>
      <c r="B22" s="1" t="s">
        <v>9</v>
      </c>
      <c r="C22" s="1">
        <v>86.6</v>
      </c>
      <c r="E22">
        <f t="shared" si="2"/>
        <v>0.82705867543326483</v>
      </c>
      <c r="G22">
        <f t="shared" si="3"/>
        <v>0.81383005489459859</v>
      </c>
    </row>
    <row r="23" spans="1:7" x14ac:dyDescent="0.3">
      <c r="A23">
        <v>22</v>
      </c>
      <c r="B23" s="1" t="s">
        <v>10</v>
      </c>
      <c r="C23" s="1">
        <v>101.8</v>
      </c>
      <c r="E23">
        <f t="shared" si="2"/>
        <v>0.92362584737911801</v>
      </c>
      <c r="G23">
        <f t="shared" si="3"/>
        <v>0.91184733897562154</v>
      </c>
    </row>
    <row r="24" spans="1:7" x14ac:dyDescent="0.3">
      <c r="A24">
        <v>23</v>
      </c>
      <c r="B24" s="1" t="s">
        <v>11</v>
      </c>
      <c r="C24" s="1">
        <v>75.599999999999994</v>
      </c>
      <c r="E24">
        <f t="shared" si="2"/>
        <v>0.84057345638560932</v>
      </c>
      <c r="G24">
        <f t="shared" si="3"/>
        <v>0.82826281851097017</v>
      </c>
    </row>
    <row r="25" spans="1:7" x14ac:dyDescent="0.3">
      <c r="A25">
        <v>24</v>
      </c>
      <c r="B25" s="1" t="s">
        <v>12</v>
      </c>
      <c r="C25" s="1">
        <v>65.599999999999994</v>
      </c>
      <c r="E25">
        <f t="shared" si="2"/>
        <v>0.83859009819721564</v>
      </c>
      <c r="G25">
        <f t="shared" si="3"/>
        <v>0.82268704653864366</v>
      </c>
    </row>
    <row r="26" spans="1:7" x14ac:dyDescent="0.3">
      <c r="A26">
        <v>25</v>
      </c>
      <c r="B26" s="1" t="s">
        <v>1</v>
      </c>
      <c r="C26" s="1">
        <v>71.599999999999994</v>
      </c>
      <c r="E26">
        <f>C26/D2</f>
        <v>0.98326785156891605</v>
      </c>
      <c r="G26">
        <f>C26/F2</f>
        <v>1.0445567124248931</v>
      </c>
    </row>
    <row r="27" spans="1:7" x14ac:dyDescent="0.3">
      <c r="A27">
        <v>26</v>
      </c>
      <c r="B27" s="1" t="s">
        <v>2</v>
      </c>
      <c r="C27" s="1">
        <v>78.8</v>
      </c>
      <c r="E27">
        <f t="shared" ref="E27:E37" si="4">C27/D3</f>
        <v>1.0581659760768083</v>
      </c>
      <c r="G27">
        <f t="shared" ref="G27:G37" si="5">C27/F3</f>
        <v>1.1098209415667202</v>
      </c>
    </row>
    <row r="28" spans="1:7" x14ac:dyDescent="0.3">
      <c r="A28">
        <v>27</v>
      </c>
      <c r="B28" s="1" t="s">
        <v>3</v>
      </c>
      <c r="C28" s="1">
        <v>111.6</v>
      </c>
      <c r="E28">
        <f t="shared" si="4"/>
        <v>1.1164803838707822</v>
      </c>
      <c r="G28">
        <f t="shared" si="5"/>
        <v>1.1115080505610866</v>
      </c>
    </row>
    <row r="29" spans="1:7" x14ac:dyDescent="0.3">
      <c r="A29">
        <v>28</v>
      </c>
      <c r="B29" s="1" t="s">
        <v>4</v>
      </c>
      <c r="C29" s="1">
        <v>107.6</v>
      </c>
      <c r="E29">
        <f t="shared" si="4"/>
        <v>0.96062045294704024</v>
      </c>
      <c r="G29">
        <f t="shared" si="5"/>
        <v>0.96618715195960336</v>
      </c>
    </row>
    <row r="30" spans="1:7" x14ac:dyDescent="0.3">
      <c r="A30">
        <v>29</v>
      </c>
      <c r="B30" s="1" t="s">
        <v>5</v>
      </c>
      <c r="C30" s="1">
        <v>115.2</v>
      </c>
      <c r="E30">
        <f t="shared" si="4"/>
        <v>0.98240530316986774</v>
      </c>
      <c r="G30">
        <f t="shared" si="5"/>
        <v>0.99798868683230102</v>
      </c>
    </row>
    <row r="31" spans="1:7" x14ac:dyDescent="0.3">
      <c r="A31">
        <v>30</v>
      </c>
      <c r="B31" s="1" t="s">
        <v>6</v>
      </c>
      <c r="C31" s="1">
        <v>117.8</v>
      </c>
      <c r="E31">
        <f t="shared" si="4"/>
        <v>1.0094491454140941</v>
      </c>
      <c r="G31">
        <f t="shared" si="5"/>
        <v>0.99845631384178213</v>
      </c>
    </row>
    <row r="32" spans="1:7" x14ac:dyDescent="0.3">
      <c r="A32">
        <v>31</v>
      </c>
      <c r="B32" s="1" t="s">
        <v>7</v>
      </c>
      <c r="C32" s="1">
        <v>106.2</v>
      </c>
      <c r="E32">
        <f t="shared" si="4"/>
        <v>0.95428745372630353</v>
      </c>
      <c r="G32">
        <f t="shared" si="5"/>
        <v>0.97000033152042664</v>
      </c>
    </row>
    <row r="33" spans="1:7" x14ac:dyDescent="0.3">
      <c r="A33">
        <v>32</v>
      </c>
      <c r="B33" s="1" t="s">
        <v>8</v>
      </c>
      <c r="C33" s="1">
        <v>109.9</v>
      </c>
      <c r="E33">
        <f t="shared" si="4"/>
        <v>0.97770519268422473</v>
      </c>
      <c r="G33">
        <f t="shared" si="5"/>
        <v>0.97603397847770257</v>
      </c>
    </row>
    <row r="34" spans="1:7" x14ac:dyDescent="0.3">
      <c r="A34">
        <v>33</v>
      </c>
      <c r="B34" s="1" t="s">
        <v>9</v>
      </c>
      <c r="C34" s="1">
        <v>106</v>
      </c>
      <c r="E34">
        <f t="shared" si="4"/>
        <v>1.0123350992601163</v>
      </c>
      <c r="G34">
        <f t="shared" si="5"/>
        <v>0.99614302331209537</v>
      </c>
    </row>
    <row r="35" spans="1:7" x14ac:dyDescent="0.3">
      <c r="A35">
        <v>34</v>
      </c>
      <c r="B35" s="1" t="s">
        <v>10</v>
      </c>
      <c r="C35" s="1">
        <v>111.8</v>
      </c>
      <c r="E35">
        <f t="shared" si="4"/>
        <v>1.0143553019350235</v>
      </c>
      <c r="G35">
        <f t="shared" si="5"/>
        <v>1.0014197691303977</v>
      </c>
    </row>
    <row r="36" spans="1:7" x14ac:dyDescent="0.3">
      <c r="A36">
        <v>35</v>
      </c>
      <c r="B36" s="1" t="s">
        <v>11</v>
      </c>
      <c r="C36" s="1">
        <v>84.5</v>
      </c>
      <c r="E36">
        <f t="shared" si="4"/>
        <v>0.93952985535164002</v>
      </c>
      <c r="G36">
        <f t="shared" si="5"/>
        <v>0.92576994926160039</v>
      </c>
    </row>
    <row r="37" spans="1:7" x14ac:dyDescent="0.3">
      <c r="A37">
        <v>36</v>
      </c>
      <c r="B37" s="1" t="s">
        <v>12</v>
      </c>
      <c r="C37" s="1">
        <v>78.599999999999994</v>
      </c>
      <c r="E37">
        <f t="shared" si="4"/>
        <v>1.0047741115594686</v>
      </c>
      <c r="G37">
        <f t="shared" si="5"/>
        <v>0.98571954051733834</v>
      </c>
    </row>
    <row r="38" spans="1:7" x14ac:dyDescent="0.3">
      <c r="A38">
        <v>37</v>
      </c>
      <c r="B38" s="1" t="s">
        <v>1</v>
      </c>
      <c r="C38" s="1">
        <v>70.5</v>
      </c>
      <c r="E38">
        <f>C38/D2</f>
        <v>0.96816178122358365</v>
      </c>
      <c r="G38">
        <f>C38/F2</f>
        <v>1.0285090534351251</v>
      </c>
    </row>
    <row r="39" spans="1:7" x14ac:dyDescent="0.3">
      <c r="A39">
        <v>38</v>
      </c>
      <c r="B39" s="1" t="s">
        <v>2</v>
      </c>
      <c r="C39" s="1">
        <v>74.599999999999994</v>
      </c>
      <c r="E39">
        <f t="shared" ref="E39:E49" si="6">C39/D3</f>
        <v>1.0017662666920037</v>
      </c>
      <c r="G39">
        <f t="shared" ref="G39:G49" si="7">C39/F3</f>
        <v>1.0506680487420981</v>
      </c>
    </row>
    <row r="40" spans="1:7" x14ac:dyDescent="0.3">
      <c r="A40">
        <v>39</v>
      </c>
      <c r="B40" s="1" t="s">
        <v>3</v>
      </c>
      <c r="C40" s="1">
        <v>95.5</v>
      </c>
      <c r="E40">
        <f t="shared" si="6"/>
        <v>0.95541108117974649</v>
      </c>
      <c r="G40">
        <f t="shared" si="7"/>
        <v>0.95115608269340302</v>
      </c>
    </row>
    <row r="41" spans="1:7" x14ac:dyDescent="0.3">
      <c r="A41">
        <v>40</v>
      </c>
      <c r="B41" s="1" t="s">
        <v>4</v>
      </c>
      <c r="C41" s="1">
        <v>117.8</v>
      </c>
      <c r="E41">
        <f t="shared" si="6"/>
        <v>1.0516829865907187</v>
      </c>
      <c r="G41">
        <f t="shared" si="7"/>
        <v>1.0577773838368147</v>
      </c>
    </row>
    <row r="42" spans="1:7" x14ac:dyDescent="0.3">
      <c r="A42">
        <v>41</v>
      </c>
      <c r="B42" s="1" t="s">
        <v>5</v>
      </c>
      <c r="C42" s="1">
        <v>120.9</v>
      </c>
      <c r="E42">
        <f t="shared" si="6"/>
        <v>1.0310138988996269</v>
      </c>
      <c r="G42">
        <f t="shared" si="7"/>
        <v>1.0473683353995242</v>
      </c>
    </row>
    <row r="43" spans="1:7" x14ac:dyDescent="0.3">
      <c r="A43">
        <v>42</v>
      </c>
      <c r="B43" s="1" t="s">
        <v>6</v>
      </c>
      <c r="C43" s="1">
        <v>128.5</v>
      </c>
      <c r="E43">
        <f t="shared" si="6"/>
        <v>1.1011393479262401</v>
      </c>
      <c r="G43">
        <f t="shared" si="7"/>
        <v>1.0891480163724023</v>
      </c>
    </row>
    <row r="44" spans="1:7" x14ac:dyDescent="0.3">
      <c r="A44">
        <v>43</v>
      </c>
      <c r="B44" s="1" t="s">
        <v>7</v>
      </c>
      <c r="C44" s="1">
        <v>115.3</v>
      </c>
      <c r="E44">
        <f t="shared" si="6"/>
        <v>1.0360578475955065</v>
      </c>
      <c r="G44">
        <f t="shared" si="7"/>
        <v>1.0531171207561694</v>
      </c>
    </row>
    <row r="45" spans="1:7" x14ac:dyDescent="0.3">
      <c r="A45">
        <v>44</v>
      </c>
      <c r="B45" s="1" t="s">
        <v>8</v>
      </c>
      <c r="C45" s="1">
        <v>121.8</v>
      </c>
      <c r="E45">
        <f t="shared" si="6"/>
        <v>1.0835713600449368</v>
      </c>
      <c r="G45">
        <f t="shared" si="7"/>
        <v>1.0817191863383453</v>
      </c>
    </row>
    <row r="46" spans="1:7" x14ac:dyDescent="0.3">
      <c r="A46">
        <v>45</v>
      </c>
      <c r="B46" s="1" t="s">
        <v>9</v>
      </c>
      <c r="C46" s="1">
        <v>118.5</v>
      </c>
      <c r="E46">
        <f t="shared" si="6"/>
        <v>1.1317142383238092</v>
      </c>
      <c r="G46">
        <f t="shared" si="7"/>
        <v>1.1136127194573895</v>
      </c>
    </row>
    <row r="47" spans="1:7" x14ac:dyDescent="0.3">
      <c r="A47">
        <v>46</v>
      </c>
      <c r="B47" s="1" t="s">
        <v>10</v>
      </c>
      <c r="C47" s="1">
        <v>123.2</v>
      </c>
      <c r="E47">
        <f t="shared" si="6"/>
        <v>1.1177868801287558</v>
      </c>
      <c r="G47">
        <f t="shared" si="7"/>
        <v>1.1035323395068426</v>
      </c>
    </row>
    <row r="48" spans="1:7" x14ac:dyDescent="0.3">
      <c r="A48">
        <v>47</v>
      </c>
      <c r="B48" s="1" t="s">
        <v>11</v>
      </c>
      <c r="C48" s="1">
        <v>102.3</v>
      </c>
      <c r="E48">
        <f t="shared" si="6"/>
        <v>1.1374426532837014</v>
      </c>
      <c r="G48">
        <f t="shared" si="7"/>
        <v>1.1207842107628605</v>
      </c>
    </row>
    <row r="49" spans="1:7" x14ac:dyDescent="0.3">
      <c r="A49">
        <v>48</v>
      </c>
      <c r="B49" s="1" t="s">
        <v>12</v>
      </c>
      <c r="C49" s="1">
        <v>98.7</v>
      </c>
      <c r="E49">
        <f t="shared" si="6"/>
        <v>1.2617201629887986</v>
      </c>
      <c r="G49">
        <f t="shared" si="7"/>
        <v>1.2377928581305508</v>
      </c>
    </row>
    <row r="50" spans="1:7" x14ac:dyDescent="0.3">
      <c r="A50">
        <v>49</v>
      </c>
      <c r="B50" s="1" t="s">
        <v>1</v>
      </c>
      <c r="C50" s="1">
        <v>76.2</v>
      </c>
      <c r="E50">
        <f>C50/D2</f>
        <v>1.0464386911948522</v>
      </c>
      <c r="G50">
        <f>C50/F2</f>
        <v>1.1116651045639225</v>
      </c>
    </row>
    <row r="51" spans="1:7" x14ac:dyDescent="0.3">
      <c r="A51">
        <v>50</v>
      </c>
      <c r="B51" s="1" t="s">
        <v>2</v>
      </c>
      <c r="C51" s="1">
        <v>83.5</v>
      </c>
      <c r="E51">
        <f t="shared" ref="E51:E61" si="8">C51/D3</f>
        <v>1.1212799365788515</v>
      </c>
      <c r="G51">
        <f t="shared" ref="G51:G61" si="9">C51/F3</f>
        <v>1.1760158454418927</v>
      </c>
    </row>
    <row r="52" spans="1:7" x14ac:dyDescent="0.3">
      <c r="A52">
        <v>51</v>
      </c>
      <c r="B52" s="1" t="s">
        <v>3</v>
      </c>
      <c r="C52" s="1">
        <v>134.30000000000001</v>
      </c>
      <c r="E52">
        <f t="shared" si="8"/>
        <v>1.3435780963606279</v>
      </c>
      <c r="G52">
        <f t="shared" si="9"/>
        <v>1.3375943655049638</v>
      </c>
    </row>
    <row r="53" spans="1:7" x14ac:dyDescent="0.3">
      <c r="A53">
        <v>52</v>
      </c>
      <c r="B53" s="1" t="s">
        <v>4</v>
      </c>
      <c r="C53" s="1">
        <v>137.6</v>
      </c>
      <c r="E53">
        <f t="shared" si="8"/>
        <v>1.228451434251977</v>
      </c>
      <c r="G53">
        <f t="shared" si="9"/>
        <v>1.2355701868925784</v>
      </c>
    </row>
    <row r="54" spans="1:7" x14ac:dyDescent="0.3">
      <c r="A54">
        <v>53</v>
      </c>
      <c r="B54" s="1" t="s">
        <v>5</v>
      </c>
      <c r="C54" s="1">
        <v>148.80000000000001</v>
      </c>
      <c r="E54">
        <f t="shared" si="8"/>
        <v>1.2689401832610792</v>
      </c>
      <c r="G54">
        <f t="shared" si="9"/>
        <v>1.2890687204917222</v>
      </c>
    </row>
    <row r="55" spans="1:7" x14ac:dyDescent="0.3">
      <c r="A55">
        <v>54</v>
      </c>
      <c r="B55" s="1" t="s">
        <v>6</v>
      </c>
      <c r="C55" s="1">
        <v>136.4</v>
      </c>
      <c r="E55">
        <f t="shared" si="8"/>
        <v>1.1688358525847407</v>
      </c>
      <c r="G55">
        <f t="shared" si="9"/>
        <v>1.1561073107641688</v>
      </c>
    </row>
    <row r="56" spans="1:7" x14ac:dyDescent="0.3">
      <c r="A56">
        <v>55</v>
      </c>
      <c r="B56" s="1" t="s">
        <v>7</v>
      </c>
      <c r="C56" s="1">
        <v>127.8</v>
      </c>
      <c r="E56">
        <f t="shared" si="8"/>
        <v>1.14837981719606</v>
      </c>
      <c r="G56">
        <f t="shared" si="9"/>
        <v>1.1672885345415303</v>
      </c>
    </row>
    <row r="57" spans="1:7" x14ac:dyDescent="0.3">
      <c r="A57">
        <v>56</v>
      </c>
      <c r="B57" s="1" t="s">
        <v>8</v>
      </c>
      <c r="C57" s="1">
        <v>139.80000000000001</v>
      </c>
      <c r="E57">
        <f t="shared" si="8"/>
        <v>1.2437050585737455</v>
      </c>
      <c r="G57">
        <f t="shared" si="9"/>
        <v>1.2415791646149483</v>
      </c>
    </row>
    <row r="58" spans="1:7" x14ac:dyDescent="0.3">
      <c r="A58">
        <v>57</v>
      </c>
      <c r="B58" s="1" t="s">
        <v>9</v>
      </c>
      <c r="C58" s="1">
        <v>130.1</v>
      </c>
      <c r="E58">
        <f t="shared" si="8"/>
        <v>1.2424980793749163</v>
      </c>
      <c r="G58">
        <f t="shared" si="9"/>
        <v>1.2226245974802226</v>
      </c>
    </row>
    <row r="59" spans="1:7" x14ac:dyDescent="0.3">
      <c r="A59">
        <v>58</v>
      </c>
      <c r="B59" s="1" t="s">
        <v>10</v>
      </c>
      <c r="C59" s="1">
        <v>130.6</v>
      </c>
      <c r="E59">
        <f t="shared" si="8"/>
        <v>1.1849266765001258</v>
      </c>
      <c r="G59">
        <f t="shared" si="9"/>
        <v>1.1698159378213768</v>
      </c>
    </row>
    <row r="60" spans="1:7" x14ac:dyDescent="0.3">
      <c r="A60">
        <v>59</v>
      </c>
      <c r="B60" s="1" t="s">
        <v>11</v>
      </c>
      <c r="C60" s="1">
        <v>113.4</v>
      </c>
      <c r="E60">
        <f t="shared" si="8"/>
        <v>1.260860184578414</v>
      </c>
      <c r="G60">
        <f t="shared" si="9"/>
        <v>1.2423942277664555</v>
      </c>
    </row>
    <row r="61" spans="1:7" x14ac:dyDescent="0.3">
      <c r="A61">
        <v>60</v>
      </c>
      <c r="B61" s="1" t="s">
        <v>12</v>
      </c>
      <c r="C61" s="1">
        <v>98.5</v>
      </c>
      <c r="E61">
        <f t="shared" si="8"/>
        <v>1.2591634858601486</v>
      </c>
      <c r="G61">
        <f t="shared" si="9"/>
        <v>1.2352846659154941</v>
      </c>
    </row>
    <row r="62" spans="1:7" x14ac:dyDescent="0.3">
      <c r="A62">
        <v>61</v>
      </c>
      <c r="B62" s="1" t="s">
        <v>1</v>
      </c>
      <c r="C62" s="1">
        <v>84.5</v>
      </c>
      <c r="E62">
        <f>C62/D2</f>
        <v>1.1604208583459974</v>
      </c>
      <c r="G62">
        <f>C62/F2</f>
        <v>1.2327519860321714</v>
      </c>
    </row>
    <row r="63" spans="1:7" x14ac:dyDescent="0.3">
      <c r="A63">
        <v>62</v>
      </c>
      <c r="B63" s="1" t="s">
        <v>2</v>
      </c>
      <c r="C63" s="1">
        <v>81.599999999999994</v>
      </c>
      <c r="E63">
        <f t="shared" ref="E63:E73" si="10">C63/D3</f>
        <v>1.0957657823333447</v>
      </c>
      <c r="G63">
        <f t="shared" ref="G63:G73" si="11">C63/F3</f>
        <v>1.1492562034498017</v>
      </c>
    </row>
    <row r="64" spans="1:7" x14ac:dyDescent="0.3">
      <c r="A64">
        <v>63</v>
      </c>
      <c r="B64" s="1" t="s">
        <v>3</v>
      </c>
      <c r="C64" s="1">
        <v>103.8</v>
      </c>
      <c r="E64">
        <f t="shared" si="10"/>
        <v>1.0384468086540073</v>
      </c>
      <c r="G64">
        <f t="shared" si="11"/>
        <v>1.0338220040164945</v>
      </c>
    </row>
    <row r="65" spans="1:7" x14ac:dyDescent="0.3">
      <c r="A65">
        <v>64</v>
      </c>
      <c r="B65" s="1" t="s">
        <v>4</v>
      </c>
      <c r="C65" s="1">
        <v>116.9</v>
      </c>
      <c r="E65">
        <f t="shared" si="10"/>
        <v>1.0436480571515707</v>
      </c>
      <c r="G65">
        <f t="shared" si="11"/>
        <v>1.0496958927888256</v>
      </c>
    </row>
    <row r="66" spans="1:7" x14ac:dyDescent="0.3">
      <c r="A66">
        <v>65</v>
      </c>
      <c r="B66" s="1" t="s">
        <v>5</v>
      </c>
      <c r="C66" s="1">
        <v>130.5</v>
      </c>
      <c r="E66">
        <f t="shared" si="10"/>
        <v>1.1128810074971158</v>
      </c>
      <c r="G66">
        <f t="shared" si="11"/>
        <v>1.130534059302216</v>
      </c>
    </row>
    <row r="67" spans="1:7" x14ac:dyDescent="0.3">
      <c r="A67">
        <v>66</v>
      </c>
      <c r="B67" s="1" t="s">
        <v>6</v>
      </c>
      <c r="C67" s="1">
        <v>123.4</v>
      </c>
      <c r="E67">
        <f t="shared" si="10"/>
        <v>1.0574365411213855</v>
      </c>
      <c r="G67">
        <f t="shared" si="11"/>
        <v>1.04592113011949</v>
      </c>
    </row>
    <row r="68" spans="1:7" x14ac:dyDescent="0.3">
      <c r="A68">
        <v>67</v>
      </c>
      <c r="B68" s="1" t="s">
        <v>7</v>
      </c>
      <c r="C68" s="1">
        <v>129.1</v>
      </c>
      <c r="E68">
        <f t="shared" si="10"/>
        <v>1.1600613020345176</v>
      </c>
      <c r="G68">
        <f t="shared" si="11"/>
        <v>1.1791623615752078</v>
      </c>
    </row>
    <row r="69" spans="1:7" x14ac:dyDescent="0.3">
      <c r="A69">
        <v>68</v>
      </c>
      <c r="B69" s="1" t="s">
        <v>8</v>
      </c>
      <c r="C69" s="1">
        <v>135.80000000000001</v>
      </c>
      <c r="E69">
        <f t="shared" si="10"/>
        <v>1.2081197922340101</v>
      </c>
      <c r="G69">
        <f t="shared" si="11"/>
        <v>1.2060547249979254</v>
      </c>
    </row>
    <row r="70" spans="1:7" x14ac:dyDescent="0.3">
      <c r="A70">
        <v>69</v>
      </c>
      <c r="B70" s="1" t="s">
        <v>9</v>
      </c>
      <c r="C70" s="1">
        <v>122.4</v>
      </c>
      <c r="E70">
        <f t="shared" si="10"/>
        <v>1.1689605297116816</v>
      </c>
      <c r="G70">
        <f t="shared" si="11"/>
        <v>1.1502632646547215</v>
      </c>
    </row>
    <row r="71" spans="1:7" x14ac:dyDescent="0.3">
      <c r="A71">
        <v>70</v>
      </c>
      <c r="B71" s="1" t="s">
        <v>10</v>
      </c>
      <c r="C71" s="1">
        <v>126.2</v>
      </c>
      <c r="E71">
        <f t="shared" si="10"/>
        <v>1.1450057164955276</v>
      </c>
      <c r="G71">
        <f t="shared" si="11"/>
        <v>1.1304040685532755</v>
      </c>
    </row>
    <row r="72" spans="1:7" x14ac:dyDescent="0.3">
      <c r="A72">
        <v>71</v>
      </c>
      <c r="B72" s="1" t="s">
        <v>11</v>
      </c>
      <c r="C72" s="1">
        <v>107.2</v>
      </c>
      <c r="E72">
        <f t="shared" si="10"/>
        <v>1.1919242661975837</v>
      </c>
      <c r="G72">
        <f t="shared" si="11"/>
        <v>1.1744679119626458</v>
      </c>
    </row>
    <row r="73" spans="1:7" x14ac:dyDescent="0.3">
      <c r="A73">
        <v>72</v>
      </c>
      <c r="B73" s="1" t="s">
        <v>12</v>
      </c>
      <c r="C73" s="1">
        <v>92.8</v>
      </c>
      <c r="E73">
        <f t="shared" si="10"/>
        <v>1.1862981876936221</v>
      </c>
      <c r="G73">
        <f t="shared" si="11"/>
        <v>1.1638011877863741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selection activeCell="L4" sqref="L4"/>
    </sheetView>
  </sheetViews>
  <sheetFormatPr baseColWidth="10" defaultColWidth="8.88671875" defaultRowHeight="14.4" x14ac:dyDescent="0.3"/>
  <cols>
    <col min="5" max="5" width="10.109375" customWidth="1"/>
    <col min="7" max="7" width="10.21875" customWidth="1"/>
  </cols>
  <sheetData>
    <row r="1" spans="1:10" x14ac:dyDescent="0.3">
      <c r="A1" t="s">
        <v>16</v>
      </c>
      <c r="B1" t="s">
        <v>0</v>
      </c>
      <c r="C1" t="s">
        <v>17</v>
      </c>
      <c r="D1" t="s">
        <v>15</v>
      </c>
      <c r="E1" t="s">
        <v>18</v>
      </c>
      <c r="F1" t="s">
        <v>34</v>
      </c>
      <c r="G1" t="s">
        <v>35</v>
      </c>
      <c r="H1" t="s">
        <v>27</v>
      </c>
      <c r="I1" t="s">
        <v>36</v>
      </c>
      <c r="J1" t="s">
        <v>36</v>
      </c>
    </row>
    <row r="2" spans="1:10" x14ac:dyDescent="0.3">
      <c r="A2">
        <v>1</v>
      </c>
      <c r="B2" t="s">
        <v>1</v>
      </c>
      <c r="C2">
        <v>99.2</v>
      </c>
      <c r="D2">
        <v>72.818408418168076</v>
      </c>
      <c r="E2">
        <v>68.545823456328861</v>
      </c>
      <c r="F2">
        <v>1.3622928893245319</v>
      </c>
      <c r="G2">
        <v>1.4472070652590698</v>
      </c>
      <c r="H2">
        <v>88.540999999999997</v>
      </c>
      <c r="I2">
        <f>F2/H2</f>
        <v>1.5386012009402783E-2</v>
      </c>
      <c r="J2">
        <f>G2/H2</f>
        <v>1.6345049923301859E-2</v>
      </c>
    </row>
    <row r="3" spans="1:10" x14ac:dyDescent="0.3">
      <c r="A3">
        <v>2</v>
      </c>
      <c r="B3" t="s">
        <v>2</v>
      </c>
      <c r="C3">
        <v>86.9</v>
      </c>
      <c r="D3">
        <v>74.468468823911792</v>
      </c>
      <c r="E3">
        <v>71.002444672524405</v>
      </c>
      <c r="F3">
        <v>1.1669368441760744</v>
      </c>
      <c r="G3">
        <v>1.2239015205856345</v>
      </c>
      <c r="H3">
        <v>88.981999999999999</v>
      </c>
      <c r="I3">
        <f t="shared" ref="I3:I66" si="0">F3/H3</f>
        <v>1.3114302265357874E-2</v>
      </c>
      <c r="J3">
        <f t="shared" ref="J3:J66" si="1">G3/H3</f>
        <v>1.3754484284300584E-2</v>
      </c>
    </row>
    <row r="4" spans="1:10" x14ac:dyDescent="0.3">
      <c r="A4">
        <v>3</v>
      </c>
      <c r="B4" t="s">
        <v>3</v>
      </c>
      <c r="C4">
        <v>108.5</v>
      </c>
      <c r="D4">
        <v>99.95697337116512</v>
      </c>
      <c r="E4">
        <v>100.40413107549206</v>
      </c>
      <c r="F4">
        <v>1.0854670398743718</v>
      </c>
      <c r="G4">
        <v>1.0806328269343899</v>
      </c>
      <c r="H4">
        <v>89.422999999999988</v>
      </c>
      <c r="I4">
        <f t="shared" si="0"/>
        <v>1.2138566586609395E-2</v>
      </c>
      <c r="J4">
        <f t="shared" si="1"/>
        <v>1.20845065244332E-2</v>
      </c>
    </row>
    <row r="5" spans="1:10" x14ac:dyDescent="0.3">
      <c r="A5">
        <v>4</v>
      </c>
      <c r="B5" t="s">
        <v>4</v>
      </c>
      <c r="C5">
        <v>119</v>
      </c>
      <c r="D5">
        <v>112.01094008554497</v>
      </c>
      <c r="E5">
        <v>111.36558769361362</v>
      </c>
      <c r="F5">
        <v>1.0623962258429163</v>
      </c>
      <c r="G5">
        <v>1.0685527052341339</v>
      </c>
      <c r="H5">
        <v>89.86399999999999</v>
      </c>
      <c r="I5">
        <f t="shared" si="0"/>
        <v>1.1822267268794137E-2</v>
      </c>
      <c r="J5">
        <f t="shared" si="1"/>
        <v>1.1890776119849261E-2</v>
      </c>
    </row>
    <row r="6" spans="1:10" x14ac:dyDescent="0.3">
      <c r="A6">
        <v>5</v>
      </c>
      <c r="B6" t="s">
        <v>5</v>
      </c>
      <c r="C6">
        <v>121.1</v>
      </c>
      <c r="D6">
        <v>117.26321064054839</v>
      </c>
      <c r="E6">
        <v>115.43217024398781</v>
      </c>
      <c r="F6">
        <v>1.0327194636620745</v>
      </c>
      <c r="G6">
        <v>1.0491009546474968</v>
      </c>
      <c r="H6">
        <v>90.304999999999993</v>
      </c>
      <c r="I6">
        <f t="shared" si="0"/>
        <v>1.1435905693616905E-2</v>
      </c>
      <c r="J6">
        <f t="shared" si="1"/>
        <v>1.1617307509523247E-2</v>
      </c>
    </row>
    <row r="7" spans="1:10" x14ac:dyDescent="0.3">
      <c r="A7">
        <v>6</v>
      </c>
      <c r="B7" t="s">
        <v>6</v>
      </c>
      <c r="C7">
        <v>117.8</v>
      </c>
      <c r="D7">
        <v>116.69731014698748</v>
      </c>
      <c r="E7">
        <v>117.9821273769489</v>
      </c>
      <c r="F7">
        <v>1.0094491454140941</v>
      </c>
      <c r="G7">
        <v>0.99845631384178213</v>
      </c>
      <c r="H7">
        <v>90.745999999999995</v>
      </c>
      <c r="I7">
        <f t="shared" si="0"/>
        <v>1.1123896870540786E-2</v>
      </c>
      <c r="J7">
        <f t="shared" si="1"/>
        <v>1.1002758400830695E-2</v>
      </c>
    </row>
    <row r="8" spans="1:10" x14ac:dyDescent="0.3">
      <c r="A8">
        <v>7</v>
      </c>
      <c r="B8" t="s">
        <v>7</v>
      </c>
      <c r="C8">
        <v>111.2</v>
      </c>
      <c r="D8">
        <v>111.28722229901487</v>
      </c>
      <c r="E8">
        <v>109.48449866355907</v>
      </c>
      <c r="F8">
        <v>0.99921624156652489</v>
      </c>
      <c r="G8">
        <v>1.0156688970345711</v>
      </c>
      <c r="H8">
        <v>91.186999999999998</v>
      </c>
      <c r="I8">
        <f t="shared" si="0"/>
        <v>1.0957880416797624E-2</v>
      </c>
      <c r="J8">
        <f t="shared" si="1"/>
        <v>1.1138308059641958E-2</v>
      </c>
    </row>
    <row r="9" spans="1:10" x14ac:dyDescent="0.3">
      <c r="A9">
        <v>8</v>
      </c>
      <c r="B9" t="s">
        <v>8</v>
      </c>
      <c r="C9">
        <v>102.8</v>
      </c>
      <c r="D9">
        <v>112.40607170989534</v>
      </c>
      <c r="E9">
        <v>112.59853900927556</v>
      </c>
      <c r="F9">
        <v>0.91454134493119466</v>
      </c>
      <c r="G9">
        <v>0.91297809815748687</v>
      </c>
      <c r="H9">
        <v>91.628</v>
      </c>
      <c r="I9">
        <f t="shared" si="0"/>
        <v>9.9810248497314655E-3</v>
      </c>
      <c r="J9">
        <f t="shared" si="1"/>
        <v>9.9639640520090677E-3</v>
      </c>
    </row>
    <row r="10" spans="1:10" x14ac:dyDescent="0.3">
      <c r="A10">
        <v>9</v>
      </c>
      <c r="B10" t="s">
        <v>9</v>
      </c>
      <c r="C10">
        <v>93.1</v>
      </c>
      <c r="D10">
        <v>104.70841135259663</v>
      </c>
      <c r="E10">
        <v>106.41042251900589</v>
      </c>
      <c r="F10">
        <v>0.88913582774638511</v>
      </c>
      <c r="G10">
        <v>0.87491429689015165</v>
      </c>
      <c r="H10">
        <v>92.068999999999988</v>
      </c>
      <c r="I10">
        <f t="shared" si="0"/>
        <v>9.65727690912669E-3</v>
      </c>
      <c r="J10">
        <f t="shared" si="1"/>
        <v>9.502810901499438E-3</v>
      </c>
    </row>
    <row r="11" spans="1:10" x14ac:dyDescent="0.3">
      <c r="A11">
        <v>10</v>
      </c>
      <c r="B11" t="s">
        <v>10</v>
      </c>
      <c r="C11">
        <v>94.2</v>
      </c>
      <c r="D11">
        <v>110.2177903410432</v>
      </c>
      <c r="E11">
        <v>111.64149485193776</v>
      </c>
      <c r="F11">
        <v>0.8546714619166299</v>
      </c>
      <c r="G11">
        <v>0.84377229205799165</v>
      </c>
      <c r="H11">
        <v>92.509999999999991</v>
      </c>
      <c r="I11">
        <f t="shared" si="0"/>
        <v>9.2386927025903138E-3</v>
      </c>
      <c r="J11">
        <f t="shared" si="1"/>
        <v>9.12087657613222E-3</v>
      </c>
    </row>
    <row r="12" spans="1:10" x14ac:dyDescent="0.3">
      <c r="A12">
        <v>11</v>
      </c>
      <c r="B12" t="s">
        <v>11</v>
      </c>
      <c r="C12">
        <v>81.400000000000006</v>
      </c>
      <c r="D12">
        <v>89.938600161219981</v>
      </c>
      <c r="E12">
        <v>91.275375774940315</v>
      </c>
      <c r="F12">
        <v>0.9050618961612249</v>
      </c>
      <c r="G12">
        <v>0.89180679135969554</v>
      </c>
      <c r="H12">
        <v>92.950999999999993</v>
      </c>
      <c r="I12">
        <f t="shared" si="0"/>
        <v>9.7369785818466181E-3</v>
      </c>
      <c r="J12">
        <f t="shared" si="1"/>
        <v>9.5943754382383801E-3</v>
      </c>
    </row>
    <row r="13" spans="1:10" x14ac:dyDescent="0.3">
      <c r="A13">
        <v>12</v>
      </c>
      <c r="B13" t="s">
        <v>12</v>
      </c>
      <c r="C13">
        <v>57.4</v>
      </c>
      <c r="D13">
        <v>78.226537781719074</v>
      </c>
      <c r="E13">
        <v>79.738705350964338</v>
      </c>
      <c r="F13">
        <v>0.73376633592256368</v>
      </c>
      <c r="G13">
        <v>0.71985116572131325</v>
      </c>
      <c r="H13">
        <v>93.391999999999996</v>
      </c>
      <c r="I13">
        <f t="shared" si="0"/>
        <v>7.856843583203741E-3</v>
      </c>
      <c r="J13">
        <f t="shared" si="1"/>
        <v>7.7078461294469896E-3</v>
      </c>
    </row>
    <row r="14" spans="1:10" x14ac:dyDescent="0.3">
      <c r="A14">
        <v>13</v>
      </c>
      <c r="B14" t="s">
        <v>1</v>
      </c>
      <c r="C14">
        <v>52.5</v>
      </c>
      <c r="F14">
        <v>0.72097153920905166</v>
      </c>
      <c r="G14">
        <v>0.76591099723892309</v>
      </c>
      <c r="H14">
        <v>93.832999999999998</v>
      </c>
      <c r="I14">
        <f t="shared" si="0"/>
        <v>7.6835605726029398E-3</v>
      </c>
      <c r="J14">
        <f t="shared" si="1"/>
        <v>8.1624907787124258E-3</v>
      </c>
    </row>
    <row r="15" spans="1:10" x14ac:dyDescent="0.3">
      <c r="A15">
        <v>14</v>
      </c>
      <c r="B15" t="s">
        <v>2</v>
      </c>
      <c r="C15">
        <v>59.1</v>
      </c>
      <c r="F15">
        <v>0.79362448205760638</v>
      </c>
      <c r="G15">
        <v>0.83236570617504024</v>
      </c>
      <c r="H15">
        <v>94.274000000000001</v>
      </c>
      <c r="I15">
        <f t="shared" si="0"/>
        <v>8.4182752620829328E-3</v>
      </c>
      <c r="J15">
        <f t="shared" si="1"/>
        <v>8.8292180895585236E-3</v>
      </c>
    </row>
    <row r="16" spans="1:10" x14ac:dyDescent="0.3">
      <c r="A16">
        <v>15</v>
      </c>
      <c r="B16" t="s">
        <v>3</v>
      </c>
      <c r="C16">
        <v>73.8</v>
      </c>
      <c r="F16">
        <v>0.73831767320487218</v>
      </c>
      <c r="G16">
        <v>0.73502951730652499</v>
      </c>
      <c r="H16">
        <v>94.714999999999989</v>
      </c>
      <c r="I16">
        <f t="shared" si="0"/>
        <v>7.7951504324011217E-3</v>
      </c>
      <c r="J16">
        <f t="shared" si="1"/>
        <v>7.760434116101199E-3</v>
      </c>
    </row>
    <row r="17" spans="1:10" x14ac:dyDescent="0.3">
      <c r="A17">
        <v>16</v>
      </c>
      <c r="B17" t="s">
        <v>4</v>
      </c>
      <c r="C17">
        <v>99.7</v>
      </c>
      <c r="F17">
        <v>0.89009162787007357</v>
      </c>
      <c r="G17">
        <v>0.89524961942725334</v>
      </c>
      <c r="H17">
        <v>95.155999999999992</v>
      </c>
      <c r="I17">
        <f t="shared" si="0"/>
        <v>9.3540252624119725E-3</v>
      </c>
      <c r="J17">
        <f t="shared" si="1"/>
        <v>9.4082308990211163E-3</v>
      </c>
    </row>
    <row r="18" spans="1:10" x14ac:dyDescent="0.3">
      <c r="A18">
        <v>17</v>
      </c>
      <c r="B18" t="s">
        <v>5</v>
      </c>
      <c r="C18">
        <v>97.7</v>
      </c>
      <c r="F18">
        <v>0.83316838645569513</v>
      </c>
      <c r="G18">
        <v>0.84638450263468579</v>
      </c>
      <c r="H18">
        <v>95.596999999999994</v>
      </c>
      <c r="I18">
        <f t="shared" si="0"/>
        <v>8.7154239825067235E-3</v>
      </c>
      <c r="J18">
        <f t="shared" si="1"/>
        <v>8.8536722139260209E-3</v>
      </c>
    </row>
    <row r="19" spans="1:10" x14ac:dyDescent="0.3">
      <c r="A19">
        <v>18</v>
      </c>
      <c r="B19" t="s">
        <v>6</v>
      </c>
      <c r="C19">
        <v>103.4</v>
      </c>
      <c r="F19">
        <v>0.88605298502391627</v>
      </c>
      <c r="G19">
        <v>0.8764039291276764</v>
      </c>
      <c r="H19">
        <v>96.037999999999997</v>
      </c>
      <c r="I19">
        <f t="shared" si="0"/>
        <v>9.226066609299614E-3</v>
      </c>
      <c r="J19">
        <f t="shared" si="1"/>
        <v>9.125595380241951E-3</v>
      </c>
    </row>
    <row r="20" spans="1:10" x14ac:dyDescent="0.3">
      <c r="A20">
        <v>19</v>
      </c>
      <c r="B20" t="s">
        <v>7</v>
      </c>
      <c r="C20">
        <v>103.5</v>
      </c>
      <c r="F20">
        <v>0.93002590829258391</v>
      </c>
      <c r="G20">
        <v>0.94533930614278872</v>
      </c>
      <c r="H20">
        <v>96.478999999999999</v>
      </c>
      <c r="I20">
        <f t="shared" si="0"/>
        <v>9.6396719316388432E-3</v>
      </c>
      <c r="J20">
        <f t="shared" si="1"/>
        <v>9.798394532932438E-3</v>
      </c>
    </row>
    <row r="21" spans="1:10" x14ac:dyDescent="0.3">
      <c r="A21">
        <v>20</v>
      </c>
      <c r="B21" t="s">
        <v>8</v>
      </c>
      <c r="C21">
        <v>94.7</v>
      </c>
      <c r="F21">
        <v>0.84248118059323096</v>
      </c>
      <c r="G21">
        <v>0.84104110793301567</v>
      </c>
      <c r="H21">
        <v>96.919999999999987</v>
      </c>
      <c r="I21">
        <f t="shared" si="0"/>
        <v>8.6925421026953272E-3</v>
      </c>
      <c r="J21">
        <f t="shared" si="1"/>
        <v>8.6776837384751945E-3</v>
      </c>
    </row>
    <row r="22" spans="1:10" x14ac:dyDescent="0.3">
      <c r="A22">
        <v>21</v>
      </c>
      <c r="B22" t="s">
        <v>9</v>
      </c>
      <c r="C22">
        <v>86.6</v>
      </c>
      <c r="F22">
        <v>0.82705867543326483</v>
      </c>
      <c r="G22">
        <v>0.81383005489459859</v>
      </c>
      <c r="H22">
        <v>97.36099999999999</v>
      </c>
      <c r="I22">
        <f t="shared" si="0"/>
        <v>8.4947635648079303E-3</v>
      </c>
      <c r="J22">
        <f t="shared" si="1"/>
        <v>8.3588917009336256E-3</v>
      </c>
    </row>
    <row r="23" spans="1:10" x14ac:dyDescent="0.3">
      <c r="A23">
        <v>22</v>
      </c>
      <c r="B23" t="s">
        <v>10</v>
      </c>
      <c r="C23">
        <v>101.8</v>
      </c>
      <c r="F23">
        <v>0.92362584737911801</v>
      </c>
      <c r="G23">
        <v>0.91184733897562154</v>
      </c>
      <c r="H23">
        <v>97.801999999999992</v>
      </c>
      <c r="I23">
        <f t="shared" si="0"/>
        <v>9.4438339438776102E-3</v>
      </c>
      <c r="J23">
        <f t="shared" si="1"/>
        <v>9.3234017604509282E-3</v>
      </c>
    </row>
    <row r="24" spans="1:10" x14ac:dyDescent="0.3">
      <c r="A24">
        <v>23</v>
      </c>
      <c r="B24" t="s">
        <v>11</v>
      </c>
      <c r="C24">
        <v>75.599999999999994</v>
      </c>
      <c r="F24">
        <v>0.84057345638560932</v>
      </c>
      <c r="G24">
        <v>0.82826281851097017</v>
      </c>
      <c r="H24">
        <v>98.242999999999995</v>
      </c>
      <c r="I24">
        <f t="shared" si="0"/>
        <v>8.5560646192157138E-3</v>
      </c>
      <c r="J24">
        <f t="shared" si="1"/>
        <v>8.4307565781884738E-3</v>
      </c>
    </row>
    <row r="25" spans="1:10" x14ac:dyDescent="0.3">
      <c r="A25">
        <v>24</v>
      </c>
      <c r="B25" t="s">
        <v>12</v>
      </c>
      <c r="C25">
        <v>65.599999999999994</v>
      </c>
      <c r="F25">
        <v>0.83859009819721564</v>
      </c>
      <c r="G25">
        <v>0.82268704653864366</v>
      </c>
      <c r="H25">
        <v>98.683999999999997</v>
      </c>
      <c r="I25">
        <f t="shared" si="0"/>
        <v>8.4977311235581825E-3</v>
      </c>
      <c r="J25">
        <f t="shared" si="1"/>
        <v>8.3365798562952832E-3</v>
      </c>
    </row>
    <row r="26" spans="1:10" x14ac:dyDescent="0.3">
      <c r="A26">
        <v>25</v>
      </c>
      <c r="B26" t="s">
        <v>1</v>
      </c>
      <c r="C26">
        <v>71.599999999999994</v>
      </c>
      <c r="F26">
        <v>0.98326785156891605</v>
      </c>
      <c r="G26">
        <v>1.0445567124248931</v>
      </c>
      <c r="H26">
        <v>99.125</v>
      </c>
      <c r="I26">
        <f t="shared" si="0"/>
        <v>9.9194739124228611E-3</v>
      </c>
      <c r="J26">
        <f t="shared" si="1"/>
        <v>1.0537772634803462E-2</v>
      </c>
    </row>
    <row r="27" spans="1:10" x14ac:dyDescent="0.3">
      <c r="A27">
        <v>26</v>
      </c>
      <c r="B27" t="s">
        <v>2</v>
      </c>
      <c r="C27">
        <v>78.8</v>
      </c>
      <c r="F27">
        <v>1.0581659760768083</v>
      </c>
      <c r="G27">
        <v>1.1098209415667202</v>
      </c>
      <c r="H27">
        <v>99.565999999999988</v>
      </c>
      <c r="I27">
        <f t="shared" si="0"/>
        <v>1.0627784344824623E-2</v>
      </c>
      <c r="J27">
        <f t="shared" si="1"/>
        <v>1.1146585597158873E-2</v>
      </c>
    </row>
    <row r="28" spans="1:10" x14ac:dyDescent="0.3">
      <c r="A28">
        <v>27</v>
      </c>
      <c r="B28" t="s">
        <v>3</v>
      </c>
      <c r="C28">
        <v>111.6</v>
      </c>
      <c r="F28">
        <v>1.1164803838707822</v>
      </c>
      <c r="G28">
        <v>1.1115080505610866</v>
      </c>
      <c r="H28">
        <v>100.00699999999999</v>
      </c>
      <c r="I28">
        <f t="shared" si="0"/>
        <v>1.1164022357142823E-2</v>
      </c>
      <c r="J28">
        <f t="shared" si="1"/>
        <v>1.1114302504435557E-2</v>
      </c>
    </row>
    <row r="29" spans="1:10" x14ac:dyDescent="0.3">
      <c r="A29">
        <v>28</v>
      </c>
      <c r="B29" t="s">
        <v>4</v>
      </c>
      <c r="C29">
        <v>107.6</v>
      </c>
      <c r="F29">
        <v>0.96062045294704024</v>
      </c>
      <c r="G29">
        <v>0.96618715195960336</v>
      </c>
      <c r="H29">
        <v>100.44799999999999</v>
      </c>
      <c r="I29">
        <f t="shared" si="0"/>
        <v>9.5633606736524393E-3</v>
      </c>
      <c r="J29">
        <f t="shared" si="1"/>
        <v>9.6187793879380715E-3</v>
      </c>
    </row>
    <row r="30" spans="1:10" x14ac:dyDescent="0.3">
      <c r="A30">
        <v>29</v>
      </c>
      <c r="B30" t="s">
        <v>5</v>
      </c>
      <c r="C30">
        <v>115.2</v>
      </c>
      <c r="F30">
        <v>0.98240530316986774</v>
      </c>
      <c r="G30">
        <v>0.99798868683230102</v>
      </c>
      <c r="H30">
        <v>100.889</v>
      </c>
      <c r="I30">
        <f t="shared" si="0"/>
        <v>9.7374867742753696E-3</v>
      </c>
      <c r="J30">
        <f t="shared" si="1"/>
        <v>9.8919474554441129E-3</v>
      </c>
    </row>
    <row r="31" spans="1:10" x14ac:dyDescent="0.3">
      <c r="A31">
        <v>30</v>
      </c>
      <c r="B31" t="s">
        <v>6</v>
      </c>
      <c r="C31">
        <v>117.8</v>
      </c>
      <c r="F31">
        <v>1.0094491454140941</v>
      </c>
      <c r="G31">
        <v>0.99845631384178213</v>
      </c>
      <c r="H31">
        <v>101.33</v>
      </c>
      <c r="I31">
        <f t="shared" si="0"/>
        <v>9.9619968954317E-3</v>
      </c>
      <c r="J31">
        <f t="shared" si="1"/>
        <v>9.8535114363148338E-3</v>
      </c>
    </row>
    <row r="32" spans="1:10" x14ac:dyDescent="0.3">
      <c r="A32">
        <v>31</v>
      </c>
      <c r="B32" t="s">
        <v>7</v>
      </c>
      <c r="C32">
        <v>106.2</v>
      </c>
      <c r="F32">
        <v>0.95428745372630353</v>
      </c>
      <c r="G32">
        <v>0.97000033152042664</v>
      </c>
      <c r="H32">
        <v>101.77099999999999</v>
      </c>
      <c r="I32">
        <f t="shared" si="0"/>
        <v>9.376811210721165E-3</v>
      </c>
      <c r="J32">
        <f t="shared" si="1"/>
        <v>9.5312056629140596E-3</v>
      </c>
    </row>
    <row r="33" spans="1:10" x14ac:dyDescent="0.3">
      <c r="A33">
        <v>32</v>
      </c>
      <c r="B33" t="s">
        <v>8</v>
      </c>
      <c r="C33">
        <v>109.9</v>
      </c>
      <c r="F33">
        <v>0.97770519268422473</v>
      </c>
      <c r="G33">
        <v>0.97603397847770257</v>
      </c>
      <c r="H33">
        <v>102.21199999999999</v>
      </c>
      <c r="I33">
        <f t="shared" si="0"/>
        <v>9.5654638661235945E-3</v>
      </c>
      <c r="J33">
        <f t="shared" si="1"/>
        <v>9.5491133964476053E-3</v>
      </c>
    </row>
    <row r="34" spans="1:10" x14ac:dyDescent="0.3">
      <c r="A34">
        <v>33</v>
      </c>
      <c r="B34" t="s">
        <v>9</v>
      </c>
      <c r="C34">
        <v>106</v>
      </c>
      <c r="F34">
        <v>1.0123350992601163</v>
      </c>
      <c r="G34">
        <v>0.99614302331209537</v>
      </c>
      <c r="H34">
        <v>102.65299999999999</v>
      </c>
      <c r="I34">
        <f t="shared" si="0"/>
        <v>9.8617195723468033E-3</v>
      </c>
      <c r="J34">
        <f t="shared" si="1"/>
        <v>9.7039835495513569E-3</v>
      </c>
    </row>
    <row r="35" spans="1:10" x14ac:dyDescent="0.3">
      <c r="A35">
        <v>34</v>
      </c>
      <c r="B35" t="s">
        <v>10</v>
      </c>
      <c r="C35">
        <v>111.8</v>
      </c>
      <c r="F35">
        <v>1.0143553019350235</v>
      </c>
      <c r="G35">
        <v>1.0014197691303977</v>
      </c>
      <c r="H35">
        <v>103.09399999999999</v>
      </c>
      <c r="I35">
        <f t="shared" si="0"/>
        <v>9.8391303270318701E-3</v>
      </c>
      <c r="J35">
        <f t="shared" si="1"/>
        <v>9.7136571394106121E-3</v>
      </c>
    </row>
    <row r="36" spans="1:10" x14ac:dyDescent="0.3">
      <c r="A36">
        <v>35</v>
      </c>
      <c r="B36" t="s">
        <v>11</v>
      </c>
      <c r="C36">
        <v>84.5</v>
      </c>
      <c r="F36">
        <v>0.93952985535164002</v>
      </c>
      <c r="G36">
        <v>0.92576994926160039</v>
      </c>
      <c r="H36">
        <v>103.535</v>
      </c>
      <c r="I36">
        <f t="shared" si="0"/>
        <v>9.0745144671042655E-3</v>
      </c>
      <c r="J36">
        <f t="shared" si="1"/>
        <v>8.9416134569140909E-3</v>
      </c>
    </row>
    <row r="37" spans="1:10" x14ac:dyDescent="0.3">
      <c r="A37">
        <v>36</v>
      </c>
      <c r="B37" t="s">
        <v>12</v>
      </c>
      <c r="C37">
        <v>78.599999999999994</v>
      </c>
      <c r="F37">
        <v>1.0047741115594686</v>
      </c>
      <c r="G37">
        <v>0.98571954051733834</v>
      </c>
      <c r="H37">
        <v>103.976</v>
      </c>
      <c r="I37">
        <f t="shared" si="0"/>
        <v>9.6635195772050153E-3</v>
      </c>
      <c r="J37">
        <f t="shared" si="1"/>
        <v>9.4802602573414857E-3</v>
      </c>
    </row>
    <row r="38" spans="1:10" x14ac:dyDescent="0.3">
      <c r="A38">
        <v>37</v>
      </c>
      <c r="B38" t="s">
        <v>1</v>
      </c>
      <c r="C38">
        <v>70.5</v>
      </c>
      <c r="F38">
        <v>0.96816178122358365</v>
      </c>
      <c r="G38">
        <v>1.0285090534351251</v>
      </c>
      <c r="H38">
        <v>104.417</v>
      </c>
      <c r="I38">
        <f t="shared" si="0"/>
        <v>9.2720704600168895E-3</v>
      </c>
      <c r="J38">
        <f t="shared" si="1"/>
        <v>9.8500153560734851E-3</v>
      </c>
    </row>
    <row r="39" spans="1:10" x14ac:dyDescent="0.3">
      <c r="A39">
        <v>38</v>
      </c>
      <c r="B39" t="s">
        <v>2</v>
      </c>
      <c r="C39">
        <v>74.599999999999994</v>
      </c>
      <c r="F39">
        <v>1.0017662666920037</v>
      </c>
      <c r="G39">
        <v>1.0506680487420981</v>
      </c>
      <c r="H39">
        <v>104.85799999999999</v>
      </c>
      <c r="I39">
        <f t="shared" si="0"/>
        <v>9.5535511519579223E-3</v>
      </c>
      <c r="J39">
        <f t="shared" si="1"/>
        <v>1.0019913108604953E-2</v>
      </c>
    </row>
    <row r="40" spans="1:10" x14ac:dyDescent="0.3">
      <c r="A40">
        <v>39</v>
      </c>
      <c r="B40" t="s">
        <v>3</v>
      </c>
      <c r="C40">
        <v>95.5</v>
      </c>
      <c r="F40">
        <v>0.95541108117974649</v>
      </c>
      <c r="G40">
        <v>0.95115608269340302</v>
      </c>
      <c r="H40">
        <v>105.29899999999999</v>
      </c>
      <c r="I40">
        <f t="shared" si="0"/>
        <v>9.0733158071752487E-3</v>
      </c>
      <c r="J40">
        <f t="shared" si="1"/>
        <v>9.032907080726342E-3</v>
      </c>
    </row>
    <row r="41" spans="1:10" x14ac:dyDescent="0.3">
      <c r="A41">
        <v>40</v>
      </c>
      <c r="B41" t="s">
        <v>4</v>
      </c>
      <c r="C41">
        <v>117.8</v>
      </c>
      <c r="F41">
        <v>1.0516829865907187</v>
      </c>
      <c r="G41">
        <v>1.0577773838368147</v>
      </c>
      <c r="H41">
        <v>105.74</v>
      </c>
      <c r="I41">
        <f t="shared" si="0"/>
        <v>9.9459332947864458E-3</v>
      </c>
      <c r="J41">
        <f t="shared" si="1"/>
        <v>1.0003568978974984E-2</v>
      </c>
    </row>
    <row r="42" spans="1:10" x14ac:dyDescent="0.3">
      <c r="A42">
        <v>41</v>
      </c>
      <c r="B42" t="s">
        <v>5</v>
      </c>
      <c r="C42">
        <v>120.9</v>
      </c>
      <c r="F42">
        <v>1.0310138988996269</v>
      </c>
      <c r="G42">
        <v>1.0473683353995242</v>
      </c>
      <c r="H42">
        <v>106.181</v>
      </c>
      <c r="I42">
        <f t="shared" si="0"/>
        <v>9.7099659910871716E-3</v>
      </c>
      <c r="J42">
        <f t="shared" si="1"/>
        <v>9.8639901244057249E-3</v>
      </c>
    </row>
    <row r="43" spans="1:10" x14ac:dyDescent="0.3">
      <c r="A43">
        <v>42</v>
      </c>
      <c r="B43" t="s">
        <v>6</v>
      </c>
      <c r="C43">
        <v>128.5</v>
      </c>
      <c r="F43">
        <v>1.1011393479262401</v>
      </c>
      <c r="G43">
        <v>1.0891480163724023</v>
      </c>
      <c r="H43">
        <v>106.62199999999999</v>
      </c>
      <c r="I43">
        <f t="shared" si="0"/>
        <v>1.0327506029958548E-2</v>
      </c>
      <c r="J43">
        <f t="shared" si="1"/>
        <v>1.0215040201575683E-2</v>
      </c>
    </row>
    <row r="44" spans="1:10" x14ac:dyDescent="0.3">
      <c r="A44">
        <v>43</v>
      </c>
      <c r="B44" t="s">
        <v>7</v>
      </c>
      <c r="C44">
        <v>115.3</v>
      </c>
      <c r="F44">
        <v>1.0360578475955065</v>
      </c>
      <c r="G44">
        <v>1.0531171207561694</v>
      </c>
      <c r="H44">
        <v>107.06299999999999</v>
      </c>
      <c r="I44">
        <f t="shared" si="0"/>
        <v>9.6770858989147189E-3</v>
      </c>
      <c r="J44">
        <f t="shared" si="1"/>
        <v>9.8364245421496636E-3</v>
      </c>
    </row>
    <row r="45" spans="1:10" x14ac:dyDescent="0.3">
      <c r="A45">
        <v>44</v>
      </c>
      <c r="B45" t="s">
        <v>8</v>
      </c>
      <c r="C45">
        <v>121.8</v>
      </c>
      <c r="F45">
        <v>1.0835713600449368</v>
      </c>
      <c r="G45">
        <v>1.0817191863383453</v>
      </c>
      <c r="H45">
        <v>107.50399999999999</v>
      </c>
      <c r="I45">
        <f t="shared" si="0"/>
        <v>1.0079358535914356E-2</v>
      </c>
      <c r="J45">
        <f t="shared" si="1"/>
        <v>1.0062129654137013E-2</v>
      </c>
    </row>
    <row r="46" spans="1:10" x14ac:dyDescent="0.3">
      <c r="A46">
        <v>45</v>
      </c>
      <c r="B46" t="s">
        <v>9</v>
      </c>
      <c r="C46">
        <v>118.5</v>
      </c>
      <c r="F46">
        <v>1.1317142383238092</v>
      </c>
      <c r="G46">
        <v>1.1136127194573895</v>
      </c>
      <c r="H46">
        <v>107.94499999999999</v>
      </c>
      <c r="I46">
        <f t="shared" si="0"/>
        <v>1.0484174703078506E-2</v>
      </c>
      <c r="J46">
        <f t="shared" si="1"/>
        <v>1.0316482648176289E-2</v>
      </c>
    </row>
    <row r="47" spans="1:10" x14ac:dyDescent="0.3">
      <c r="A47">
        <v>46</v>
      </c>
      <c r="B47" t="s">
        <v>10</v>
      </c>
      <c r="C47">
        <v>123.2</v>
      </c>
      <c r="F47">
        <v>1.1177868801287558</v>
      </c>
      <c r="G47">
        <v>1.1035323395068426</v>
      </c>
      <c r="H47">
        <v>108.386</v>
      </c>
      <c r="I47">
        <f t="shared" si="0"/>
        <v>1.031301902578521E-2</v>
      </c>
      <c r="J47">
        <f t="shared" si="1"/>
        <v>1.0181502588035749E-2</v>
      </c>
    </row>
    <row r="48" spans="1:10" x14ac:dyDescent="0.3">
      <c r="A48">
        <v>47</v>
      </c>
      <c r="B48" t="s">
        <v>11</v>
      </c>
      <c r="C48">
        <v>102.3</v>
      </c>
      <c r="F48">
        <v>1.1374426532837014</v>
      </c>
      <c r="G48">
        <v>1.1207842107628605</v>
      </c>
      <c r="H48">
        <v>108.827</v>
      </c>
      <c r="I48">
        <f t="shared" si="0"/>
        <v>1.0451842403849242E-2</v>
      </c>
      <c r="J48">
        <f t="shared" si="1"/>
        <v>1.0298769705705941E-2</v>
      </c>
    </row>
    <row r="49" spans="1:20" x14ac:dyDescent="0.3">
      <c r="A49">
        <v>48</v>
      </c>
      <c r="B49" t="s">
        <v>12</v>
      </c>
      <c r="C49">
        <v>98.7</v>
      </c>
      <c r="F49">
        <v>1.2617201629887986</v>
      </c>
      <c r="G49">
        <v>1.2377928581305508</v>
      </c>
      <c r="H49">
        <v>109.268</v>
      </c>
      <c r="I49">
        <f t="shared" si="0"/>
        <v>1.1547023492594342E-2</v>
      </c>
      <c r="J49">
        <f t="shared" si="1"/>
        <v>1.1328045339262646E-2</v>
      </c>
    </row>
    <row r="50" spans="1:20" x14ac:dyDescent="0.3">
      <c r="A50">
        <v>49</v>
      </c>
      <c r="B50" t="s">
        <v>1</v>
      </c>
      <c r="C50">
        <v>76.2</v>
      </c>
      <c r="F50">
        <v>1.0464386911948522</v>
      </c>
      <c r="G50">
        <v>1.1116651045639225</v>
      </c>
      <c r="H50">
        <v>109.709</v>
      </c>
      <c r="I50">
        <f t="shared" si="0"/>
        <v>9.5383121821806076E-3</v>
      </c>
      <c r="J50">
        <f t="shared" si="1"/>
        <v>1.0132852405581334E-2</v>
      </c>
    </row>
    <row r="51" spans="1:20" x14ac:dyDescent="0.3">
      <c r="A51">
        <v>50</v>
      </c>
      <c r="B51" t="s">
        <v>2</v>
      </c>
      <c r="C51">
        <v>83.5</v>
      </c>
      <c r="F51">
        <v>1.1212799365788515</v>
      </c>
      <c r="G51">
        <v>1.1760158454418927</v>
      </c>
      <c r="H51">
        <v>110.14999999999999</v>
      </c>
      <c r="I51">
        <f t="shared" si="0"/>
        <v>1.0179572733353169E-2</v>
      </c>
      <c r="J51">
        <f t="shared" si="1"/>
        <v>1.0676494284538292E-2</v>
      </c>
    </row>
    <row r="52" spans="1:20" x14ac:dyDescent="0.3">
      <c r="A52">
        <v>51</v>
      </c>
      <c r="B52" t="s">
        <v>3</v>
      </c>
      <c r="C52">
        <v>134.30000000000001</v>
      </c>
      <c r="F52">
        <v>1.3435780963606279</v>
      </c>
      <c r="G52">
        <v>1.3375943655049638</v>
      </c>
      <c r="H52">
        <v>110.59099999999999</v>
      </c>
      <c r="I52">
        <f t="shared" si="0"/>
        <v>1.2149072676444087E-2</v>
      </c>
      <c r="J52">
        <f t="shared" si="1"/>
        <v>1.2094965824569485E-2</v>
      </c>
    </row>
    <row r="53" spans="1:20" x14ac:dyDescent="0.3">
      <c r="A53">
        <v>52</v>
      </c>
      <c r="B53" t="s">
        <v>4</v>
      </c>
      <c r="C53">
        <v>137.6</v>
      </c>
      <c r="F53">
        <v>1.228451434251977</v>
      </c>
      <c r="G53">
        <v>1.2355701868925784</v>
      </c>
      <c r="H53">
        <v>111.032</v>
      </c>
      <c r="I53">
        <f t="shared" si="0"/>
        <v>1.10639404338567E-2</v>
      </c>
      <c r="J53">
        <f t="shared" si="1"/>
        <v>1.1128054857091455E-2</v>
      </c>
    </row>
    <row r="54" spans="1:20" x14ac:dyDescent="0.3">
      <c r="A54">
        <v>53</v>
      </c>
      <c r="B54" t="s">
        <v>5</v>
      </c>
      <c r="C54">
        <v>148.80000000000001</v>
      </c>
      <c r="F54">
        <v>1.2689401832610792</v>
      </c>
      <c r="G54">
        <v>1.2890687204917222</v>
      </c>
      <c r="H54">
        <v>111.473</v>
      </c>
      <c r="I54">
        <f t="shared" si="0"/>
        <v>1.1383385961273843E-2</v>
      </c>
      <c r="J54">
        <f t="shared" si="1"/>
        <v>1.1563954684019648E-2</v>
      </c>
    </row>
    <row r="55" spans="1:20" x14ac:dyDescent="0.3">
      <c r="A55">
        <v>54</v>
      </c>
      <c r="B55" t="s">
        <v>6</v>
      </c>
      <c r="C55">
        <v>136.4</v>
      </c>
      <c r="F55">
        <v>1.1688358525847407</v>
      </c>
      <c r="G55">
        <v>1.1561073107641688</v>
      </c>
      <c r="H55">
        <v>111.91399999999999</v>
      </c>
      <c r="I55">
        <f t="shared" si="0"/>
        <v>1.044405393949587E-2</v>
      </c>
      <c r="J55">
        <f t="shared" si="1"/>
        <v>1.0330318912416399E-2</v>
      </c>
    </row>
    <row r="56" spans="1:20" x14ac:dyDescent="0.3">
      <c r="A56">
        <v>55</v>
      </c>
      <c r="B56" t="s">
        <v>7</v>
      </c>
      <c r="C56">
        <v>127.8</v>
      </c>
      <c r="F56">
        <v>1.14837981719606</v>
      </c>
      <c r="G56">
        <v>1.1672885345415303</v>
      </c>
      <c r="H56">
        <v>112.35499999999999</v>
      </c>
      <c r="I56">
        <f t="shared" si="0"/>
        <v>1.0220994323315028E-2</v>
      </c>
      <c r="J56">
        <f t="shared" si="1"/>
        <v>1.0389288723612927E-2</v>
      </c>
    </row>
    <row r="57" spans="1:20" x14ac:dyDescent="0.3">
      <c r="A57">
        <v>56</v>
      </c>
      <c r="B57" t="s">
        <v>8</v>
      </c>
      <c r="C57">
        <v>139.80000000000001</v>
      </c>
      <c r="F57">
        <v>1.2437050585737455</v>
      </c>
      <c r="G57">
        <v>1.2415791646149483</v>
      </c>
      <c r="H57">
        <v>112.79599999999999</v>
      </c>
      <c r="I57">
        <f t="shared" si="0"/>
        <v>1.1026145063421979E-2</v>
      </c>
      <c r="J57">
        <f t="shared" si="1"/>
        <v>1.1007297817431011E-2</v>
      </c>
    </row>
    <row r="58" spans="1:20" x14ac:dyDescent="0.3">
      <c r="A58">
        <v>57</v>
      </c>
      <c r="B58" t="s">
        <v>9</v>
      </c>
      <c r="C58">
        <v>130.1</v>
      </c>
      <c r="F58">
        <v>1.2424980793749163</v>
      </c>
      <c r="G58">
        <v>1.2226245974802226</v>
      </c>
      <c r="H58">
        <v>113.23699999999999</v>
      </c>
      <c r="I58">
        <f t="shared" si="0"/>
        <v>1.0972545010684814E-2</v>
      </c>
      <c r="J58">
        <f t="shared" si="1"/>
        <v>1.0797041580757373E-2</v>
      </c>
    </row>
    <row r="59" spans="1:20" x14ac:dyDescent="0.3">
      <c r="A59">
        <v>58</v>
      </c>
      <c r="B59" t="s">
        <v>10</v>
      </c>
      <c r="C59">
        <v>130.6</v>
      </c>
      <c r="F59">
        <v>1.1849266765001258</v>
      </c>
      <c r="G59">
        <v>1.1698159378213768</v>
      </c>
      <c r="H59">
        <v>113.678</v>
      </c>
      <c r="I59">
        <f t="shared" si="0"/>
        <v>1.0423535569768345E-2</v>
      </c>
      <c r="J59">
        <f t="shared" si="1"/>
        <v>1.029060977340714E-2</v>
      </c>
    </row>
    <row r="60" spans="1:20" x14ac:dyDescent="0.3">
      <c r="A60">
        <v>59</v>
      </c>
      <c r="B60" t="s">
        <v>11</v>
      </c>
      <c r="C60">
        <v>113.4</v>
      </c>
      <c r="F60">
        <v>1.260860184578414</v>
      </c>
      <c r="G60">
        <v>1.2423942277664555</v>
      </c>
      <c r="H60">
        <v>114.119</v>
      </c>
      <c r="I60">
        <f t="shared" si="0"/>
        <v>1.1048643824239732E-2</v>
      </c>
      <c r="J60">
        <f t="shared" si="1"/>
        <v>1.0886830657177644E-2</v>
      </c>
    </row>
    <row r="61" spans="1:20" x14ac:dyDescent="0.3">
      <c r="A61">
        <v>60</v>
      </c>
      <c r="B61" t="s">
        <v>12</v>
      </c>
      <c r="C61">
        <v>98.5</v>
      </c>
      <c r="F61">
        <v>1.2591634858601486</v>
      </c>
      <c r="G61">
        <v>1.2352846659154941</v>
      </c>
      <c r="H61">
        <v>114.56</v>
      </c>
      <c r="I61">
        <f t="shared" si="0"/>
        <v>1.0991301377969174E-2</v>
      </c>
      <c r="J61">
        <f t="shared" si="1"/>
        <v>1.0782861958061227E-2</v>
      </c>
    </row>
    <row r="62" spans="1:20" x14ac:dyDescent="0.3">
      <c r="A62">
        <v>61</v>
      </c>
      <c r="B62" t="s">
        <v>1</v>
      </c>
      <c r="C62">
        <v>84.5</v>
      </c>
      <c r="F62">
        <v>1.1604208583459974</v>
      </c>
      <c r="G62">
        <v>1.2327519860321714</v>
      </c>
      <c r="H62">
        <v>115.00099999999999</v>
      </c>
      <c r="I62">
        <f t="shared" si="0"/>
        <v>1.0090528415805058E-2</v>
      </c>
      <c r="J62">
        <f t="shared" si="1"/>
        <v>1.0719489274286063E-2</v>
      </c>
    </row>
    <row r="63" spans="1:20" x14ac:dyDescent="0.3">
      <c r="A63">
        <v>62</v>
      </c>
      <c r="B63" t="s">
        <v>2</v>
      </c>
      <c r="C63">
        <v>81.599999999999994</v>
      </c>
      <c r="F63">
        <v>1.0957657823333447</v>
      </c>
      <c r="G63">
        <v>1.1492562034498017</v>
      </c>
      <c r="H63">
        <v>115.44199999999999</v>
      </c>
      <c r="I63">
        <f t="shared" si="0"/>
        <v>9.4919161339317125E-3</v>
      </c>
      <c r="J63">
        <f t="shared" si="1"/>
        <v>9.9552693426118895E-3</v>
      </c>
      <c r="T63" t="s">
        <v>26</v>
      </c>
    </row>
    <row r="64" spans="1:20" x14ac:dyDescent="0.3">
      <c r="A64">
        <v>63</v>
      </c>
      <c r="B64" t="s">
        <v>3</v>
      </c>
      <c r="C64">
        <v>103.8</v>
      </c>
      <c r="F64">
        <v>1.0384468086540073</v>
      </c>
      <c r="G64">
        <v>1.0338220040164945</v>
      </c>
      <c r="H64">
        <v>115.883</v>
      </c>
      <c r="I64">
        <f t="shared" si="0"/>
        <v>8.9611660783204383E-3</v>
      </c>
      <c r="J64">
        <f t="shared" si="1"/>
        <v>8.9212568195205042E-3</v>
      </c>
    </row>
    <row r="65" spans="1:10" x14ac:dyDescent="0.3">
      <c r="A65">
        <v>64</v>
      </c>
      <c r="B65" t="s">
        <v>4</v>
      </c>
      <c r="C65">
        <v>116.9</v>
      </c>
      <c r="F65">
        <v>1.0436480571515707</v>
      </c>
      <c r="G65">
        <v>1.0496958927888256</v>
      </c>
      <c r="H65">
        <v>116.324</v>
      </c>
      <c r="I65">
        <f t="shared" si="0"/>
        <v>8.9719065468138199E-3</v>
      </c>
      <c r="J65">
        <f t="shared" si="1"/>
        <v>9.0238978438570341E-3</v>
      </c>
    </row>
    <row r="66" spans="1:10" x14ac:dyDescent="0.3">
      <c r="A66">
        <v>65</v>
      </c>
      <c r="B66" t="s">
        <v>5</v>
      </c>
      <c r="C66">
        <v>130.5</v>
      </c>
      <c r="F66">
        <v>1.1128810074971158</v>
      </c>
      <c r="G66">
        <v>1.130534059302216</v>
      </c>
      <c r="H66">
        <v>116.76499999999999</v>
      </c>
      <c r="I66">
        <f t="shared" si="0"/>
        <v>9.5309468376406966E-3</v>
      </c>
      <c r="J66">
        <f t="shared" si="1"/>
        <v>9.6821312833658725E-3</v>
      </c>
    </row>
    <row r="67" spans="1:10" x14ac:dyDescent="0.3">
      <c r="A67">
        <v>66</v>
      </c>
      <c r="B67" t="s">
        <v>6</v>
      </c>
      <c r="C67">
        <v>123.4</v>
      </c>
      <c r="F67">
        <v>1.0574365411213855</v>
      </c>
      <c r="G67">
        <v>1.04592113011949</v>
      </c>
      <c r="H67">
        <v>117.20599999999999</v>
      </c>
      <c r="I67">
        <f t="shared" ref="I67:I73" si="2">F67/H67</f>
        <v>9.0220342057692072E-3</v>
      </c>
      <c r="J67">
        <f t="shared" ref="J67:J73" si="3">G67/H67</f>
        <v>8.9237848755139675E-3</v>
      </c>
    </row>
    <row r="68" spans="1:10" x14ac:dyDescent="0.3">
      <c r="A68">
        <v>67</v>
      </c>
      <c r="B68" t="s">
        <v>7</v>
      </c>
      <c r="C68">
        <v>129.1</v>
      </c>
      <c r="F68">
        <v>1.1600613020345176</v>
      </c>
      <c r="G68">
        <v>1.1791623615752078</v>
      </c>
      <c r="H68">
        <v>117.64699999999999</v>
      </c>
      <c r="I68">
        <f t="shared" si="2"/>
        <v>9.8605259975563988E-3</v>
      </c>
      <c r="J68">
        <f t="shared" si="3"/>
        <v>1.002288508483181E-2</v>
      </c>
    </row>
    <row r="69" spans="1:10" x14ac:dyDescent="0.3">
      <c r="A69">
        <v>68</v>
      </c>
      <c r="B69" t="s">
        <v>8</v>
      </c>
      <c r="C69">
        <v>135.80000000000001</v>
      </c>
      <c r="F69">
        <v>1.2081197922340101</v>
      </c>
      <c r="G69">
        <v>1.2060547249979254</v>
      </c>
      <c r="H69">
        <v>118.08799999999999</v>
      </c>
      <c r="I69">
        <f t="shared" si="2"/>
        <v>1.0230673669077385E-2</v>
      </c>
      <c r="J69">
        <f t="shared" si="3"/>
        <v>1.0213186140826549E-2</v>
      </c>
    </row>
    <row r="70" spans="1:10" x14ac:dyDescent="0.3">
      <c r="A70">
        <v>69</v>
      </c>
      <c r="B70" t="s">
        <v>9</v>
      </c>
      <c r="C70">
        <v>122.4</v>
      </c>
      <c r="F70">
        <v>1.1689605297116816</v>
      </c>
      <c r="G70">
        <v>1.1502632646547215</v>
      </c>
      <c r="H70">
        <v>118.529</v>
      </c>
      <c r="I70">
        <f t="shared" si="2"/>
        <v>9.8622322782752035E-3</v>
      </c>
      <c r="J70">
        <f t="shared" si="3"/>
        <v>9.7044880548618605E-3</v>
      </c>
    </row>
    <row r="71" spans="1:10" x14ac:dyDescent="0.3">
      <c r="A71">
        <v>70</v>
      </c>
      <c r="B71" t="s">
        <v>10</v>
      </c>
      <c r="C71">
        <v>126.2</v>
      </c>
      <c r="F71">
        <v>1.1450057164955276</v>
      </c>
      <c r="G71">
        <v>1.1304040685532755</v>
      </c>
      <c r="H71">
        <v>118.97</v>
      </c>
      <c r="I71">
        <f t="shared" si="2"/>
        <v>9.624323077208773E-3</v>
      </c>
      <c r="J71">
        <f t="shared" si="3"/>
        <v>9.5015892120137464E-3</v>
      </c>
    </row>
    <row r="72" spans="1:10" x14ac:dyDescent="0.3">
      <c r="A72">
        <v>71</v>
      </c>
      <c r="B72" t="s">
        <v>11</v>
      </c>
      <c r="C72">
        <v>107.2</v>
      </c>
      <c r="F72">
        <v>1.1919242661975837</v>
      </c>
      <c r="G72">
        <v>1.1744679119626458</v>
      </c>
      <c r="H72">
        <v>119.411</v>
      </c>
      <c r="I72">
        <f t="shared" si="2"/>
        <v>9.9816957080803587E-3</v>
      </c>
      <c r="J72">
        <f t="shared" si="3"/>
        <v>9.8355085541754587E-3</v>
      </c>
    </row>
    <row r="73" spans="1:10" x14ac:dyDescent="0.3">
      <c r="A73">
        <v>72</v>
      </c>
      <c r="B73" t="s">
        <v>12</v>
      </c>
      <c r="C73">
        <v>92.8</v>
      </c>
      <c r="F73">
        <v>1.1862981876936221</v>
      </c>
      <c r="G73">
        <v>1.1638011877863741</v>
      </c>
      <c r="H73">
        <v>119.85199999999999</v>
      </c>
      <c r="I73">
        <f t="shared" si="2"/>
        <v>9.8980257959284963E-3</v>
      </c>
      <c r="J73">
        <f t="shared" si="3"/>
        <v>9.710319292013268E-3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>
      <selection activeCell="C2" sqref="C2"/>
    </sheetView>
  </sheetViews>
  <sheetFormatPr baseColWidth="10" defaultColWidth="8.88671875" defaultRowHeight="14.4" x14ac:dyDescent="0.3"/>
  <sheetData>
    <row r="1" spans="1:7" x14ac:dyDescent="0.3">
      <c r="A1" t="s">
        <v>28</v>
      </c>
      <c r="B1" t="s">
        <v>29</v>
      </c>
      <c r="C1" t="s">
        <v>19</v>
      </c>
      <c r="D1" t="s">
        <v>19</v>
      </c>
      <c r="E1" t="s">
        <v>20</v>
      </c>
      <c r="F1" t="s">
        <v>20</v>
      </c>
      <c r="G1" t="s">
        <v>0</v>
      </c>
    </row>
    <row r="2" spans="1:7" x14ac:dyDescent="0.3">
      <c r="A2">
        <v>1.5386012009402783E-2</v>
      </c>
      <c r="B2">
        <v>1.6345049923301859E-2</v>
      </c>
      <c r="C2">
        <f>SUM(A2:A4)/3</f>
        <v>1.3546293620456685E-2</v>
      </c>
      <c r="D2">
        <f>SUM(B2:B4)/3</f>
        <v>1.4061346910678549E-2</v>
      </c>
      <c r="E2">
        <f>SUM(A2:A8)/7</f>
        <v>1.2282690158731359E-2</v>
      </c>
      <c r="F2">
        <f>SUM(B2:B8)/7</f>
        <v>1.2547598688840115E-2</v>
      </c>
      <c r="G2" t="s">
        <v>1</v>
      </c>
    </row>
    <row r="3" spans="1:7" x14ac:dyDescent="0.3">
      <c r="A3">
        <v>1.3114302265357874E-2</v>
      </c>
      <c r="B3">
        <v>1.3754484284300584E-2</v>
      </c>
      <c r="C3">
        <f t="shared" ref="C3:C66" si="0">SUM(A3:A5)/3</f>
        <v>1.235837870692047E-2</v>
      </c>
      <c r="D3">
        <f t="shared" ref="D3:D66" si="1">SUM(B3:B5)/3</f>
        <v>1.2576588976194347E-2</v>
      </c>
      <c r="E3">
        <f t="shared" ref="E3:E66" si="2">SUM(A3:A9)/7</f>
        <v>1.151054913592117E-2</v>
      </c>
      <c r="F3">
        <f t="shared" ref="F3:F66" si="3">SUM(B3:B9)/7</f>
        <v>1.1636014992941144E-2</v>
      </c>
      <c r="G3" t="s">
        <v>2</v>
      </c>
    </row>
    <row r="4" spans="1:7" x14ac:dyDescent="0.3">
      <c r="A4">
        <v>1.2138566586609395E-2</v>
      </c>
      <c r="B4">
        <v>1.20845065244332E-2</v>
      </c>
      <c r="C4">
        <f t="shared" si="0"/>
        <v>1.1798913183006812E-2</v>
      </c>
      <c r="D4">
        <f t="shared" si="1"/>
        <v>1.1864196717935238E-2</v>
      </c>
      <c r="E4">
        <f t="shared" si="2"/>
        <v>1.1016688370745289E-2</v>
      </c>
      <c r="F4">
        <f t="shared" si="3"/>
        <v>1.1028633081112408E-2</v>
      </c>
      <c r="G4" t="s">
        <v>3</v>
      </c>
    </row>
    <row r="5" spans="1:7" x14ac:dyDescent="0.3">
      <c r="A5">
        <v>1.1822267268794137E-2</v>
      </c>
      <c r="B5">
        <v>1.1890776119849261E-2</v>
      </c>
      <c r="C5">
        <f t="shared" si="0"/>
        <v>1.1460689944317275E-2</v>
      </c>
      <c r="D5">
        <f t="shared" si="1"/>
        <v>1.1503614010067734E-2</v>
      </c>
      <c r="E5">
        <f t="shared" si="2"/>
        <v>1.0602420673028273E-2</v>
      </c>
      <c r="F5">
        <f t="shared" si="3"/>
        <v>1.060525737421227E-2</v>
      </c>
      <c r="G5" t="s">
        <v>4</v>
      </c>
    </row>
    <row r="6" spans="1:7" x14ac:dyDescent="0.3">
      <c r="A6">
        <v>1.1435905693616905E-2</v>
      </c>
      <c r="B6">
        <v>1.1617307509523247E-2</v>
      </c>
      <c r="C6">
        <f t="shared" si="0"/>
        <v>1.117256099365177E-2</v>
      </c>
      <c r="D6">
        <f t="shared" si="1"/>
        <v>1.1252791323331965E-2</v>
      </c>
      <c r="E6">
        <f t="shared" si="2"/>
        <v>1.0304522289178627E-2</v>
      </c>
      <c r="F6">
        <f t="shared" si="3"/>
        <v>1.0277200133982143E-2</v>
      </c>
      <c r="G6" t="s">
        <v>5</v>
      </c>
    </row>
    <row r="7" spans="1:7" x14ac:dyDescent="0.3">
      <c r="A7">
        <v>1.1123896870540786E-2</v>
      </c>
      <c r="B7">
        <v>1.1002758400830695E-2</v>
      </c>
      <c r="C7">
        <f t="shared" si="0"/>
        <v>1.0687600712356625E-2</v>
      </c>
      <c r="D7">
        <f t="shared" si="1"/>
        <v>1.0701676837493908E-2</v>
      </c>
      <c r="E7">
        <f t="shared" si="2"/>
        <v>9.7932277019767474E-3</v>
      </c>
      <c r="F7">
        <f t="shared" si="3"/>
        <v>9.7187056511141064E-3</v>
      </c>
      <c r="G7" t="s">
        <v>6</v>
      </c>
    </row>
    <row r="8" spans="1:7" x14ac:dyDescent="0.3">
      <c r="A8">
        <v>1.0957880416797624E-2</v>
      </c>
      <c r="B8">
        <v>1.1138308059641958E-2</v>
      </c>
      <c r="C8">
        <f t="shared" si="0"/>
        <v>1.019872739188526E-2</v>
      </c>
      <c r="D8">
        <f t="shared" si="1"/>
        <v>1.0201694337716822E-2</v>
      </c>
      <c r="E8">
        <f t="shared" si="2"/>
        <v>9.3017510879856279E-3</v>
      </c>
      <c r="F8">
        <f t="shared" si="3"/>
        <v>9.3129531336686409E-3</v>
      </c>
      <c r="G8" t="s">
        <v>7</v>
      </c>
    </row>
    <row r="9" spans="1:7" x14ac:dyDescent="0.3">
      <c r="A9">
        <v>9.9810248497314655E-3</v>
      </c>
      <c r="B9">
        <v>9.9639640520090677E-3</v>
      </c>
      <c r="C9">
        <f t="shared" si="0"/>
        <v>9.6256648204828214E-3</v>
      </c>
      <c r="D9">
        <f t="shared" si="1"/>
        <v>9.5292171765469086E-3</v>
      </c>
      <c r="E9">
        <f t="shared" si="2"/>
        <v>8.9389503515978127E-3</v>
      </c>
      <c r="F9">
        <f t="shared" si="3"/>
        <v>8.9830831379424363E-3</v>
      </c>
      <c r="G9" t="s">
        <v>8</v>
      </c>
    </row>
    <row r="10" spans="1:7" x14ac:dyDescent="0.3">
      <c r="A10">
        <v>9.65727690912669E-3</v>
      </c>
      <c r="B10">
        <v>9.502810901499438E-3</v>
      </c>
      <c r="C10">
        <f t="shared" si="0"/>
        <v>9.5443160645212067E-3</v>
      </c>
      <c r="D10">
        <f t="shared" si="1"/>
        <v>9.4060209719566776E-3</v>
      </c>
      <c r="E10">
        <f t="shared" si="2"/>
        <v>8.6266825776934817E-3</v>
      </c>
      <c r="F10">
        <f t="shared" si="3"/>
        <v>8.6682931470984555E-3</v>
      </c>
      <c r="G10" t="s">
        <v>9</v>
      </c>
    </row>
    <row r="11" spans="1:7" x14ac:dyDescent="0.3">
      <c r="A11">
        <v>9.2386927025903138E-3</v>
      </c>
      <c r="B11">
        <v>9.12087657613222E-3</v>
      </c>
      <c r="C11">
        <f t="shared" si="0"/>
        <v>8.9441716225468915E-3</v>
      </c>
      <c r="D11">
        <f t="shared" si="1"/>
        <v>8.8076993812725296E-3</v>
      </c>
      <c r="E11">
        <f t="shared" si="2"/>
        <v>8.583360913877092E-3</v>
      </c>
      <c r="F11">
        <f t="shared" si="3"/>
        <v>8.6547817181729797E-3</v>
      </c>
      <c r="G11" t="s">
        <v>10</v>
      </c>
    </row>
    <row r="12" spans="1:7" x14ac:dyDescent="0.3">
      <c r="A12">
        <v>9.7369785818466181E-3</v>
      </c>
      <c r="B12">
        <v>9.5943754382383801E-3</v>
      </c>
      <c r="C12">
        <f t="shared" si="0"/>
        <v>8.4257942458844329E-3</v>
      </c>
      <c r="D12">
        <f t="shared" si="1"/>
        <v>8.488237448799266E-3</v>
      </c>
      <c r="E12">
        <f t="shared" si="2"/>
        <v>8.5086082395794353E-3</v>
      </c>
      <c r="F12">
        <f t="shared" si="3"/>
        <v>8.6166096664292372E-3</v>
      </c>
      <c r="G12" t="s">
        <v>11</v>
      </c>
    </row>
    <row r="13" spans="1:7" x14ac:dyDescent="0.3">
      <c r="A13">
        <v>7.856843583203741E-3</v>
      </c>
      <c r="B13">
        <v>7.7078461294469896E-3</v>
      </c>
      <c r="C13">
        <f t="shared" si="0"/>
        <v>7.9862264726298718E-3</v>
      </c>
      <c r="D13">
        <f t="shared" si="1"/>
        <v>8.2331849992393121E-3</v>
      </c>
      <c r="E13">
        <f t="shared" si="2"/>
        <v>8.4356208149298628E-3</v>
      </c>
      <c r="F13">
        <f t="shared" si="3"/>
        <v>8.5496410867154614E-3</v>
      </c>
      <c r="G13" t="s">
        <v>12</v>
      </c>
    </row>
    <row r="14" spans="1:7" x14ac:dyDescent="0.3">
      <c r="A14">
        <v>7.6835605726029398E-3</v>
      </c>
      <c r="B14">
        <v>8.1624907787124258E-3</v>
      </c>
      <c r="C14">
        <f t="shared" si="0"/>
        <v>7.9656620890289978E-3</v>
      </c>
      <c r="D14">
        <f t="shared" si="1"/>
        <v>8.2507143281240498E-3</v>
      </c>
      <c r="E14">
        <f t="shared" si="2"/>
        <v>8.6903105789920224E-3</v>
      </c>
      <c r="F14">
        <f t="shared" si="3"/>
        <v>8.8482908586419527E-3</v>
      </c>
      <c r="G14" t="s">
        <v>1</v>
      </c>
    </row>
    <row r="15" spans="1:7" x14ac:dyDescent="0.3">
      <c r="A15">
        <v>8.4182752620829328E-3</v>
      </c>
      <c r="B15">
        <v>8.8292180895585236E-3</v>
      </c>
      <c r="C15">
        <f t="shared" si="0"/>
        <v>8.522483652298676E-3</v>
      </c>
      <c r="D15">
        <f t="shared" si="1"/>
        <v>8.6659610348936138E-3</v>
      </c>
      <c r="E15">
        <f t="shared" si="2"/>
        <v>8.8344507975766477E-3</v>
      </c>
      <c r="F15">
        <f t="shared" si="3"/>
        <v>8.921889852893777E-3</v>
      </c>
      <c r="G15" t="s">
        <v>2</v>
      </c>
    </row>
    <row r="16" spans="1:7" x14ac:dyDescent="0.3">
      <c r="A16">
        <v>7.7951504324011217E-3</v>
      </c>
      <c r="B16">
        <v>7.760434116101199E-3</v>
      </c>
      <c r="C16">
        <f t="shared" si="0"/>
        <v>8.621533225773274E-3</v>
      </c>
      <c r="D16">
        <f t="shared" si="1"/>
        <v>8.6741124096827785E-3</v>
      </c>
      <c r="E16">
        <f t="shared" si="2"/>
        <v>8.8453776979659348E-3</v>
      </c>
      <c r="F16">
        <f t="shared" si="3"/>
        <v>8.8547003688045061E-3</v>
      </c>
      <c r="G16" t="s">
        <v>3</v>
      </c>
    </row>
    <row r="17" spans="1:7" x14ac:dyDescent="0.3">
      <c r="A17">
        <v>9.3540252624119725E-3</v>
      </c>
      <c r="B17">
        <v>9.4082308990211163E-3</v>
      </c>
      <c r="C17">
        <f t="shared" si="0"/>
        <v>9.0985052847394384E-3</v>
      </c>
      <c r="D17">
        <f t="shared" si="1"/>
        <v>9.1291661643963639E-3</v>
      </c>
      <c r="E17">
        <f t="shared" si="2"/>
        <v>9.0809039138911463E-3</v>
      </c>
      <c r="F17">
        <f t="shared" si="3"/>
        <v>9.077981460854468E-3</v>
      </c>
      <c r="G17" t="s">
        <v>4</v>
      </c>
    </row>
    <row r="18" spans="1:7" x14ac:dyDescent="0.3">
      <c r="A18">
        <v>8.7154239825067235E-3</v>
      </c>
      <c r="B18">
        <v>8.8536722139260209E-3</v>
      </c>
      <c r="C18">
        <f t="shared" si="0"/>
        <v>9.1937208411483947E-3</v>
      </c>
      <c r="D18">
        <f t="shared" si="1"/>
        <v>9.2592207090334694E-3</v>
      </c>
      <c r="E18">
        <f t="shared" si="2"/>
        <v>8.9669095362916815E-3</v>
      </c>
      <c r="F18">
        <f t="shared" si="3"/>
        <v>8.9383422721640883E-3</v>
      </c>
      <c r="G18" t="s">
        <v>5</v>
      </c>
    </row>
    <row r="19" spans="1:7" x14ac:dyDescent="0.3">
      <c r="A19">
        <v>9.226066609299614E-3</v>
      </c>
      <c r="B19">
        <v>9.125595380241951E-3</v>
      </c>
      <c r="C19">
        <f t="shared" si="0"/>
        <v>9.1860935478779281E-3</v>
      </c>
      <c r="D19">
        <f t="shared" si="1"/>
        <v>9.2005578838831939E-3</v>
      </c>
      <c r="E19">
        <f t="shared" si="2"/>
        <v>8.9358105564418897E-3</v>
      </c>
      <c r="F19">
        <f t="shared" si="3"/>
        <v>8.8644719353596982E-3</v>
      </c>
      <c r="G19" t="s">
        <v>6</v>
      </c>
    </row>
    <row r="20" spans="1:7" x14ac:dyDescent="0.3">
      <c r="A20">
        <v>9.6396719316388432E-3</v>
      </c>
      <c r="B20">
        <v>9.798394532932438E-3</v>
      </c>
      <c r="C20">
        <f t="shared" si="0"/>
        <v>8.9423258663806991E-3</v>
      </c>
      <c r="D20">
        <f t="shared" si="1"/>
        <v>8.9449899907804182E-3</v>
      </c>
      <c r="E20">
        <f t="shared" si="2"/>
        <v>9.0348687426023526E-3</v>
      </c>
      <c r="F20">
        <f t="shared" si="3"/>
        <v>9.0662115431542015E-3</v>
      </c>
      <c r="G20" t="s">
        <v>7</v>
      </c>
    </row>
    <row r="21" spans="1:7" x14ac:dyDescent="0.3">
      <c r="A21">
        <v>8.6925421026953272E-3</v>
      </c>
      <c r="B21">
        <v>8.6776837384751945E-3</v>
      </c>
      <c r="C21">
        <f t="shared" si="0"/>
        <v>8.8770465371269553E-3</v>
      </c>
      <c r="D21">
        <f t="shared" si="1"/>
        <v>8.7866590666199149E-3</v>
      </c>
      <c r="E21">
        <f t="shared" si="2"/>
        <v>9.1760276587717505E-3</v>
      </c>
      <c r="F21">
        <f t="shared" si="3"/>
        <v>9.2588102666151199E-3</v>
      </c>
      <c r="G21" t="s">
        <v>8</v>
      </c>
    </row>
    <row r="22" spans="1:7" x14ac:dyDescent="0.3">
      <c r="A22">
        <v>8.4947635648079303E-3</v>
      </c>
      <c r="B22">
        <v>8.3588917009336256E-3</v>
      </c>
      <c r="C22">
        <f t="shared" si="0"/>
        <v>8.8315540426337508E-3</v>
      </c>
      <c r="D22">
        <f t="shared" si="1"/>
        <v>8.7043500131910086E-3</v>
      </c>
      <c r="E22">
        <f t="shared" si="2"/>
        <v>9.5290962665499617E-3</v>
      </c>
      <c r="F22">
        <f t="shared" si="3"/>
        <v>9.6068986617523135E-3</v>
      </c>
      <c r="G22" t="s">
        <v>9</v>
      </c>
    </row>
    <row r="23" spans="1:7" x14ac:dyDescent="0.3">
      <c r="A23">
        <v>9.4438339438776102E-3</v>
      </c>
      <c r="B23">
        <v>9.3234017604509282E-3</v>
      </c>
      <c r="C23">
        <f t="shared" si="0"/>
        <v>8.8325432288838355E-3</v>
      </c>
      <c r="D23">
        <f t="shared" si="1"/>
        <v>8.6969127316448933E-3</v>
      </c>
      <c r="E23">
        <f t="shared" si="2"/>
        <v>9.6817529963848931E-3</v>
      </c>
      <c r="F23">
        <f t="shared" si="3"/>
        <v>9.7868826170386634E-3</v>
      </c>
      <c r="G23" t="s">
        <v>10</v>
      </c>
    </row>
    <row r="24" spans="1:7" x14ac:dyDescent="0.3">
      <c r="A24">
        <v>8.5560646192157138E-3</v>
      </c>
      <c r="B24">
        <v>8.4307565781884738E-3</v>
      </c>
      <c r="C24">
        <f t="shared" si="0"/>
        <v>8.9910898850655858E-3</v>
      </c>
      <c r="D24">
        <f t="shared" si="1"/>
        <v>9.101703023095738E-3</v>
      </c>
      <c r="E24">
        <f t="shared" si="2"/>
        <v>9.7237034007274323E-3</v>
      </c>
      <c r="F24">
        <f t="shared" si="3"/>
        <v>9.8681034306091191E-3</v>
      </c>
      <c r="G24" t="s">
        <v>11</v>
      </c>
    </row>
    <row r="25" spans="1:7" x14ac:dyDescent="0.3">
      <c r="A25">
        <v>8.4977311235581825E-3</v>
      </c>
      <c r="B25">
        <v>8.3365798562952832E-3</v>
      </c>
      <c r="C25">
        <f t="shared" si="0"/>
        <v>9.6816631269352211E-3</v>
      </c>
      <c r="D25">
        <f t="shared" si="1"/>
        <v>1.0006979362752541E-2</v>
      </c>
      <c r="E25">
        <f t="shared" si="2"/>
        <v>9.9245508687582865E-3</v>
      </c>
      <c r="F25">
        <f t="shared" si="3"/>
        <v>1.0071354124627171E-2</v>
      </c>
      <c r="G25" t="s">
        <v>12</v>
      </c>
    </row>
    <row r="26" spans="1:7" x14ac:dyDescent="0.3">
      <c r="A26">
        <v>9.9194739124228611E-3</v>
      </c>
      <c r="B26">
        <v>1.0537772634803462E-2</v>
      </c>
      <c r="C26">
        <f t="shared" si="0"/>
        <v>1.0570426871463437E-2</v>
      </c>
      <c r="D26">
        <f t="shared" si="1"/>
        <v>1.0932886912132631E-2</v>
      </c>
      <c r="E26">
        <f t="shared" si="2"/>
        <v>1.0050133738352998E-2</v>
      </c>
      <c r="F26">
        <f t="shared" si="3"/>
        <v>1.0242014954144138E-2</v>
      </c>
      <c r="G26" t="s">
        <v>1</v>
      </c>
    </row>
    <row r="27" spans="1:7" x14ac:dyDescent="0.3">
      <c r="A27">
        <v>1.0627784344824623E-2</v>
      </c>
      <c r="B27">
        <v>1.1146585597158873E-2</v>
      </c>
      <c r="C27">
        <f t="shared" si="0"/>
        <v>1.0451722458539961E-2</v>
      </c>
      <c r="D27">
        <f t="shared" si="1"/>
        <v>1.0626555829844167E-2</v>
      </c>
      <c r="E27">
        <f t="shared" si="2"/>
        <v>9.9995608745959592E-3</v>
      </c>
      <c r="F27">
        <f t="shared" si="3"/>
        <v>1.01007779200933E-2</v>
      </c>
      <c r="G27" t="s">
        <v>2</v>
      </c>
    </row>
    <row r="28" spans="1:7" x14ac:dyDescent="0.3">
      <c r="A28">
        <v>1.1164022357142823E-2</v>
      </c>
      <c r="B28">
        <v>1.1114302504435557E-2</v>
      </c>
      <c r="C28">
        <f t="shared" si="0"/>
        <v>1.0154956601690211E-2</v>
      </c>
      <c r="D28">
        <f t="shared" si="1"/>
        <v>1.0208343115939246E-2</v>
      </c>
      <c r="E28">
        <f t="shared" si="2"/>
        <v>9.8901230499562724E-3</v>
      </c>
      <c r="F28">
        <f t="shared" si="3"/>
        <v>9.8946919132922289E-3</v>
      </c>
      <c r="G28" t="s">
        <v>3</v>
      </c>
    </row>
    <row r="29" spans="1:7" x14ac:dyDescent="0.3">
      <c r="A29">
        <v>9.5633606736524393E-3</v>
      </c>
      <c r="B29">
        <v>9.6187793879380715E-3</v>
      </c>
      <c r="C29">
        <f t="shared" si="0"/>
        <v>9.7542814477865041E-3</v>
      </c>
      <c r="D29">
        <f t="shared" si="1"/>
        <v>9.7880794265656716E-3</v>
      </c>
      <c r="E29">
        <f t="shared" si="2"/>
        <v>9.7008527599404225E-3</v>
      </c>
      <c r="F29">
        <f t="shared" si="3"/>
        <v>9.6945997182886646E-3</v>
      </c>
      <c r="G29" t="s">
        <v>4</v>
      </c>
    </row>
    <row r="30" spans="1:7" x14ac:dyDescent="0.3">
      <c r="A30">
        <v>9.7374867742753696E-3</v>
      </c>
      <c r="B30">
        <v>9.8919474554441129E-3</v>
      </c>
      <c r="C30">
        <f t="shared" si="0"/>
        <v>9.6920982934760782E-3</v>
      </c>
      <c r="D30">
        <f t="shared" si="1"/>
        <v>9.7588881848910004E-3</v>
      </c>
      <c r="E30">
        <f t="shared" si="2"/>
        <v>9.6310175875763959E-3</v>
      </c>
      <c r="F30">
        <f t="shared" si="3"/>
        <v>9.5978617281423807E-3</v>
      </c>
      <c r="G30" t="s">
        <v>5</v>
      </c>
    </row>
    <row r="31" spans="1:7" x14ac:dyDescent="0.3">
      <c r="A31">
        <v>9.9619968954317E-3</v>
      </c>
      <c r="B31">
        <v>9.8535114363148338E-3</v>
      </c>
      <c r="C31">
        <f t="shared" si="0"/>
        <v>9.6347573240921514E-3</v>
      </c>
      <c r="D31">
        <f t="shared" si="1"/>
        <v>9.6446101652254996E-3</v>
      </c>
      <c r="E31">
        <f t="shared" si="2"/>
        <v>9.6204508451377714E-3</v>
      </c>
      <c r="F31">
        <f t="shared" si="3"/>
        <v>9.539049271270578E-3</v>
      </c>
      <c r="G31" t="s">
        <v>6</v>
      </c>
    </row>
    <row r="32" spans="1:7" x14ac:dyDescent="0.3">
      <c r="A32">
        <v>9.376811210721165E-3</v>
      </c>
      <c r="B32">
        <v>9.5312056629140596E-3</v>
      </c>
      <c r="C32">
        <f t="shared" si="0"/>
        <v>9.6013315497305209E-3</v>
      </c>
      <c r="D32">
        <f t="shared" si="1"/>
        <v>9.5947675363043401E-3</v>
      </c>
      <c r="E32">
        <f t="shared" si="2"/>
        <v>9.5218899257928005E-3</v>
      </c>
      <c r="F32">
        <f t="shared" si="3"/>
        <v>9.5385498312360994E-3</v>
      </c>
      <c r="G32" t="s">
        <v>7</v>
      </c>
    </row>
    <row r="33" spans="1:7" x14ac:dyDescent="0.3">
      <c r="A33">
        <v>9.5654638661235945E-3</v>
      </c>
      <c r="B33">
        <v>9.5491133964476053E-3</v>
      </c>
      <c r="C33">
        <f t="shared" si="0"/>
        <v>9.7554379218340887E-3</v>
      </c>
      <c r="D33">
        <f t="shared" si="1"/>
        <v>9.6555846951365248E-3</v>
      </c>
      <c r="E33">
        <f t="shared" si="2"/>
        <v>9.5471384888266234E-3</v>
      </c>
      <c r="F33">
        <f t="shared" si="3"/>
        <v>9.608365180620514E-3</v>
      </c>
      <c r="G33" t="s">
        <v>8</v>
      </c>
    </row>
    <row r="34" spans="1:7" x14ac:dyDescent="0.3">
      <c r="A34">
        <v>9.8617195723468033E-3</v>
      </c>
      <c r="B34">
        <v>9.7039835495513569E-3</v>
      </c>
      <c r="C34">
        <f t="shared" si="0"/>
        <v>9.5917881221609796E-3</v>
      </c>
      <c r="D34">
        <f t="shared" si="1"/>
        <v>9.4530847152920205E-3</v>
      </c>
      <c r="E34">
        <f t="shared" si="2"/>
        <v>9.476831623262575E-3</v>
      </c>
      <c r="F34">
        <f t="shared" si="3"/>
        <v>9.5346214212317613E-3</v>
      </c>
      <c r="G34" t="s">
        <v>9</v>
      </c>
    </row>
    <row r="35" spans="1:7" x14ac:dyDescent="0.3">
      <c r="A35">
        <v>9.8391303270318701E-3</v>
      </c>
      <c r="B35">
        <v>9.7136571394106121E-3</v>
      </c>
      <c r="C35">
        <f t="shared" si="0"/>
        <v>9.5257214571137176E-3</v>
      </c>
      <c r="D35">
        <f t="shared" si="1"/>
        <v>9.3785102845553962E-3</v>
      </c>
      <c r="E35">
        <f t="shared" si="2"/>
        <v>9.4888621550396641E-3</v>
      </c>
      <c r="F35">
        <f t="shared" si="3"/>
        <v>9.5774193397208506E-3</v>
      </c>
      <c r="G35" t="s">
        <v>10</v>
      </c>
    </row>
    <row r="36" spans="1:7" x14ac:dyDescent="0.3">
      <c r="A36">
        <v>9.0745144671042655E-3</v>
      </c>
      <c r="B36">
        <v>8.9416134569140909E-3</v>
      </c>
      <c r="C36">
        <f t="shared" si="0"/>
        <v>9.3367015014420556E-3</v>
      </c>
      <c r="D36">
        <f t="shared" si="1"/>
        <v>9.4239630234430206E-3</v>
      </c>
      <c r="E36">
        <f t="shared" si="2"/>
        <v>9.4704101070475655E-3</v>
      </c>
      <c r="F36">
        <f t="shared" si="3"/>
        <v>9.5988954804344384E-3</v>
      </c>
      <c r="G36" t="s">
        <v>11</v>
      </c>
    </row>
    <row r="37" spans="1:7" x14ac:dyDescent="0.3">
      <c r="A37">
        <v>9.6635195772050153E-3</v>
      </c>
      <c r="B37">
        <v>9.4802602573414857E-3</v>
      </c>
      <c r="C37">
        <f t="shared" si="0"/>
        <v>9.4963803963932763E-3</v>
      </c>
      <c r="D37">
        <f t="shared" si="1"/>
        <v>9.7833962406733092E-3</v>
      </c>
      <c r="E37">
        <f t="shared" si="2"/>
        <v>9.649408901741036E-3</v>
      </c>
      <c r="F37">
        <f t="shared" si="3"/>
        <v>9.7808135868146656E-3</v>
      </c>
      <c r="G37" t="s">
        <v>12</v>
      </c>
    </row>
    <row r="38" spans="1:7" x14ac:dyDescent="0.3">
      <c r="A38">
        <v>9.2720704600168895E-3</v>
      </c>
      <c r="B38">
        <v>9.8500153560734851E-3</v>
      </c>
      <c r="C38">
        <f t="shared" si="0"/>
        <v>9.2996458063833529E-3</v>
      </c>
      <c r="D38">
        <f t="shared" si="1"/>
        <v>9.6342785151349256E-3</v>
      </c>
      <c r="E38">
        <f t="shared" si="2"/>
        <v>9.6513469476995645E-3</v>
      </c>
      <c r="F38">
        <f t="shared" si="3"/>
        <v>9.8316941989301191E-3</v>
      </c>
      <c r="G38" t="s">
        <v>1</v>
      </c>
    </row>
    <row r="39" spans="1:7" x14ac:dyDescent="0.3">
      <c r="A39">
        <v>9.5535511519579223E-3</v>
      </c>
      <c r="B39">
        <v>1.0019913108604953E-2</v>
      </c>
      <c r="C39">
        <f t="shared" si="0"/>
        <v>9.5242667513065395E-3</v>
      </c>
      <c r="D39">
        <f t="shared" si="1"/>
        <v>9.6854630561020935E-3</v>
      </c>
      <c r="E39">
        <f t="shared" si="2"/>
        <v>9.7666738156849155E-3</v>
      </c>
      <c r="F39">
        <f t="shared" si="3"/>
        <v>9.8619962415106236E-3</v>
      </c>
      <c r="G39" t="s">
        <v>2</v>
      </c>
    </row>
    <row r="40" spans="1:7" x14ac:dyDescent="0.3">
      <c r="A40">
        <v>9.0733158071752487E-3</v>
      </c>
      <c r="B40">
        <v>9.032907080726342E-3</v>
      </c>
      <c r="C40">
        <f t="shared" si="0"/>
        <v>9.5764050310162881E-3</v>
      </c>
      <c r="D40">
        <f t="shared" si="1"/>
        <v>9.6334887280356829E-3</v>
      </c>
      <c r="E40">
        <f t="shared" si="2"/>
        <v>9.899620037273571E-3</v>
      </c>
      <c r="F40">
        <f t="shared" si="3"/>
        <v>9.9043633185922405E-3</v>
      </c>
      <c r="G40" t="s">
        <v>3</v>
      </c>
    </row>
    <row r="41" spans="1:7" x14ac:dyDescent="0.3">
      <c r="A41">
        <v>9.9459332947864458E-3</v>
      </c>
      <c r="B41">
        <v>1.0003568978974984E-2</v>
      </c>
      <c r="C41">
        <f t="shared" si="0"/>
        <v>9.9944684386107218E-3</v>
      </c>
      <c r="D41">
        <f t="shared" si="1"/>
        <v>1.0027533101652129E-2</v>
      </c>
      <c r="E41">
        <f t="shared" si="2"/>
        <v>1.0076720497074993E-2</v>
      </c>
      <c r="F41">
        <f t="shared" si="3"/>
        <v>1.0068448391065016E-2</v>
      </c>
      <c r="G41" t="s">
        <v>4</v>
      </c>
    </row>
    <row r="42" spans="1:7" x14ac:dyDescent="0.3">
      <c r="A42">
        <v>9.7099659910871716E-3</v>
      </c>
      <c r="B42">
        <v>9.8639901244057249E-3</v>
      </c>
      <c r="C42">
        <f t="shared" si="0"/>
        <v>9.904852639986814E-3</v>
      </c>
      <c r="D42">
        <f t="shared" si="1"/>
        <v>9.9718182893770227E-3</v>
      </c>
      <c r="E42">
        <f t="shared" si="2"/>
        <v>1.0148993226941109E-2</v>
      </c>
      <c r="F42">
        <f t="shared" si="3"/>
        <v>1.011061992345515E-2</v>
      </c>
      <c r="G42" t="s">
        <v>5</v>
      </c>
    </row>
    <row r="43" spans="1:7" x14ac:dyDescent="0.3">
      <c r="A43">
        <v>1.0327506029958548E-2</v>
      </c>
      <c r="B43">
        <v>1.0215040201575683E-2</v>
      </c>
      <c r="C43">
        <f t="shared" si="0"/>
        <v>1.0027983488262541E-2</v>
      </c>
      <c r="D43">
        <f t="shared" si="1"/>
        <v>1.0037864799287454E-2</v>
      </c>
      <c r="E43">
        <f t="shared" si="2"/>
        <v>1.0411430012870702E-2</v>
      </c>
      <c r="F43">
        <f t="shared" si="3"/>
        <v>1.0319770668434713E-2</v>
      </c>
      <c r="G43" t="s">
        <v>6</v>
      </c>
    </row>
    <row r="44" spans="1:7" x14ac:dyDescent="0.3">
      <c r="A44">
        <v>9.6770858989147189E-3</v>
      </c>
      <c r="B44">
        <v>9.8364245421496636E-3</v>
      </c>
      <c r="C44">
        <f t="shared" si="0"/>
        <v>1.0080206379302526E-2</v>
      </c>
      <c r="D44">
        <f t="shared" si="1"/>
        <v>1.0071678948154321E-2</v>
      </c>
      <c r="E44">
        <f t="shared" si="2"/>
        <v>1.0298688034616711E-2</v>
      </c>
      <c r="F44">
        <f t="shared" si="3"/>
        <v>1.0308029554721234E-2</v>
      </c>
      <c r="G44" t="s">
        <v>7</v>
      </c>
    </row>
    <row r="45" spans="1:7" x14ac:dyDescent="0.3">
      <c r="A45">
        <v>1.0079358535914356E-2</v>
      </c>
      <c r="B45">
        <v>1.0062129654137013E-2</v>
      </c>
      <c r="C45">
        <f t="shared" si="0"/>
        <v>1.0292184088259358E-2</v>
      </c>
      <c r="D45">
        <f t="shared" si="1"/>
        <v>1.0186704963449684E-2</v>
      </c>
      <c r="E45">
        <f t="shared" si="2"/>
        <v>1.037047186810792E-2</v>
      </c>
      <c r="F45">
        <f t="shared" si="3"/>
        <v>1.042803951791961E-2</v>
      </c>
      <c r="G45" t="s">
        <v>8</v>
      </c>
    </row>
    <row r="46" spans="1:7" x14ac:dyDescent="0.3">
      <c r="A46">
        <v>1.0484174703078506E-2</v>
      </c>
      <c r="B46">
        <v>1.0316482648176289E-2</v>
      </c>
      <c r="C46">
        <f t="shared" si="0"/>
        <v>1.0416345377570987E-2</v>
      </c>
      <c r="D46">
        <f t="shared" si="1"/>
        <v>1.0265584980639326E-2</v>
      </c>
      <c r="E46">
        <f t="shared" si="2"/>
        <v>1.0666145316755025E-2</v>
      </c>
      <c r="F46">
        <f t="shared" si="3"/>
        <v>1.0718444685124246E-2</v>
      </c>
      <c r="G46" t="s">
        <v>9</v>
      </c>
    </row>
    <row r="47" spans="1:7" x14ac:dyDescent="0.3">
      <c r="A47">
        <v>1.031301902578521E-2</v>
      </c>
      <c r="B47">
        <v>1.0181502588035749E-2</v>
      </c>
      <c r="C47">
        <f t="shared" si="0"/>
        <v>1.0770628307409597E-2</v>
      </c>
      <c r="D47">
        <f t="shared" si="1"/>
        <v>1.060277254433478E-2</v>
      </c>
      <c r="E47">
        <f t="shared" si="2"/>
        <v>1.0748968992580479E-2</v>
      </c>
      <c r="F47">
        <f t="shared" si="3"/>
        <v>1.0834383572112128E-2</v>
      </c>
      <c r="G47" t="s">
        <v>10</v>
      </c>
    </row>
    <row r="48" spans="1:7" x14ac:dyDescent="0.3">
      <c r="A48">
        <v>1.0451842403849242E-2</v>
      </c>
      <c r="B48">
        <v>1.0298769705705941E-2</v>
      </c>
      <c r="C48">
        <f t="shared" si="0"/>
        <v>1.051239269287473E-2</v>
      </c>
      <c r="D48">
        <f t="shared" si="1"/>
        <v>1.0586555816849974E-2</v>
      </c>
      <c r="E48">
        <f t="shared" si="2"/>
        <v>1.0901878554793142E-2</v>
      </c>
      <c r="F48">
        <f t="shared" si="3"/>
        <v>1.1031876728681255E-2</v>
      </c>
      <c r="G48" t="s">
        <v>11</v>
      </c>
    </row>
    <row r="49" spans="1:7" x14ac:dyDescent="0.3">
      <c r="A49">
        <v>1.1547023492594342E-2</v>
      </c>
      <c r="B49">
        <v>1.1328045339262646E-2</v>
      </c>
      <c r="C49">
        <f t="shared" si="0"/>
        <v>1.0421636136042705E-2</v>
      </c>
      <c r="D49">
        <f t="shared" si="1"/>
        <v>1.0712464009794089E-2</v>
      </c>
      <c r="E49">
        <f t="shared" si="2"/>
        <v>1.0900765917028373E-2</v>
      </c>
      <c r="F49">
        <f t="shared" si="3"/>
        <v>1.1036383758211322E-2</v>
      </c>
      <c r="G49" t="s">
        <v>12</v>
      </c>
    </row>
    <row r="50" spans="1:7" x14ac:dyDescent="0.3">
      <c r="A50">
        <v>9.5383121821806076E-3</v>
      </c>
      <c r="B50">
        <v>1.0132852405581334E-2</v>
      </c>
      <c r="C50">
        <f t="shared" si="0"/>
        <v>1.0622319197325954E-2</v>
      </c>
      <c r="D50">
        <f t="shared" si="1"/>
        <v>1.0968104171563039E-2</v>
      </c>
      <c r="E50">
        <f t="shared" si="2"/>
        <v>1.0711333178559901E-2</v>
      </c>
      <c r="F50">
        <f t="shared" si="3"/>
        <v>1.0902275670261363E-2</v>
      </c>
      <c r="G50" t="s">
        <v>1</v>
      </c>
    </row>
    <row r="51" spans="1:7" x14ac:dyDescent="0.3">
      <c r="A51">
        <v>1.0179572733353169E-2</v>
      </c>
      <c r="B51">
        <v>1.0676494284538292E-2</v>
      </c>
      <c r="C51">
        <f t="shared" si="0"/>
        <v>1.1130861947884652E-2</v>
      </c>
      <c r="D51">
        <f t="shared" si="1"/>
        <v>1.1299838322066413E-2</v>
      </c>
      <c r="E51">
        <f t="shared" si="2"/>
        <v>1.0923880733022953E-2</v>
      </c>
      <c r="F51">
        <f t="shared" si="3"/>
        <v>1.1027196443382747E-2</v>
      </c>
      <c r="G51" t="s">
        <v>2</v>
      </c>
    </row>
    <row r="52" spans="1:7" x14ac:dyDescent="0.3">
      <c r="A52">
        <v>1.2149072676444087E-2</v>
      </c>
      <c r="B52">
        <v>1.2094965824569485E-2</v>
      </c>
      <c r="C52">
        <f t="shared" si="0"/>
        <v>1.1532133023858209E-2</v>
      </c>
      <c r="D52">
        <f t="shared" si="1"/>
        <v>1.1595658455226863E-2</v>
      </c>
      <c r="E52">
        <f t="shared" si="2"/>
        <v>1.1037162486927474E-2</v>
      </c>
      <c r="F52">
        <f t="shared" si="3"/>
        <v>1.1044417485699756E-2</v>
      </c>
      <c r="G52" t="s">
        <v>3</v>
      </c>
    </row>
    <row r="53" spans="1:7" x14ac:dyDescent="0.3">
      <c r="A53">
        <v>1.10639404338567E-2</v>
      </c>
      <c r="B53">
        <v>1.1128054857091455E-2</v>
      </c>
      <c r="C53">
        <f t="shared" si="0"/>
        <v>1.0963793444875471E-2</v>
      </c>
      <c r="D53">
        <f t="shared" si="1"/>
        <v>1.1007442817842501E-2</v>
      </c>
      <c r="E53">
        <f t="shared" si="2"/>
        <v>1.0790657185973797E-2</v>
      </c>
      <c r="F53">
        <f t="shared" si="3"/>
        <v>1.0786652335533706E-2</v>
      </c>
      <c r="G53" t="s">
        <v>4</v>
      </c>
    </row>
    <row r="54" spans="1:7" x14ac:dyDescent="0.3">
      <c r="A54">
        <v>1.1383385961273843E-2</v>
      </c>
      <c r="B54">
        <v>1.1563954684019648E-2</v>
      </c>
      <c r="C54">
        <f t="shared" si="0"/>
        <v>1.0682811408028245E-2</v>
      </c>
      <c r="D54">
        <f t="shared" si="1"/>
        <v>1.0761187440016326E-2</v>
      </c>
      <c r="E54">
        <f t="shared" si="2"/>
        <v>1.0788471956028514E-2</v>
      </c>
      <c r="F54">
        <f t="shared" si="3"/>
        <v>1.0752191735546021E-2</v>
      </c>
      <c r="G54" t="s">
        <v>5</v>
      </c>
    </row>
    <row r="55" spans="1:7" x14ac:dyDescent="0.3">
      <c r="A55">
        <v>1.044405393949587E-2</v>
      </c>
      <c r="B55">
        <v>1.0330318912416399E-2</v>
      </c>
      <c r="C55">
        <f t="shared" si="0"/>
        <v>1.0563731108744291E-2</v>
      </c>
      <c r="D55">
        <f t="shared" si="1"/>
        <v>1.0575635151153446E-2</v>
      </c>
      <c r="E55">
        <f t="shared" si="2"/>
        <v>1.0732459872699277E-2</v>
      </c>
      <c r="F55">
        <f t="shared" si="3"/>
        <v>1.0640607060409105E-2</v>
      </c>
      <c r="G55" t="s">
        <v>6</v>
      </c>
    </row>
    <row r="56" spans="1:7" x14ac:dyDescent="0.3">
      <c r="A56">
        <v>1.0220994323315028E-2</v>
      </c>
      <c r="B56">
        <v>1.0389288723612927E-2</v>
      </c>
      <c r="C56">
        <f t="shared" si="0"/>
        <v>1.0739894799140608E-2</v>
      </c>
      <c r="D56">
        <f t="shared" si="1"/>
        <v>1.073120937393377E-2</v>
      </c>
      <c r="E56">
        <f t="shared" si="2"/>
        <v>1.0681956226457734E-2</v>
      </c>
      <c r="F56">
        <f t="shared" si="3"/>
        <v>1.0696202826390484E-2</v>
      </c>
      <c r="G56" t="s">
        <v>7</v>
      </c>
    </row>
    <row r="57" spans="1:7" x14ac:dyDescent="0.3">
      <c r="A57">
        <v>1.1026145063421979E-2</v>
      </c>
      <c r="B57">
        <v>1.1007297817431011E-2</v>
      </c>
      <c r="C57">
        <f t="shared" si="0"/>
        <v>1.0807408547958378E-2</v>
      </c>
      <c r="D57">
        <f t="shared" si="1"/>
        <v>1.0698316390531842E-2</v>
      </c>
      <c r="E57">
        <f t="shared" si="2"/>
        <v>1.0577802199402972E-2</v>
      </c>
      <c r="F57">
        <f t="shared" si="3"/>
        <v>1.063420005767605E-2</v>
      </c>
      <c r="G57" t="s">
        <v>8</v>
      </c>
    </row>
    <row r="58" spans="1:7" x14ac:dyDescent="0.3">
      <c r="A58">
        <v>1.0972545010684814E-2</v>
      </c>
      <c r="B58">
        <v>1.0797041580757373E-2</v>
      </c>
      <c r="C58">
        <f t="shared" si="0"/>
        <v>1.0814908134897631E-2</v>
      </c>
      <c r="D58">
        <f t="shared" si="1"/>
        <v>1.0658160670447385E-2</v>
      </c>
      <c r="E58">
        <f t="shared" si="2"/>
        <v>1.0282805201531325E-2</v>
      </c>
      <c r="F58">
        <f t="shared" si="3"/>
        <v>1.0336194200831691E-2</v>
      </c>
      <c r="G58" t="s">
        <v>9</v>
      </c>
    </row>
    <row r="59" spans="1:7" x14ac:dyDescent="0.3">
      <c r="A59">
        <v>1.0423535569768345E-2</v>
      </c>
      <c r="B59">
        <v>1.029060977340714E-2</v>
      </c>
      <c r="C59">
        <f t="shared" si="0"/>
        <v>1.0821160257325749E-2</v>
      </c>
      <c r="D59">
        <f t="shared" si="1"/>
        <v>1.0653434129548668E-2</v>
      </c>
      <c r="E59">
        <f t="shared" si="2"/>
        <v>9.9969997066926119E-3</v>
      </c>
      <c r="F59">
        <f t="shared" si="3"/>
        <v>1.0082887952703071E-2</v>
      </c>
      <c r="G59" t="s">
        <v>10</v>
      </c>
    </row>
    <row r="60" spans="1:7" x14ac:dyDescent="0.3">
      <c r="A60">
        <v>1.1048643824239732E-2</v>
      </c>
      <c r="B60">
        <v>1.0886830657177644E-2</v>
      </c>
      <c r="C60">
        <f t="shared" si="0"/>
        <v>1.0710157872671322E-2</v>
      </c>
      <c r="D60">
        <f t="shared" si="1"/>
        <v>1.0796393963174979E-2</v>
      </c>
      <c r="E60">
        <f t="shared" si="2"/>
        <v>9.8694870306743759E-3</v>
      </c>
      <c r="F60">
        <f t="shared" si="3"/>
        <v>9.995962454125748E-3</v>
      </c>
      <c r="G60" t="s">
        <v>11</v>
      </c>
    </row>
    <row r="61" spans="1:7" x14ac:dyDescent="0.3">
      <c r="A61">
        <v>1.0991301377969174E-2</v>
      </c>
      <c r="B61">
        <v>1.0782861958061227E-2</v>
      </c>
      <c r="C61">
        <f t="shared" si="0"/>
        <v>1.0191248642568648E-2</v>
      </c>
      <c r="D61">
        <f t="shared" si="1"/>
        <v>1.0485873524986394E-2</v>
      </c>
      <c r="E61">
        <f t="shared" si="2"/>
        <v>9.5799713708928733E-3</v>
      </c>
      <c r="F61">
        <f t="shared" si="3"/>
        <v>9.7155273424595085E-3</v>
      </c>
      <c r="G61" t="s">
        <v>12</v>
      </c>
    </row>
    <row r="62" spans="1:7" x14ac:dyDescent="0.3">
      <c r="A62">
        <v>1.0090528415805058E-2</v>
      </c>
      <c r="B62">
        <v>1.0719489274286063E-2</v>
      </c>
      <c r="C62">
        <f t="shared" si="0"/>
        <v>9.5145368760190686E-3</v>
      </c>
      <c r="D62">
        <f t="shared" si="1"/>
        <v>9.8653384788061505E-3</v>
      </c>
      <c r="E62">
        <f t="shared" si="2"/>
        <v>9.418432030833904E-3</v>
      </c>
      <c r="F62">
        <f t="shared" si="3"/>
        <v>9.6069592177124487E-3</v>
      </c>
      <c r="G62" t="s">
        <v>1</v>
      </c>
    </row>
    <row r="63" spans="1:7" x14ac:dyDescent="0.3">
      <c r="A63">
        <v>9.4919161339317125E-3</v>
      </c>
      <c r="B63">
        <v>9.9552693426118895E-3</v>
      </c>
      <c r="C63">
        <f t="shared" si="0"/>
        <v>9.1416629196886551E-3</v>
      </c>
      <c r="D63">
        <f t="shared" si="1"/>
        <v>9.3001413353298104E-3</v>
      </c>
      <c r="E63">
        <f t="shared" si="2"/>
        <v>9.4384527813013794E-3</v>
      </c>
      <c r="F63">
        <f t="shared" si="3"/>
        <v>9.5346301986468061E-3</v>
      </c>
      <c r="G63" t="s">
        <v>2</v>
      </c>
    </row>
    <row r="64" spans="1:7" x14ac:dyDescent="0.3">
      <c r="A64">
        <v>8.9611660783204383E-3</v>
      </c>
      <c r="B64">
        <v>8.9212568195205042E-3</v>
      </c>
      <c r="C64">
        <f t="shared" si="0"/>
        <v>9.1546731542583182E-3</v>
      </c>
      <c r="D64">
        <f t="shared" si="1"/>
        <v>9.2090953155811364E-3</v>
      </c>
      <c r="E64">
        <f t="shared" si="2"/>
        <v>9.4913550876361656E-3</v>
      </c>
      <c r="F64">
        <f t="shared" si="3"/>
        <v>9.4988043003968008E-3</v>
      </c>
      <c r="G64" t="s">
        <v>3</v>
      </c>
    </row>
    <row r="65" spans="1:7" x14ac:dyDescent="0.3">
      <c r="A65">
        <v>8.9719065468138199E-3</v>
      </c>
      <c r="B65">
        <v>9.0238978438570341E-3</v>
      </c>
      <c r="C65">
        <f t="shared" si="0"/>
        <v>9.1749625300745746E-3</v>
      </c>
      <c r="D65">
        <f t="shared" si="1"/>
        <v>9.2099380009122902E-3</v>
      </c>
      <c r="E65">
        <f t="shared" si="2"/>
        <v>9.5860918017630688E-3</v>
      </c>
      <c r="F65">
        <f t="shared" si="3"/>
        <v>9.5817089278958361E-3</v>
      </c>
      <c r="G65" t="s">
        <v>4</v>
      </c>
    </row>
    <row r="66" spans="1:7" x14ac:dyDescent="0.3">
      <c r="A66">
        <v>9.5309468376406966E-3</v>
      </c>
      <c r="B66">
        <v>9.6821312833658725E-3</v>
      </c>
      <c r="C66">
        <f t="shared" si="0"/>
        <v>9.4711690136554342E-3</v>
      </c>
      <c r="D66">
        <f t="shared" si="1"/>
        <v>9.5429337479038829E-3</v>
      </c>
      <c r="E66">
        <f t="shared" si="2"/>
        <v>9.7303473962297177E-3</v>
      </c>
      <c r="F66">
        <f t="shared" si="3"/>
        <v>9.6976533150841815E-3</v>
      </c>
      <c r="G66" t="s">
        <v>5</v>
      </c>
    </row>
    <row r="67" spans="1:7" x14ac:dyDescent="0.3">
      <c r="A67">
        <v>9.0220342057692072E-3</v>
      </c>
      <c r="B67">
        <v>8.9237848755139675E-3</v>
      </c>
      <c r="C67">
        <f t="shared" ref="C67:D71" si="4">SUM(A67:A69)/3</f>
        <v>9.7044112908009975E-3</v>
      </c>
      <c r="D67">
        <f t="shared" si="4"/>
        <v>9.719952033724109E-3</v>
      </c>
      <c r="E67">
        <f>SUM(A67:A73)/7</f>
        <v>9.7827872474136879E-3</v>
      </c>
      <c r="F67">
        <f>SUM(B67:B73)/7</f>
        <v>9.7016801734623789E-3</v>
      </c>
      <c r="G67" t="s">
        <v>6</v>
      </c>
    </row>
    <row r="68" spans="1:7" x14ac:dyDescent="0.3">
      <c r="A68">
        <v>9.8605259975563988E-3</v>
      </c>
      <c r="B68">
        <v>1.002288508483181E-2</v>
      </c>
      <c r="C68">
        <f t="shared" si="4"/>
        <v>9.9844773149696617E-3</v>
      </c>
      <c r="D68">
        <f t="shared" si="4"/>
        <v>9.980186426840074E-3</v>
      </c>
      <c r="G68" t="s">
        <v>7</v>
      </c>
    </row>
    <row r="69" spans="1:7" x14ac:dyDescent="0.3">
      <c r="A69">
        <v>1.0230673669077385E-2</v>
      </c>
      <c r="B69">
        <v>1.0213186140826549E-2</v>
      </c>
      <c r="C69">
        <f t="shared" si="4"/>
        <v>9.9057430081871192E-3</v>
      </c>
      <c r="D69">
        <f t="shared" si="4"/>
        <v>9.8064211359007187E-3</v>
      </c>
      <c r="G69" t="s">
        <v>8</v>
      </c>
    </row>
    <row r="70" spans="1:7" x14ac:dyDescent="0.3">
      <c r="A70">
        <v>9.8622322782752035E-3</v>
      </c>
      <c r="B70">
        <v>9.7044880548618605E-3</v>
      </c>
      <c r="C70">
        <f t="shared" si="4"/>
        <v>9.8227503545214451E-3</v>
      </c>
      <c r="D70">
        <f t="shared" si="4"/>
        <v>9.6805286070170225E-3</v>
      </c>
      <c r="G70" t="s">
        <v>9</v>
      </c>
    </row>
    <row r="71" spans="1:7" x14ac:dyDescent="0.3">
      <c r="A71">
        <v>9.624323077208773E-3</v>
      </c>
      <c r="B71">
        <v>9.5015892120137464E-3</v>
      </c>
      <c r="C71">
        <f t="shared" si="4"/>
        <v>9.8346815270725432E-3</v>
      </c>
      <c r="D71">
        <f t="shared" si="4"/>
        <v>9.6824723527341588E-3</v>
      </c>
      <c r="G71" t="s">
        <v>10</v>
      </c>
    </row>
    <row r="72" spans="1:7" x14ac:dyDescent="0.3">
      <c r="A72">
        <v>9.9816957080803587E-3</v>
      </c>
      <c r="B72">
        <v>9.8355085541754587E-3</v>
      </c>
      <c r="G72" t="s">
        <v>11</v>
      </c>
    </row>
    <row r="73" spans="1:7" x14ac:dyDescent="0.3">
      <c r="A73">
        <v>9.8980257959284963E-3</v>
      </c>
      <c r="B73">
        <v>9.710319292013268E-3</v>
      </c>
      <c r="G73" t="s">
        <v>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abSelected="1" topLeftCell="A68" zoomScale="91" workbookViewId="0">
      <selection activeCell="E2" sqref="E2:E85"/>
    </sheetView>
  </sheetViews>
  <sheetFormatPr baseColWidth="10" defaultColWidth="8.88671875" defaultRowHeight="14.4" x14ac:dyDescent="0.3"/>
  <cols>
    <col min="3" max="3" width="12.109375" customWidth="1"/>
    <col min="4" max="4" width="12.21875" customWidth="1"/>
    <col min="5" max="5" width="10.21875" customWidth="1"/>
  </cols>
  <sheetData>
    <row r="1" spans="1:5" x14ac:dyDescent="0.3">
      <c r="A1" t="s">
        <v>0</v>
      </c>
      <c r="B1" t="s">
        <v>17</v>
      </c>
      <c r="C1" t="s">
        <v>15</v>
      </c>
      <c r="D1" t="s">
        <v>38</v>
      </c>
      <c r="E1" t="s">
        <v>37</v>
      </c>
    </row>
    <row r="2" spans="1:5" x14ac:dyDescent="0.3">
      <c r="A2" t="s">
        <v>1</v>
      </c>
      <c r="B2">
        <v>99.2</v>
      </c>
      <c r="C2">
        <v>72.818408418168076</v>
      </c>
      <c r="D2">
        <v>88.563987999999995</v>
      </c>
      <c r="E2">
        <f t="shared" ref="E2:E13" si="0">C2*D2/100</f>
        <v>64.490886493257364</v>
      </c>
    </row>
    <row r="3" spans="1:5" x14ac:dyDescent="0.3">
      <c r="A3" t="s">
        <v>2</v>
      </c>
      <c r="B3">
        <v>86.9</v>
      </c>
      <c r="C3">
        <v>74.468468823911792</v>
      </c>
      <c r="D3">
        <v>89.005455999999995</v>
      </c>
      <c r="E3">
        <f t="shared" si="0"/>
        <v>66.281000252940515</v>
      </c>
    </row>
    <row r="4" spans="1:5" x14ac:dyDescent="0.3">
      <c r="A4" t="s">
        <v>3</v>
      </c>
      <c r="B4">
        <v>108.5</v>
      </c>
      <c r="C4">
        <v>99.95697337116512</v>
      </c>
      <c r="D4">
        <v>89.446923999999996</v>
      </c>
      <c r="E4">
        <f t="shared" si="0"/>
        <v>89.4084380040063</v>
      </c>
    </row>
    <row r="5" spans="1:5" x14ac:dyDescent="0.3">
      <c r="A5" t="s">
        <v>4</v>
      </c>
      <c r="B5">
        <v>119</v>
      </c>
      <c r="C5">
        <v>112.01094008554497</v>
      </c>
      <c r="D5">
        <v>89.888391999999996</v>
      </c>
      <c r="E5">
        <f t="shared" si="0"/>
        <v>100.68483290697979</v>
      </c>
    </row>
    <row r="6" spans="1:5" x14ac:dyDescent="0.3">
      <c r="A6" t="s">
        <v>5</v>
      </c>
      <c r="B6">
        <v>121.1</v>
      </c>
      <c r="C6">
        <v>117.26321064054839</v>
      </c>
      <c r="D6">
        <v>90.329859999999996</v>
      </c>
      <c r="E6">
        <f t="shared" si="0"/>
        <v>105.92369400311247</v>
      </c>
    </row>
    <row r="7" spans="1:5" x14ac:dyDescent="0.3">
      <c r="A7" t="s">
        <v>6</v>
      </c>
      <c r="B7">
        <v>117.8</v>
      </c>
      <c r="C7">
        <v>116.69731014698748</v>
      </c>
      <c r="D7">
        <v>90.771327999999997</v>
      </c>
      <c r="E7">
        <f t="shared" si="0"/>
        <v>105.92769816069928</v>
      </c>
    </row>
    <row r="8" spans="1:5" x14ac:dyDescent="0.3">
      <c r="A8" t="s">
        <v>7</v>
      </c>
      <c r="B8">
        <v>111.2</v>
      </c>
      <c r="C8">
        <v>111.28722229901487</v>
      </c>
      <c r="D8">
        <v>91.212795999999997</v>
      </c>
      <c r="E8">
        <f t="shared" si="0"/>
        <v>101.50818704966694</v>
      </c>
    </row>
    <row r="9" spans="1:5" x14ac:dyDescent="0.3">
      <c r="A9" t="s">
        <v>8</v>
      </c>
      <c r="B9">
        <v>102.8</v>
      </c>
      <c r="C9">
        <v>112.40607170989534</v>
      </c>
      <c r="D9">
        <v>91.654263999999998</v>
      </c>
      <c r="E9">
        <f t="shared" si="0"/>
        <v>103.02495771701679</v>
      </c>
    </row>
    <row r="10" spans="1:5" x14ac:dyDescent="0.3">
      <c r="A10" t="s">
        <v>9</v>
      </c>
      <c r="B10">
        <v>93.1</v>
      </c>
      <c r="C10">
        <v>104.70841135259663</v>
      </c>
      <c r="D10">
        <v>92.095731999999998</v>
      </c>
      <c r="E10">
        <f t="shared" si="0"/>
        <v>96.431977900744968</v>
      </c>
    </row>
    <row r="11" spans="1:5" x14ac:dyDescent="0.3">
      <c r="A11" t="s">
        <v>10</v>
      </c>
      <c r="B11">
        <v>94.2</v>
      </c>
      <c r="C11">
        <v>110.2177903410432</v>
      </c>
      <c r="D11">
        <v>92.537199999999999</v>
      </c>
      <c r="E11">
        <f t="shared" si="0"/>
        <v>101.99245708347182</v>
      </c>
    </row>
    <row r="12" spans="1:5" x14ac:dyDescent="0.3">
      <c r="A12" t="s">
        <v>11</v>
      </c>
      <c r="B12">
        <v>81.400000000000006</v>
      </c>
      <c r="C12">
        <v>89.938600161219981</v>
      </c>
      <c r="D12">
        <v>92.978667999999999</v>
      </c>
      <c r="E12">
        <f t="shared" si="0"/>
        <v>83.62371244774819</v>
      </c>
    </row>
    <row r="13" spans="1:5" x14ac:dyDescent="0.3">
      <c r="A13" t="s">
        <v>12</v>
      </c>
      <c r="B13">
        <v>57.4</v>
      </c>
      <c r="C13">
        <v>78.226537781719074</v>
      </c>
      <c r="D13">
        <v>93.420135999999999</v>
      </c>
      <c r="E13">
        <f t="shared" si="0"/>
        <v>73.079337983773343</v>
      </c>
    </row>
    <row r="14" spans="1:5" x14ac:dyDescent="0.3">
      <c r="A14" t="s">
        <v>1</v>
      </c>
      <c r="B14">
        <v>52.5</v>
      </c>
      <c r="D14">
        <v>93.861604</v>
      </c>
      <c r="E14">
        <f t="shared" ref="E14:E25" si="1">D14*C2/100</f>
        <v>68.348526148563593</v>
      </c>
    </row>
    <row r="15" spans="1:5" x14ac:dyDescent="0.3">
      <c r="A15" t="s">
        <v>2</v>
      </c>
      <c r="B15">
        <v>59.1</v>
      </c>
      <c r="D15">
        <v>94.303072</v>
      </c>
      <c r="E15">
        <f t="shared" si="1"/>
        <v>70.22605377231109</v>
      </c>
    </row>
    <row r="16" spans="1:5" x14ac:dyDescent="0.3">
      <c r="A16" t="s">
        <v>3</v>
      </c>
      <c r="B16">
        <v>73.8</v>
      </c>
      <c r="D16">
        <v>94.744540000000001</v>
      </c>
      <c r="E16">
        <f t="shared" si="1"/>
        <v>94.703774618432888</v>
      </c>
    </row>
    <row r="17" spans="1:5" x14ac:dyDescent="0.3">
      <c r="A17" t="s">
        <v>4</v>
      </c>
      <c r="B17">
        <v>99.7</v>
      </c>
      <c r="D17">
        <v>95.186008000000001</v>
      </c>
      <c r="E17">
        <f t="shared" si="1"/>
        <v>106.61874239070204</v>
      </c>
    </row>
    <row r="18" spans="1:5" x14ac:dyDescent="0.3">
      <c r="A18" t="s">
        <v>5</v>
      </c>
      <c r="B18">
        <v>97.7</v>
      </c>
      <c r="D18">
        <v>95.627476000000001</v>
      </c>
      <c r="E18">
        <f t="shared" si="1"/>
        <v>112.13584861211986</v>
      </c>
    </row>
    <row r="19" spans="1:5" x14ac:dyDescent="0.3">
      <c r="A19" t="s">
        <v>6</v>
      </c>
      <c r="B19">
        <v>103.4</v>
      </c>
      <c r="D19">
        <v>96.068943999999988</v>
      </c>
      <c r="E19">
        <f t="shared" si="1"/>
        <v>112.1098735346157</v>
      </c>
    </row>
    <row r="20" spans="1:5" x14ac:dyDescent="0.3">
      <c r="A20" t="s">
        <v>7</v>
      </c>
      <c r="B20">
        <v>103.5</v>
      </c>
      <c r="D20">
        <v>96.510412000000002</v>
      </c>
      <c r="E20">
        <f t="shared" si="1"/>
        <v>107.40375674413514</v>
      </c>
    </row>
    <row r="21" spans="1:5" x14ac:dyDescent="0.3">
      <c r="A21" t="s">
        <v>8</v>
      </c>
      <c r="B21">
        <v>94.7</v>
      </c>
      <c r="D21">
        <v>96.951879999999989</v>
      </c>
      <c r="E21">
        <f t="shared" si="1"/>
        <v>108.97979975689167</v>
      </c>
    </row>
    <row r="22" spans="1:5" x14ac:dyDescent="0.3">
      <c r="A22" t="s">
        <v>9</v>
      </c>
      <c r="B22">
        <v>86.6</v>
      </c>
      <c r="D22">
        <v>97.393347999999989</v>
      </c>
      <c r="E22">
        <f t="shared" si="1"/>
        <v>101.97902745390593</v>
      </c>
    </row>
    <row r="23" spans="1:5" x14ac:dyDescent="0.3">
      <c r="A23" t="s">
        <v>10</v>
      </c>
      <c r="B23">
        <v>101.8</v>
      </c>
      <c r="D23">
        <v>97.834815999999989</v>
      </c>
      <c r="E23">
        <f t="shared" si="1"/>
        <v>107.83137237942537</v>
      </c>
    </row>
    <row r="24" spans="1:5" x14ac:dyDescent="0.3">
      <c r="A24" t="s">
        <v>11</v>
      </c>
      <c r="B24">
        <v>75.599999999999994</v>
      </c>
      <c r="D24">
        <v>98.27628399999999</v>
      </c>
      <c r="E24">
        <f t="shared" si="1"/>
        <v>88.38831412006499</v>
      </c>
    </row>
    <row r="25" spans="1:5" x14ac:dyDescent="0.3">
      <c r="A25" t="s">
        <v>12</v>
      </c>
      <c r="B25">
        <v>65.599999999999994</v>
      </c>
      <c r="D25">
        <v>98.71775199999999</v>
      </c>
      <c r="E25">
        <f t="shared" si="1"/>
        <v>77.223479565543727</v>
      </c>
    </row>
    <row r="26" spans="1:5" x14ac:dyDescent="0.3">
      <c r="A26" t="s">
        <v>1</v>
      </c>
      <c r="B26">
        <v>71.599999999999994</v>
      </c>
      <c r="D26">
        <v>99.159219999999991</v>
      </c>
      <c r="E26">
        <f t="shared" ref="E26:E37" si="2">D26*C2/100</f>
        <v>72.206165803869794</v>
      </c>
    </row>
    <row r="27" spans="1:5" x14ac:dyDescent="0.3">
      <c r="A27" t="s">
        <v>2</v>
      </c>
      <c r="B27">
        <v>78.8</v>
      </c>
      <c r="D27">
        <v>99.600687999999991</v>
      </c>
      <c r="E27">
        <f t="shared" si="2"/>
        <v>74.171107291681651</v>
      </c>
    </row>
    <row r="28" spans="1:5" x14ac:dyDescent="0.3">
      <c r="A28" t="s">
        <v>3</v>
      </c>
      <c r="B28">
        <v>111.6</v>
      </c>
      <c r="D28">
        <v>100.04215599999999</v>
      </c>
      <c r="E28">
        <f t="shared" si="2"/>
        <v>99.999111232859462</v>
      </c>
    </row>
    <row r="29" spans="1:5" x14ac:dyDescent="0.3">
      <c r="A29" t="s">
        <v>4</v>
      </c>
      <c r="B29">
        <v>107.6</v>
      </c>
      <c r="D29">
        <v>100.48362399999999</v>
      </c>
      <c r="E29">
        <f t="shared" si="2"/>
        <v>112.55265187442428</v>
      </c>
    </row>
    <row r="30" spans="1:5" x14ac:dyDescent="0.3">
      <c r="A30" t="s">
        <v>5</v>
      </c>
      <c r="B30">
        <v>115.2</v>
      </c>
      <c r="D30">
        <v>100.92509199999999</v>
      </c>
      <c r="E30">
        <f t="shared" si="2"/>
        <v>118.34800322112726</v>
      </c>
    </row>
    <row r="31" spans="1:5" x14ac:dyDescent="0.3">
      <c r="A31" t="s">
        <v>6</v>
      </c>
      <c r="B31">
        <v>117.8</v>
      </c>
      <c r="D31">
        <v>101.36655999999999</v>
      </c>
      <c r="E31">
        <f t="shared" si="2"/>
        <v>118.29204890853214</v>
      </c>
    </row>
    <row r="32" spans="1:5" x14ac:dyDescent="0.3">
      <c r="A32" t="s">
        <v>7</v>
      </c>
      <c r="B32">
        <v>106.2</v>
      </c>
      <c r="D32">
        <v>101.80802799999999</v>
      </c>
      <c r="E32">
        <f t="shared" si="2"/>
        <v>113.29932643860329</v>
      </c>
    </row>
    <row r="33" spans="1:5" x14ac:dyDescent="0.3">
      <c r="A33" t="s">
        <v>8</v>
      </c>
      <c r="B33">
        <v>109.9</v>
      </c>
      <c r="D33">
        <v>102.24949599999999</v>
      </c>
      <c r="E33">
        <f t="shared" si="2"/>
        <v>114.93464179676656</v>
      </c>
    </row>
    <row r="34" spans="1:5" x14ac:dyDescent="0.3">
      <c r="A34" t="s">
        <v>9</v>
      </c>
      <c r="B34">
        <v>106</v>
      </c>
      <c r="D34">
        <v>102.69096399999999</v>
      </c>
      <c r="E34">
        <f t="shared" si="2"/>
        <v>107.5260770070669</v>
      </c>
    </row>
    <row r="35" spans="1:5" x14ac:dyDescent="0.3">
      <c r="A35" t="s">
        <v>10</v>
      </c>
      <c r="B35">
        <v>111.8</v>
      </c>
      <c r="D35">
        <v>103.13243199999999</v>
      </c>
      <c r="E35">
        <f t="shared" si="2"/>
        <v>113.67028767537893</v>
      </c>
    </row>
    <row r="36" spans="1:5" x14ac:dyDescent="0.3">
      <c r="A36" t="s">
        <v>11</v>
      </c>
      <c r="B36">
        <v>84.5</v>
      </c>
      <c r="D36">
        <v>103.57389999999999</v>
      </c>
      <c r="E36">
        <f t="shared" si="2"/>
        <v>93.152915792381805</v>
      </c>
    </row>
    <row r="37" spans="1:5" x14ac:dyDescent="0.3">
      <c r="A37" t="s">
        <v>12</v>
      </c>
      <c r="B37">
        <v>78.599999999999994</v>
      </c>
      <c r="D37">
        <v>104.015368</v>
      </c>
      <c r="E37">
        <f t="shared" si="2"/>
        <v>81.367621147314125</v>
      </c>
    </row>
    <row r="38" spans="1:5" x14ac:dyDescent="0.3">
      <c r="A38" t="s">
        <v>1</v>
      </c>
      <c r="B38">
        <v>70.5</v>
      </c>
      <c r="D38">
        <v>104.456836</v>
      </c>
      <c r="E38">
        <f t="shared" ref="E38:E49" si="3">D38*C2/100</f>
        <v>76.063805459176024</v>
      </c>
    </row>
    <row r="39" spans="1:5" x14ac:dyDescent="0.3">
      <c r="A39" t="s">
        <v>2</v>
      </c>
      <c r="B39">
        <v>74.599999999999994</v>
      </c>
      <c r="D39">
        <v>104.898304</v>
      </c>
      <c r="E39">
        <f t="shared" si="3"/>
        <v>78.116160811052211</v>
      </c>
    </row>
    <row r="40" spans="1:5" x14ac:dyDescent="0.3">
      <c r="A40" t="s">
        <v>3</v>
      </c>
      <c r="B40">
        <v>95.5</v>
      </c>
      <c r="D40">
        <v>105.339772</v>
      </c>
      <c r="E40">
        <f t="shared" si="3"/>
        <v>105.29444784728605</v>
      </c>
    </row>
    <row r="41" spans="1:5" x14ac:dyDescent="0.3">
      <c r="A41" t="s">
        <v>4</v>
      </c>
      <c r="B41">
        <v>117.8</v>
      </c>
      <c r="D41">
        <v>105.78124</v>
      </c>
      <c r="E41">
        <f t="shared" si="3"/>
        <v>118.48656135814653</v>
      </c>
    </row>
    <row r="42" spans="1:5" x14ac:dyDescent="0.3">
      <c r="A42" t="s">
        <v>5</v>
      </c>
      <c r="B42">
        <v>120.9</v>
      </c>
      <c r="D42">
        <v>106.222708</v>
      </c>
      <c r="E42">
        <f t="shared" si="3"/>
        <v>124.56015783013464</v>
      </c>
    </row>
    <row r="43" spans="1:5" x14ac:dyDescent="0.3">
      <c r="A43" t="s">
        <v>6</v>
      </c>
      <c r="B43">
        <v>128.5</v>
      </c>
      <c r="D43">
        <v>106.664176</v>
      </c>
      <c r="E43">
        <f t="shared" si="3"/>
        <v>124.47422428244857</v>
      </c>
    </row>
    <row r="44" spans="1:5" x14ac:dyDescent="0.3">
      <c r="A44" t="s">
        <v>7</v>
      </c>
      <c r="B44">
        <v>115.3</v>
      </c>
      <c r="D44">
        <v>107.105644</v>
      </c>
      <c r="E44">
        <f t="shared" si="3"/>
        <v>119.1948961330715</v>
      </c>
    </row>
    <row r="45" spans="1:5" x14ac:dyDescent="0.3">
      <c r="A45" t="s">
        <v>8</v>
      </c>
      <c r="B45">
        <v>121.8</v>
      </c>
      <c r="D45">
        <v>107.547112</v>
      </c>
      <c r="E45">
        <f t="shared" si="3"/>
        <v>120.88948383664146</v>
      </c>
    </row>
    <row r="46" spans="1:5" x14ac:dyDescent="0.3">
      <c r="A46" t="s">
        <v>9</v>
      </c>
      <c r="B46">
        <v>118.5</v>
      </c>
      <c r="D46">
        <v>107.98858</v>
      </c>
      <c r="E46">
        <f t="shared" si="3"/>
        <v>113.07312656022788</v>
      </c>
    </row>
    <row r="47" spans="1:5" x14ac:dyDescent="0.3">
      <c r="A47" t="s">
        <v>10</v>
      </c>
      <c r="B47">
        <v>123.2</v>
      </c>
      <c r="D47">
        <v>108.430048</v>
      </c>
      <c r="E47">
        <f t="shared" si="3"/>
        <v>119.50920297133251</v>
      </c>
    </row>
    <row r="48" spans="1:5" x14ac:dyDescent="0.3">
      <c r="A48" t="s">
        <v>11</v>
      </c>
      <c r="B48">
        <v>102.3</v>
      </c>
      <c r="D48">
        <v>108.871516</v>
      </c>
      <c r="E48">
        <f t="shared" si="3"/>
        <v>97.917517464698633</v>
      </c>
    </row>
    <row r="49" spans="1:5" x14ac:dyDescent="0.3">
      <c r="A49" t="s">
        <v>12</v>
      </c>
      <c r="B49">
        <v>98.7</v>
      </c>
      <c r="D49">
        <v>109.312984</v>
      </c>
      <c r="E49">
        <f t="shared" si="3"/>
        <v>85.511762729084523</v>
      </c>
    </row>
    <row r="50" spans="1:5" x14ac:dyDescent="0.3">
      <c r="A50" t="s">
        <v>1</v>
      </c>
      <c r="B50">
        <v>76.2</v>
      </c>
      <c r="D50">
        <v>109.754452</v>
      </c>
      <c r="E50">
        <f t="shared" ref="E50:E61" si="4">D50*C2/100</f>
        <v>79.921445114482239</v>
      </c>
    </row>
    <row r="51" spans="1:5" x14ac:dyDescent="0.3">
      <c r="A51" t="s">
        <v>2</v>
      </c>
      <c r="B51">
        <v>83.5</v>
      </c>
      <c r="D51">
        <v>110.19592</v>
      </c>
      <c r="E51">
        <f t="shared" si="4"/>
        <v>82.061214330422771</v>
      </c>
    </row>
    <row r="52" spans="1:5" x14ac:dyDescent="0.3">
      <c r="A52" t="s">
        <v>3</v>
      </c>
      <c r="B52">
        <v>134.30000000000001</v>
      </c>
      <c r="D52">
        <v>110.63738799999999</v>
      </c>
      <c r="E52">
        <f t="shared" si="4"/>
        <v>110.58978446171263</v>
      </c>
    </row>
    <row r="53" spans="1:5" x14ac:dyDescent="0.3">
      <c r="A53" t="s">
        <v>4</v>
      </c>
      <c r="B53">
        <v>137.6</v>
      </c>
      <c r="D53">
        <v>111.078856</v>
      </c>
      <c r="E53">
        <f t="shared" si="4"/>
        <v>124.42047084186878</v>
      </c>
    </row>
    <row r="54" spans="1:5" x14ac:dyDescent="0.3">
      <c r="A54" t="s">
        <v>5</v>
      </c>
      <c r="B54">
        <v>148.80000000000001</v>
      </c>
      <c r="D54">
        <v>111.52032399999999</v>
      </c>
      <c r="E54">
        <f t="shared" si="4"/>
        <v>130.77231243914201</v>
      </c>
    </row>
    <row r="55" spans="1:5" x14ac:dyDescent="0.3">
      <c r="A55" t="s">
        <v>6</v>
      </c>
      <c r="B55">
        <v>136.4</v>
      </c>
      <c r="D55">
        <v>111.961792</v>
      </c>
      <c r="E55">
        <f t="shared" si="4"/>
        <v>130.65639965636501</v>
      </c>
    </row>
    <row r="56" spans="1:5" x14ac:dyDescent="0.3">
      <c r="A56" t="s">
        <v>7</v>
      </c>
      <c r="B56">
        <v>127.8</v>
      </c>
      <c r="D56">
        <v>112.40325999999999</v>
      </c>
      <c r="E56">
        <f t="shared" si="4"/>
        <v>125.09046582753965</v>
      </c>
    </row>
    <row r="57" spans="1:5" x14ac:dyDescent="0.3">
      <c r="A57" t="s">
        <v>8</v>
      </c>
      <c r="B57">
        <v>139.80000000000001</v>
      </c>
      <c r="D57">
        <v>112.844728</v>
      </c>
      <c r="E57">
        <f t="shared" si="4"/>
        <v>126.84432587651636</v>
      </c>
    </row>
    <row r="58" spans="1:5" x14ac:dyDescent="0.3">
      <c r="A58" t="s">
        <v>9</v>
      </c>
      <c r="B58">
        <v>130.1</v>
      </c>
      <c r="D58">
        <v>113.28619599999999</v>
      </c>
      <c r="E58">
        <f t="shared" si="4"/>
        <v>118.62017611338887</v>
      </c>
    </row>
    <row r="59" spans="1:5" x14ac:dyDescent="0.3">
      <c r="A59" t="s">
        <v>10</v>
      </c>
      <c r="B59">
        <v>130.6</v>
      </c>
      <c r="D59">
        <v>113.727664</v>
      </c>
      <c r="E59">
        <f t="shared" si="4"/>
        <v>125.34811826728607</v>
      </c>
    </row>
    <row r="60" spans="1:5" x14ac:dyDescent="0.3">
      <c r="A60" t="s">
        <v>11</v>
      </c>
      <c r="B60">
        <v>113.4</v>
      </c>
      <c r="D60">
        <v>114.16913199999999</v>
      </c>
      <c r="E60">
        <f t="shared" si="4"/>
        <v>102.68211913701545</v>
      </c>
    </row>
    <row r="61" spans="1:5" x14ac:dyDescent="0.3">
      <c r="A61" t="s">
        <v>12</v>
      </c>
      <c r="B61">
        <v>98.5</v>
      </c>
      <c r="D61">
        <v>114.61059999999999</v>
      </c>
      <c r="E61">
        <f t="shared" si="4"/>
        <v>89.655904310854908</v>
      </c>
    </row>
    <row r="62" spans="1:5" x14ac:dyDescent="0.3">
      <c r="A62" t="s">
        <v>1</v>
      </c>
      <c r="B62">
        <v>84.5</v>
      </c>
      <c r="D62">
        <v>115.05206799999999</v>
      </c>
      <c r="E62">
        <f t="shared" ref="E62:E73" si="5">D62*C2/100</f>
        <v>83.779084769788454</v>
      </c>
    </row>
    <row r="63" spans="1:5" x14ac:dyDescent="0.3">
      <c r="A63" t="s">
        <v>2</v>
      </c>
      <c r="B63">
        <v>81.599999999999994</v>
      </c>
      <c r="D63">
        <v>115.49353599999999</v>
      </c>
      <c r="E63">
        <f t="shared" si="5"/>
        <v>86.006267849793332</v>
      </c>
    </row>
    <row r="64" spans="1:5" x14ac:dyDescent="0.3">
      <c r="A64" t="s">
        <v>3</v>
      </c>
      <c r="B64">
        <v>103.8</v>
      </c>
      <c r="D64">
        <v>115.93500399999999</v>
      </c>
      <c r="E64">
        <f t="shared" si="5"/>
        <v>115.8851210761392</v>
      </c>
    </row>
    <row r="65" spans="1:5" x14ac:dyDescent="0.3">
      <c r="A65" t="s">
        <v>4</v>
      </c>
      <c r="B65">
        <v>116.9</v>
      </c>
      <c r="D65">
        <v>116.37647199999999</v>
      </c>
      <c r="E65">
        <f t="shared" si="5"/>
        <v>130.35438032559102</v>
      </c>
    </row>
    <row r="66" spans="1:5" x14ac:dyDescent="0.3">
      <c r="A66" t="s">
        <v>5</v>
      </c>
      <c r="B66">
        <v>130.5</v>
      </c>
      <c r="D66">
        <v>116.81793999999999</v>
      </c>
      <c r="E66">
        <f t="shared" si="5"/>
        <v>136.98446704814944</v>
      </c>
    </row>
    <row r="67" spans="1:5" x14ac:dyDescent="0.3">
      <c r="A67" t="s">
        <v>6</v>
      </c>
      <c r="B67">
        <v>123.4</v>
      </c>
      <c r="D67">
        <v>117.25940799999999</v>
      </c>
      <c r="E67">
        <f t="shared" si="5"/>
        <v>136.83857503028145</v>
      </c>
    </row>
    <row r="68" spans="1:5" x14ac:dyDescent="0.3">
      <c r="A68" t="s">
        <v>7</v>
      </c>
      <c r="B68">
        <v>129.1</v>
      </c>
      <c r="D68">
        <v>117.70087599999999</v>
      </c>
      <c r="E68">
        <f t="shared" si="5"/>
        <v>130.98603552200785</v>
      </c>
    </row>
    <row r="69" spans="1:5" x14ac:dyDescent="0.3">
      <c r="A69" t="s">
        <v>8</v>
      </c>
      <c r="B69">
        <v>135.80000000000001</v>
      </c>
      <c r="D69">
        <v>118.14234399999999</v>
      </c>
      <c r="E69">
        <f t="shared" si="5"/>
        <v>132.79916791639124</v>
      </c>
    </row>
    <row r="70" spans="1:5" x14ac:dyDescent="0.3">
      <c r="A70" t="s">
        <v>9</v>
      </c>
      <c r="B70">
        <v>122.4</v>
      </c>
      <c r="D70">
        <v>118.58381199999999</v>
      </c>
      <c r="E70">
        <f t="shared" si="5"/>
        <v>124.16722566654984</v>
      </c>
    </row>
    <row r="71" spans="1:5" x14ac:dyDescent="0.3">
      <c r="A71" t="s">
        <v>10</v>
      </c>
      <c r="B71">
        <v>126.2</v>
      </c>
      <c r="D71">
        <v>119.02528</v>
      </c>
      <c r="E71">
        <f t="shared" si="5"/>
        <v>131.18703356323962</v>
      </c>
    </row>
    <row r="72" spans="1:5" x14ac:dyDescent="0.3">
      <c r="A72" t="s">
        <v>11</v>
      </c>
      <c r="B72">
        <v>107.2</v>
      </c>
      <c r="D72">
        <v>119.466748</v>
      </c>
      <c r="E72">
        <f t="shared" si="5"/>
        <v>107.44672080933225</v>
      </c>
    </row>
    <row r="73" spans="1:5" x14ac:dyDescent="0.3">
      <c r="A73" t="s">
        <v>12</v>
      </c>
      <c r="B73">
        <v>92.8</v>
      </c>
      <c r="D73">
        <v>119.908216</v>
      </c>
      <c r="E73">
        <f t="shared" si="5"/>
        <v>93.800045892625306</v>
      </c>
    </row>
    <row r="74" spans="1:5" x14ac:dyDescent="0.3">
      <c r="A74" s="1" t="s">
        <v>1</v>
      </c>
      <c r="B74" s="1">
        <v>90.7</v>
      </c>
      <c r="C74" s="1"/>
      <c r="D74" s="1">
        <v>120.349684</v>
      </c>
      <c r="E74" s="1">
        <f t="shared" ref="E74:E85" si="6">D74*C2/100</f>
        <v>87.63672442509467</v>
      </c>
    </row>
    <row r="75" spans="1:5" x14ac:dyDescent="0.3">
      <c r="A75" s="1" t="s">
        <v>2</v>
      </c>
      <c r="B75" s="1">
        <v>95.9</v>
      </c>
      <c r="C75" s="1"/>
      <c r="D75" s="1">
        <v>120.791152</v>
      </c>
      <c r="E75" s="1">
        <f t="shared" si="6"/>
        <v>89.951321369163907</v>
      </c>
    </row>
    <row r="76" spans="1:5" x14ac:dyDescent="0.3">
      <c r="A76" s="1" t="s">
        <v>3</v>
      </c>
      <c r="B76" s="1">
        <v>116</v>
      </c>
      <c r="C76" s="1"/>
      <c r="D76" s="1">
        <v>121.23262</v>
      </c>
      <c r="E76" s="1">
        <f t="shared" si="6"/>
        <v>121.1804576905658</v>
      </c>
    </row>
    <row r="77" spans="1:5" x14ac:dyDescent="0.3">
      <c r="A77" s="1" t="s">
        <v>4</v>
      </c>
      <c r="B77" s="1">
        <v>146.6</v>
      </c>
      <c r="C77" s="1"/>
      <c r="D77" s="1">
        <v>121.674088</v>
      </c>
      <c r="E77" s="1">
        <f t="shared" si="6"/>
        <v>136.28828980931326</v>
      </c>
    </row>
    <row r="78" spans="1:5" x14ac:dyDescent="0.3">
      <c r="A78" s="1" t="s">
        <v>5</v>
      </c>
      <c r="B78" s="1">
        <v>143.9</v>
      </c>
      <c r="C78" s="1"/>
      <c r="D78" s="1">
        <v>122.115556</v>
      </c>
      <c r="E78" s="1">
        <f t="shared" si="6"/>
        <v>143.19662165715684</v>
      </c>
    </row>
    <row r="79" spans="1:5" x14ac:dyDescent="0.3">
      <c r="A79" s="1" t="s">
        <v>6</v>
      </c>
      <c r="B79" s="1">
        <v>138</v>
      </c>
      <c r="C79" s="1"/>
      <c r="D79" s="1">
        <v>122.557024</v>
      </c>
      <c r="E79" s="1">
        <f t="shared" si="6"/>
        <v>143.02075040419788</v>
      </c>
    </row>
    <row r="80" spans="1:5" x14ac:dyDescent="0.3">
      <c r="A80" s="1" t="s">
        <v>7</v>
      </c>
      <c r="B80" s="1">
        <v>137.5</v>
      </c>
      <c r="C80" s="1"/>
      <c r="D80" s="1">
        <v>122.998492</v>
      </c>
      <c r="E80" s="1">
        <f t="shared" si="6"/>
        <v>136.88160521647603</v>
      </c>
    </row>
    <row r="81" spans="1:5" x14ac:dyDescent="0.3">
      <c r="A81" s="1" t="s">
        <v>8</v>
      </c>
      <c r="B81" s="1">
        <v>144.19999999999999</v>
      </c>
      <c r="C81" s="1"/>
      <c r="D81" s="1">
        <v>123.43996</v>
      </c>
      <c r="E81" s="1">
        <f t="shared" si="6"/>
        <v>138.75400995626612</v>
      </c>
    </row>
    <row r="82" spans="1:5" x14ac:dyDescent="0.3">
      <c r="A82" s="1" t="s">
        <v>9</v>
      </c>
      <c r="B82" s="1">
        <v>128.69999999999999</v>
      </c>
      <c r="C82" s="1"/>
      <c r="D82" s="1">
        <v>123.881428</v>
      </c>
      <c r="E82" s="1">
        <f t="shared" si="6"/>
        <v>129.71427521971083</v>
      </c>
    </row>
    <row r="83" spans="1:5" x14ac:dyDescent="0.3">
      <c r="A83" s="1" t="s">
        <v>10</v>
      </c>
      <c r="B83" s="1">
        <v>130.80000000000001</v>
      </c>
      <c r="C83" s="1"/>
      <c r="D83" s="1">
        <v>124.322896</v>
      </c>
      <c r="E83" s="1">
        <f t="shared" si="6"/>
        <v>137.02594885919316</v>
      </c>
    </row>
    <row r="84" spans="1:5" x14ac:dyDescent="0.3">
      <c r="A84" s="1" t="s">
        <v>11</v>
      </c>
      <c r="B84" s="1">
        <v>111.5</v>
      </c>
      <c r="C84" s="1"/>
      <c r="D84" s="1">
        <v>124.764364</v>
      </c>
      <c r="E84" s="1">
        <f t="shared" si="6"/>
        <v>112.21132248164908</v>
      </c>
    </row>
    <row r="85" spans="1:5" x14ac:dyDescent="0.3">
      <c r="A85" s="1" t="s">
        <v>12</v>
      </c>
      <c r="B85" s="1">
        <v>93.1</v>
      </c>
      <c r="C85" s="1"/>
      <c r="D85" s="1">
        <v>125.20583199999999</v>
      </c>
      <c r="E85" s="1">
        <f t="shared" si="6"/>
        <v>97.94418747439569</v>
      </c>
    </row>
    <row r="87" spans="1:5" x14ac:dyDescent="0.3">
      <c r="B87">
        <f>AVERAGE(B74:B85)</f>
        <v>123.07499999999999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"/>
  <sheetViews>
    <sheetView workbookViewId="0">
      <selection activeCell="AC1" sqref="AC1"/>
    </sheetView>
  </sheetViews>
  <sheetFormatPr baseColWidth="10" defaultRowHeight="14.4" x14ac:dyDescent="0.3"/>
  <cols>
    <col min="20" max="20" width="6.88671875" customWidth="1"/>
    <col min="22" max="22" width="4" customWidth="1"/>
    <col min="23" max="23" width="3.88671875" customWidth="1"/>
  </cols>
  <sheetData>
    <row r="1" spans="1:21" x14ac:dyDescent="0.3">
      <c r="A1" t="s">
        <v>16</v>
      </c>
      <c r="B1" t="s">
        <v>0</v>
      </c>
      <c r="C1" t="s">
        <v>17</v>
      </c>
      <c r="D1" t="s">
        <v>13</v>
      </c>
      <c r="E1" t="s">
        <v>21</v>
      </c>
      <c r="H1" t="s">
        <v>0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 t="s">
        <v>13</v>
      </c>
      <c r="P1" t="s">
        <v>14</v>
      </c>
      <c r="Q1" t="s">
        <v>15</v>
      </c>
      <c r="R1" t="s">
        <v>31</v>
      </c>
      <c r="T1" t="s">
        <v>0</v>
      </c>
      <c r="U1" t="s">
        <v>17</v>
      </c>
    </row>
    <row r="2" spans="1:21" x14ac:dyDescent="0.3">
      <c r="A2">
        <v>1</v>
      </c>
      <c r="B2" t="s">
        <v>1</v>
      </c>
      <c r="C2">
        <v>99.2</v>
      </c>
      <c r="D2">
        <v>99.38333333333334</v>
      </c>
      <c r="E2">
        <v>0.99815532443921939</v>
      </c>
      <c r="H2" t="s">
        <v>1</v>
      </c>
      <c r="I2">
        <v>0.99815532443921939</v>
      </c>
      <c r="J2">
        <v>0.62130177514792895</v>
      </c>
      <c r="K2">
        <v>0.71623872236616459</v>
      </c>
      <c r="L2">
        <v>0.65703634669151911</v>
      </c>
      <c r="M2">
        <v>0.627590767991553</v>
      </c>
      <c r="N2">
        <v>0.74878156845369959</v>
      </c>
      <c r="O2">
        <v>72.818408418168076</v>
      </c>
      <c r="P2">
        <v>68.66375345288418</v>
      </c>
      <c r="Q2">
        <v>72.818408418168076</v>
      </c>
      <c r="R2">
        <v>68.545823456328861</v>
      </c>
      <c r="T2" t="s">
        <v>1</v>
      </c>
      <c r="U2">
        <v>99.2</v>
      </c>
    </row>
    <row r="3" spans="1:21" x14ac:dyDescent="0.3">
      <c r="A3">
        <v>2</v>
      </c>
      <c r="B3" t="s">
        <v>2</v>
      </c>
      <c r="C3">
        <v>86.9</v>
      </c>
      <c r="D3">
        <v>84.5</v>
      </c>
      <c r="E3">
        <v>0.87439211384846938</v>
      </c>
      <c r="H3" t="s">
        <v>2</v>
      </c>
      <c r="I3">
        <v>0.87439211384846938</v>
      </c>
      <c r="J3">
        <v>0.69940828402366861</v>
      </c>
      <c r="K3">
        <v>0.78826272796723151</v>
      </c>
      <c r="L3">
        <v>0.69524697110903999</v>
      </c>
      <c r="M3">
        <v>0.68771429300911646</v>
      </c>
      <c r="N3">
        <v>0.72308373947718207</v>
      </c>
      <c r="O3">
        <v>74.468468823911792</v>
      </c>
      <c r="P3">
        <v>71.124601175042528</v>
      </c>
      <c r="Q3">
        <v>74.468468823911792</v>
      </c>
      <c r="R3">
        <v>71.002444672524405</v>
      </c>
      <c r="T3" t="s">
        <v>2</v>
      </c>
      <c r="U3">
        <v>86.9</v>
      </c>
    </row>
    <row r="4" spans="1:21" x14ac:dyDescent="0.3">
      <c r="A4">
        <v>3</v>
      </c>
      <c r="B4" t="s">
        <v>3</v>
      </c>
      <c r="C4">
        <v>108.5</v>
      </c>
      <c r="D4">
        <v>99.966666666666654</v>
      </c>
      <c r="E4">
        <v>1.0917323861053962</v>
      </c>
      <c r="H4" t="s">
        <v>3</v>
      </c>
      <c r="I4">
        <v>1.0917323861053962</v>
      </c>
      <c r="J4">
        <v>0.87337278106508875</v>
      </c>
      <c r="K4">
        <v>1.1163720868165359</v>
      </c>
      <c r="L4">
        <v>0.89002795899347631</v>
      </c>
      <c r="M4">
        <v>1.1061081383368185</v>
      </c>
      <c r="N4">
        <v>0.91980505095259191</v>
      </c>
      <c r="O4">
        <v>99.95697337116512</v>
      </c>
      <c r="P4">
        <v>100.5768718528994</v>
      </c>
      <c r="Q4">
        <v>99.95697337116512</v>
      </c>
      <c r="R4">
        <v>100.40413107549206</v>
      </c>
      <c r="T4" t="s">
        <v>3</v>
      </c>
      <c r="U4">
        <v>108.5</v>
      </c>
    </row>
    <row r="5" spans="1:21" x14ac:dyDescent="0.3">
      <c r="A5">
        <v>4</v>
      </c>
      <c r="B5" t="s">
        <v>4</v>
      </c>
      <c r="C5">
        <v>119</v>
      </c>
      <c r="D5">
        <v>107.3</v>
      </c>
      <c r="E5">
        <v>1.1973839073414023</v>
      </c>
      <c r="H5" t="s">
        <v>4</v>
      </c>
      <c r="I5">
        <v>1.1973839073414023</v>
      </c>
      <c r="J5">
        <v>1.1798816568047337</v>
      </c>
      <c r="K5">
        <v>1.0763587503714989</v>
      </c>
      <c r="L5">
        <v>1.097856477166822</v>
      </c>
      <c r="M5">
        <v>1.1332872660844842</v>
      </c>
      <c r="N5">
        <v>1.0358883473637572</v>
      </c>
      <c r="O5">
        <v>112.01094008554497</v>
      </c>
      <c r="P5">
        <v>111.55718716256531</v>
      </c>
      <c r="Q5">
        <v>112.01094008554497</v>
      </c>
      <c r="R5">
        <v>111.36558769361362</v>
      </c>
      <c r="T5" t="s">
        <v>4</v>
      </c>
      <c r="U5">
        <v>119</v>
      </c>
    </row>
    <row r="6" spans="1:21" x14ac:dyDescent="0.3">
      <c r="A6">
        <v>5</v>
      </c>
      <c r="B6" t="s">
        <v>5</v>
      </c>
      <c r="C6">
        <v>121.1</v>
      </c>
      <c r="D6">
        <v>121.41666666666667</v>
      </c>
      <c r="E6">
        <v>1.2185142115886034</v>
      </c>
      <c r="H6" t="s">
        <v>5</v>
      </c>
      <c r="I6">
        <v>1.2185142115886034</v>
      </c>
      <c r="J6">
        <v>1.1562130177514793</v>
      </c>
      <c r="K6">
        <v>1.1523840896170694</v>
      </c>
      <c r="L6">
        <v>1.1267474370922648</v>
      </c>
      <c r="M6">
        <v>1.2255315784401981</v>
      </c>
      <c r="N6">
        <v>1.1564023039432876</v>
      </c>
      <c r="O6">
        <v>117.26321064054839</v>
      </c>
      <c r="P6">
        <v>115.63076608473834</v>
      </c>
      <c r="Q6">
        <v>117.26321064054839</v>
      </c>
      <c r="R6">
        <v>115.43217024398781</v>
      </c>
      <c r="T6" t="s">
        <v>5</v>
      </c>
      <c r="U6">
        <v>121.1</v>
      </c>
    </row>
    <row r="7" spans="1:21" x14ac:dyDescent="0.3">
      <c r="A7">
        <v>6</v>
      </c>
      <c r="B7" t="s">
        <v>6</v>
      </c>
      <c r="C7">
        <v>117.8</v>
      </c>
      <c r="D7">
        <v>112.85000000000001</v>
      </c>
      <c r="E7">
        <v>1.1853094477715729</v>
      </c>
      <c r="H7" t="s">
        <v>6</v>
      </c>
      <c r="I7">
        <v>1.1853094477715729</v>
      </c>
      <c r="J7">
        <v>1.2236686390532545</v>
      </c>
      <c r="K7">
        <v>1.1783927583063436</v>
      </c>
      <c r="L7">
        <v>1.1975768872320596</v>
      </c>
      <c r="M7">
        <v>1.1234039469035149</v>
      </c>
      <c r="N7">
        <v>1.0934869295525034</v>
      </c>
      <c r="O7">
        <v>116.69731014698748</v>
      </c>
      <c r="P7">
        <v>118.18511030389583</v>
      </c>
      <c r="Q7">
        <v>116.69731014698748</v>
      </c>
      <c r="R7">
        <v>117.9821273769489</v>
      </c>
      <c r="T7" t="s">
        <v>6</v>
      </c>
      <c r="U7">
        <v>117.8</v>
      </c>
    </row>
    <row r="8" spans="1:21" x14ac:dyDescent="0.3">
      <c r="A8">
        <v>7</v>
      </c>
      <c r="B8" t="s">
        <v>7</v>
      </c>
      <c r="C8">
        <v>111.2</v>
      </c>
      <c r="E8">
        <v>1.118899920137512</v>
      </c>
      <c r="H8" t="s">
        <v>7</v>
      </c>
      <c r="I8">
        <v>1.118899920137512</v>
      </c>
      <c r="J8">
        <v>1.2248520710059172</v>
      </c>
      <c r="K8">
        <v>1.0623540826157358</v>
      </c>
      <c r="L8">
        <v>1.0745573159366262</v>
      </c>
      <c r="M8">
        <v>1.0525734927732346</v>
      </c>
      <c r="N8">
        <v>1.1439964554718653</v>
      </c>
      <c r="O8">
        <v>111.28722229901487</v>
      </c>
      <c r="P8">
        <v>109.67286180370692</v>
      </c>
      <c r="Q8">
        <v>111.28722229901487</v>
      </c>
      <c r="R8">
        <v>109.48449866355907</v>
      </c>
      <c r="T8" t="s">
        <v>7</v>
      </c>
      <c r="U8">
        <v>111.2</v>
      </c>
    </row>
    <row r="9" spans="1:21" x14ac:dyDescent="0.3">
      <c r="A9">
        <v>8</v>
      </c>
      <c r="B9" t="s">
        <v>8</v>
      </c>
      <c r="C9">
        <v>102.8</v>
      </c>
      <c r="E9">
        <v>1.0343787031487071</v>
      </c>
      <c r="H9" t="s">
        <v>8</v>
      </c>
      <c r="I9">
        <v>1.0343787031487071</v>
      </c>
      <c r="J9">
        <v>1.1207100591715977</v>
      </c>
      <c r="K9">
        <v>1.0993664188273953</v>
      </c>
      <c r="L9">
        <v>1.1351351351351351</v>
      </c>
      <c r="M9">
        <v>1.1514066845829281</v>
      </c>
      <c r="N9">
        <v>1.2033673017279576</v>
      </c>
      <c r="O9">
        <v>112.40607170989534</v>
      </c>
      <c r="P9">
        <v>112.79225971533664</v>
      </c>
      <c r="Q9">
        <v>112.40607170989534</v>
      </c>
      <c r="R9">
        <v>112.59853900927556</v>
      </c>
      <c r="T9" t="s">
        <v>8</v>
      </c>
      <c r="U9">
        <v>102.8</v>
      </c>
    </row>
    <row r="10" spans="1:21" x14ac:dyDescent="0.3">
      <c r="A10">
        <v>9</v>
      </c>
      <c r="B10" t="s">
        <v>9</v>
      </c>
      <c r="C10">
        <v>93.1</v>
      </c>
      <c r="E10">
        <v>0.93677682162592046</v>
      </c>
      <c r="H10" t="s">
        <v>9</v>
      </c>
      <c r="I10">
        <v>0.93677682162592046</v>
      </c>
      <c r="J10">
        <v>1.024852071005917</v>
      </c>
      <c r="K10">
        <v>1.060353415793484</v>
      </c>
      <c r="L10">
        <v>1.1043802423112767</v>
      </c>
      <c r="M10">
        <v>1.0715165212034259</v>
      </c>
      <c r="N10">
        <v>1.0846256092157733</v>
      </c>
      <c r="O10">
        <v>104.70841135259663</v>
      </c>
      <c r="P10">
        <v>106.59349684984549</v>
      </c>
      <c r="Q10">
        <v>104.70841135259663</v>
      </c>
      <c r="R10">
        <v>106.41042251900589</v>
      </c>
      <c r="T10" t="s">
        <v>9</v>
      </c>
      <c r="U10">
        <v>93.1</v>
      </c>
    </row>
    <row r="11" spans="1:21" x14ac:dyDescent="0.3">
      <c r="A11">
        <v>10</v>
      </c>
      <c r="B11" t="s">
        <v>10</v>
      </c>
      <c r="C11">
        <v>94.2</v>
      </c>
      <c r="E11">
        <v>0.94784507623159742</v>
      </c>
      <c r="H11" t="s">
        <v>10</v>
      </c>
      <c r="I11">
        <v>0.94784507623159742</v>
      </c>
      <c r="J11">
        <v>1.2047337278106509</v>
      </c>
      <c r="K11">
        <v>1.1183727536387877</v>
      </c>
      <c r="L11">
        <v>1.1481826654240448</v>
      </c>
      <c r="M11">
        <v>1.0756345708621631</v>
      </c>
      <c r="N11">
        <v>1.1182986264953478</v>
      </c>
      <c r="O11">
        <v>110.2177903410432</v>
      </c>
      <c r="P11">
        <v>111.83356900670678</v>
      </c>
      <c r="Q11">
        <v>110.2177903410432</v>
      </c>
      <c r="R11">
        <v>111.64149485193776</v>
      </c>
      <c r="T11" t="s">
        <v>10</v>
      </c>
      <c r="U11">
        <v>94.2</v>
      </c>
    </row>
    <row r="12" spans="1:21" x14ac:dyDescent="0.3">
      <c r="A12">
        <v>11</v>
      </c>
      <c r="B12" t="s">
        <v>11</v>
      </c>
      <c r="C12">
        <v>81.400000000000006</v>
      </c>
      <c r="E12">
        <v>0.81905084082008528</v>
      </c>
      <c r="H12" t="s">
        <v>11</v>
      </c>
      <c r="I12">
        <v>0.81905084082008528</v>
      </c>
      <c r="J12">
        <v>0.89467455621301772</v>
      </c>
      <c r="K12">
        <v>0.84528173240140947</v>
      </c>
      <c r="L12">
        <v>0.95340167753960858</v>
      </c>
      <c r="M12">
        <v>0.93397366260160253</v>
      </c>
      <c r="N12">
        <v>0.94993354009747455</v>
      </c>
      <c r="O12">
        <v>89.938600161219981</v>
      </c>
      <c r="P12">
        <v>91.432410940731017</v>
      </c>
      <c r="Q12">
        <v>89.938600161219981</v>
      </c>
      <c r="R12">
        <v>91.275375774940315</v>
      </c>
      <c r="T12" t="s">
        <v>11</v>
      </c>
      <c r="U12">
        <v>81.400000000000006</v>
      </c>
    </row>
    <row r="13" spans="1:21" x14ac:dyDescent="0.3">
      <c r="A13">
        <v>12</v>
      </c>
      <c r="B13" t="s">
        <v>12</v>
      </c>
      <c r="C13">
        <v>57.4</v>
      </c>
      <c r="E13">
        <v>0.57756164942349986</v>
      </c>
      <c r="H13" t="s">
        <v>12</v>
      </c>
      <c r="I13">
        <v>0.57756164942349986</v>
      </c>
      <c r="J13">
        <v>0.77633136094674549</v>
      </c>
      <c r="K13">
        <v>0.78626206114497965</v>
      </c>
      <c r="L13">
        <v>0.91985088536812676</v>
      </c>
      <c r="M13">
        <v>0.81125578277123322</v>
      </c>
      <c r="N13">
        <v>0.82233052724856004</v>
      </c>
      <c r="O13">
        <v>78.226537781719074</v>
      </c>
      <c r="P13">
        <v>79.875892195810636</v>
      </c>
      <c r="Q13">
        <v>78.226537781719074</v>
      </c>
      <c r="R13">
        <v>79.738705350964338</v>
      </c>
      <c r="T13" t="s">
        <v>12</v>
      </c>
      <c r="U13">
        <v>57.4</v>
      </c>
    </row>
    <row r="14" spans="1:21" x14ac:dyDescent="0.3">
      <c r="A14">
        <v>13</v>
      </c>
      <c r="B14" t="s">
        <v>1</v>
      </c>
      <c r="C14">
        <v>52.5</v>
      </c>
      <c r="E14">
        <v>0.62130177514792895</v>
      </c>
      <c r="T14" t="s">
        <v>1</v>
      </c>
      <c r="U14">
        <v>52.5</v>
      </c>
    </row>
    <row r="15" spans="1:21" x14ac:dyDescent="0.3">
      <c r="A15">
        <v>14</v>
      </c>
      <c r="B15" t="s">
        <v>2</v>
      </c>
      <c r="C15">
        <v>59.1</v>
      </c>
      <c r="E15">
        <v>0.69940828402366861</v>
      </c>
      <c r="M15" t="s">
        <v>25</v>
      </c>
      <c r="O15" t="s">
        <v>22</v>
      </c>
      <c r="P15" t="s">
        <v>22</v>
      </c>
      <c r="T15" t="s">
        <v>2</v>
      </c>
      <c r="U15">
        <v>59.1</v>
      </c>
    </row>
    <row r="16" spans="1:21" x14ac:dyDescent="0.3">
      <c r="A16">
        <v>15</v>
      </c>
      <c r="B16" t="s">
        <v>3</v>
      </c>
      <c r="C16">
        <v>73.8</v>
      </c>
      <c r="E16">
        <v>0.87337278106508875</v>
      </c>
      <c r="M16">
        <v>1200</v>
      </c>
      <c r="O16">
        <v>1199.9999451318149</v>
      </c>
      <c r="P16">
        <v>1197.9387805441629</v>
      </c>
      <c r="T16" t="s">
        <v>3</v>
      </c>
      <c r="U16">
        <v>73.8</v>
      </c>
    </row>
    <row r="17" spans="1:21" x14ac:dyDescent="0.3">
      <c r="A17">
        <v>16</v>
      </c>
      <c r="B17" t="s">
        <v>4</v>
      </c>
      <c r="C17">
        <v>99.7</v>
      </c>
      <c r="E17">
        <v>1.1798816568047337</v>
      </c>
      <c r="T17" t="s">
        <v>4</v>
      </c>
      <c r="U17">
        <v>99.7</v>
      </c>
    </row>
    <row r="18" spans="1:21" x14ac:dyDescent="0.3">
      <c r="A18">
        <v>17</v>
      </c>
      <c r="B18" t="s">
        <v>5</v>
      </c>
      <c r="C18">
        <v>97.7</v>
      </c>
      <c r="E18">
        <v>1.1562130177514793</v>
      </c>
      <c r="T18" t="s">
        <v>5</v>
      </c>
      <c r="U18">
        <v>97.7</v>
      </c>
    </row>
    <row r="19" spans="1:21" x14ac:dyDescent="0.3">
      <c r="A19">
        <v>18</v>
      </c>
      <c r="B19" t="s">
        <v>6</v>
      </c>
      <c r="C19">
        <v>103.4</v>
      </c>
      <c r="E19">
        <v>1.2236686390532545</v>
      </c>
      <c r="T19" t="s">
        <v>6</v>
      </c>
      <c r="U19">
        <v>103.4</v>
      </c>
    </row>
    <row r="20" spans="1:21" x14ac:dyDescent="0.3">
      <c r="A20">
        <v>19</v>
      </c>
      <c r="B20" t="s">
        <v>7</v>
      </c>
      <c r="C20">
        <v>103.5</v>
      </c>
      <c r="E20">
        <v>1.2248520710059172</v>
      </c>
      <c r="T20" t="s">
        <v>7</v>
      </c>
      <c r="U20">
        <v>103.5</v>
      </c>
    </row>
    <row r="21" spans="1:21" x14ac:dyDescent="0.3">
      <c r="A21">
        <v>20</v>
      </c>
      <c r="B21" t="s">
        <v>8</v>
      </c>
      <c r="C21">
        <v>94.7</v>
      </c>
      <c r="E21">
        <v>1.1207100591715977</v>
      </c>
      <c r="T21" t="s">
        <v>8</v>
      </c>
      <c r="U21">
        <v>94.7</v>
      </c>
    </row>
    <row r="22" spans="1:21" x14ac:dyDescent="0.3">
      <c r="A22">
        <v>21</v>
      </c>
      <c r="B22" t="s">
        <v>9</v>
      </c>
      <c r="C22">
        <v>86.6</v>
      </c>
      <c r="E22">
        <v>1.024852071005917</v>
      </c>
      <c r="T22" t="s">
        <v>9</v>
      </c>
      <c r="U22">
        <v>86.6</v>
      </c>
    </row>
    <row r="23" spans="1:21" x14ac:dyDescent="0.3">
      <c r="A23">
        <v>22</v>
      </c>
      <c r="B23" t="s">
        <v>10</v>
      </c>
      <c r="C23">
        <v>101.8</v>
      </c>
      <c r="E23">
        <v>1.2047337278106509</v>
      </c>
      <c r="T23" t="s">
        <v>10</v>
      </c>
      <c r="U23">
        <v>101.8</v>
      </c>
    </row>
    <row r="24" spans="1:21" x14ac:dyDescent="0.3">
      <c r="A24">
        <v>23</v>
      </c>
      <c r="B24" t="s">
        <v>11</v>
      </c>
      <c r="C24">
        <v>75.599999999999994</v>
      </c>
      <c r="E24">
        <v>0.89467455621301772</v>
      </c>
      <c r="T24" t="s">
        <v>11</v>
      </c>
      <c r="U24">
        <v>75.599999999999994</v>
      </c>
    </row>
    <row r="25" spans="1:21" x14ac:dyDescent="0.3">
      <c r="A25">
        <v>24</v>
      </c>
      <c r="B25" t="s">
        <v>12</v>
      </c>
      <c r="C25">
        <v>65.599999999999994</v>
      </c>
      <c r="E25">
        <v>0.77633136094674549</v>
      </c>
      <c r="T25" t="s">
        <v>12</v>
      </c>
      <c r="U25">
        <v>65.599999999999994</v>
      </c>
    </row>
    <row r="26" spans="1:21" x14ac:dyDescent="0.3">
      <c r="A26">
        <v>25</v>
      </c>
      <c r="B26" t="s">
        <v>1</v>
      </c>
      <c r="C26">
        <v>71.599999999999994</v>
      </c>
      <c r="E26">
        <v>0.71623872236616459</v>
      </c>
      <c r="T26" t="s">
        <v>1</v>
      </c>
      <c r="U26">
        <v>71.599999999999994</v>
      </c>
    </row>
    <row r="27" spans="1:21" x14ac:dyDescent="0.3">
      <c r="A27">
        <v>26</v>
      </c>
      <c r="B27" t="s">
        <v>2</v>
      </c>
      <c r="C27">
        <v>78.8</v>
      </c>
      <c r="E27">
        <v>0.78826272796723151</v>
      </c>
      <c r="T27" t="s">
        <v>2</v>
      </c>
      <c r="U27">
        <v>78.8</v>
      </c>
    </row>
    <row r="28" spans="1:21" x14ac:dyDescent="0.3">
      <c r="A28">
        <v>27</v>
      </c>
      <c r="B28" t="s">
        <v>3</v>
      </c>
      <c r="C28">
        <v>111.6</v>
      </c>
      <c r="E28">
        <v>1.1163720868165359</v>
      </c>
      <c r="T28" t="s">
        <v>3</v>
      </c>
      <c r="U28">
        <v>111.6</v>
      </c>
    </row>
    <row r="29" spans="1:21" x14ac:dyDescent="0.3">
      <c r="A29">
        <v>28</v>
      </c>
      <c r="B29" t="s">
        <v>4</v>
      </c>
      <c r="C29">
        <v>107.6</v>
      </c>
      <c r="E29">
        <v>1.0763587503714989</v>
      </c>
      <c r="T29" t="s">
        <v>4</v>
      </c>
      <c r="U29">
        <v>107.6</v>
      </c>
    </row>
    <row r="30" spans="1:21" x14ac:dyDescent="0.3">
      <c r="A30">
        <v>29</v>
      </c>
      <c r="B30" t="s">
        <v>5</v>
      </c>
      <c r="C30">
        <v>115.2</v>
      </c>
      <c r="E30">
        <v>1.1523840896170694</v>
      </c>
      <c r="T30" t="s">
        <v>5</v>
      </c>
      <c r="U30">
        <v>115.2</v>
      </c>
    </row>
    <row r="31" spans="1:21" x14ac:dyDescent="0.3">
      <c r="A31">
        <v>30</v>
      </c>
      <c r="B31" t="s">
        <v>6</v>
      </c>
      <c r="C31">
        <v>117.8</v>
      </c>
      <c r="E31">
        <v>1.1783927583063436</v>
      </c>
      <c r="T31" t="s">
        <v>6</v>
      </c>
      <c r="U31">
        <v>117.8</v>
      </c>
    </row>
    <row r="32" spans="1:21" x14ac:dyDescent="0.3">
      <c r="A32">
        <v>31</v>
      </c>
      <c r="B32" t="s">
        <v>7</v>
      </c>
      <c r="C32">
        <v>106.2</v>
      </c>
      <c r="E32">
        <v>1.0623540826157358</v>
      </c>
      <c r="T32" t="s">
        <v>7</v>
      </c>
      <c r="U32">
        <v>106.2</v>
      </c>
    </row>
    <row r="33" spans="1:21" x14ac:dyDescent="0.3">
      <c r="A33">
        <v>32</v>
      </c>
      <c r="B33" t="s">
        <v>8</v>
      </c>
      <c r="C33">
        <v>109.9</v>
      </c>
      <c r="E33">
        <v>1.0993664188273953</v>
      </c>
      <c r="T33" t="s">
        <v>8</v>
      </c>
      <c r="U33">
        <v>109.9</v>
      </c>
    </row>
    <row r="34" spans="1:21" x14ac:dyDescent="0.3">
      <c r="A34">
        <v>33</v>
      </c>
      <c r="B34" t="s">
        <v>9</v>
      </c>
      <c r="C34">
        <v>106</v>
      </c>
      <c r="E34">
        <v>1.060353415793484</v>
      </c>
      <c r="T34" t="s">
        <v>9</v>
      </c>
      <c r="U34">
        <v>106</v>
      </c>
    </row>
    <row r="35" spans="1:21" x14ac:dyDescent="0.3">
      <c r="A35">
        <v>34</v>
      </c>
      <c r="B35" t="s">
        <v>10</v>
      </c>
      <c r="C35">
        <v>111.8</v>
      </c>
      <c r="E35">
        <v>1.1183727536387877</v>
      </c>
      <c r="T35" t="s">
        <v>10</v>
      </c>
      <c r="U35">
        <v>111.8</v>
      </c>
    </row>
    <row r="36" spans="1:21" x14ac:dyDescent="0.3">
      <c r="A36">
        <v>35</v>
      </c>
      <c r="B36" t="s">
        <v>11</v>
      </c>
      <c r="C36">
        <v>84.5</v>
      </c>
      <c r="E36">
        <v>0.84528173240140947</v>
      </c>
      <c r="T36" t="s">
        <v>11</v>
      </c>
      <c r="U36">
        <v>84.5</v>
      </c>
    </row>
    <row r="37" spans="1:21" x14ac:dyDescent="0.3">
      <c r="A37">
        <v>36</v>
      </c>
      <c r="B37" t="s">
        <v>12</v>
      </c>
      <c r="C37">
        <v>78.599999999999994</v>
      </c>
      <c r="E37">
        <v>0.78626206114497965</v>
      </c>
      <c r="T37" t="s">
        <v>12</v>
      </c>
      <c r="U37">
        <v>78.599999999999994</v>
      </c>
    </row>
    <row r="38" spans="1:21" x14ac:dyDescent="0.3">
      <c r="A38">
        <v>37</v>
      </c>
      <c r="B38" t="s">
        <v>1</v>
      </c>
      <c r="C38">
        <v>70.5</v>
      </c>
      <c r="E38">
        <v>0.65703634669151911</v>
      </c>
      <c r="T38" t="s">
        <v>1</v>
      </c>
      <c r="U38">
        <v>70.5</v>
      </c>
    </row>
    <row r="39" spans="1:21" x14ac:dyDescent="0.3">
      <c r="A39">
        <v>38</v>
      </c>
      <c r="B39" t="s">
        <v>2</v>
      </c>
      <c r="C39">
        <v>74.599999999999994</v>
      </c>
      <c r="E39">
        <v>0.69524697110903999</v>
      </c>
      <c r="T39" t="s">
        <v>2</v>
      </c>
      <c r="U39">
        <v>74.599999999999994</v>
      </c>
    </row>
    <row r="40" spans="1:21" x14ac:dyDescent="0.3">
      <c r="A40">
        <v>39</v>
      </c>
      <c r="B40" t="s">
        <v>3</v>
      </c>
      <c r="C40">
        <v>95.5</v>
      </c>
      <c r="E40">
        <v>0.89002795899347631</v>
      </c>
      <c r="T40" t="s">
        <v>3</v>
      </c>
      <c r="U40">
        <v>95.5</v>
      </c>
    </row>
    <row r="41" spans="1:21" x14ac:dyDescent="0.3">
      <c r="A41">
        <v>40</v>
      </c>
      <c r="B41" t="s">
        <v>4</v>
      </c>
      <c r="C41">
        <v>117.8</v>
      </c>
      <c r="E41">
        <v>1.097856477166822</v>
      </c>
      <c r="T41" t="s">
        <v>4</v>
      </c>
      <c r="U41">
        <v>117.8</v>
      </c>
    </row>
    <row r="42" spans="1:21" x14ac:dyDescent="0.3">
      <c r="A42">
        <v>41</v>
      </c>
      <c r="B42" t="s">
        <v>5</v>
      </c>
      <c r="C42">
        <v>120.9</v>
      </c>
      <c r="E42">
        <v>1.1267474370922648</v>
      </c>
      <c r="T42" t="s">
        <v>5</v>
      </c>
      <c r="U42">
        <v>120.9</v>
      </c>
    </row>
    <row r="43" spans="1:21" x14ac:dyDescent="0.3">
      <c r="A43">
        <v>42</v>
      </c>
      <c r="B43" t="s">
        <v>6</v>
      </c>
      <c r="C43">
        <v>128.5</v>
      </c>
      <c r="E43">
        <v>1.1975768872320596</v>
      </c>
      <c r="T43" t="s">
        <v>6</v>
      </c>
      <c r="U43">
        <v>128.5</v>
      </c>
    </row>
    <row r="44" spans="1:21" x14ac:dyDescent="0.3">
      <c r="A44">
        <v>43</v>
      </c>
      <c r="B44" t="s">
        <v>7</v>
      </c>
      <c r="C44">
        <v>115.3</v>
      </c>
      <c r="E44">
        <v>1.0745573159366262</v>
      </c>
      <c r="T44" t="s">
        <v>7</v>
      </c>
      <c r="U44">
        <v>115.3</v>
      </c>
    </row>
    <row r="45" spans="1:21" x14ac:dyDescent="0.3">
      <c r="A45">
        <v>44</v>
      </c>
      <c r="B45" t="s">
        <v>8</v>
      </c>
      <c r="C45">
        <v>121.8</v>
      </c>
      <c r="E45">
        <v>1.1351351351351351</v>
      </c>
      <c r="T45" t="s">
        <v>8</v>
      </c>
      <c r="U45">
        <v>121.8</v>
      </c>
    </row>
    <row r="46" spans="1:21" x14ac:dyDescent="0.3">
      <c r="A46">
        <v>45</v>
      </c>
      <c r="B46" t="s">
        <v>9</v>
      </c>
      <c r="C46">
        <v>118.5</v>
      </c>
      <c r="E46">
        <v>1.1043802423112767</v>
      </c>
      <c r="T46" t="s">
        <v>9</v>
      </c>
      <c r="U46">
        <v>118.5</v>
      </c>
    </row>
    <row r="47" spans="1:21" x14ac:dyDescent="0.3">
      <c r="A47">
        <v>46</v>
      </c>
      <c r="B47" t="s">
        <v>10</v>
      </c>
      <c r="C47">
        <v>123.2</v>
      </c>
      <c r="E47">
        <v>1.1481826654240448</v>
      </c>
      <c r="T47" t="s">
        <v>10</v>
      </c>
      <c r="U47">
        <v>123.2</v>
      </c>
    </row>
    <row r="48" spans="1:21" x14ac:dyDescent="0.3">
      <c r="A48">
        <v>47</v>
      </c>
      <c r="B48" t="s">
        <v>11</v>
      </c>
      <c r="C48">
        <v>102.3</v>
      </c>
      <c r="E48">
        <v>0.95340167753960858</v>
      </c>
      <c r="T48" t="s">
        <v>11</v>
      </c>
      <c r="U48">
        <v>102.3</v>
      </c>
    </row>
    <row r="49" spans="1:21" x14ac:dyDescent="0.3">
      <c r="A49">
        <v>48</v>
      </c>
      <c r="B49" t="s">
        <v>12</v>
      </c>
      <c r="C49">
        <v>98.7</v>
      </c>
      <c r="E49">
        <v>0.91985088536812676</v>
      </c>
      <c r="T49" t="s">
        <v>12</v>
      </c>
      <c r="U49">
        <v>98.7</v>
      </c>
    </row>
    <row r="50" spans="1:21" x14ac:dyDescent="0.3">
      <c r="A50">
        <v>49</v>
      </c>
      <c r="B50" t="s">
        <v>1</v>
      </c>
      <c r="C50">
        <v>76.2</v>
      </c>
      <c r="E50">
        <v>0.627590767991553</v>
      </c>
      <c r="T50" t="s">
        <v>1</v>
      </c>
      <c r="U50">
        <v>76.2</v>
      </c>
    </row>
    <row r="51" spans="1:21" x14ac:dyDescent="0.3">
      <c r="A51">
        <v>50</v>
      </c>
      <c r="B51" t="s">
        <v>2</v>
      </c>
      <c r="C51">
        <v>83.5</v>
      </c>
      <c r="E51">
        <v>0.68771429300911646</v>
      </c>
      <c r="T51" t="s">
        <v>2</v>
      </c>
      <c r="U51">
        <v>83.5</v>
      </c>
    </row>
    <row r="52" spans="1:21" x14ac:dyDescent="0.3">
      <c r="A52">
        <v>51</v>
      </c>
      <c r="B52" t="s">
        <v>3</v>
      </c>
      <c r="C52">
        <v>134.30000000000001</v>
      </c>
      <c r="E52">
        <v>1.1061081383368185</v>
      </c>
      <c r="T52" t="s">
        <v>3</v>
      </c>
      <c r="U52">
        <v>134.30000000000001</v>
      </c>
    </row>
    <row r="53" spans="1:21" x14ac:dyDescent="0.3">
      <c r="A53">
        <v>52</v>
      </c>
      <c r="B53" t="s">
        <v>4</v>
      </c>
      <c r="C53">
        <v>137.6</v>
      </c>
      <c r="E53">
        <v>1.1332872660844842</v>
      </c>
      <c r="T53" t="s">
        <v>4</v>
      </c>
      <c r="U53">
        <v>137.6</v>
      </c>
    </row>
    <row r="54" spans="1:21" x14ac:dyDescent="0.3">
      <c r="A54">
        <v>53</v>
      </c>
      <c r="B54" t="s">
        <v>5</v>
      </c>
      <c r="C54">
        <v>148.80000000000001</v>
      </c>
      <c r="E54">
        <v>1.2255315784401981</v>
      </c>
      <c r="T54" t="s">
        <v>5</v>
      </c>
      <c r="U54">
        <v>148.80000000000001</v>
      </c>
    </row>
    <row r="55" spans="1:21" x14ac:dyDescent="0.3">
      <c r="A55">
        <v>54</v>
      </c>
      <c r="B55" t="s">
        <v>6</v>
      </c>
      <c r="C55">
        <v>136.4</v>
      </c>
      <c r="E55">
        <v>1.1234039469035149</v>
      </c>
      <c r="T55" t="s">
        <v>6</v>
      </c>
      <c r="U55">
        <v>136.4</v>
      </c>
    </row>
    <row r="56" spans="1:21" x14ac:dyDescent="0.3">
      <c r="A56">
        <v>55</v>
      </c>
      <c r="B56" t="s">
        <v>7</v>
      </c>
      <c r="C56">
        <v>127.8</v>
      </c>
      <c r="E56">
        <v>1.0525734927732346</v>
      </c>
      <c r="T56" t="s">
        <v>7</v>
      </c>
      <c r="U56">
        <v>127.8</v>
      </c>
    </row>
    <row r="57" spans="1:21" x14ac:dyDescent="0.3">
      <c r="A57">
        <v>56</v>
      </c>
      <c r="B57" t="s">
        <v>8</v>
      </c>
      <c r="C57">
        <v>139.80000000000001</v>
      </c>
      <c r="E57">
        <v>1.1514066845829281</v>
      </c>
      <c r="T57" t="s">
        <v>8</v>
      </c>
      <c r="U57">
        <v>139.80000000000001</v>
      </c>
    </row>
    <row r="58" spans="1:21" x14ac:dyDescent="0.3">
      <c r="A58">
        <v>57</v>
      </c>
      <c r="B58" t="s">
        <v>9</v>
      </c>
      <c r="C58">
        <v>130.1</v>
      </c>
      <c r="E58">
        <v>1.0715165212034259</v>
      </c>
      <c r="T58" t="s">
        <v>9</v>
      </c>
      <c r="U58">
        <v>130.1</v>
      </c>
    </row>
    <row r="59" spans="1:21" x14ac:dyDescent="0.3">
      <c r="A59">
        <v>58</v>
      </c>
      <c r="B59" t="s">
        <v>10</v>
      </c>
      <c r="C59">
        <v>130.6</v>
      </c>
      <c r="E59">
        <v>1.0756345708621631</v>
      </c>
      <c r="T59" t="s">
        <v>10</v>
      </c>
      <c r="U59">
        <v>130.6</v>
      </c>
    </row>
    <row r="60" spans="1:21" x14ac:dyDescent="0.3">
      <c r="A60">
        <v>59</v>
      </c>
      <c r="B60" t="s">
        <v>11</v>
      </c>
      <c r="C60">
        <v>113.4</v>
      </c>
      <c r="E60">
        <v>0.93397366260160253</v>
      </c>
      <c r="T60" t="s">
        <v>11</v>
      </c>
      <c r="U60">
        <v>113.4</v>
      </c>
    </row>
    <row r="61" spans="1:21" x14ac:dyDescent="0.3">
      <c r="A61">
        <v>60</v>
      </c>
      <c r="B61" t="s">
        <v>12</v>
      </c>
      <c r="C61">
        <v>98.5</v>
      </c>
      <c r="E61">
        <v>0.81125578277123322</v>
      </c>
      <c r="T61" t="s">
        <v>12</v>
      </c>
      <c r="U61">
        <v>98.5</v>
      </c>
    </row>
    <row r="62" spans="1:21" x14ac:dyDescent="0.3">
      <c r="A62">
        <v>61</v>
      </c>
      <c r="B62" t="s">
        <v>1</v>
      </c>
      <c r="C62">
        <v>84.5</v>
      </c>
      <c r="E62">
        <v>0.74878156845369959</v>
      </c>
      <c r="T62" t="s">
        <v>1</v>
      </c>
      <c r="U62">
        <v>84.5</v>
      </c>
    </row>
    <row r="63" spans="1:21" x14ac:dyDescent="0.3">
      <c r="A63">
        <v>62</v>
      </c>
      <c r="B63" t="s">
        <v>2</v>
      </c>
      <c r="C63">
        <v>81.599999999999994</v>
      </c>
      <c r="E63">
        <v>0.72308373947718207</v>
      </c>
      <c r="T63" t="s">
        <v>2</v>
      </c>
      <c r="U63">
        <v>81.599999999999994</v>
      </c>
    </row>
    <row r="64" spans="1:21" x14ac:dyDescent="0.3">
      <c r="A64">
        <v>63</v>
      </c>
      <c r="B64" t="s">
        <v>3</v>
      </c>
      <c r="C64">
        <v>103.8</v>
      </c>
      <c r="E64">
        <v>0.91980505095259191</v>
      </c>
      <c r="T64" t="s">
        <v>3</v>
      </c>
      <c r="U64">
        <v>103.8</v>
      </c>
    </row>
    <row r="65" spans="1:21" x14ac:dyDescent="0.3">
      <c r="A65">
        <v>64</v>
      </c>
      <c r="B65" t="s">
        <v>4</v>
      </c>
      <c r="C65">
        <v>116.9</v>
      </c>
      <c r="E65">
        <v>1.0358883473637572</v>
      </c>
      <c r="T65" t="s">
        <v>4</v>
      </c>
      <c r="U65">
        <v>116.9</v>
      </c>
    </row>
    <row r="66" spans="1:21" x14ac:dyDescent="0.3">
      <c r="A66">
        <v>65</v>
      </c>
      <c r="B66" t="s">
        <v>5</v>
      </c>
      <c r="C66">
        <v>130.5</v>
      </c>
      <c r="E66">
        <v>1.1564023039432876</v>
      </c>
      <c r="T66" t="s">
        <v>5</v>
      </c>
      <c r="U66">
        <v>130.5</v>
      </c>
    </row>
    <row r="67" spans="1:21" x14ac:dyDescent="0.3">
      <c r="A67">
        <v>66</v>
      </c>
      <c r="B67" t="s">
        <v>6</v>
      </c>
      <c r="C67">
        <v>123.4</v>
      </c>
      <c r="E67">
        <v>1.0934869295525034</v>
      </c>
      <c r="T67" t="s">
        <v>6</v>
      </c>
      <c r="U67">
        <v>123.4</v>
      </c>
    </row>
    <row r="68" spans="1:21" x14ac:dyDescent="0.3">
      <c r="A68">
        <v>67</v>
      </c>
      <c r="B68" t="s">
        <v>7</v>
      </c>
      <c r="C68">
        <v>129.1</v>
      </c>
      <c r="E68">
        <v>1.1439964554718653</v>
      </c>
      <c r="T68" t="s">
        <v>7</v>
      </c>
      <c r="U68">
        <v>129.1</v>
      </c>
    </row>
    <row r="69" spans="1:21" x14ac:dyDescent="0.3">
      <c r="A69">
        <v>68</v>
      </c>
      <c r="B69" t="s">
        <v>8</v>
      </c>
      <c r="C69">
        <v>135.80000000000001</v>
      </c>
      <c r="E69">
        <v>1.2033673017279576</v>
      </c>
      <c r="T69" t="s">
        <v>8</v>
      </c>
      <c r="U69">
        <v>135.80000000000001</v>
      </c>
    </row>
    <row r="70" spans="1:21" x14ac:dyDescent="0.3">
      <c r="A70">
        <v>69</v>
      </c>
      <c r="B70" t="s">
        <v>9</v>
      </c>
      <c r="C70">
        <v>122.4</v>
      </c>
      <c r="E70">
        <v>1.0846256092157733</v>
      </c>
      <c r="T70" t="s">
        <v>9</v>
      </c>
      <c r="U70">
        <v>122.4</v>
      </c>
    </row>
    <row r="71" spans="1:21" x14ac:dyDescent="0.3">
      <c r="A71">
        <v>70</v>
      </c>
      <c r="B71" t="s">
        <v>10</v>
      </c>
      <c r="C71">
        <v>126.2</v>
      </c>
      <c r="E71">
        <v>1.1182986264953478</v>
      </c>
      <c r="T71" t="s">
        <v>10</v>
      </c>
      <c r="U71">
        <v>126.2</v>
      </c>
    </row>
    <row r="72" spans="1:21" x14ac:dyDescent="0.3">
      <c r="A72">
        <v>71</v>
      </c>
      <c r="B72" t="s">
        <v>11</v>
      </c>
      <c r="C72">
        <v>107.2</v>
      </c>
      <c r="E72">
        <v>0.94993354009747455</v>
      </c>
      <c r="T72" t="s">
        <v>11</v>
      </c>
      <c r="U72">
        <v>107.2</v>
      </c>
    </row>
    <row r="73" spans="1:21" x14ac:dyDescent="0.3">
      <c r="A73">
        <v>72</v>
      </c>
      <c r="B73" t="s">
        <v>12</v>
      </c>
      <c r="C73">
        <v>92.8</v>
      </c>
      <c r="E73">
        <v>0.82233052724856004</v>
      </c>
      <c r="T73" t="s">
        <v>12</v>
      </c>
      <c r="U73">
        <v>92.8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"/>
  <sheetViews>
    <sheetView workbookViewId="0">
      <selection activeCell="Q14" sqref="Q14"/>
    </sheetView>
  </sheetViews>
  <sheetFormatPr baseColWidth="10" defaultRowHeight="14.4" x14ac:dyDescent="0.3"/>
  <cols>
    <col min="3" max="3" width="8.77734375" customWidth="1"/>
    <col min="4" max="4" width="9.44140625" customWidth="1"/>
  </cols>
  <sheetData>
    <row r="1" spans="1:16" x14ac:dyDescent="0.3">
      <c r="A1" t="s">
        <v>0</v>
      </c>
      <c r="B1" t="s">
        <v>17</v>
      </c>
      <c r="C1" t="s">
        <v>28</v>
      </c>
      <c r="D1" t="s">
        <v>29</v>
      </c>
      <c r="E1" t="s">
        <v>19</v>
      </c>
      <c r="F1" t="s">
        <v>19</v>
      </c>
      <c r="G1" t="s">
        <v>20</v>
      </c>
      <c r="H1" t="s">
        <v>20</v>
      </c>
      <c r="P1">
        <v>1996</v>
      </c>
    </row>
    <row r="2" spans="1:16" x14ac:dyDescent="0.3">
      <c r="A2" t="s">
        <v>1</v>
      </c>
      <c r="B2">
        <v>99.2</v>
      </c>
      <c r="C2">
        <v>1.5386012009402783E-2</v>
      </c>
      <c r="D2">
        <v>1.6345049923301859E-2</v>
      </c>
      <c r="E2">
        <v>1.3546293620456685E-2</v>
      </c>
      <c r="F2">
        <v>1.4061346910678549E-2</v>
      </c>
      <c r="G2">
        <v>1.2282690158731359E-2</v>
      </c>
      <c r="H2">
        <v>1.2547598688840115E-2</v>
      </c>
      <c r="P2">
        <v>120.29299999999999</v>
      </c>
    </row>
    <row r="3" spans="1:16" x14ac:dyDescent="0.3">
      <c r="A3" t="s">
        <v>2</v>
      </c>
      <c r="B3">
        <v>86.9</v>
      </c>
      <c r="C3">
        <v>1.3114302265357874E-2</v>
      </c>
      <c r="D3">
        <v>1.3754484284300584E-2</v>
      </c>
      <c r="E3">
        <v>1.235837870692047E-2</v>
      </c>
      <c r="F3">
        <v>1.2576588976194347E-2</v>
      </c>
      <c r="G3">
        <v>1.151054913592117E-2</v>
      </c>
      <c r="H3">
        <v>1.1636014992941144E-2</v>
      </c>
      <c r="P3">
        <v>120.73399999999999</v>
      </c>
    </row>
    <row r="4" spans="1:16" x14ac:dyDescent="0.3">
      <c r="A4" t="s">
        <v>3</v>
      </c>
      <c r="B4">
        <v>108.5</v>
      </c>
      <c r="C4">
        <v>1.2138566586609395E-2</v>
      </c>
      <c r="D4">
        <v>1.20845065244332E-2</v>
      </c>
      <c r="E4">
        <v>1.1798913183006812E-2</v>
      </c>
      <c r="F4">
        <v>1.1864196717935238E-2</v>
      </c>
      <c r="G4">
        <v>1.1016688370745289E-2</v>
      </c>
      <c r="H4">
        <v>1.1028633081112408E-2</v>
      </c>
      <c r="P4">
        <v>121.175</v>
      </c>
    </row>
    <row r="5" spans="1:16" x14ac:dyDescent="0.3">
      <c r="A5" t="s">
        <v>4</v>
      </c>
      <c r="B5">
        <v>119</v>
      </c>
      <c r="C5">
        <v>1.1822267268794137E-2</v>
      </c>
      <c r="D5">
        <v>1.1890776119849261E-2</v>
      </c>
      <c r="E5">
        <v>1.1460689944317275E-2</v>
      </c>
      <c r="F5">
        <v>1.1503614010067734E-2</v>
      </c>
      <c r="G5">
        <v>1.0602420673028273E-2</v>
      </c>
      <c r="H5">
        <v>1.060525737421227E-2</v>
      </c>
      <c r="P5">
        <v>121.61599999999999</v>
      </c>
    </row>
    <row r="6" spans="1:16" x14ac:dyDescent="0.3">
      <c r="A6" t="s">
        <v>5</v>
      </c>
      <c r="B6">
        <v>121.1</v>
      </c>
      <c r="C6">
        <v>1.1435905693616905E-2</v>
      </c>
      <c r="D6">
        <v>1.1617307509523247E-2</v>
      </c>
      <c r="E6">
        <v>1.117256099365177E-2</v>
      </c>
      <c r="F6">
        <v>1.1252791323331965E-2</v>
      </c>
      <c r="G6">
        <v>1.0304522289178627E-2</v>
      </c>
      <c r="H6">
        <v>1.0277200133982143E-2</v>
      </c>
      <c r="P6">
        <v>122.05699999999999</v>
      </c>
    </row>
    <row r="7" spans="1:16" x14ac:dyDescent="0.3">
      <c r="A7" t="s">
        <v>6</v>
      </c>
      <c r="B7">
        <v>117.8</v>
      </c>
      <c r="C7">
        <v>1.1123896870540786E-2</v>
      </c>
      <c r="D7">
        <v>1.1002758400830695E-2</v>
      </c>
      <c r="E7">
        <v>1.0687600712356625E-2</v>
      </c>
      <c r="F7">
        <v>1.0701676837493908E-2</v>
      </c>
      <c r="G7">
        <v>9.7932277019767474E-3</v>
      </c>
      <c r="H7">
        <v>9.7187056511141064E-3</v>
      </c>
      <c r="P7">
        <v>122.49799999999999</v>
      </c>
    </row>
    <row r="8" spans="1:16" x14ac:dyDescent="0.3">
      <c r="A8" t="s">
        <v>7</v>
      </c>
      <c r="B8">
        <v>111.2</v>
      </c>
      <c r="C8">
        <v>1.0957880416797624E-2</v>
      </c>
      <c r="D8">
        <v>1.1138308059641958E-2</v>
      </c>
      <c r="E8">
        <v>1.019872739188526E-2</v>
      </c>
      <c r="F8">
        <v>1.0201694337716822E-2</v>
      </c>
      <c r="G8">
        <v>9.3017510879856279E-3</v>
      </c>
      <c r="H8">
        <v>9.3129531336686409E-3</v>
      </c>
      <c r="P8">
        <v>122.93899999999999</v>
      </c>
    </row>
    <row r="9" spans="1:16" x14ac:dyDescent="0.3">
      <c r="A9" t="s">
        <v>8</v>
      </c>
      <c r="B9">
        <v>102.8</v>
      </c>
      <c r="C9">
        <v>9.9810248497314655E-3</v>
      </c>
      <c r="D9">
        <v>9.9639640520090677E-3</v>
      </c>
      <c r="E9">
        <v>9.6256648204828214E-3</v>
      </c>
      <c r="F9">
        <v>9.5292171765469086E-3</v>
      </c>
      <c r="G9">
        <v>8.9389503515978127E-3</v>
      </c>
      <c r="H9">
        <v>8.9830831379424363E-3</v>
      </c>
      <c r="P9">
        <v>123.38</v>
      </c>
    </row>
    <row r="10" spans="1:16" x14ac:dyDescent="0.3">
      <c r="A10" t="s">
        <v>9</v>
      </c>
      <c r="B10">
        <v>93.1</v>
      </c>
      <c r="C10">
        <v>9.65727690912669E-3</v>
      </c>
      <c r="D10">
        <v>9.502810901499438E-3</v>
      </c>
      <c r="E10">
        <v>9.5443160645212067E-3</v>
      </c>
      <c r="F10">
        <v>9.4060209719566776E-3</v>
      </c>
      <c r="G10">
        <v>8.6266825776934817E-3</v>
      </c>
      <c r="H10">
        <v>8.6682931470984555E-3</v>
      </c>
      <c r="P10">
        <v>123.821</v>
      </c>
    </row>
    <row r="11" spans="1:16" x14ac:dyDescent="0.3">
      <c r="A11" t="s">
        <v>10</v>
      </c>
      <c r="B11">
        <v>94.2</v>
      </c>
      <c r="C11">
        <v>9.2386927025903138E-3</v>
      </c>
      <c r="D11">
        <v>9.12087657613222E-3</v>
      </c>
      <c r="E11">
        <v>8.9441716225468915E-3</v>
      </c>
      <c r="F11">
        <v>8.8076993812725296E-3</v>
      </c>
      <c r="G11">
        <v>8.583360913877092E-3</v>
      </c>
      <c r="H11">
        <v>8.6547817181729797E-3</v>
      </c>
      <c r="P11">
        <v>124.262</v>
      </c>
    </row>
    <row r="12" spans="1:16" x14ac:dyDescent="0.3">
      <c r="A12" t="s">
        <v>11</v>
      </c>
      <c r="B12">
        <v>81.400000000000006</v>
      </c>
      <c r="C12">
        <v>9.7369785818466181E-3</v>
      </c>
      <c r="D12">
        <v>9.5943754382383801E-3</v>
      </c>
      <c r="E12">
        <v>8.4257942458844329E-3</v>
      </c>
      <c r="F12">
        <v>8.488237448799266E-3</v>
      </c>
      <c r="G12">
        <v>8.5086082395794353E-3</v>
      </c>
      <c r="H12">
        <v>8.6166096664292372E-3</v>
      </c>
      <c r="P12">
        <v>124.703</v>
      </c>
    </row>
    <row r="13" spans="1:16" x14ac:dyDescent="0.3">
      <c r="A13" t="s">
        <v>12</v>
      </c>
      <c r="B13">
        <v>57.4</v>
      </c>
      <c r="C13">
        <v>7.856843583203741E-3</v>
      </c>
      <c r="D13">
        <v>7.7078461294469896E-3</v>
      </c>
      <c r="E13">
        <v>7.9862264726298718E-3</v>
      </c>
      <c r="F13">
        <v>8.2331849992393121E-3</v>
      </c>
      <c r="G13">
        <v>8.4356208149298628E-3</v>
      </c>
      <c r="H13">
        <v>8.5496410867154614E-3</v>
      </c>
      <c r="P13">
        <v>125.14399999999999</v>
      </c>
    </row>
    <row r="14" spans="1:16" x14ac:dyDescent="0.3">
      <c r="A14" t="s">
        <v>1</v>
      </c>
      <c r="B14">
        <v>52.5</v>
      </c>
      <c r="C14">
        <v>7.6835605726029398E-3</v>
      </c>
      <c r="D14">
        <v>8.1624907787124258E-3</v>
      </c>
      <c r="E14">
        <v>7.9656620890289978E-3</v>
      </c>
      <c r="F14">
        <v>8.2507143281240498E-3</v>
      </c>
      <c r="G14">
        <v>8.6903105789920224E-3</v>
      </c>
      <c r="H14">
        <v>8.8482908586419527E-3</v>
      </c>
    </row>
    <row r="15" spans="1:16" x14ac:dyDescent="0.3">
      <c r="A15" t="s">
        <v>2</v>
      </c>
      <c r="B15">
        <v>59.1</v>
      </c>
      <c r="C15">
        <v>8.4182752620829328E-3</v>
      </c>
      <c r="D15">
        <v>8.8292180895585236E-3</v>
      </c>
      <c r="E15">
        <v>8.522483652298676E-3</v>
      </c>
      <c r="F15">
        <v>8.6659610348936138E-3</v>
      </c>
      <c r="G15">
        <v>8.8344507975766477E-3</v>
      </c>
      <c r="H15">
        <v>8.921889852893777E-3</v>
      </c>
    </row>
    <row r="16" spans="1:16" x14ac:dyDescent="0.3">
      <c r="A16" t="s">
        <v>3</v>
      </c>
      <c r="B16">
        <v>73.8</v>
      </c>
      <c r="C16">
        <v>7.7951504324011217E-3</v>
      </c>
      <c r="D16">
        <v>7.760434116101199E-3</v>
      </c>
      <c r="E16">
        <v>8.621533225773274E-3</v>
      </c>
      <c r="F16">
        <v>8.6741124096827785E-3</v>
      </c>
      <c r="G16">
        <v>8.8453776979659348E-3</v>
      </c>
      <c r="H16">
        <v>8.8547003688045061E-3</v>
      </c>
    </row>
    <row r="17" spans="1:8" x14ac:dyDescent="0.3">
      <c r="A17" t="s">
        <v>4</v>
      </c>
      <c r="B17">
        <v>99.7</v>
      </c>
      <c r="C17">
        <v>9.3540252624119725E-3</v>
      </c>
      <c r="D17">
        <v>9.4082308990211163E-3</v>
      </c>
      <c r="E17">
        <v>9.0985052847394384E-3</v>
      </c>
      <c r="F17">
        <v>9.1291661643963639E-3</v>
      </c>
      <c r="G17">
        <v>9.0809039138911463E-3</v>
      </c>
      <c r="H17">
        <v>9.077981460854468E-3</v>
      </c>
    </row>
    <row r="18" spans="1:8" x14ac:dyDescent="0.3">
      <c r="A18" t="s">
        <v>5</v>
      </c>
      <c r="B18">
        <v>97.7</v>
      </c>
      <c r="C18">
        <v>8.7154239825067235E-3</v>
      </c>
      <c r="D18">
        <v>8.8536722139260209E-3</v>
      </c>
      <c r="E18">
        <v>9.1937208411483947E-3</v>
      </c>
      <c r="F18">
        <v>9.2592207090334694E-3</v>
      </c>
      <c r="G18">
        <v>8.9669095362916815E-3</v>
      </c>
      <c r="H18">
        <v>8.9383422721640883E-3</v>
      </c>
    </row>
    <row r="19" spans="1:8" x14ac:dyDescent="0.3">
      <c r="A19" t="s">
        <v>6</v>
      </c>
      <c r="B19">
        <v>103.4</v>
      </c>
      <c r="C19">
        <v>9.226066609299614E-3</v>
      </c>
      <c r="D19">
        <v>9.125595380241951E-3</v>
      </c>
      <c r="E19">
        <v>9.1860935478779281E-3</v>
      </c>
      <c r="F19">
        <v>9.2005578838831939E-3</v>
      </c>
      <c r="G19">
        <v>8.9358105564418897E-3</v>
      </c>
      <c r="H19">
        <v>8.8644719353596982E-3</v>
      </c>
    </row>
    <row r="20" spans="1:8" x14ac:dyDescent="0.3">
      <c r="A20" t="s">
        <v>7</v>
      </c>
      <c r="B20">
        <v>103.5</v>
      </c>
      <c r="C20">
        <v>9.6396719316388432E-3</v>
      </c>
      <c r="D20">
        <v>9.798394532932438E-3</v>
      </c>
      <c r="E20">
        <v>8.9423258663806991E-3</v>
      </c>
      <c r="F20">
        <v>8.9449899907804182E-3</v>
      </c>
      <c r="G20">
        <v>9.0348687426023526E-3</v>
      </c>
      <c r="H20">
        <v>9.0662115431542015E-3</v>
      </c>
    </row>
    <row r="21" spans="1:8" x14ac:dyDescent="0.3">
      <c r="A21" t="s">
        <v>8</v>
      </c>
      <c r="B21">
        <v>94.7</v>
      </c>
      <c r="C21">
        <v>8.6925421026953272E-3</v>
      </c>
      <c r="D21">
        <v>8.6776837384751945E-3</v>
      </c>
      <c r="E21">
        <v>8.8770465371269553E-3</v>
      </c>
      <c r="F21">
        <v>8.7866590666199149E-3</v>
      </c>
      <c r="G21">
        <v>9.1760276587717505E-3</v>
      </c>
      <c r="H21">
        <v>9.2588102666151199E-3</v>
      </c>
    </row>
    <row r="22" spans="1:8" x14ac:dyDescent="0.3">
      <c r="A22" t="s">
        <v>9</v>
      </c>
      <c r="B22">
        <v>86.6</v>
      </c>
      <c r="C22">
        <v>8.4947635648079303E-3</v>
      </c>
      <c r="D22">
        <v>8.3588917009336256E-3</v>
      </c>
      <c r="E22">
        <v>8.8315540426337508E-3</v>
      </c>
      <c r="F22">
        <v>8.7043500131910086E-3</v>
      </c>
      <c r="G22">
        <v>9.5290962665499617E-3</v>
      </c>
      <c r="H22">
        <v>9.6068986617523135E-3</v>
      </c>
    </row>
    <row r="23" spans="1:8" x14ac:dyDescent="0.3">
      <c r="A23" t="s">
        <v>10</v>
      </c>
      <c r="B23">
        <v>101.8</v>
      </c>
      <c r="C23">
        <v>9.4438339438776102E-3</v>
      </c>
      <c r="D23">
        <v>9.3234017604509282E-3</v>
      </c>
      <c r="E23">
        <v>8.8325432288838355E-3</v>
      </c>
      <c r="F23">
        <v>8.6969127316448933E-3</v>
      </c>
      <c r="G23">
        <v>9.6817529963848931E-3</v>
      </c>
      <c r="H23">
        <v>9.7868826170386634E-3</v>
      </c>
    </row>
    <row r="24" spans="1:8" x14ac:dyDescent="0.3">
      <c r="A24" t="s">
        <v>11</v>
      </c>
      <c r="B24">
        <v>75.599999999999994</v>
      </c>
      <c r="C24">
        <v>8.5560646192157138E-3</v>
      </c>
      <c r="D24">
        <v>8.4307565781884738E-3</v>
      </c>
      <c r="E24">
        <v>8.9910898850655858E-3</v>
      </c>
      <c r="F24">
        <v>9.101703023095738E-3</v>
      </c>
      <c r="G24">
        <v>9.7237034007274323E-3</v>
      </c>
      <c r="H24">
        <v>9.8681034306091191E-3</v>
      </c>
    </row>
    <row r="25" spans="1:8" x14ac:dyDescent="0.3">
      <c r="A25" t="s">
        <v>12</v>
      </c>
      <c r="B25">
        <v>65.599999999999994</v>
      </c>
      <c r="C25">
        <v>8.4977311235581825E-3</v>
      </c>
      <c r="D25">
        <v>8.3365798562952832E-3</v>
      </c>
      <c r="E25">
        <v>9.6816631269352211E-3</v>
      </c>
      <c r="F25">
        <v>1.0006979362752541E-2</v>
      </c>
      <c r="G25">
        <v>9.9245508687582865E-3</v>
      </c>
      <c r="H25">
        <v>1.0071354124627171E-2</v>
      </c>
    </row>
    <row r="26" spans="1:8" x14ac:dyDescent="0.3">
      <c r="A26" t="s">
        <v>1</v>
      </c>
      <c r="B26">
        <v>71.599999999999994</v>
      </c>
      <c r="C26">
        <v>9.9194739124228611E-3</v>
      </c>
      <c r="D26">
        <v>1.0537772634803462E-2</v>
      </c>
      <c r="E26">
        <v>1.0570426871463437E-2</v>
      </c>
      <c r="F26">
        <v>1.0932886912132631E-2</v>
      </c>
      <c r="G26">
        <v>1.0050133738352998E-2</v>
      </c>
      <c r="H26">
        <v>1.0242014954144138E-2</v>
      </c>
    </row>
    <row r="27" spans="1:8" x14ac:dyDescent="0.3">
      <c r="A27" t="s">
        <v>2</v>
      </c>
      <c r="B27">
        <v>78.8</v>
      </c>
      <c r="C27">
        <v>1.0627784344824623E-2</v>
      </c>
      <c r="D27">
        <v>1.1146585597158873E-2</v>
      </c>
      <c r="E27">
        <v>1.0451722458539961E-2</v>
      </c>
      <c r="F27">
        <v>1.0626555829844167E-2</v>
      </c>
      <c r="G27">
        <v>9.9995608745959592E-3</v>
      </c>
      <c r="H27">
        <v>1.01007779200933E-2</v>
      </c>
    </row>
    <row r="28" spans="1:8" x14ac:dyDescent="0.3">
      <c r="A28" t="s">
        <v>3</v>
      </c>
      <c r="B28">
        <v>111.6</v>
      </c>
      <c r="C28">
        <v>1.1164022357142823E-2</v>
      </c>
      <c r="D28">
        <v>1.1114302504435557E-2</v>
      </c>
      <c r="E28">
        <v>1.0154956601690211E-2</v>
      </c>
      <c r="F28">
        <v>1.0208343115939246E-2</v>
      </c>
      <c r="G28">
        <v>9.8901230499562724E-3</v>
      </c>
      <c r="H28">
        <v>9.8946919132922289E-3</v>
      </c>
    </row>
    <row r="29" spans="1:8" x14ac:dyDescent="0.3">
      <c r="A29" t="s">
        <v>4</v>
      </c>
      <c r="B29">
        <v>107.6</v>
      </c>
      <c r="C29">
        <v>9.5633606736524393E-3</v>
      </c>
      <c r="D29">
        <v>9.6187793879380715E-3</v>
      </c>
      <c r="E29">
        <v>9.7542814477865041E-3</v>
      </c>
      <c r="F29">
        <v>9.7880794265656716E-3</v>
      </c>
      <c r="G29">
        <v>9.7008527599404225E-3</v>
      </c>
      <c r="H29">
        <v>9.6945997182886646E-3</v>
      </c>
    </row>
    <row r="30" spans="1:8" x14ac:dyDescent="0.3">
      <c r="A30" t="s">
        <v>5</v>
      </c>
      <c r="B30">
        <v>115.2</v>
      </c>
      <c r="C30">
        <v>9.7374867742753696E-3</v>
      </c>
      <c r="D30">
        <v>9.8919474554441129E-3</v>
      </c>
      <c r="E30">
        <v>9.6920982934760782E-3</v>
      </c>
      <c r="F30">
        <v>9.7588881848910004E-3</v>
      </c>
      <c r="G30">
        <v>9.6310175875763959E-3</v>
      </c>
      <c r="H30">
        <v>9.5978617281423807E-3</v>
      </c>
    </row>
    <row r="31" spans="1:8" x14ac:dyDescent="0.3">
      <c r="A31" t="s">
        <v>6</v>
      </c>
      <c r="B31">
        <v>117.8</v>
      </c>
      <c r="C31">
        <v>9.9619968954317E-3</v>
      </c>
      <c r="D31">
        <v>9.8535114363148338E-3</v>
      </c>
      <c r="E31">
        <v>9.6347573240921514E-3</v>
      </c>
      <c r="F31">
        <v>9.6446101652254996E-3</v>
      </c>
      <c r="G31">
        <v>9.6204508451377714E-3</v>
      </c>
      <c r="H31">
        <v>9.539049271270578E-3</v>
      </c>
    </row>
    <row r="32" spans="1:8" x14ac:dyDescent="0.3">
      <c r="A32" t="s">
        <v>7</v>
      </c>
      <c r="B32">
        <v>106.2</v>
      </c>
      <c r="C32">
        <v>9.376811210721165E-3</v>
      </c>
      <c r="D32">
        <v>9.5312056629140596E-3</v>
      </c>
      <c r="E32">
        <v>9.6013315497305209E-3</v>
      </c>
      <c r="F32">
        <v>9.5947675363043401E-3</v>
      </c>
      <c r="G32">
        <v>9.5218899257928005E-3</v>
      </c>
      <c r="H32">
        <v>9.5385498312360994E-3</v>
      </c>
    </row>
    <row r="33" spans="1:8" x14ac:dyDescent="0.3">
      <c r="A33" t="s">
        <v>8</v>
      </c>
      <c r="B33">
        <v>109.9</v>
      </c>
      <c r="C33">
        <v>9.5654638661235945E-3</v>
      </c>
      <c r="D33">
        <v>9.5491133964476053E-3</v>
      </c>
      <c r="E33">
        <v>9.7554379218340887E-3</v>
      </c>
      <c r="F33">
        <v>9.6555846951365248E-3</v>
      </c>
      <c r="G33">
        <v>9.5471384888266234E-3</v>
      </c>
      <c r="H33">
        <v>9.608365180620514E-3</v>
      </c>
    </row>
    <row r="34" spans="1:8" x14ac:dyDescent="0.3">
      <c r="A34" t="s">
        <v>9</v>
      </c>
      <c r="B34">
        <v>106</v>
      </c>
      <c r="C34">
        <v>9.8617195723468033E-3</v>
      </c>
      <c r="D34">
        <v>9.7039835495513569E-3</v>
      </c>
      <c r="E34">
        <v>9.5917881221609796E-3</v>
      </c>
      <c r="F34">
        <v>9.4530847152920205E-3</v>
      </c>
      <c r="G34">
        <v>9.476831623262575E-3</v>
      </c>
      <c r="H34">
        <v>9.5346214212317613E-3</v>
      </c>
    </row>
    <row r="35" spans="1:8" x14ac:dyDescent="0.3">
      <c r="A35" t="s">
        <v>10</v>
      </c>
      <c r="B35">
        <v>111.8</v>
      </c>
      <c r="C35">
        <v>9.8391303270318701E-3</v>
      </c>
      <c r="D35">
        <v>9.7136571394106121E-3</v>
      </c>
      <c r="E35">
        <v>9.5257214571137176E-3</v>
      </c>
      <c r="F35">
        <v>9.3785102845553962E-3</v>
      </c>
      <c r="G35">
        <v>9.4888621550396641E-3</v>
      </c>
      <c r="H35">
        <v>9.5774193397208506E-3</v>
      </c>
    </row>
    <row r="36" spans="1:8" x14ac:dyDescent="0.3">
      <c r="A36" t="s">
        <v>11</v>
      </c>
      <c r="B36">
        <v>84.5</v>
      </c>
      <c r="C36">
        <v>9.0745144671042655E-3</v>
      </c>
      <c r="D36">
        <v>8.9416134569140909E-3</v>
      </c>
      <c r="E36">
        <v>9.3367015014420556E-3</v>
      </c>
      <c r="F36">
        <v>9.4239630234430206E-3</v>
      </c>
      <c r="G36">
        <v>9.4704101070475655E-3</v>
      </c>
      <c r="H36">
        <v>9.5988954804344384E-3</v>
      </c>
    </row>
    <row r="37" spans="1:8" x14ac:dyDescent="0.3">
      <c r="A37" t="s">
        <v>12</v>
      </c>
      <c r="B37">
        <v>78.599999999999994</v>
      </c>
      <c r="C37">
        <v>9.6635195772050153E-3</v>
      </c>
      <c r="D37">
        <v>9.4802602573414857E-3</v>
      </c>
      <c r="E37">
        <v>9.4963803963932763E-3</v>
      </c>
      <c r="F37">
        <v>9.7833962406733092E-3</v>
      </c>
      <c r="G37">
        <v>9.649408901741036E-3</v>
      </c>
      <c r="H37">
        <v>9.7808135868146656E-3</v>
      </c>
    </row>
    <row r="38" spans="1:8" x14ac:dyDescent="0.3">
      <c r="A38" t="s">
        <v>1</v>
      </c>
      <c r="B38">
        <v>70.5</v>
      </c>
      <c r="C38">
        <v>9.2720704600168895E-3</v>
      </c>
      <c r="D38">
        <v>9.8500153560734851E-3</v>
      </c>
      <c r="E38">
        <v>9.2996458063833529E-3</v>
      </c>
      <c r="F38">
        <v>9.6342785151349256E-3</v>
      </c>
      <c r="G38">
        <v>9.6513469476995645E-3</v>
      </c>
      <c r="H38">
        <v>9.8316941989301191E-3</v>
      </c>
    </row>
    <row r="39" spans="1:8" x14ac:dyDescent="0.3">
      <c r="A39" t="s">
        <v>2</v>
      </c>
      <c r="B39">
        <v>74.599999999999994</v>
      </c>
      <c r="C39">
        <v>9.5535511519579223E-3</v>
      </c>
      <c r="D39">
        <v>1.0019913108604953E-2</v>
      </c>
      <c r="E39">
        <v>9.5242667513065395E-3</v>
      </c>
      <c r="F39">
        <v>9.6854630561020935E-3</v>
      </c>
      <c r="G39">
        <v>9.7666738156849155E-3</v>
      </c>
      <c r="H39">
        <v>9.8619962415106236E-3</v>
      </c>
    </row>
    <row r="40" spans="1:8" x14ac:dyDescent="0.3">
      <c r="A40" t="s">
        <v>3</v>
      </c>
      <c r="B40">
        <v>95.5</v>
      </c>
      <c r="C40">
        <v>9.0733158071752487E-3</v>
      </c>
      <c r="D40">
        <v>9.032907080726342E-3</v>
      </c>
      <c r="E40">
        <v>9.5764050310162881E-3</v>
      </c>
      <c r="F40">
        <v>9.6334887280356829E-3</v>
      </c>
      <c r="G40">
        <v>9.899620037273571E-3</v>
      </c>
      <c r="H40">
        <v>9.9043633185922405E-3</v>
      </c>
    </row>
    <row r="41" spans="1:8" x14ac:dyDescent="0.3">
      <c r="A41" t="s">
        <v>4</v>
      </c>
      <c r="B41">
        <v>117.8</v>
      </c>
      <c r="C41">
        <v>9.9459332947864458E-3</v>
      </c>
      <c r="D41">
        <v>1.0003568978974984E-2</v>
      </c>
      <c r="E41">
        <v>9.9944684386107218E-3</v>
      </c>
      <c r="F41">
        <v>1.0027533101652129E-2</v>
      </c>
      <c r="G41">
        <v>1.0076720497074993E-2</v>
      </c>
      <c r="H41">
        <v>1.0068448391065016E-2</v>
      </c>
    </row>
    <row r="42" spans="1:8" x14ac:dyDescent="0.3">
      <c r="A42" t="s">
        <v>5</v>
      </c>
      <c r="B42">
        <v>120.9</v>
      </c>
      <c r="C42">
        <v>9.7099659910871716E-3</v>
      </c>
      <c r="D42">
        <v>9.8639901244057249E-3</v>
      </c>
      <c r="E42">
        <v>9.904852639986814E-3</v>
      </c>
      <c r="F42">
        <v>9.9718182893770227E-3</v>
      </c>
      <c r="G42">
        <v>1.0148993226941109E-2</v>
      </c>
      <c r="H42">
        <v>1.011061992345515E-2</v>
      </c>
    </row>
    <row r="43" spans="1:8" x14ac:dyDescent="0.3">
      <c r="A43" t="s">
        <v>6</v>
      </c>
      <c r="B43">
        <v>128.5</v>
      </c>
      <c r="C43">
        <v>1.0327506029958548E-2</v>
      </c>
      <c r="D43">
        <v>1.0215040201575683E-2</v>
      </c>
      <c r="E43">
        <v>1.0027983488262541E-2</v>
      </c>
      <c r="F43">
        <v>1.0037864799287454E-2</v>
      </c>
      <c r="G43">
        <v>1.0411430012870702E-2</v>
      </c>
      <c r="H43">
        <v>1.0319770668434713E-2</v>
      </c>
    </row>
    <row r="44" spans="1:8" x14ac:dyDescent="0.3">
      <c r="A44" t="s">
        <v>7</v>
      </c>
      <c r="B44">
        <v>115.3</v>
      </c>
      <c r="C44">
        <v>9.6770858989147189E-3</v>
      </c>
      <c r="D44">
        <v>9.8364245421496636E-3</v>
      </c>
      <c r="E44">
        <v>1.0080206379302526E-2</v>
      </c>
      <c r="F44">
        <v>1.0071678948154321E-2</v>
      </c>
      <c r="G44">
        <v>1.0298688034616711E-2</v>
      </c>
      <c r="H44">
        <v>1.0308029554721234E-2</v>
      </c>
    </row>
    <row r="45" spans="1:8" x14ac:dyDescent="0.3">
      <c r="A45" t="s">
        <v>8</v>
      </c>
      <c r="B45">
        <v>121.8</v>
      </c>
      <c r="C45">
        <v>1.0079358535914356E-2</v>
      </c>
      <c r="D45">
        <v>1.0062129654137013E-2</v>
      </c>
      <c r="E45">
        <v>1.0292184088259358E-2</v>
      </c>
      <c r="F45">
        <v>1.0186704963449684E-2</v>
      </c>
      <c r="G45">
        <v>1.037047186810792E-2</v>
      </c>
      <c r="H45">
        <v>1.042803951791961E-2</v>
      </c>
    </row>
    <row r="46" spans="1:8" x14ac:dyDescent="0.3">
      <c r="A46" t="s">
        <v>9</v>
      </c>
      <c r="B46">
        <v>118.5</v>
      </c>
      <c r="C46">
        <v>1.0484174703078506E-2</v>
      </c>
      <c r="D46">
        <v>1.0316482648176289E-2</v>
      </c>
      <c r="E46">
        <v>1.0416345377570987E-2</v>
      </c>
      <c r="F46">
        <v>1.0265584980639326E-2</v>
      </c>
      <c r="G46">
        <v>1.0666145316755025E-2</v>
      </c>
      <c r="H46">
        <v>1.0718444685124246E-2</v>
      </c>
    </row>
    <row r="47" spans="1:8" x14ac:dyDescent="0.3">
      <c r="A47" t="s">
        <v>10</v>
      </c>
      <c r="B47">
        <v>123.2</v>
      </c>
      <c r="C47">
        <v>1.031301902578521E-2</v>
      </c>
      <c r="D47">
        <v>1.0181502588035749E-2</v>
      </c>
      <c r="E47">
        <v>1.0770628307409597E-2</v>
      </c>
      <c r="F47">
        <v>1.060277254433478E-2</v>
      </c>
      <c r="G47">
        <v>1.0748968992580479E-2</v>
      </c>
      <c r="H47">
        <v>1.0834383572112128E-2</v>
      </c>
    </row>
    <row r="48" spans="1:8" x14ac:dyDescent="0.3">
      <c r="A48" t="s">
        <v>11</v>
      </c>
      <c r="B48">
        <v>102.3</v>
      </c>
      <c r="C48">
        <v>1.0451842403849242E-2</v>
      </c>
      <c r="D48">
        <v>1.0298769705705941E-2</v>
      </c>
      <c r="E48">
        <v>1.051239269287473E-2</v>
      </c>
      <c r="F48">
        <v>1.0586555816849974E-2</v>
      </c>
      <c r="G48">
        <v>1.0901878554793142E-2</v>
      </c>
      <c r="H48">
        <v>1.1031876728681255E-2</v>
      </c>
    </row>
    <row r="49" spans="1:8" x14ac:dyDescent="0.3">
      <c r="A49" t="s">
        <v>12</v>
      </c>
      <c r="B49">
        <v>98.7</v>
      </c>
      <c r="C49">
        <v>1.1547023492594342E-2</v>
      </c>
      <c r="D49">
        <v>1.1328045339262646E-2</v>
      </c>
      <c r="E49">
        <v>1.0421636136042705E-2</v>
      </c>
      <c r="F49">
        <v>1.0712464009794089E-2</v>
      </c>
      <c r="G49">
        <v>1.0900765917028373E-2</v>
      </c>
      <c r="H49">
        <v>1.1036383758211322E-2</v>
      </c>
    </row>
    <row r="50" spans="1:8" x14ac:dyDescent="0.3">
      <c r="A50" t="s">
        <v>1</v>
      </c>
      <c r="B50">
        <v>76.2</v>
      </c>
      <c r="C50">
        <v>9.5383121821806076E-3</v>
      </c>
      <c r="D50">
        <v>1.0132852405581334E-2</v>
      </c>
      <c r="E50">
        <v>1.0622319197325954E-2</v>
      </c>
      <c r="F50">
        <v>1.0968104171563039E-2</v>
      </c>
      <c r="G50">
        <v>1.0711333178559901E-2</v>
      </c>
      <c r="H50">
        <v>1.0902275670261363E-2</v>
      </c>
    </row>
    <row r="51" spans="1:8" x14ac:dyDescent="0.3">
      <c r="A51" t="s">
        <v>2</v>
      </c>
      <c r="B51">
        <v>83.5</v>
      </c>
      <c r="C51">
        <v>1.0179572733353169E-2</v>
      </c>
      <c r="D51">
        <v>1.0676494284538292E-2</v>
      </c>
      <c r="E51">
        <v>1.1130861947884652E-2</v>
      </c>
      <c r="F51">
        <v>1.1299838322066413E-2</v>
      </c>
      <c r="G51">
        <v>1.0923880733022953E-2</v>
      </c>
      <c r="H51">
        <v>1.1027196443382747E-2</v>
      </c>
    </row>
    <row r="52" spans="1:8" x14ac:dyDescent="0.3">
      <c r="A52" t="s">
        <v>3</v>
      </c>
      <c r="B52">
        <v>134.30000000000001</v>
      </c>
      <c r="C52">
        <v>1.2149072676444087E-2</v>
      </c>
      <c r="D52">
        <v>1.2094965824569485E-2</v>
      </c>
      <c r="E52">
        <v>1.1532133023858209E-2</v>
      </c>
      <c r="F52">
        <v>1.1595658455226863E-2</v>
      </c>
      <c r="G52">
        <v>1.1037162486927474E-2</v>
      </c>
      <c r="H52">
        <v>1.1044417485699756E-2</v>
      </c>
    </row>
    <row r="53" spans="1:8" x14ac:dyDescent="0.3">
      <c r="A53" t="s">
        <v>4</v>
      </c>
      <c r="B53">
        <v>137.6</v>
      </c>
      <c r="C53">
        <v>1.10639404338567E-2</v>
      </c>
      <c r="D53">
        <v>1.1128054857091455E-2</v>
      </c>
      <c r="E53">
        <v>1.0963793444875471E-2</v>
      </c>
      <c r="F53">
        <v>1.1007442817842501E-2</v>
      </c>
      <c r="G53">
        <v>1.0790657185973797E-2</v>
      </c>
      <c r="H53">
        <v>1.0786652335533706E-2</v>
      </c>
    </row>
    <row r="54" spans="1:8" x14ac:dyDescent="0.3">
      <c r="A54" t="s">
        <v>5</v>
      </c>
      <c r="B54">
        <v>148.80000000000001</v>
      </c>
      <c r="C54">
        <v>1.1383385961273843E-2</v>
      </c>
      <c r="D54">
        <v>1.1563954684019648E-2</v>
      </c>
      <c r="E54">
        <v>1.0682811408028245E-2</v>
      </c>
      <c r="F54">
        <v>1.0761187440016326E-2</v>
      </c>
      <c r="G54">
        <v>1.0788471956028514E-2</v>
      </c>
      <c r="H54">
        <v>1.0752191735546021E-2</v>
      </c>
    </row>
    <row r="55" spans="1:8" x14ac:dyDescent="0.3">
      <c r="A55" t="s">
        <v>6</v>
      </c>
      <c r="B55">
        <v>136.4</v>
      </c>
      <c r="C55">
        <v>1.044405393949587E-2</v>
      </c>
      <c r="D55">
        <v>1.0330318912416399E-2</v>
      </c>
      <c r="E55">
        <v>1.0563731108744291E-2</v>
      </c>
      <c r="F55">
        <v>1.0575635151153446E-2</v>
      </c>
      <c r="G55">
        <v>1.0732459872699277E-2</v>
      </c>
      <c r="H55">
        <v>1.0640607060409105E-2</v>
      </c>
    </row>
    <row r="56" spans="1:8" x14ac:dyDescent="0.3">
      <c r="A56" t="s">
        <v>7</v>
      </c>
      <c r="B56">
        <v>127.8</v>
      </c>
      <c r="C56">
        <v>1.0220994323315028E-2</v>
      </c>
      <c r="D56">
        <v>1.0389288723612927E-2</v>
      </c>
      <c r="E56">
        <v>1.0739894799140608E-2</v>
      </c>
      <c r="F56">
        <v>1.073120937393377E-2</v>
      </c>
      <c r="G56">
        <v>1.0681956226457734E-2</v>
      </c>
      <c r="H56">
        <v>1.0696202826390484E-2</v>
      </c>
    </row>
    <row r="57" spans="1:8" x14ac:dyDescent="0.3">
      <c r="A57" t="s">
        <v>8</v>
      </c>
      <c r="B57">
        <v>139.80000000000001</v>
      </c>
      <c r="C57">
        <v>1.1026145063421979E-2</v>
      </c>
      <c r="D57">
        <v>1.1007297817431011E-2</v>
      </c>
      <c r="E57">
        <v>1.0807408547958378E-2</v>
      </c>
      <c r="F57">
        <v>1.0698316390531842E-2</v>
      </c>
      <c r="G57">
        <v>1.0577802199402972E-2</v>
      </c>
      <c r="H57">
        <v>1.063420005767605E-2</v>
      </c>
    </row>
    <row r="58" spans="1:8" x14ac:dyDescent="0.3">
      <c r="A58" t="s">
        <v>9</v>
      </c>
      <c r="B58">
        <v>130.1</v>
      </c>
      <c r="C58">
        <v>1.0972545010684814E-2</v>
      </c>
      <c r="D58">
        <v>1.0797041580757373E-2</v>
      </c>
      <c r="E58">
        <v>1.0814908134897631E-2</v>
      </c>
      <c r="F58">
        <v>1.0658160670447385E-2</v>
      </c>
      <c r="G58">
        <v>1.0282805201531325E-2</v>
      </c>
      <c r="H58">
        <v>1.0336194200831691E-2</v>
      </c>
    </row>
    <row r="59" spans="1:8" x14ac:dyDescent="0.3">
      <c r="A59" t="s">
        <v>10</v>
      </c>
      <c r="B59">
        <v>130.6</v>
      </c>
      <c r="C59">
        <v>1.0423535569768345E-2</v>
      </c>
      <c r="D59">
        <v>1.029060977340714E-2</v>
      </c>
      <c r="E59">
        <v>1.0821160257325749E-2</v>
      </c>
      <c r="F59">
        <v>1.0653434129548668E-2</v>
      </c>
      <c r="G59">
        <v>9.9969997066926119E-3</v>
      </c>
      <c r="H59">
        <v>1.0082887952703071E-2</v>
      </c>
    </row>
    <row r="60" spans="1:8" x14ac:dyDescent="0.3">
      <c r="A60" t="s">
        <v>11</v>
      </c>
      <c r="B60">
        <v>113.4</v>
      </c>
      <c r="C60">
        <v>1.1048643824239732E-2</v>
      </c>
      <c r="D60">
        <v>1.0886830657177644E-2</v>
      </c>
      <c r="E60">
        <v>1.0710157872671322E-2</v>
      </c>
      <c r="F60">
        <v>1.0796393963174979E-2</v>
      </c>
      <c r="G60">
        <v>9.8694870306743759E-3</v>
      </c>
      <c r="H60">
        <v>9.995962454125748E-3</v>
      </c>
    </row>
    <row r="61" spans="1:8" x14ac:dyDescent="0.3">
      <c r="A61" t="s">
        <v>12</v>
      </c>
      <c r="B61">
        <v>98.5</v>
      </c>
      <c r="C61">
        <v>1.0991301377969174E-2</v>
      </c>
      <c r="D61">
        <v>1.0782861958061227E-2</v>
      </c>
      <c r="E61">
        <v>1.0191248642568648E-2</v>
      </c>
      <c r="F61">
        <v>1.0485873524986394E-2</v>
      </c>
      <c r="G61">
        <v>9.5799713708928733E-3</v>
      </c>
      <c r="H61">
        <v>9.7155273424595085E-3</v>
      </c>
    </row>
    <row r="62" spans="1:8" x14ac:dyDescent="0.3">
      <c r="A62" t="s">
        <v>1</v>
      </c>
      <c r="B62">
        <v>84.5</v>
      </c>
      <c r="C62">
        <v>1.0090528415805058E-2</v>
      </c>
      <c r="D62">
        <v>1.0719489274286063E-2</v>
      </c>
      <c r="E62">
        <v>9.5145368760190686E-3</v>
      </c>
      <c r="F62">
        <v>9.8653384788061505E-3</v>
      </c>
      <c r="G62">
        <v>9.418432030833904E-3</v>
      </c>
      <c r="H62">
        <v>9.6069592177124487E-3</v>
      </c>
    </row>
    <row r="63" spans="1:8" x14ac:dyDescent="0.3">
      <c r="A63" t="s">
        <v>2</v>
      </c>
      <c r="B63">
        <v>81.599999999999994</v>
      </c>
      <c r="C63">
        <v>9.4919161339317125E-3</v>
      </c>
      <c r="D63">
        <v>9.9552693426118895E-3</v>
      </c>
      <c r="E63">
        <v>9.1416629196886551E-3</v>
      </c>
      <c r="F63">
        <v>9.3001413353298104E-3</v>
      </c>
      <c r="G63">
        <v>9.4384527813013794E-3</v>
      </c>
      <c r="H63">
        <v>9.5346301986468061E-3</v>
      </c>
    </row>
    <row r="64" spans="1:8" x14ac:dyDescent="0.3">
      <c r="A64" t="s">
        <v>3</v>
      </c>
      <c r="B64">
        <v>103.8</v>
      </c>
      <c r="C64">
        <v>8.9611660783204383E-3</v>
      </c>
      <c r="D64">
        <v>8.9212568195205042E-3</v>
      </c>
      <c r="E64">
        <v>9.1546731542583182E-3</v>
      </c>
      <c r="F64">
        <v>9.2090953155811364E-3</v>
      </c>
      <c r="G64">
        <v>9.4913550876361656E-3</v>
      </c>
      <c r="H64">
        <v>9.4988043003968008E-3</v>
      </c>
    </row>
    <row r="65" spans="1:8" x14ac:dyDescent="0.3">
      <c r="A65" t="s">
        <v>4</v>
      </c>
      <c r="B65">
        <v>116.9</v>
      </c>
      <c r="C65">
        <v>8.9719065468138199E-3</v>
      </c>
      <c r="D65">
        <v>9.0238978438570341E-3</v>
      </c>
      <c r="E65">
        <v>9.1749625300745746E-3</v>
      </c>
      <c r="F65">
        <v>9.2099380009122902E-3</v>
      </c>
      <c r="G65">
        <v>9.5860918017630688E-3</v>
      </c>
      <c r="H65">
        <v>9.5817089278958361E-3</v>
      </c>
    </row>
    <row r="66" spans="1:8" x14ac:dyDescent="0.3">
      <c r="A66" t="s">
        <v>5</v>
      </c>
      <c r="B66">
        <v>130.5</v>
      </c>
      <c r="C66">
        <v>9.5309468376406966E-3</v>
      </c>
      <c r="D66">
        <v>9.6821312833658725E-3</v>
      </c>
      <c r="E66">
        <v>9.4711690136554342E-3</v>
      </c>
      <c r="F66">
        <v>9.5429337479038829E-3</v>
      </c>
      <c r="G66">
        <v>9.7303473962297177E-3</v>
      </c>
      <c r="H66">
        <v>9.6976533150841815E-3</v>
      </c>
    </row>
    <row r="67" spans="1:8" x14ac:dyDescent="0.3">
      <c r="A67" t="s">
        <v>6</v>
      </c>
      <c r="B67">
        <v>123.4</v>
      </c>
      <c r="C67">
        <v>9.0220342057692072E-3</v>
      </c>
      <c r="D67">
        <v>8.9237848755139675E-3</v>
      </c>
      <c r="E67">
        <v>9.7044112908009975E-3</v>
      </c>
      <c r="F67">
        <v>9.719952033724109E-3</v>
      </c>
      <c r="G67">
        <v>9.7827872474136879E-3</v>
      </c>
      <c r="H67">
        <v>9.7016801734623789E-3</v>
      </c>
    </row>
    <row r="68" spans="1:8" x14ac:dyDescent="0.3">
      <c r="A68" t="s">
        <v>7</v>
      </c>
      <c r="B68">
        <v>129.1</v>
      </c>
      <c r="C68">
        <v>9.8605259975563988E-3</v>
      </c>
      <c r="D68">
        <v>1.002288508483181E-2</v>
      </c>
      <c r="E68">
        <v>9.9844773149696617E-3</v>
      </c>
      <c r="F68">
        <v>9.980186426840074E-3</v>
      </c>
    </row>
    <row r="69" spans="1:8" x14ac:dyDescent="0.3">
      <c r="A69" t="s">
        <v>8</v>
      </c>
      <c r="B69">
        <v>135.80000000000001</v>
      </c>
      <c r="C69">
        <v>1.0230673669077385E-2</v>
      </c>
      <c r="D69">
        <v>1.0213186140826549E-2</v>
      </c>
      <c r="E69">
        <v>9.9057430081871192E-3</v>
      </c>
      <c r="F69">
        <v>9.8064211359007187E-3</v>
      </c>
    </row>
    <row r="70" spans="1:8" x14ac:dyDescent="0.3">
      <c r="A70" t="s">
        <v>9</v>
      </c>
      <c r="B70">
        <v>122.4</v>
      </c>
      <c r="C70">
        <v>9.8622322782752035E-3</v>
      </c>
      <c r="D70">
        <v>9.7044880548618605E-3</v>
      </c>
      <c r="E70">
        <v>9.8227503545214451E-3</v>
      </c>
      <c r="F70">
        <v>9.6805286070170225E-3</v>
      </c>
    </row>
    <row r="71" spans="1:8" x14ac:dyDescent="0.3">
      <c r="A71" t="s">
        <v>10</v>
      </c>
      <c r="B71">
        <v>126.2</v>
      </c>
      <c r="C71">
        <v>9.624323077208773E-3</v>
      </c>
      <c r="D71">
        <v>9.5015892120137464E-3</v>
      </c>
      <c r="E71">
        <v>9.8346815270725432E-3</v>
      </c>
      <c r="F71">
        <v>9.6824723527341588E-3</v>
      </c>
    </row>
    <row r="72" spans="1:8" x14ac:dyDescent="0.3">
      <c r="A72" t="s">
        <v>11</v>
      </c>
      <c r="B72">
        <v>107.2</v>
      </c>
      <c r="C72">
        <v>9.9816957080803587E-3</v>
      </c>
      <c r="D72">
        <v>9.8355085541754587E-3</v>
      </c>
    </row>
    <row r="73" spans="1:8" x14ac:dyDescent="0.3">
      <c r="A73" t="s">
        <v>12</v>
      </c>
      <c r="B73">
        <v>92.8</v>
      </c>
      <c r="C73">
        <v>9.8980257959284963E-3</v>
      </c>
      <c r="D73">
        <v>9.710319292013268E-3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Sheet 00</vt:lpstr>
      <vt:lpstr>Sheet 01</vt:lpstr>
      <vt:lpstr>Sheet 02</vt:lpstr>
      <vt:lpstr>Sheet 03</vt:lpstr>
      <vt:lpstr>Sheet 04</vt:lpstr>
      <vt:lpstr>sheet 05</vt:lpstr>
      <vt:lpstr>Sheet 06</vt:lpstr>
      <vt:lpstr>Feuil1</vt:lpstr>
      <vt:lpstr>Feuil2</vt:lpstr>
      <vt:lpstr>Feuil3</vt:lpstr>
      <vt:lpstr>Feuil4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2018-12-17T18:01:09Z</dcterms:modified>
</cp:coreProperties>
</file>