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Feuil1" sheetId="7" r:id="rId7"/>
    <sheet name="Feuil2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2" i="2"/>
  <c r="K3" i="2"/>
  <c r="K4" i="2"/>
  <c r="K5" i="2"/>
  <c r="K6" i="2"/>
  <c r="K7" i="2"/>
  <c r="K8" i="2"/>
  <c r="K9" i="2"/>
  <c r="K10" i="2"/>
  <c r="K11" i="2"/>
  <c r="K12" i="2"/>
  <c r="K13" i="2"/>
  <c r="K2" i="2"/>
  <c r="I13" i="2"/>
  <c r="I12" i="2"/>
  <c r="I11" i="2"/>
  <c r="I10" i="2"/>
  <c r="I9" i="2"/>
  <c r="I8" i="2"/>
  <c r="I7" i="2"/>
  <c r="I6" i="2"/>
  <c r="I5" i="2"/>
  <c r="I4" i="2"/>
  <c r="I3" i="2"/>
  <c r="I2" i="2"/>
  <c r="H13" i="2"/>
  <c r="H12" i="2"/>
  <c r="H11" i="2"/>
  <c r="H10" i="2"/>
  <c r="H9" i="2"/>
  <c r="H8" i="2"/>
  <c r="H7" i="2"/>
  <c r="H6" i="2"/>
  <c r="H5" i="2"/>
  <c r="H4" i="2"/>
  <c r="H3" i="2"/>
  <c r="H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  <c r="K17" i="2" l="1"/>
  <c r="E75" i="6"/>
  <c r="E76" i="6"/>
  <c r="E77" i="6"/>
  <c r="E78" i="6"/>
  <c r="E79" i="6"/>
  <c r="E80" i="6"/>
  <c r="E81" i="6"/>
  <c r="E82" i="6"/>
  <c r="E83" i="6"/>
  <c r="E84" i="6"/>
  <c r="E85" i="6"/>
  <c r="E74" i="6"/>
  <c r="E63" i="6"/>
  <c r="E64" i="6"/>
  <c r="E65" i="6"/>
  <c r="E66" i="6"/>
  <c r="E67" i="6"/>
  <c r="E68" i="6"/>
  <c r="E69" i="6"/>
  <c r="E70" i="6"/>
  <c r="E71" i="6"/>
  <c r="E72" i="6"/>
  <c r="E73" i="6"/>
  <c r="E62" i="6"/>
  <c r="E51" i="6"/>
  <c r="E52" i="6"/>
  <c r="E53" i="6"/>
  <c r="E54" i="6"/>
  <c r="E55" i="6"/>
  <c r="E56" i="6"/>
  <c r="E57" i="6"/>
  <c r="E58" i="6"/>
  <c r="E59" i="6"/>
  <c r="E60" i="6"/>
  <c r="E61" i="6"/>
  <c r="E50" i="6"/>
  <c r="E39" i="6"/>
  <c r="E40" i="6"/>
  <c r="E41" i="6"/>
  <c r="E42" i="6"/>
  <c r="E43" i="6"/>
  <c r="E44" i="6"/>
  <c r="E45" i="6"/>
  <c r="E46" i="6"/>
  <c r="E47" i="6"/>
  <c r="E48" i="6"/>
  <c r="E49" i="6"/>
  <c r="E38" i="6"/>
  <c r="E27" i="6"/>
  <c r="E28" i="6"/>
  <c r="E29" i="6"/>
  <c r="E30" i="6"/>
  <c r="E31" i="6"/>
  <c r="E32" i="6"/>
  <c r="E33" i="6"/>
  <c r="E34" i="6"/>
  <c r="E35" i="6"/>
  <c r="E36" i="6"/>
  <c r="E37" i="6"/>
  <c r="E26" i="6"/>
  <c r="E15" i="6"/>
  <c r="E16" i="6"/>
  <c r="E17" i="6"/>
  <c r="E18" i="6"/>
  <c r="E19" i="6"/>
  <c r="E20" i="6"/>
  <c r="E21" i="6"/>
  <c r="E22" i="6"/>
  <c r="E23" i="6"/>
  <c r="E24" i="6"/>
  <c r="E25" i="6"/>
  <c r="E14" i="6"/>
  <c r="E3" i="6"/>
  <c r="E4" i="6"/>
  <c r="E5" i="6"/>
  <c r="E6" i="6"/>
  <c r="E7" i="6"/>
  <c r="E8" i="6"/>
  <c r="E9" i="6"/>
  <c r="E10" i="6"/>
  <c r="E11" i="6"/>
  <c r="E12" i="6"/>
  <c r="E13" i="6"/>
  <c r="E2" i="6"/>
  <c r="G67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2" i="5"/>
  <c r="D7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2" i="4"/>
  <c r="G63" i="3" l="1"/>
  <c r="G64" i="3"/>
  <c r="G65" i="3"/>
  <c r="G66" i="3"/>
  <c r="G67" i="3"/>
  <c r="G68" i="3"/>
  <c r="G69" i="3"/>
  <c r="G70" i="3"/>
  <c r="G71" i="3"/>
  <c r="G72" i="3"/>
  <c r="G73" i="3"/>
  <c r="G62" i="3"/>
  <c r="G51" i="3"/>
  <c r="G52" i="3"/>
  <c r="G53" i="3"/>
  <c r="G54" i="3"/>
  <c r="G55" i="3"/>
  <c r="G56" i="3"/>
  <c r="G57" i="3"/>
  <c r="G58" i="3"/>
  <c r="G59" i="3"/>
  <c r="G60" i="3"/>
  <c r="G61" i="3"/>
  <c r="G50" i="3"/>
  <c r="G39" i="3"/>
  <c r="G40" i="3"/>
  <c r="G41" i="3"/>
  <c r="G42" i="3"/>
  <c r="G43" i="3"/>
  <c r="G44" i="3"/>
  <c r="G45" i="3"/>
  <c r="G46" i="3"/>
  <c r="G47" i="3"/>
  <c r="G48" i="3"/>
  <c r="G49" i="3"/>
  <c r="G38" i="3"/>
  <c r="G27" i="3"/>
  <c r="G28" i="3"/>
  <c r="G29" i="3"/>
  <c r="G30" i="3"/>
  <c r="G31" i="3"/>
  <c r="G32" i="3"/>
  <c r="G33" i="3"/>
  <c r="G34" i="3"/>
  <c r="G35" i="3"/>
  <c r="G36" i="3"/>
  <c r="G37" i="3"/>
  <c r="G26" i="3"/>
  <c r="G15" i="3"/>
  <c r="G16" i="3"/>
  <c r="G17" i="3"/>
  <c r="G18" i="3"/>
  <c r="G19" i="3"/>
  <c r="G20" i="3"/>
  <c r="G21" i="3"/>
  <c r="G22" i="3"/>
  <c r="G23" i="3"/>
  <c r="G24" i="3"/>
  <c r="G25" i="3"/>
  <c r="G14" i="3"/>
  <c r="G3" i="3"/>
  <c r="G4" i="3"/>
  <c r="G5" i="3"/>
  <c r="G6" i="3"/>
  <c r="G7" i="3"/>
  <c r="G8" i="3"/>
  <c r="G9" i="3"/>
  <c r="G10" i="3"/>
  <c r="G11" i="3"/>
  <c r="G12" i="3"/>
  <c r="G13" i="3"/>
  <c r="G2" i="3"/>
  <c r="F63" i="3"/>
  <c r="F64" i="3"/>
  <c r="F65" i="3"/>
  <c r="F66" i="3"/>
  <c r="F67" i="3"/>
  <c r="F68" i="3"/>
  <c r="F69" i="3"/>
  <c r="F70" i="3"/>
  <c r="F71" i="3"/>
  <c r="F72" i="3"/>
  <c r="F73" i="3"/>
  <c r="F62" i="3"/>
  <c r="F51" i="3"/>
  <c r="F52" i="3"/>
  <c r="F53" i="3"/>
  <c r="F54" i="3"/>
  <c r="F55" i="3"/>
  <c r="F56" i="3"/>
  <c r="F57" i="3"/>
  <c r="F58" i="3"/>
  <c r="F59" i="3"/>
  <c r="F60" i="3"/>
  <c r="F61" i="3"/>
  <c r="F50" i="3"/>
  <c r="F39" i="3"/>
  <c r="F40" i="3"/>
  <c r="F41" i="3"/>
  <c r="F42" i="3"/>
  <c r="F43" i="3"/>
  <c r="F44" i="3"/>
  <c r="F45" i="3"/>
  <c r="F46" i="3"/>
  <c r="F47" i="3"/>
  <c r="F48" i="3"/>
  <c r="F49" i="3"/>
  <c r="F38" i="3"/>
  <c r="F27" i="3"/>
  <c r="F28" i="3"/>
  <c r="F29" i="3"/>
  <c r="F30" i="3"/>
  <c r="F31" i="3"/>
  <c r="F32" i="3"/>
  <c r="F33" i="3"/>
  <c r="F34" i="3"/>
  <c r="F35" i="3"/>
  <c r="F36" i="3"/>
  <c r="F37" i="3"/>
  <c r="F26" i="3"/>
  <c r="F15" i="3"/>
  <c r="F16" i="3"/>
  <c r="F17" i="3"/>
  <c r="F18" i="3"/>
  <c r="F19" i="3"/>
  <c r="F20" i="3"/>
  <c r="F21" i="3"/>
  <c r="F22" i="3"/>
  <c r="F23" i="3"/>
  <c r="F24" i="3"/>
  <c r="F25" i="3"/>
  <c r="F14" i="3"/>
  <c r="F3" i="3"/>
  <c r="F4" i="3"/>
  <c r="F5" i="3"/>
  <c r="F6" i="3"/>
  <c r="F7" i="3"/>
  <c r="F8" i="3"/>
  <c r="F9" i="3"/>
  <c r="F10" i="3"/>
  <c r="F11" i="3"/>
  <c r="F12" i="3"/>
  <c r="F13" i="3"/>
  <c r="F2" i="3"/>
  <c r="H17" i="2" l="1"/>
  <c r="I17" i="2" l="1"/>
</calcChain>
</file>

<file path=xl/sharedStrings.xml><?xml version="1.0" encoding="utf-8"?>
<sst xmlns="http://schemas.openxmlformats.org/spreadsheetml/2006/main" count="534" uniqueCount="37">
  <si>
    <t>num</t>
  </si>
  <si>
    <t>months</t>
  </si>
  <si>
    <t>years</t>
  </si>
  <si>
    <t>12mon_ma</t>
  </si>
  <si>
    <t>2mon_12_ma</t>
  </si>
  <si>
    <t>ratio_ma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</si>
  <si>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</si>
  <si>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</si>
  <si>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</si>
  <si>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</si>
  <si>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</si>
  <si>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</si>
  <si>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</si>
  <si>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</si>
  <si>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</si>
  <si>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</si>
  <si>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</si>
  <si>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</si>
  <si>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mean</t>
  </si>
  <si>
    <t>median</t>
  </si>
  <si>
    <t>adj_mean</t>
  </si>
  <si>
    <t>adj_media,</t>
  </si>
  <si>
    <t>sum</t>
  </si>
  <si>
    <t>tot_mon</t>
  </si>
  <si>
    <t>3_yr_ma</t>
  </si>
  <si>
    <t>7_yr_ma</t>
  </si>
  <si>
    <t>trend (T)</t>
  </si>
  <si>
    <t>Y/(S1*T)</t>
  </si>
  <si>
    <t>Y/(S2*T)</t>
  </si>
  <si>
    <t>s_i_ma</t>
  </si>
  <si>
    <t>s_i_md</t>
  </si>
  <si>
    <t>predicted housing</t>
  </si>
  <si>
    <t>des_mn</t>
  </si>
  <si>
    <t xml:space="preserve">des_md </t>
  </si>
  <si>
    <t>trend</t>
  </si>
  <si>
    <t>deaseamn</t>
  </si>
  <si>
    <t>deaseasmd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</si>
</sst>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ratio_ma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1782757924489E-2"/>
          <c:y val="0.17485259032886377"/>
          <c:w val="0.92655003183773621"/>
          <c:h val="0.7265981132889362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ratio_ma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Sheet1!$E$2:$E$73</c:f>
              <c:numCache>
                <c:formatCode>General</c:formatCode>
                <c:ptCount val="72"/>
                <c:pt idx="0">
                  <c:v>1.0180885182809494</c:v>
                </c:pt>
                <c:pt idx="1">
                  <c:v>0.92120141342756179</c:v>
                </c:pt>
                <c:pt idx="2">
                  <c:v>1.1828298887122415</c:v>
                </c:pt>
                <c:pt idx="3">
                  <c:v>1.3299185098952269</c:v>
                </c:pt>
                <c:pt idx="4">
                  <c:v>1.380843785632839</c:v>
                </c:pt>
                <c:pt idx="5">
                  <c:v>1.3677793904208997</c:v>
                </c:pt>
                <c:pt idx="6">
                  <c:v>1.3051004939116826</c:v>
                </c:pt>
                <c:pt idx="7">
                  <c:v>1.2159085308757576</c:v>
                </c:pt>
                <c:pt idx="8">
                  <c:v>1.1091586001489202</c:v>
                </c:pt>
                <c:pt idx="9">
                  <c:v>1.1216511212542171</c:v>
                </c:pt>
                <c:pt idx="10">
                  <c:v>0.96837513631406769</c:v>
                </c:pt>
                <c:pt idx="11">
                  <c:v>0.68204772749777209</c:v>
                </c:pt>
                <c:pt idx="12">
                  <c:v>0.61550486053441444</c:v>
                </c:pt>
                <c:pt idx="13">
                  <c:v>0.67999424708758793</c:v>
                </c:pt>
                <c:pt idx="14">
                  <c:v>0.82635065783334882</c:v>
                </c:pt>
                <c:pt idx="15">
                  <c:v>1.0930519391530766</c:v>
                </c:pt>
                <c:pt idx="16">
                  <c:v>1.0588394671483403</c:v>
                </c:pt>
                <c:pt idx="17">
                  <c:v>1.1047008547008548</c:v>
                </c:pt>
                <c:pt idx="18">
                  <c:v>1.0974155069582505</c:v>
                </c:pt>
                <c:pt idx="19">
                  <c:v>0.99623038485140702</c:v>
                </c:pt>
                <c:pt idx="20">
                  <c:v>0.89740932642487037</c:v>
                </c:pt>
                <c:pt idx="21">
                  <c:v>1.0416986441545153</c:v>
                </c:pt>
                <c:pt idx="22">
                  <c:v>0.76741530262657021</c:v>
                </c:pt>
                <c:pt idx="23">
                  <c:v>0.65979381443298968</c:v>
                </c:pt>
                <c:pt idx="24">
                  <c:v>0.71656728243192536</c:v>
                </c:pt>
                <c:pt idx="25">
                  <c:v>0.79037111334002008</c:v>
                </c:pt>
                <c:pt idx="26">
                  <c:v>1.1289357218124343</c:v>
                </c:pt>
                <c:pt idx="27">
                  <c:v>1.0911856672018931</c:v>
                </c:pt>
                <c:pt idx="28">
                  <c:v>1.1604616998950683</c:v>
                </c:pt>
                <c:pt idx="29">
                  <c:v>1.178540164241944</c:v>
                </c:pt>
                <c:pt idx="30">
                  <c:v>1.0537892256170671</c:v>
                </c:pt>
                <c:pt idx="31">
                  <c:v>1.0811165307209905</c:v>
                </c:pt>
                <c:pt idx="32">
                  <c:v>1.0324256320766203</c:v>
                </c:pt>
                <c:pt idx="33">
                  <c:v>1.0784565916398714</c:v>
                </c:pt>
                <c:pt idx="34">
                  <c:v>0.80565707929445418</c:v>
                </c:pt>
                <c:pt idx="35">
                  <c:v>0.73828812962310664</c:v>
                </c:pt>
                <c:pt idx="36">
                  <c:v>0.65558526095548064</c:v>
                </c:pt>
                <c:pt idx="37">
                  <c:v>0.68980928530148333</c:v>
                </c:pt>
                <c:pt idx="38">
                  <c:v>0.86713075060532696</c:v>
                </c:pt>
                <c:pt idx="39">
                  <c:v>1.0464135021097047</c:v>
                </c:pt>
                <c:pt idx="40">
                  <c:v>1.0553191489361702</c:v>
                </c:pt>
                <c:pt idx="41">
                  <c:v>1.1072415897748895</c:v>
                </c:pt>
                <c:pt idx="42">
                  <c:v>0.98627793420536758</c:v>
                </c:pt>
                <c:pt idx="43">
                  <c:v>1.0306748466257667</c:v>
                </c:pt>
                <c:pt idx="44">
                  <c:v>0.99239304906134418</c:v>
                </c:pt>
                <c:pt idx="45">
                  <c:v>1.0249584026622298</c:v>
                </c:pt>
                <c:pt idx="46">
                  <c:v>0.84565838873006582</c:v>
                </c:pt>
                <c:pt idx="47">
                  <c:v>0.81284743668931447</c:v>
                </c:pt>
                <c:pt idx="48">
                  <c:v>0.62580843855866952</c:v>
                </c:pt>
                <c:pt idx="49">
                  <c:v>0.68426264212790655</c:v>
                </c:pt>
                <c:pt idx="50">
                  <c:v>1.1128681421123503</c:v>
                </c:pt>
                <c:pt idx="51">
                  <c:v>1.1607324874345366</c:v>
                </c:pt>
                <c:pt idx="52">
                  <c:v>1.2726559994298134</c:v>
                </c:pt>
                <c:pt idx="53">
                  <c:v>1.1797607034741242</c:v>
                </c:pt>
                <c:pt idx="54">
                  <c:v>1.110057544062828</c:v>
                </c:pt>
                <c:pt idx="55">
                  <c:v>1.2154760179684105</c:v>
                </c:pt>
                <c:pt idx="56">
                  <c:v>1.1359551788118021</c:v>
                </c:pt>
                <c:pt idx="57">
                  <c:v>1.1453628590221441</c:v>
                </c:pt>
                <c:pt idx="58">
                  <c:v>0.99838591342626548</c:v>
                </c:pt>
                <c:pt idx="59">
                  <c:v>0.87100696363435381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F-435D-9CAB-E118FB785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637087"/>
        <c:axId val="780630431"/>
      </c:lineChart>
      <c:catAx>
        <c:axId val="78063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30431"/>
        <c:crosses val="autoZero"/>
        <c:auto val="1"/>
        <c:lblAlgn val="ctr"/>
        <c:lblOffset val="100"/>
        <c:noMultiLvlLbl val="0"/>
      </c:catAx>
      <c:valAx>
        <c:axId val="78063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3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Deseasonalisation</a:t>
            </a:r>
            <a:r>
              <a:rPr lang="en-GB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deaseamn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Sheet3!$F$2:$F$73</c:f>
              <c:numCache>
                <c:formatCode>General</c:formatCode>
                <c:ptCount val="72"/>
                <c:pt idx="0">
                  <c:v>1.3640706360314567</c:v>
                </c:pt>
                <c:pt idx="1">
                  <c:v>1.1523883658000318</c:v>
                </c:pt>
                <c:pt idx="2">
                  <c:v>1.0586134853651701</c:v>
                </c:pt>
                <c:pt idx="3">
                  <c:v>1.0386514174191686</c:v>
                </c:pt>
                <c:pt idx="4">
                  <c:v>1.0201050250489154</c:v>
                </c:pt>
                <c:pt idx="5">
                  <c:v>0.99065212214132792</c:v>
                </c:pt>
                <c:pt idx="6">
                  <c:v>1.0000528508734987</c:v>
                </c:pt>
                <c:pt idx="7">
                  <c:v>0.92671806840266224</c:v>
                </c:pt>
                <c:pt idx="8">
                  <c:v>0.89970519909446645</c:v>
                </c:pt>
                <c:pt idx="9">
                  <c:v>0.86916176158115921</c:v>
                </c:pt>
                <c:pt idx="10">
                  <c:v>0.92688069544056995</c:v>
                </c:pt>
                <c:pt idx="11">
                  <c:v>0.76152094525297775</c:v>
                </c:pt>
                <c:pt idx="12">
                  <c:v>0.72191238298035754</c:v>
                </c:pt>
                <c:pt idx="13">
                  <c:v>0.78373017743132189</c:v>
                </c:pt>
                <c:pt idx="14">
                  <c:v>0.72005230617465021</c:v>
                </c:pt>
                <c:pt idx="15">
                  <c:v>0.87019786820748823</c:v>
                </c:pt>
                <c:pt idx="16">
                  <c:v>0.82299141987843971</c:v>
                </c:pt>
                <c:pt idx="17">
                  <c:v>0.86955373030062244</c:v>
                </c:pt>
                <c:pt idx="18">
                  <c:v>0.9308045869191286</c:v>
                </c:pt>
                <c:pt idx="19">
                  <c:v>0.85369845406354194</c:v>
                </c:pt>
                <c:pt idx="20">
                  <c:v>0.8368901207473769</c:v>
                </c:pt>
                <c:pt idx="21">
                  <c:v>0.93928521580639068</c:v>
                </c:pt>
                <c:pt idx="22">
                  <c:v>0.86083759920524672</c:v>
                </c:pt>
                <c:pt idx="23">
                  <c:v>0.87030965171768881</c:v>
                </c:pt>
                <c:pt idx="24">
                  <c:v>0.98455098326463997</c:v>
                </c:pt>
                <c:pt idx="25">
                  <c:v>1.044973569908429</c:v>
                </c:pt>
                <c:pt idx="26">
                  <c:v>1.0888595849470319</c:v>
                </c:pt>
                <c:pt idx="27">
                  <c:v>0.93915035726304641</c:v>
                </c:pt>
                <c:pt idx="28">
                  <c:v>0.97040544083926572</c:v>
                </c:pt>
                <c:pt idx="29">
                  <c:v>0.99065212214132792</c:v>
                </c:pt>
                <c:pt idx="30">
                  <c:v>0.95508644570832335</c:v>
                </c:pt>
                <c:pt idx="31">
                  <c:v>0.99072291553942204</c:v>
                </c:pt>
                <c:pt idx="32">
                  <c:v>1.024368969967921</c:v>
                </c:pt>
                <c:pt idx="33">
                  <c:v>1.0315529187343269</c:v>
                </c:pt>
                <c:pt idx="34">
                  <c:v>0.96217959170427714</c:v>
                </c:pt>
                <c:pt idx="35">
                  <c:v>1.0427795522105234</c:v>
                </c:pt>
                <c:pt idx="36">
                  <c:v>0.96942520000219445</c:v>
                </c:pt>
                <c:pt idx="37">
                  <c:v>0.98927700907574634</c:v>
                </c:pt>
                <c:pt idx="38">
                  <c:v>0.93177500324768425</c:v>
                </c:pt>
                <c:pt idx="39">
                  <c:v>1.0281776216132608</c:v>
                </c:pt>
                <c:pt idx="40">
                  <c:v>1.018420293380792</c:v>
                </c:pt>
                <c:pt idx="41">
                  <c:v>1.0806349549674079</c:v>
                </c:pt>
                <c:pt idx="42">
                  <c:v>1.0369253031089423</c:v>
                </c:pt>
                <c:pt idx="43">
                  <c:v>1.0979986452475123</c:v>
                </c:pt>
                <c:pt idx="44">
                  <c:v>1.1451671975584778</c:v>
                </c:pt>
                <c:pt idx="45">
                  <c:v>1.1367381000721744</c:v>
                </c:pt>
                <c:pt idx="46">
                  <c:v>1.1648635767023379</c:v>
                </c:pt>
                <c:pt idx="47">
                  <c:v>1.3094445522032911</c:v>
                </c:pt>
                <c:pt idx="48">
                  <c:v>1.0478042587257761</c:v>
                </c:pt>
                <c:pt idx="49">
                  <c:v>1.1073006736973836</c:v>
                </c:pt>
                <c:pt idx="50">
                  <c:v>1.3103390883367958</c:v>
                </c:pt>
                <c:pt idx="51">
                  <c:v>1.2009952524107359</c:v>
                </c:pt>
                <c:pt idx="52">
                  <c:v>1.2534403610840517</c:v>
                </c:pt>
                <c:pt idx="53">
                  <c:v>1.1470708782689061</c:v>
                </c:pt>
                <c:pt idx="54">
                  <c:v>1.1493413160218806</c:v>
                </c:pt>
                <c:pt idx="55">
                  <c:v>1.2602644548900019</c:v>
                </c:pt>
                <c:pt idx="56">
                  <c:v>1.2572679527625144</c:v>
                </c:pt>
                <c:pt idx="57">
                  <c:v>1.2050162002388469</c:v>
                </c:pt>
                <c:pt idx="58">
                  <c:v>1.2912563988078702</c:v>
                </c:pt>
                <c:pt idx="59">
                  <c:v>1.3067911691187859</c:v>
                </c:pt>
                <c:pt idx="60">
                  <c:v>1.1619351687969566</c:v>
                </c:pt>
                <c:pt idx="61">
                  <c:v>1.082104610463551</c:v>
                </c:pt>
                <c:pt idx="62">
                  <c:v>1.0127564956765405</c:v>
                </c:pt>
                <c:pt idx="63">
                  <c:v>1.0203222747588303</c:v>
                </c:pt>
                <c:pt idx="64">
                  <c:v>1.0992874134507307</c:v>
                </c:pt>
                <c:pt idx="65">
                  <c:v>1.0377459411904912</c:v>
                </c:pt>
                <c:pt idx="66">
                  <c:v>1.1610325813648261</c:v>
                </c:pt>
                <c:pt idx="67">
                  <c:v>1.2242053860805597</c:v>
                </c:pt>
                <c:pt idx="68">
                  <c:v>1.1828562445667314</c:v>
                </c:pt>
                <c:pt idx="69">
                  <c:v>1.1644184109505551</c:v>
                </c:pt>
                <c:pt idx="70">
                  <c:v>1.2206586062804559</c:v>
                </c:pt>
                <c:pt idx="71">
                  <c:v>1.231169751210389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D-4F89-9D7E-2B6D04C8239E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deaseasmd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Sheet3!$G$2:$G$73</c:f>
              <c:numCache>
                <c:formatCode>General</c:formatCode>
                <c:ptCount val="72"/>
                <c:pt idx="0">
                  <c:v>1.4833527707990544</c:v>
                </c:pt>
                <c:pt idx="1">
                  <c:v>1.2349594467418827</c:v>
                </c:pt>
                <c:pt idx="2">
                  <c:v>0.95575809306072645</c:v>
                </c:pt>
                <c:pt idx="3">
                  <c:v>1.0672548042293546</c:v>
                </c:pt>
                <c:pt idx="4">
                  <c:v>1.0229991851007907</c:v>
                </c:pt>
                <c:pt idx="5">
                  <c:v>0.97985735944444452</c:v>
                </c:pt>
                <c:pt idx="6">
                  <c:v>0.99333480019323661</c:v>
                </c:pt>
                <c:pt idx="7">
                  <c:v>0.93214304350823962</c:v>
                </c:pt>
                <c:pt idx="8">
                  <c:v>0.88400120871750509</c:v>
                </c:pt>
                <c:pt idx="9">
                  <c:v>0.85626893762671441</c:v>
                </c:pt>
                <c:pt idx="10">
                  <c:v>0.94360753384707285</c:v>
                </c:pt>
                <c:pt idx="11">
                  <c:v>0.76216317734096706</c:v>
                </c:pt>
                <c:pt idx="12">
                  <c:v>0.78504052890070919</c:v>
                </c:pt>
                <c:pt idx="13">
                  <c:v>0.83988611395218948</c:v>
                </c:pt>
                <c:pt idx="14">
                  <c:v>0.65009167988830974</c:v>
                </c:pt>
                <c:pt idx="15">
                  <c:v>0.8941622183333332</c:v>
                </c:pt>
                <c:pt idx="16">
                  <c:v>0.82532634504002689</c:v>
                </c:pt>
                <c:pt idx="17">
                  <c:v>0.86007853112525956</c:v>
                </c:pt>
                <c:pt idx="18">
                  <c:v>0.92455172499999994</c:v>
                </c:pt>
                <c:pt idx="19">
                  <c:v>0.85869597490496397</c:v>
                </c:pt>
                <c:pt idx="20">
                  <c:v>0.82228254215828078</c:v>
                </c:pt>
                <c:pt idx="21">
                  <c:v>0.92535220647982508</c:v>
                </c:pt>
                <c:pt idx="22">
                  <c:v>0.87637259900293241</c:v>
                </c:pt>
                <c:pt idx="23">
                  <c:v>0.87104363124681938</c:v>
                </c:pt>
                <c:pt idx="24">
                  <c:v>1.0706457498912529</c:v>
                </c:pt>
                <c:pt idx="25">
                  <c:v>1.1198481519362526</c:v>
                </c:pt>
                <c:pt idx="26">
                  <c:v>0.98306546714817566</c:v>
                </c:pt>
                <c:pt idx="27">
                  <c:v>0.96501358768973566</c:v>
                </c:pt>
                <c:pt idx="28">
                  <c:v>0.97315859722222209</c:v>
                </c:pt>
                <c:pt idx="29">
                  <c:v>0.97985735944444452</c:v>
                </c:pt>
                <c:pt idx="30">
                  <c:v>0.94867046565217383</c:v>
                </c:pt>
                <c:pt idx="31">
                  <c:v>0.99652257277777756</c:v>
                </c:pt>
                <c:pt idx="32">
                  <c:v>1.0064890238888888</c:v>
                </c:pt>
                <c:pt idx="33">
                  <c:v>1.0162512444444445</c:v>
                </c:pt>
                <c:pt idx="34">
                  <c:v>0.97954344729825127</c:v>
                </c:pt>
                <c:pt idx="35">
                  <c:v>1.0436589850000002</c:v>
                </c:pt>
                <c:pt idx="36">
                  <c:v>1.0541972816666667</c:v>
                </c:pt>
                <c:pt idx="37">
                  <c:v>1.0601608138888889</c:v>
                </c:pt>
                <c:pt idx="38">
                  <c:v>0.84124329850045498</c:v>
                </c:pt>
                <c:pt idx="39">
                  <c:v>1.0564925709093946</c:v>
                </c:pt>
                <c:pt idx="40">
                  <c:v>1.02130967364728</c:v>
                </c:pt>
                <c:pt idx="41">
                  <c:v>1.0688596832649502</c:v>
                </c:pt>
                <c:pt idx="42">
                  <c:v>1.029959554516908</c:v>
                </c:pt>
                <c:pt idx="43">
                  <c:v>1.1044262908492566</c:v>
                </c:pt>
                <c:pt idx="44">
                  <c:v>1.1251787672720126</c:v>
                </c:pt>
                <c:pt idx="45">
                  <c:v>1.1198761477241106</c:v>
                </c:pt>
                <c:pt idx="46">
                  <c:v>1.1858851438888887</c:v>
                </c:pt>
                <c:pt idx="47">
                  <c:v>1.3105488781106873</c:v>
                </c:pt>
                <c:pt idx="48">
                  <c:v>1.1394302533758864</c:v>
                </c:pt>
                <c:pt idx="49">
                  <c:v>1.1866411254654454</c:v>
                </c:pt>
                <c:pt idx="50">
                  <c:v>1.1830259161111112</c:v>
                </c:pt>
                <c:pt idx="51">
                  <c:v>1.2340694206887326</c:v>
                </c:pt>
                <c:pt idx="52">
                  <c:v>1.2569965214120369</c:v>
                </c:pt>
                <c:pt idx="53">
                  <c:v>1.1345716793567253</c:v>
                </c:pt>
                <c:pt idx="54">
                  <c:v>1.141620390869565</c:v>
                </c:pt>
                <c:pt idx="55">
                  <c:v>1.2676419988565359</c:v>
                </c:pt>
                <c:pt idx="56">
                  <c:v>1.2353228491315513</c:v>
                </c:pt>
                <c:pt idx="57">
                  <c:v>1.1871414358179289</c:v>
                </c:pt>
                <c:pt idx="58">
                  <c:v>1.3145588985043988</c:v>
                </c:pt>
                <c:pt idx="59">
                  <c:v>1.3078932572837152</c:v>
                </c:pt>
                <c:pt idx="60">
                  <c:v>1.2635414227068558</c:v>
                </c:pt>
                <c:pt idx="61">
                  <c:v>1.1596397106344951</c:v>
                </c:pt>
                <c:pt idx="62">
                  <c:v>0.91435659041201289</c:v>
                </c:pt>
                <c:pt idx="63">
                  <c:v>1.0484208959194248</c:v>
                </c:pt>
                <c:pt idx="64">
                  <c:v>1.1024062234157985</c:v>
                </c:pt>
                <c:pt idx="65">
                  <c:v>1.0264380149019054</c:v>
                </c:pt>
                <c:pt idx="66">
                  <c:v>1.1532331178502413</c:v>
                </c:pt>
                <c:pt idx="67">
                  <c:v>1.2313718415215851</c:v>
                </c:pt>
                <c:pt idx="68">
                  <c:v>1.1622099672075472</c:v>
                </c:pt>
                <c:pt idx="69">
                  <c:v>1.1471458591134964</c:v>
                </c:pt>
                <c:pt idx="70">
                  <c:v>1.2426870716020417</c:v>
                </c:pt>
                <c:pt idx="71">
                  <c:v>1.2322080637150128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D-4F89-9D7E-2B6D04C82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112703"/>
        <c:axId val="1530093983"/>
      </c:lineChart>
      <c:catAx>
        <c:axId val="153011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93983"/>
        <c:crosses val="autoZero"/>
        <c:auto val="1"/>
        <c:lblAlgn val="ctr"/>
        <c:lblOffset val="100"/>
        <c:noMultiLvlLbl val="0"/>
      </c:catAx>
      <c:valAx>
        <c:axId val="153009398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1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Cyclic</a:t>
            </a:r>
            <a:r>
              <a:rPr lang="en-GB" baseline="0"/>
              <a:t> Fluctuations after degrading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Sheet4!$I$1</c:f>
              <c:strCache>
                <c:ptCount val="1"/>
                <c:pt idx="0">
                  <c:v>Y/(S1*T)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Sheet4!$I$2:$I$73</c:f>
              <c:numCache>
                <c:formatCode>General</c:formatCode>
                <c:ptCount val="72"/>
                <c:pt idx="0">
                  <c:v>1.5406090241034738E-2</c:v>
                </c:pt>
                <c:pt idx="1">
                  <c:v>1.295080314895183E-2</c:v>
                </c:pt>
                <c:pt idx="2">
                  <c:v>1.1838268514422131E-2</c:v>
                </c:pt>
                <c:pt idx="3">
                  <c:v>1.1558036782462039E-2</c:v>
                </c:pt>
                <c:pt idx="4">
                  <c:v>1.1296218648457068E-2</c:v>
                </c:pt>
                <c:pt idx="5">
                  <c:v>1.0916758007419919E-2</c:v>
                </c:pt>
                <c:pt idx="6">
                  <c:v>1.096705507225261E-2</c:v>
                </c:pt>
                <c:pt idx="7">
                  <c:v>1.0113917889757086E-2</c:v>
                </c:pt>
                <c:pt idx="8">
                  <c:v>9.7720752815221908E-3</c:v>
                </c:pt>
                <c:pt idx="9">
                  <c:v>9.3953276573468733E-3</c:v>
                </c:pt>
                <c:pt idx="10">
                  <c:v>9.9717130040620321E-3</c:v>
                </c:pt>
                <c:pt idx="11">
                  <c:v>8.1540275960786546E-3</c:v>
                </c:pt>
                <c:pt idx="12">
                  <c:v>7.6935873624455952E-3</c:v>
                </c:pt>
                <c:pt idx="13">
                  <c:v>8.3133226279920435E-3</c:v>
                </c:pt>
                <c:pt idx="14">
                  <c:v>7.6023048743562296E-3</c:v>
                </c:pt>
                <c:pt idx="15">
                  <c:v>9.144960572191857E-3</c:v>
                </c:pt>
                <c:pt idx="16">
                  <c:v>8.6089670165218554E-3</c:v>
                </c:pt>
                <c:pt idx="17">
                  <c:v>9.054267376461634E-3</c:v>
                </c:pt>
                <c:pt idx="18">
                  <c:v>9.6477428965798633E-3</c:v>
                </c:pt>
                <c:pt idx="19">
                  <c:v>8.8082795508000623E-3</c:v>
                </c:pt>
                <c:pt idx="20">
                  <c:v>8.5957428615911612E-3</c:v>
                </c:pt>
                <c:pt idx="21">
                  <c:v>9.6039469111714564E-3</c:v>
                </c:pt>
                <c:pt idx="22">
                  <c:v>8.7623301324801436E-3</c:v>
                </c:pt>
                <c:pt idx="23">
                  <c:v>8.8191566182733664E-3</c:v>
                </c:pt>
                <c:pt idx="24">
                  <c:v>9.9324184944730391E-3</c:v>
                </c:pt>
                <c:pt idx="25">
                  <c:v>1.0495285237012928E-2</c:v>
                </c:pt>
                <c:pt idx="26">
                  <c:v>1.0887833701111243E-2</c:v>
                </c:pt>
                <c:pt idx="27">
                  <c:v>9.3496172871838801E-3</c:v>
                </c:pt>
                <c:pt idx="28">
                  <c:v>9.6185455385549047E-3</c:v>
                </c:pt>
                <c:pt idx="29">
                  <c:v>9.7764938531661686E-3</c:v>
                </c:pt>
                <c:pt idx="30">
                  <c:v>9.384662091443766E-3</c:v>
                </c:pt>
                <c:pt idx="31">
                  <c:v>9.6928238909269188E-3</c:v>
                </c:pt>
                <c:pt idx="32">
                  <c:v>9.9789482038315606E-3</c:v>
                </c:pt>
                <c:pt idx="33">
                  <c:v>1.0005945241569121E-2</c:v>
                </c:pt>
                <c:pt idx="34">
                  <c:v>9.2932785213143115E-3</c:v>
                </c:pt>
                <c:pt idx="35">
                  <c:v>1.0029040857606789E-2</c:v>
                </c:pt>
                <c:pt idx="36">
                  <c:v>9.284170202191161E-3</c:v>
                </c:pt>
                <c:pt idx="37">
                  <c:v>9.4344447641166763E-3</c:v>
                </c:pt>
                <c:pt idx="38">
                  <c:v>8.8488494975990685E-3</c:v>
                </c:pt>
                <c:pt idx="39">
                  <c:v>9.7236393192099563E-3</c:v>
                </c:pt>
                <c:pt idx="40">
                  <c:v>9.5913609156138297E-3</c:v>
                </c:pt>
                <c:pt idx="41">
                  <c:v>1.0135196816486355E-2</c:v>
                </c:pt>
                <c:pt idx="42">
                  <c:v>9.68518818928054E-3</c:v>
                </c:pt>
                <c:pt idx="43">
                  <c:v>1.0213560846550011E-2</c:v>
                </c:pt>
                <c:pt idx="44">
                  <c:v>1.0608802608351271E-2</c:v>
                </c:pt>
                <c:pt idx="45">
                  <c:v>1.048786836004811E-2</c:v>
                </c:pt>
                <c:pt idx="46">
                  <c:v>1.0703810421148593E-2</c:v>
                </c:pt>
                <c:pt idx="47">
                  <c:v>1.19837880459356E-2</c:v>
                </c:pt>
                <c:pt idx="48">
                  <c:v>9.5507593609072735E-3</c:v>
                </c:pt>
                <c:pt idx="49">
                  <c:v>1.0052661585995312E-2</c:v>
                </c:pt>
                <c:pt idx="50">
                  <c:v>1.1848514692305847E-2</c:v>
                </c:pt>
                <c:pt idx="51">
                  <c:v>1.0816658732714316E-2</c:v>
                </c:pt>
                <c:pt idx="52">
                  <c:v>1.1244340432966293E-2</c:v>
                </c:pt>
                <c:pt idx="53">
                  <c:v>1.0249574479233216E-2</c:v>
                </c:pt>
                <c:pt idx="54">
                  <c:v>1.0229552009451122E-2</c:v>
                </c:pt>
                <c:pt idx="55">
                  <c:v>1.1172953428224422E-2</c:v>
                </c:pt>
                <c:pt idx="56">
                  <c:v>1.1102978291216779E-2</c:v>
                </c:pt>
                <c:pt idx="57">
                  <c:v>1.0600258627340795E-2</c:v>
                </c:pt>
                <c:pt idx="58">
                  <c:v>1.1314999244717096E-2</c:v>
                </c:pt>
                <c:pt idx="59">
                  <c:v>1.1407045819821804E-2</c:v>
                </c:pt>
                <c:pt idx="60">
                  <c:v>1.010369621826729E-2</c:v>
                </c:pt>
                <c:pt idx="61">
                  <c:v>9.3735781644769759E-3</c:v>
                </c:pt>
                <c:pt idx="62">
                  <c:v>8.7394742600428055E-3</c:v>
                </c:pt>
                <c:pt idx="63">
                  <c:v>8.7713823008049099E-3</c:v>
                </c:pt>
                <c:pt idx="64">
                  <c:v>9.4145284413200084E-3</c:v>
                </c:pt>
                <c:pt idx="65">
                  <c:v>8.8540342746147062E-3</c:v>
                </c:pt>
                <c:pt idx="66">
                  <c:v>9.8687818759919613E-3</c:v>
                </c:pt>
                <c:pt idx="67">
                  <c:v>1.0366890675433234E-2</c:v>
                </c:pt>
                <c:pt idx="68">
                  <c:v>9.9794670044185928E-3</c:v>
                </c:pt>
                <c:pt idx="69">
                  <c:v>9.7874960994414981E-3</c:v>
                </c:pt>
                <c:pt idx="70">
                  <c:v>1.0222329653720812E-2</c:v>
                </c:pt>
                <c:pt idx="71">
                  <c:v>1.0272417241350909E-2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C-45A9-B4E8-F73F09446F1C}"/>
            </c:ext>
          </c:extLst>
        </c:ser>
        <c:ser>
          <c:idx val="1"/>
          <c:order val="1"/>
          <c:tx>
            <c:strRef>
              <c:f>Sheet4!$J$1</c:f>
              <c:strCache>
                <c:ptCount val="1"/>
                <c:pt idx="0">
                  <c:v>Y/(S2*T)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Sheet4!$J$2:$J$73</c:f>
              <c:numCache>
                <c:formatCode>General</c:formatCode>
                <c:ptCount val="72"/>
                <c:pt idx="0">
                  <c:v>1.6753286847890292E-2</c:v>
                </c:pt>
                <c:pt idx="1">
                  <c:v>1.3878755779167503E-2</c:v>
                </c:pt>
                <c:pt idx="2">
                  <c:v>1.0688056686319253E-2</c:v>
                </c:pt>
                <c:pt idx="3">
                  <c:v>1.1876333172675986E-2</c:v>
                </c:pt>
                <c:pt idx="4">
                  <c:v>1.1328267372800961E-2</c:v>
                </c:pt>
                <c:pt idx="5">
                  <c:v>1.0797802211055524E-2</c:v>
                </c:pt>
                <c:pt idx="6">
                  <c:v>1.0893381734164263E-2</c:v>
                </c:pt>
                <c:pt idx="7">
                  <c:v>1.0173124410750422E-2</c:v>
                </c:pt>
                <c:pt idx="8">
                  <c:v>9.6015076596629185E-3</c:v>
                </c:pt>
                <c:pt idx="9">
                  <c:v>9.2559608434408663E-3</c:v>
                </c:pt>
                <c:pt idx="10">
                  <c:v>1.0151666295651181E-2</c:v>
                </c:pt>
                <c:pt idx="11">
                  <c:v>8.1609043316447569E-3</c:v>
                </c:pt>
                <c:pt idx="12">
                  <c:v>8.3663586254378447E-3</c:v>
                </c:pt>
                <c:pt idx="13">
                  <c:v>8.9089899012685311E-3</c:v>
                </c:pt>
                <c:pt idx="14">
                  <c:v>6.8636612985093154E-3</c:v>
                </c:pt>
                <c:pt idx="15">
                  <c:v>9.3968033369764732E-3</c:v>
                </c:pt>
                <c:pt idx="16">
                  <c:v>8.6333916863502724E-3</c:v>
                </c:pt>
                <c:pt idx="17">
                  <c:v>8.9556064383396108E-3</c:v>
                </c:pt>
                <c:pt idx="18">
                  <c:v>9.5829322961473468E-3</c:v>
                </c:pt>
                <c:pt idx="19">
                  <c:v>8.8598429106991755E-3</c:v>
                </c:pt>
                <c:pt idx="20">
                  <c:v>8.4457076463705268E-3</c:v>
                </c:pt>
                <c:pt idx="21">
                  <c:v>9.4614855164498191E-3</c:v>
                </c:pt>
                <c:pt idx="22">
                  <c:v>8.920458444906328E-3</c:v>
                </c:pt>
                <c:pt idx="23">
                  <c:v>8.8265942933689299E-3</c:v>
                </c:pt>
                <c:pt idx="24">
                  <c:v>1.0800965950983637E-2</c:v>
                </c:pt>
                <c:pt idx="25">
                  <c:v>1.1247294778702096E-2</c:v>
                </c:pt>
                <c:pt idx="26">
                  <c:v>9.8299665738215899E-3</c:v>
                </c:pt>
                <c:pt idx="27">
                  <c:v>9.6070960864301502E-3</c:v>
                </c:pt>
                <c:pt idx="28">
                  <c:v>9.6458345034862291E-3</c:v>
                </c:pt>
                <c:pt idx="29">
                  <c:v>9.669963085408512E-3</c:v>
                </c:pt>
                <c:pt idx="30">
                  <c:v>9.3216187877899793E-3</c:v>
                </c:pt>
                <c:pt idx="31">
                  <c:v>9.7495653424038049E-3</c:v>
                </c:pt>
                <c:pt idx="32">
                  <c:v>9.8047696987802486E-3</c:v>
                </c:pt>
                <c:pt idx="33">
                  <c:v>9.8575207523662334E-3</c:v>
                </c:pt>
                <c:pt idx="34">
                  <c:v>9.4609885285000372E-3</c:v>
                </c:pt>
                <c:pt idx="35">
                  <c:v>1.0037498893975535E-2</c:v>
                </c:pt>
                <c:pt idx="36">
                  <c:v>1.0096031122007592E-2</c:v>
                </c:pt>
                <c:pt idx="37">
                  <c:v>1.0110442826383195E-2</c:v>
                </c:pt>
                <c:pt idx="38">
                  <c:v>7.9890910502517128E-3</c:v>
                </c:pt>
                <c:pt idx="39">
                  <c:v>9.9914182987459309E-3</c:v>
                </c:pt>
                <c:pt idx="40">
                  <c:v>9.6185727545161567E-3</c:v>
                </c:pt>
                <c:pt idx="41">
                  <c:v>1.0024757397769224E-2</c:v>
                </c:pt>
                <c:pt idx="42">
                  <c:v>9.6201260427683528E-3</c:v>
                </c:pt>
                <c:pt idx="43">
                  <c:v>1.0273350673921497E-2</c:v>
                </c:pt>
                <c:pt idx="44">
                  <c:v>1.0423630249404906E-2</c:v>
                </c:pt>
                <c:pt idx="45">
                  <c:v>1.0332295201632228E-2</c:v>
                </c:pt>
                <c:pt idx="46">
                  <c:v>1.0896975418681841E-2</c:v>
                </c:pt>
                <c:pt idx="47">
                  <c:v>1.1993894627070024E-2</c:v>
                </c:pt>
                <c:pt idx="48">
                  <c:v>1.0385932360844475E-2</c:v>
                </c:pt>
                <c:pt idx="49">
                  <c:v>1.0772956200321792E-2</c:v>
                </c:pt>
                <c:pt idx="50">
                  <c:v>1.0697307340661639E-2</c:v>
                </c:pt>
                <c:pt idx="51">
                  <c:v>1.111453833749489E-2</c:v>
                </c:pt>
                <c:pt idx="52">
                  <c:v>1.1276241972603563E-2</c:v>
                </c:pt>
                <c:pt idx="53">
                  <c:v>1.0137888730245773E-2</c:v>
                </c:pt>
                <c:pt idx="54">
                  <c:v>1.0160832992475324E-2</c:v>
                </c:pt>
                <c:pt idx="55">
                  <c:v>1.1238359506157453E-2</c:v>
                </c:pt>
                <c:pt idx="56">
                  <c:v>1.0909180295588468E-2</c:v>
                </c:pt>
                <c:pt idx="57">
                  <c:v>1.0443018313287785E-2</c:v>
                </c:pt>
                <c:pt idx="58">
                  <c:v>1.1519193986140772E-2</c:v>
                </c:pt>
                <c:pt idx="59">
                  <c:v>1.1416666002825726E-2</c:v>
                </c:pt>
                <c:pt idx="60">
                  <c:v>1.0987221178136329E-2</c:v>
                </c:pt>
                <c:pt idx="61">
                  <c:v>1.0045215005236354E-2</c:v>
                </c:pt>
                <c:pt idx="62">
                  <c:v>7.8903427630628558E-3</c:v>
                </c:pt>
                <c:pt idx="63">
                  <c:v>9.012937106009292E-3</c:v>
                </c:pt>
                <c:pt idx="64">
                  <c:v>9.4412385853277839E-3</c:v>
                </c:pt>
                <c:pt idx="65">
                  <c:v>8.7575552011151785E-3</c:v>
                </c:pt>
                <c:pt idx="66">
                  <c:v>9.8024864029702535E-3</c:v>
                </c:pt>
                <c:pt idx="67">
                  <c:v>1.0427578090251213E-2</c:v>
                </c:pt>
                <c:pt idx="68">
                  <c:v>9.8052794439128597E-3</c:v>
                </c:pt>
                <c:pt idx="69">
                  <c:v>9.6423120039799658E-3</c:v>
                </c:pt>
                <c:pt idx="70">
                  <c:v>1.0406805667836645E-2</c:v>
                </c:pt>
                <c:pt idx="71">
                  <c:v>1.0281080530279119E-2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C-45A9-B4E8-F73F0944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070143"/>
        <c:axId val="1414063903"/>
      </c:lineChart>
      <c:catAx>
        <c:axId val="141407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063903"/>
        <c:crosses val="autoZero"/>
        <c:auto val="1"/>
        <c:lblAlgn val="ctr"/>
        <c:lblOffset val="100"/>
        <c:noMultiLvlLbl val="0"/>
      </c:catAx>
      <c:valAx>
        <c:axId val="14140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07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Irreregular</a:t>
            </a:r>
            <a:r>
              <a:rPr lang="en-GB" baseline="0"/>
              <a:t> Variations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3_yr_ma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Sheet5!$A$2:$A$73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Sheet5!$D$2:$D$73</c:f>
              <c:numCache>
                <c:formatCode>General</c:formatCode>
                <c:ptCount val="72"/>
                <c:pt idx="0">
                  <c:v>1.3398387301469568E-2</c:v>
                </c:pt>
                <c:pt idx="1">
                  <c:v>1.2115702815278668E-2</c:v>
                </c:pt>
                <c:pt idx="2">
                  <c:v>1.1564174648447079E-2</c:v>
                </c:pt>
                <c:pt idx="3">
                  <c:v>1.1257004479446343E-2</c:v>
                </c:pt>
                <c:pt idx="4">
                  <c:v>1.10600105760432E-2</c:v>
                </c:pt>
                <c:pt idx="5">
                  <c:v>1.0665910323143206E-2</c:v>
                </c:pt>
                <c:pt idx="6">
                  <c:v>1.0284349414510631E-2</c:v>
                </c:pt>
                <c:pt idx="7">
                  <c:v>9.7604402762087161E-3</c:v>
                </c:pt>
                <c:pt idx="8">
                  <c:v>9.7130386476436993E-3</c:v>
                </c:pt>
                <c:pt idx="9">
                  <c:v>9.1736894191625212E-3</c:v>
                </c:pt>
                <c:pt idx="10">
                  <c:v>8.6064426541954276E-3</c:v>
                </c:pt>
                <c:pt idx="11">
                  <c:v>8.0536458621720975E-3</c:v>
                </c:pt>
                <c:pt idx="12">
                  <c:v>7.8697382882646234E-3</c:v>
                </c:pt>
                <c:pt idx="13">
                  <c:v>8.3535293581800431E-3</c:v>
                </c:pt>
                <c:pt idx="14">
                  <c:v>8.452077487689981E-3</c:v>
                </c:pt>
                <c:pt idx="15">
                  <c:v>8.9360649883917821E-3</c:v>
                </c:pt>
                <c:pt idx="16">
                  <c:v>9.1036590965211175E-3</c:v>
                </c:pt>
                <c:pt idx="17">
                  <c:v>9.1700966079471865E-3</c:v>
                </c:pt>
                <c:pt idx="18">
                  <c:v>9.0172551029903628E-3</c:v>
                </c:pt>
                <c:pt idx="19">
                  <c:v>9.0026564411875599E-3</c:v>
                </c:pt>
                <c:pt idx="20">
                  <c:v>8.9873399684142537E-3</c:v>
                </c:pt>
                <c:pt idx="21">
                  <c:v>9.0618112206416555E-3</c:v>
                </c:pt>
                <c:pt idx="22">
                  <c:v>9.1713017484088485E-3</c:v>
                </c:pt>
                <c:pt idx="23">
                  <c:v>9.748953449919778E-3</c:v>
                </c:pt>
                <c:pt idx="24">
                  <c:v>1.0438512477532405E-2</c:v>
                </c:pt>
                <c:pt idx="25">
                  <c:v>1.0244245408436018E-2</c:v>
                </c:pt>
                <c:pt idx="26">
                  <c:v>9.9519988422833421E-3</c:v>
                </c:pt>
                <c:pt idx="27">
                  <c:v>9.5815522263016512E-3</c:v>
                </c:pt>
                <c:pt idx="28">
                  <c:v>9.5932338277216131E-3</c:v>
                </c:pt>
                <c:pt idx="29">
                  <c:v>9.6179932785122844E-3</c:v>
                </c:pt>
                <c:pt idx="30">
                  <c:v>9.6854780620674145E-3</c:v>
                </c:pt>
                <c:pt idx="31">
                  <c:v>9.8925724454425341E-3</c:v>
                </c:pt>
                <c:pt idx="32">
                  <c:v>9.7593906555716644E-3</c:v>
                </c:pt>
                <c:pt idx="33">
                  <c:v>9.7760882068300744E-3</c:v>
                </c:pt>
                <c:pt idx="34">
                  <c:v>9.5354965270374199E-3</c:v>
                </c:pt>
                <c:pt idx="35">
                  <c:v>9.5825519413048742E-3</c:v>
                </c:pt>
                <c:pt idx="36">
                  <c:v>9.1891548213023019E-3</c:v>
                </c:pt>
                <c:pt idx="37">
                  <c:v>9.3356445269752331E-3</c:v>
                </c:pt>
                <c:pt idx="38">
                  <c:v>9.3879499108076182E-3</c:v>
                </c:pt>
                <c:pt idx="39">
                  <c:v>9.8167323504367143E-3</c:v>
                </c:pt>
                <c:pt idx="40">
                  <c:v>9.8039153071269088E-3</c:v>
                </c:pt>
                <c:pt idx="41">
                  <c:v>1.0011315284105636E-2</c:v>
                </c:pt>
                <c:pt idx="42">
                  <c:v>1.0169183881393941E-2</c:v>
                </c:pt>
                <c:pt idx="43">
                  <c:v>1.0436743938316465E-2</c:v>
                </c:pt>
                <c:pt idx="44">
                  <c:v>1.0600160463182656E-2</c:v>
                </c:pt>
                <c:pt idx="45">
                  <c:v>1.1058488942377433E-2</c:v>
                </c:pt>
                <c:pt idx="46">
                  <c:v>1.0746119275997156E-2</c:v>
                </c:pt>
                <c:pt idx="47">
                  <c:v>1.0529069664279396E-2</c:v>
                </c:pt>
                <c:pt idx="48">
                  <c:v>1.0483978546402812E-2</c:v>
                </c:pt>
                <c:pt idx="49">
                  <c:v>1.0905945003671827E-2</c:v>
                </c:pt>
                <c:pt idx="50">
                  <c:v>1.1303171285995485E-2</c:v>
                </c:pt>
                <c:pt idx="51">
                  <c:v>1.0770191214971275E-2</c:v>
                </c:pt>
                <c:pt idx="52">
                  <c:v>1.0574488973883543E-2</c:v>
                </c:pt>
                <c:pt idx="53">
                  <c:v>1.0550693305636252E-2</c:v>
                </c:pt>
                <c:pt idx="54">
                  <c:v>1.0835161242964108E-2</c:v>
                </c:pt>
                <c:pt idx="55">
                  <c:v>1.0958730115593998E-2</c:v>
                </c:pt>
                <c:pt idx="56">
                  <c:v>1.1006078721091557E-2</c:v>
                </c:pt>
                <c:pt idx="57">
                  <c:v>1.1107434563959899E-2</c:v>
                </c:pt>
                <c:pt idx="58">
                  <c:v>1.0941913760935396E-2</c:v>
                </c:pt>
                <c:pt idx="59">
                  <c:v>1.0294773400855356E-2</c:v>
                </c:pt>
                <c:pt idx="60">
                  <c:v>9.405582880929025E-3</c:v>
                </c:pt>
                <c:pt idx="61">
                  <c:v>8.9614782417748971E-3</c:v>
                </c:pt>
                <c:pt idx="62">
                  <c:v>8.9751283340559068E-3</c:v>
                </c:pt>
                <c:pt idx="63">
                  <c:v>9.0133150055798743E-3</c:v>
                </c:pt>
                <c:pt idx="64">
                  <c:v>9.3791148639755587E-3</c:v>
                </c:pt>
                <c:pt idx="65">
                  <c:v>9.6965689420133016E-3</c:v>
                </c:pt>
                <c:pt idx="66">
                  <c:v>1.0071713185281262E-2</c:v>
                </c:pt>
                <c:pt idx="67">
                  <c:v>1.0044617926431109E-2</c:v>
                </c:pt>
                <c:pt idx="68">
                  <c:v>9.996430919193635E-3</c:v>
                </c:pt>
                <c:pt idx="69">
                  <c:v>1.0094080998171074E-2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2-42B2-B875-6F8194004036}"/>
            </c:ext>
          </c:extLst>
        </c:ser>
        <c:ser>
          <c:idx val="1"/>
          <c:order val="1"/>
          <c:tx>
            <c:strRef>
              <c:f>Sheet5!$E$1</c:f>
              <c:strCache>
                <c:ptCount val="1"/>
                <c:pt idx="0">
                  <c:v>3_yr_ma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Sheet5!$A$2:$A$73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Sheet5!$E$2:$E$73</c:f>
              <c:numCache>
                <c:formatCode>General</c:formatCode>
                <c:ptCount val="72"/>
                <c:pt idx="0">
                  <c:v>1.3773366437792348E-2</c:v>
                </c:pt>
                <c:pt idx="1">
                  <c:v>1.2147715212720914E-2</c:v>
                </c:pt>
                <c:pt idx="2">
                  <c:v>1.1297552410598733E-2</c:v>
                </c:pt>
                <c:pt idx="3">
                  <c:v>1.133413425217749E-2</c:v>
                </c:pt>
                <c:pt idx="4">
                  <c:v>1.1006483772673582E-2</c:v>
                </c:pt>
                <c:pt idx="5">
                  <c:v>1.0621436118656735E-2</c:v>
                </c:pt>
                <c:pt idx="6">
                  <c:v>1.0222671268192533E-2</c:v>
                </c:pt>
                <c:pt idx="7">
                  <c:v>9.6768643046180689E-3</c:v>
                </c:pt>
                <c:pt idx="8">
                  <c:v>9.6697115995849885E-3</c:v>
                </c:pt>
                <c:pt idx="9">
                  <c:v>9.1895104902456008E-3</c:v>
                </c:pt>
                <c:pt idx="10">
                  <c:v>8.8929764175779275E-3</c:v>
                </c:pt>
                <c:pt idx="11">
                  <c:v>8.4787509527837115E-3</c:v>
                </c:pt>
                <c:pt idx="12">
                  <c:v>8.0463366084052301E-3</c:v>
                </c:pt>
                <c:pt idx="13">
                  <c:v>8.3898181789181063E-3</c:v>
                </c:pt>
                <c:pt idx="14">
                  <c:v>8.2979521072786867E-3</c:v>
                </c:pt>
                <c:pt idx="15">
                  <c:v>8.9952671538887849E-3</c:v>
                </c:pt>
                <c:pt idx="16">
                  <c:v>9.0573101402790773E-3</c:v>
                </c:pt>
                <c:pt idx="17">
                  <c:v>9.132793881728711E-3</c:v>
                </c:pt>
                <c:pt idx="18">
                  <c:v>8.9628276177390158E-3</c:v>
                </c:pt>
                <c:pt idx="19">
                  <c:v>8.922345357839841E-3</c:v>
                </c:pt>
                <c:pt idx="20">
                  <c:v>8.9425505359088924E-3</c:v>
                </c:pt>
                <c:pt idx="21">
                  <c:v>9.0695127515750245E-3</c:v>
                </c:pt>
                <c:pt idx="22">
                  <c:v>9.5160062297529654E-3</c:v>
                </c:pt>
                <c:pt idx="23">
                  <c:v>1.0291618341018221E-2</c:v>
                </c:pt>
                <c:pt idx="24">
                  <c:v>1.0626075767835775E-2</c:v>
                </c:pt>
                <c:pt idx="25">
                  <c:v>1.0228119146317945E-2</c:v>
                </c:pt>
                <c:pt idx="26">
                  <c:v>9.6942990545793237E-3</c:v>
                </c:pt>
                <c:pt idx="27">
                  <c:v>9.6409645584416299E-3</c:v>
                </c:pt>
                <c:pt idx="28">
                  <c:v>9.5458054588949074E-3</c:v>
                </c:pt>
                <c:pt idx="29">
                  <c:v>9.5803824052007654E-3</c:v>
                </c:pt>
                <c:pt idx="30">
                  <c:v>9.6253179429913443E-3</c:v>
                </c:pt>
                <c:pt idx="31">
                  <c:v>9.803951931183429E-3</c:v>
                </c:pt>
                <c:pt idx="32">
                  <c:v>9.707759659882173E-3</c:v>
                </c:pt>
                <c:pt idx="33">
                  <c:v>9.7853360582806029E-3</c:v>
                </c:pt>
                <c:pt idx="34">
                  <c:v>9.8648395148277206E-3</c:v>
                </c:pt>
                <c:pt idx="35">
                  <c:v>1.0081324280788775E-2</c:v>
                </c:pt>
                <c:pt idx="36">
                  <c:v>9.3985216662141654E-3</c:v>
                </c:pt>
                <c:pt idx="37">
                  <c:v>9.3636507251269457E-3</c:v>
                </c:pt>
                <c:pt idx="38">
                  <c:v>9.1996940345046001E-3</c:v>
                </c:pt>
                <c:pt idx="39">
                  <c:v>9.878249483677104E-3</c:v>
                </c:pt>
                <c:pt idx="40">
                  <c:v>9.7544853983512429E-3</c:v>
                </c:pt>
                <c:pt idx="41">
                  <c:v>9.9727447048196926E-3</c:v>
                </c:pt>
                <c:pt idx="42">
                  <c:v>1.0105702322031585E-2</c:v>
                </c:pt>
                <c:pt idx="43">
                  <c:v>1.0343092041652879E-2</c:v>
                </c:pt>
                <c:pt idx="44">
                  <c:v>1.0550966956572991E-2</c:v>
                </c:pt>
                <c:pt idx="45">
                  <c:v>1.1074388415794697E-2</c:v>
                </c:pt>
                <c:pt idx="46">
                  <c:v>1.1092267468865448E-2</c:v>
                </c:pt>
                <c:pt idx="47">
                  <c:v>1.1050927729412097E-2</c:v>
                </c:pt>
                <c:pt idx="48">
                  <c:v>1.0618731967275969E-2</c:v>
                </c:pt>
                <c:pt idx="49">
                  <c:v>1.0861600626159441E-2</c:v>
                </c:pt>
                <c:pt idx="50">
                  <c:v>1.1029362550253363E-2</c:v>
                </c:pt>
                <c:pt idx="51">
                  <c:v>1.0842889680114742E-2</c:v>
                </c:pt>
                <c:pt idx="52">
                  <c:v>1.0524987898441555E-2</c:v>
                </c:pt>
                <c:pt idx="53">
                  <c:v>1.0512360409626184E-2</c:v>
                </c:pt>
                <c:pt idx="54">
                  <c:v>1.0769457598073748E-2</c:v>
                </c:pt>
                <c:pt idx="55">
                  <c:v>1.0863519371677901E-2</c:v>
                </c:pt>
                <c:pt idx="56">
                  <c:v>1.0957130865005674E-2</c:v>
                </c:pt>
                <c:pt idx="57">
                  <c:v>1.1126292767418096E-2</c:v>
                </c:pt>
                <c:pt idx="58">
                  <c:v>1.1307693722367609E-2</c:v>
                </c:pt>
                <c:pt idx="59">
                  <c:v>1.081636739539947E-2</c:v>
                </c:pt>
                <c:pt idx="60">
                  <c:v>9.6409263154785124E-3</c:v>
                </c:pt>
                <c:pt idx="61">
                  <c:v>8.9828316247695019E-3</c:v>
                </c:pt>
                <c:pt idx="62">
                  <c:v>8.7815061514666445E-3</c:v>
                </c:pt>
                <c:pt idx="63">
                  <c:v>9.0705769641507509E-3</c:v>
                </c:pt>
                <c:pt idx="64">
                  <c:v>9.3337600631377398E-3</c:v>
                </c:pt>
                <c:pt idx="65">
                  <c:v>9.662539898112216E-3</c:v>
                </c:pt>
                <c:pt idx="66">
                  <c:v>1.0011781312378109E-2</c:v>
                </c:pt>
                <c:pt idx="67">
                  <c:v>9.9583898460480127E-3</c:v>
                </c:pt>
                <c:pt idx="68">
                  <c:v>9.9514657052431569E-3</c:v>
                </c:pt>
                <c:pt idx="69">
                  <c:v>1.0110066067365244E-2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2-42B2-B875-6F8194004036}"/>
            </c:ext>
          </c:extLst>
        </c:ser>
        <c:ser>
          <c:idx val="2"/>
          <c:order val="2"/>
          <c:tx>
            <c:strRef>
              <c:f>Sheet5!$F$1</c:f>
              <c:strCache>
                <c:ptCount val="1"/>
                <c:pt idx="0">
                  <c:v>7_yr_ma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Sheet5!$A$2:$A$73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Sheet5!$F$2:$F$73</c:f>
              <c:numCache>
                <c:formatCode>General</c:formatCode>
                <c:ptCount val="72"/>
                <c:pt idx="0">
                  <c:v>1.2133318630714334E-2</c:v>
                </c:pt>
                <c:pt idx="1">
                  <c:v>1.1377294009103242E-2</c:v>
                </c:pt>
                <c:pt idx="2">
                  <c:v>1.0923190028041862E-2</c:v>
                </c:pt>
                <c:pt idx="3">
                  <c:v>1.0574198477031112E-2</c:v>
                </c:pt>
                <c:pt idx="4">
                  <c:v>1.0347580794402541E-2</c:v>
                </c:pt>
                <c:pt idx="5">
                  <c:v>9.8986963583484796E-3</c:v>
                </c:pt>
                <c:pt idx="6">
                  <c:v>9.4382434090664342E-3</c:v>
                </c:pt>
                <c:pt idx="7">
                  <c:v>9.059138774172068E-3</c:v>
                </c:pt>
                <c:pt idx="8">
                  <c:v>8.7003369148290887E-3</c:v>
                </c:pt>
                <c:pt idx="9">
                  <c:v>8.6107490992104706E-3</c:v>
                </c:pt>
                <c:pt idx="10">
                  <c:v>8.4984118648068954E-3</c:v>
                </c:pt>
                <c:pt idx="11">
                  <c:v>8.3673482037211235E-3</c:v>
                </c:pt>
                <c:pt idx="12">
                  <c:v>8.5807361037927264E-3</c:v>
                </c:pt>
                <c:pt idx="13">
                  <c:v>8.7399778449862194E-3</c:v>
                </c:pt>
                <c:pt idx="14">
                  <c:v>8.7803235926432379E-3</c:v>
                </c:pt>
                <c:pt idx="15">
                  <c:v>9.066272455045413E-3</c:v>
                </c:pt>
                <c:pt idx="16">
                  <c:v>9.0116109636580264E-3</c:v>
                </c:pt>
                <c:pt idx="17">
                  <c:v>9.0416380496225277E-3</c:v>
                </c:pt>
                <c:pt idx="18">
                  <c:v>9.1670882093384427E-3</c:v>
                </c:pt>
                <c:pt idx="19">
                  <c:v>9.2881656865431653E-3</c:v>
                </c:pt>
                <c:pt idx="20">
                  <c:v>9.5852448508733333E-3</c:v>
                </c:pt>
                <c:pt idx="21">
                  <c:v>9.6929411973865794E-3</c:v>
                </c:pt>
                <c:pt idx="22">
                  <c:v>9.6950267155842141E-3</c:v>
                </c:pt>
                <c:pt idx="23">
                  <c:v>9.8399072471107903E-3</c:v>
                </c:pt>
                <c:pt idx="24">
                  <c:v>9.920693743277989E-3</c:v>
                </c:pt>
                <c:pt idx="25">
                  <c:v>9.8864659427714014E-3</c:v>
                </c:pt>
                <c:pt idx="26">
                  <c:v>9.8127035094597772E-3</c:v>
                </c:pt>
                <c:pt idx="27">
                  <c:v>9.6867194438109028E-3</c:v>
                </c:pt>
                <c:pt idx="28">
                  <c:v>9.6786710486866778E-3</c:v>
                </c:pt>
                <c:pt idx="29">
                  <c:v>9.7373132371226627E-3</c:v>
                </c:pt>
                <c:pt idx="30">
                  <c:v>9.6669812869833761E-3</c:v>
                </c:pt>
                <c:pt idx="31">
                  <c:v>9.67409309736522E-3</c:v>
                </c:pt>
                <c:pt idx="32">
                  <c:v>9.5535253268898123E-3</c:v>
                </c:pt>
                <c:pt idx="33">
                  <c:v>9.5170526290867252E-3</c:v>
                </c:pt>
                <c:pt idx="34">
                  <c:v>9.4578262968073989E-3</c:v>
                </c:pt>
                <c:pt idx="35">
                  <c:v>9.5781003389748317E-3</c:v>
                </c:pt>
                <c:pt idx="36">
                  <c:v>9.5289785292139405E-3</c:v>
                </c:pt>
                <c:pt idx="37">
                  <c:v>9.6617486212652055E-3</c:v>
                </c:pt>
                <c:pt idx="38">
                  <c:v>9.829514027584434E-3</c:v>
                </c:pt>
                <c:pt idx="39">
                  <c:v>1.0063659579362868E-2</c:v>
                </c:pt>
                <c:pt idx="40">
                  <c:v>1.0203684022496958E-2</c:v>
                </c:pt>
                <c:pt idx="41">
                  <c:v>1.0545459326828641E-2</c:v>
                </c:pt>
                <c:pt idx="42">
                  <c:v>1.0461968261745913E-2</c:v>
                </c:pt>
                <c:pt idx="43">
                  <c:v>1.0514464461276596E-2</c:v>
                </c:pt>
                <c:pt idx="44">
                  <c:v>1.0748029296384571E-2</c:v>
                </c:pt>
                <c:pt idx="45">
                  <c:v>1.0777723028436435E-2</c:v>
                </c:pt>
                <c:pt idx="46">
                  <c:v>1.0885790467424748E-2</c:v>
                </c:pt>
                <c:pt idx="47">
                  <c:v>1.0820899618579695E-2</c:v>
                </c:pt>
                <c:pt idx="48">
                  <c:v>1.0570294470510484E-2</c:v>
                </c:pt>
                <c:pt idx="49">
                  <c:v>1.080203648012722E-2</c:v>
                </c:pt>
                <c:pt idx="50">
                  <c:v>1.0952081723730285E-2</c:v>
                </c:pt>
                <c:pt idx="51">
                  <c:v>1.0773759428735277E-2</c:v>
                </c:pt>
                <c:pt idx="52">
                  <c:v>1.0844950930449961E-2</c:v>
                </c:pt>
                <c:pt idx="53">
                  <c:v>1.0868194557143605E-2</c:v>
                </c:pt>
                <c:pt idx="54">
                  <c:v>1.0847354805577043E-2</c:v>
                </c:pt>
                <c:pt idx="55">
                  <c:v>1.0725072827723597E-2</c:v>
                </c:pt>
                <c:pt idx="56">
                  <c:v>1.0377432946554794E-2</c:v>
                </c:pt>
                <c:pt idx="57">
                  <c:v>1.0044347805067383E-2</c:v>
                </c:pt>
                <c:pt idx="58">
                  <c:v>9.8749577784929838E-3</c:v>
                </c:pt>
                <c:pt idx="59">
                  <c:v>9.5233913541926413E-3</c:v>
                </c:pt>
                <c:pt idx="60">
                  <c:v>9.3036393622169516E-3</c:v>
                </c:pt>
                <c:pt idx="61">
                  <c:v>9.3412385703835147E-3</c:v>
                </c:pt>
                <c:pt idx="62">
                  <c:v>9.4277941189466023E-3</c:v>
                </c:pt>
                <c:pt idx="63">
                  <c:v>9.577511524574988E-3</c:v>
                </c:pt>
                <c:pt idx="64">
                  <c:v>9.7847897178486871E-3</c:v>
                </c:pt>
                <c:pt idx="65">
                  <c:v>9.907345260710243E-3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2-42B2-B875-6F8194004036}"/>
            </c:ext>
          </c:extLst>
        </c:ser>
        <c:ser>
          <c:idx val="3"/>
          <c:order val="3"/>
          <c:tx>
            <c:strRef>
              <c:f>Sheet5!$G$1</c:f>
              <c:strCache>
                <c:ptCount val="1"/>
                <c:pt idx="0">
                  <c:v>7_yr_ma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Sheet5!$A$2:$A$73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Sheet5!$G$2:$G$73</c:f>
              <c:numCache>
                <c:formatCode>General</c:formatCode>
                <c:ptCount val="72"/>
                <c:pt idx="0">
                  <c:v>1.2316554829153397E-2</c:v>
                </c:pt>
                <c:pt idx="1">
                  <c:v>1.1376531623847701E-2</c:v>
                </c:pt>
                <c:pt idx="2">
                  <c:v>1.0765496178204189E-2</c:v>
                </c:pt>
                <c:pt idx="3">
                  <c:v>1.056091105779299E-2</c:v>
                </c:pt>
                <c:pt idx="4">
                  <c:v>1.0314530075360876E-2</c:v>
                </c:pt>
                <c:pt idx="5">
                  <c:v>9.8620496409099895E-3</c:v>
                </c:pt>
                <c:pt idx="6">
                  <c:v>9.5147005572503197E-3</c:v>
                </c:pt>
                <c:pt idx="7">
                  <c:v>9.2312160096937879E-3</c:v>
                </c:pt>
                <c:pt idx="8">
                  <c:v>8.7584355650879159E-3</c:v>
                </c:pt>
                <c:pt idx="9">
                  <c:v>8.729192090418423E-3</c:v>
                </c:pt>
                <c:pt idx="10">
                  <c:v>8.6402536394054822E-3</c:v>
                </c:pt>
                <c:pt idx="11">
                  <c:v>8.4693879455038298E-3</c:v>
                </c:pt>
                <c:pt idx="12">
                  <c:v>8.6725347975756279E-3</c:v>
                </c:pt>
                <c:pt idx="13">
                  <c:v>8.7430325526129601E-3</c:v>
                </c:pt>
                <c:pt idx="14">
                  <c:v>8.6768493733418162E-3</c:v>
                </c:pt>
                <c:pt idx="15">
                  <c:v>9.0479671187618897E-3</c:v>
                </c:pt>
                <c:pt idx="16">
                  <c:v>8.9799178484661537E-3</c:v>
                </c:pt>
                <c:pt idx="17">
                  <c:v>9.0075182208973915E-3</c:v>
                </c:pt>
                <c:pt idx="18">
                  <c:v>9.2711410084179661E-3</c:v>
                </c:pt>
                <c:pt idx="19">
                  <c:v>9.5089070773543578E-3</c:v>
                </c:pt>
                <c:pt idx="20">
                  <c:v>9.647496172086132E-3</c:v>
                </c:pt>
                <c:pt idx="21">
                  <c:v>9.8134088063803627E-3</c:v>
                </c:pt>
                <c:pt idx="22">
                  <c:v>9.8397443759569939E-3</c:v>
                </c:pt>
                <c:pt idx="23">
                  <c:v>9.9468164674573062E-3</c:v>
                </c:pt>
                <c:pt idx="24">
                  <c:v>1.00175342523746E-2</c:v>
                </c:pt>
                <c:pt idx="25">
                  <c:v>9.867334165434621E-3</c:v>
                </c:pt>
                <c:pt idx="26">
                  <c:v>9.6612591540172158E-3</c:v>
                </c:pt>
                <c:pt idx="27">
                  <c:v>9.6651954652378792E-3</c:v>
                </c:pt>
                <c:pt idx="28">
                  <c:v>9.6443229569621487E-3</c:v>
                </c:pt>
                <c:pt idx="29">
                  <c:v>9.7002750127463365E-3</c:v>
                </c:pt>
                <c:pt idx="30">
                  <c:v>9.7611418751176321E-3</c:v>
                </c:pt>
                <c:pt idx="31">
                  <c:v>9.8738310234880913E-3</c:v>
                </c:pt>
                <c:pt idx="32">
                  <c:v>9.6223346960377931E-3</c:v>
                </c:pt>
                <c:pt idx="33">
                  <c:v>9.6489987817471763E-3</c:v>
                </c:pt>
                <c:pt idx="34">
                  <c:v>9.6148633534828797E-3</c:v>
                </c:pt>
                <c:pt idx="35">
                  <c:v>9.6954017633784778E-3</c:v>
                </c:pt>
                <c:pt idx="36">
                  <c:v>9.6357770703488794E-3</c:v>
                </c:pt>
                <c:pt idx="37">
                  <c:v>9.6611084349080105E-3</c:v>
                </c:pt>
                <c:pt idx="38">
                  <c:v>9.7058494953396832E-3</c:v>
                </c:pt>
                <c:pt idx="39">
                  <c:v>1.00405929455369E-2</c:v>
                </c:pt>
                <c:pt idx="40">
                  <c:v>1.0169958248384887E-2</c:v>
                </c:pt>
                <c:pt idx="41">
                  <c:v>1.0509289944464012E-2</c:v>
                </c:pt>
                <c:pt idx="42">
                  <c:v>1.0560886367760477E-2</c:v>
                </c:pt>
                <c:pt idx="43">
                  <c:v>1.072557639026811E-2</c:v>
                </c:pt>
                <c:pt idx="44">
                  <c:v>1.0786141628373843E-2</c:v>
                </c:pt>
                <c:pt idx="45">
                  <c:v>1.0884842783815268E-2</c:v>
                </c:pt>
                <c:pt idx="46">
                  <c:v>1.1019692322525461E-2</c:v>
                </c:pt>
                <c:pt idx="47">
                  <c:v>1.0911251367034594E-2</c:v>
                </c:pt>
                <c:pt idx="48">
                  <c:v>1.064938541923535E-2</c:v>
                </c:pt>
                <c:pt idx="49">
                  <c:v>1.0771160725708634E-2</c:v>
                </c:pt>
                <c:pt idx="50">
                  <c:v>1.0790621310746731E-2</c:v>
                </c:pt>
                <c:pt idx="51">
                  <c:v>1.0754294306836179E-2</c:v>
                </c:pt>
                <c:pt idx="52">
                  <c:v>1.0812102256642735E-2</c:v>
                </c:pt>
                <c:pt idx="53">
                  <c:v>1.0832162832388758E-2</c:v>
                </c:pt>
                <c:pt idx="54">
                  <c:v>1.0953496039230265E-2</c:v>
                </c:pt>
                <c:pt idx="55">
                  <c:v>1.0936979183910411E-2</c:v>
                </c:pt>
                <c:pt idx="56">
                  <c:v>1.0458691077754042E-2</c:v>
                </c:pt>
                <c:pt idx="57">
                  <c:v>1.0187799193528446E-2</c:v>
                </c:pt>
                <c:pt idx="58">
                  <c:v>1.0044687803819872E-2</c:v>
                </c:pt>
                <c:pt idx="59">
                  <c:v>9.6501679773876459E-3</c:v>
                </c:pt>
                <c:pt idx="60">
                  <c:v>9.4195708916940072E-3</c:v>
                </c:pt>
                <c:pt idx="61">
                  <c:v>9.3396218791389901E-3</c:v>
                </c:pt>
                <c:pt idx="62">
                  <c:v>9.3053453703784931E-3</c:v>
                </c:pt>
                <c:pt idx="63">
                  <c:v>9.5556266905095066E-3</c:v>
                </c:pt>
                <c:pt idx="64">
                  <c:v>9.7547507707705563E-3</c:v>
                </c:pt>
                <c:pt idx="65">
                  <c:v>9.8747281914778901E-3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F2-42B2-B875-6F8194004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119359"/>
        <c:axId val="1530094815"/>
      </c:lineChart>
      <c:catAx>
        <c:axId val="153011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94815"/>
        <c:crosses val="autoZero"/>
        <c:auto val="1"/>
        <c:lblAlgn val="ctr"/>
        <c:lblOffset val="100"/>
        <c:noMultiLvlLbl val="0"/>
      </c:catAx>
      <c:valAx>
        <c:axId val="1530094815"/>
        <c:scaling>
          <c:orientation val="minMax"/>
          <c:min val="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1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predicted</a:t>
            </a:r>
            <a:r>
              <a:rPr lang="en-GB" baseline="0"/>
              <a:t> housing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Sheet6!$A$2:$A$85</c:f>
              <c:strCache>
                <c:ptCount val="8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</c:strCache>
            </c:strRef>
          </c:cat>
          <c:val>
            <c:numRef>
              <c:f>Sheet6!$B$2:$B$85</c:f>
              <c:numCache>
                <c:formatCode>General</c:formatCode>
                <c:ptCount val="84"/>
                <c:pt idx="0">
                  <c:v>99.2</c:v>
                </c:pt>
                <c:pt idx="1">
                  <c:v>86.9</c:v>
                </c:pt>
                <c:pt idx="2">
                  <c:v>108.5</c:v>
                </c:pt>
                <c:pt idx="3">
                  <c:v>119</c:v>
                </c:pt>
                <c:pt idx="4">
                  <c:v>121.1</c:v>
                </c:pt>
                <c:pt idx="5">
                  <c:v>117.8</c:v>
                </c:pt>
                <c:pt idx="6">
                  <c:v>111.2</c:v>
                </c:pt>
                <c:pt idx="7">
                  <c:v>102.8</c:v>
                </c:pt>
                <c:pt idx="8">
                  <c:v>93.1</c:v>
                </c:pt>
                <c:pt idx="9">
                  <c:v>94.2</c:v>
                </c:pt>
                <c:pt idx="10">
                  <c:v>81.400000000000006</c:v>
                </c:pt>
                <c:pt idx="11">
                  <c:v>57.4</c:v>
                </c:pt>
                <c:pt idx="12">
                  <c:v>52.5</c:v>
                </c:pt>
                <c:pt idx="13">
                  <c:v>59.1</c:v>
                </c:pt>
                <c:pt idx="14">
                  <c:v>73.8</c:v>
                </c:pt>
                <c:pt idx="15">
                  <c:v>99.7</c:v>
                </c:pt>
                <c:pt idx="16">
                  <c:v>97.7</c:v>
                </c:pt>
                <c:pt idx="17">
                  <c:v>103.4</c:v>
                </c:pt>
                <c:pt idx="18">
                  <c:v>103.5</c:v>
                </c:pt>
                <c:pt idx="19">
                  <c:v>94.7</c:v>
                </c:pt>
                <c:pt idx="20">
                  <c:v>86.6</c:v>
                </c:pt>
                <c:pt idx="21">
                  <c:v>101.8</c:v>
                </c:pt>
                <c:pt idx="22">
                  <c:v>75.599999999999994</c:v>
                </c:pt>
                <c:pt idx="23">
                  <c:v>65.599999999999994</c:v>
                </c:pt>
                <c:pt idx="24">
                  <c:v>71.599999999999994</c:v>
                </c:pt>
                <c:pt idx="25">
                  <c:v>78.8</c:v>
                </c:pt>
                <c:pt idx="26">
                  <c:v>111.6</c:v>
                </c:pt>
                <c:pt idx="27">
                  <c:v>107.6</c:v>
                </c:pt>
                <c:pt idx="28">
                  <c:v>115.2</c:v>
                </c:pt>
                <c:pt idx="29">
                  <c:v>117.8</c:v>
                </c:pt>
                <c:pt idx="30">
                  <c:v>106.2</c:v>
                </c:pt>
                <c:pt idx="31">
                  <c:v>109.9</c:v>
                </c:pt>
                <c:pt idx="32">
                  <c:v>106</c:v>
                </c:pt>
                <c:pt idx="33">
                  <c:v>111.8</c:v>
                </c:pt>
                <c:pt idx="34">
                  <c:v>84.5</c:v>
                </c:pt>
                <c:pt idx="35">
                  <c:v>78.599999999999994</c:v>
                </c:pt>
                <c:pt idx="36">
                  <c:v>70.5</c:v>
                </c:pt>
                <c:pt idx="37">
                  <c:v>74.599999999999994</c:v>
                </c:pt>
                <c:pt idx="38">
                  <c:v>95.5</c:v>
                </c:pt>
                <c:pt idx="39">
                  <c:v>117.8</c:v>
                </c:pt>
                <c:pt idx="40">
                  <c:v>120.9</c:v>
                </c:pt>
                <c:pt idx="41">
                  <c:v>128.5</c:v>
                </c:pt>
                <c:pt idx="42">
                  <c:v>115.3</c:v>
                </c:pt>
                <c:pt idx="43">
                  <c:v>121.8</c:v>
                </c:pt>
                <c:pt idx="44">
                  <c:v>118.5</c:v>
                </c:pt>
                <c:pt idx="45">
                  <c:v>123.2</c:v>
                </c:pt>
                <c:pt idx="46">
                  <c:v>102.3</c:v>
                </c:pt>
                <c:pt idx="47">
                  <c:v>98.7</c:v>
                </c:pt>
                <c:pt idx="48">
                  <c:v>76.2</c:v>
                </c:pt>
                <c:pt idx="49">
                  <c:v>83.5</c:v>
                </c:pt>
                <c:pt idx="50">
                  <c:v>134.30000000000001</c:v>
                </c:pt>
                <c:pt idx="51">
                  <c:v>137.6</c:v>
                </c:pt>
                <c:pt idx="52">
                  <c:v>148.80000000000001</c:v>
                </c:pt>
                <c:pt idx="53">
                  <c:v>136.4</c:v>
                </c:pt>
                <c:pt idx="54">
                  <c:v>127.8</c:v>
                </c:pt>
                <c:pt idx="55">
                  <c:v>139.80000000000001</c:v>
                </c:pt>
                <c:pt idx="56">
                  <c:v>130.1</c:v>
                </c:pt>
                <c:pt idx="57">
                  <c:v>130.6</c:v>
                </c:pt>
                <c:pt idx="58">
                  <c:v>113.4</c:v>
                </c:pt>
                <c:pt idx="59">
                  <c:v>98.5</c:v>
                </c:pt>
                <c:pt idx="60">
                  <c:v>84.5</c:v>
                </c:pt>
                <c:pt idx="61">
                  <c:v>81.599999999999994</c:v>
                </c:pt>
                <c:pt idx="62">
                  <c:v>103.8</c:v>
                </c:pt>
                <c:pt idx="63">
                  <c:v>116.9</c:v>
                </c:pt>
                <c:pt idx="64">
                  <c:v>130.5</c:v>
                </c:pt>
                <c:pt idx="65">
                  <c:v>123.4</c:v>
                </c:pt>
                <c:pt idx="66">
                  <c:v>129.1</c:v>
                </c:pt>
                <c:pt idx="67">
                  <c:v>135.80000000000001</c:v>
                </c:pt>
                <c:pt idx="68">
                  <c:v>122.4</c:v>
                </c:pt>
                <c:pt idx="69">
                  <c:v>126.2</c:v>
                </c:pt>
                <c:pt idx="70">
                  <c:v>107.2</c:v>
                </c:pt>
                <c:pt idx="71">
                  <c:v>92.8</c:v>
                </c:pt>
                <c:pt idx="72">
                  <c:v>90.7</c:v>
                </c:pt>
                <c:pt idx="73">
                  <c:v>95.9</c:v>
                </c:pt>
                <c:pt idx="74">
                  <c:v>116</c:v>
                </c:pt>
                <c:pt idx="75">
                  <c:v>146.6</c:v>
                </c:pt>
                <c:pt idx="76">
                  <c:v>143.9</c:v>
                </c:pt>
                <c:pt idx="77">
                  <c:v>138</c:v>
                </c:pt>
                <c:pt idx="78">
                  <c:v>137.5</c:v>
                </c:pt>
                <c:pt idx="79">
                  <c:v>144.19999999999999</c:v>
                </c:pt>
                <c:pt idx="80">
                  <c:v>128.69999999999999</c:v>
                </c:pt>
                <c:pt idx="81">
                  <c:v>130.80000000000001</c:v>
                </c:pt>
                <c:pt idx="82">
                  <c:v>111.5</c:v>
                </c:pt>
                <c:pt idx="83">
                  <c:v>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F-4453-B394-4D3D45657E76}"/>
            </c:ext>
          </c:extLst>
        </c:ser>
        <c:ser>
          <c:idx val="1"/>
          <c:order val="1"/>
          <c:tx>
            <c:strRef>
              <c:f>Sheet6!$E$1</c:f>
              <c:strCache>
                <c:ptCount val="1"/>
                <c:pt idx="0">
                  <c:v>predicted housing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Sheet6!$A$2:$A$85</c:f>
              <c:strCache>
                <c:ptCount val="8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</c:strCache>
            </c:strRef>
          </c:cat>
          <c:val>
            <c:numRef>
              <c:f>Sheet6!$E$2:$E$85</c:f>
              <c:numCache>
                <c:formatCode>General</c:formatCode>
                <c:ptCount val="84"/>
                <c:pt idx="0">
                  <c:v>64.406837721836254</c:v>
                </c:pt>
                <c:pt idx="1">
                  <c:v>67.117773451577364</c:v>
                </c:pt>
                <c:pt idx="2">
                  <c:v>91.676437039267924</c:v>
                </c:pt>
                <c:pt idx="3">
                  <c:v>102.98660810167775</c:v>
                </c:pt>
                <c:pt idx="4">
                  <c:v>107.23352769951762</c:v>
                </c:pt>
                <c:pt idx="5">
                  <c:v>107.93761199730756</c:v>
                </c:pt>
                <c:pt idx="6">
                  <c:v>101.42326884364853</c:v>
                </c:pt>
                <c:pt idx="7">
                  <c:v>101.6712488992508</c:v>
                </c:pt>
                <c:pt idx="8">
                  <c:v>95.299134181170189</c:v>
                </c:pt>
                <c:pt idx="9">
                  <c:v>100.29208169653282</c:v>
                </c:pt>
                <c:pt idx="10">
                  <c:v>81.655207756835594</c:v>
                </c:pt>
                <c:pt idx="11">
                  <c:v>70.41586761108239</c:v>
                </c:pt>
                <c:pt idx="12">
                  <c:v>68.259449847033281</c:v>
                </c:pt>
                <c:pt idx="13">
                  <c:v>71.112631817579697</c:v>
                </c:pt>
                <c:pt idx="14">
                  <c:v>97.106098988092668</c:v>
                </c:pt>
                <c:pt idx="15">
                  <c:v>109.05617382341384</c:v>
                </c:pt>
                <c:pt idx="16">
                  <c:v>113.52250071549935</c:v>
                </c:pt>
                <c:pt idx="17">
                  <c:v>114.23709039998916</c:v>
                </c:pt>
                <c:pt idx="18">
                  <c:v>107.31390651030239</c:v>
                </c:pt>
                <c:pt idx="19">
                  <c:v>107.54784657624106</c:v>
                </c:pt>
                <c:pt idx="20">
                  <c:v>100.78101924859452</c:v>
                </c:pt>
                <c:pt idx="21">
                  <c:v>106.0336530502031</c:v>
                </c:pt>
                <c:pt idx="22">
                  <c:v>86.307650563350492</c:v>
                </c:pt>
                <c:pt idx="23">
                  <c:v>74.408970628084532</c:v>
                </c:pt>
                <c:pt idx="24">
                  <c:v>72.112061972230293</c:v>
                </c:pt>
                <c:pt idx="25">
                  <c:v>75.107490183582016</c:v>
                </c:pt>
                <c:pt idx="26">
                  <c:v>102.53576093691741</c:v>
                </c:pt>
                <c:pt idx="27">
                  <c:v>115.12573954514994</c:v>
                </c:pt>
                <c:pt idx="28">
                  <c:v>119.81147373148107</c:v>
                </c:pt>
                <c:pt idx="29">
                  <c:v>120.53656880267077</c:v>
                </c:pt>
                <c:pt idx="30">
                  <c:v>113.20454417695622</c:v>
                </c:pt>
                <c:pt idx="31">
                  <c:v>113.42444425323134</c:v>
                </c:pt>
                <c:pt idx="32">
                  <c:v>106.26290431601886</c:v>
                </c:pt>
                <c:pt idx="33">
                  <c:v>111.77522440387342</c:v>
                </c:pt>
                <c:pt idx="34">
                  <c:v>90.960093369865376</c:v>
                </c:pt>
                <c:pt idx="35">
                  <c:v>78.402073645086702</c:v>
                </c:pt>
                <c:pt idx="36">
                  <c:v>75.96467409742732</c:v>
                </c:pt>
                <c:pt idx="37">
                  <c:v>79.102348549584335</c:v>
                </c:pt>
                <c:pt idx="38">
                  <c:v>107.96542288574216</c:v>
                </c:pt>
                <c:pt idx="39">
                  <c:v>121.19530526688604</c:v>
                </c:pt>
                <c:pt idx="40">
                  <c:v>126.10044674746281</c:v>
                </c:pt>
                <c:pt idx="41">
                  <c:v>126.83604720535239</c:v>
                </c:pt>
                <c:pt idx="42">
                  <c:v>119.09518184361008</c:v>
                </c:pt>
                <c:pt idx="43">
                  <c:v>119.30104193022161</c:v>
                </c:pt>
                <c:pt idx="44">
                  <c:v>111.74478938344321</c:v>
                </c:pt>
                <c:pt idx="45">
                  <c:v>117.51679575754372</c:v>
                </c:pt>
                <c:pt idx="46">
                  <c:v>95.612536176380274</c:v>
                </c:pt>
                <c:pt idx="47">
                  <c:v>82.395176662088858</c:v>
                </c:pt>
                <c:pt idx="48">
                  <c:v>79.817286222624347</c:v>
                </c:pt>
                <c:pt idx="49">
                  <c:v>83.097206915586668</c:v>
                </c:pt>
                <c:pt idx="50">
                  <c:v>113.39508483456687</c:v>
                </c:pt>
                <c:pt idx="51">
                  <c:v>127.26487098862215</c:v>
                </c:pt>
                <c:pt idx="52">
                  <c:v>132.38941976344452</c:v>
                </c:pt>
                <c:pt idx="53">
                  <c:v>133.13552560803402</c:v>
                </c:pt>
                <c:pt idx="54">
                  <c:v>124.98581951026394</c:v>
                </c:pt>
                <c:pt idx="55">
                  <c:v>125.1776396072119</c:v>
                </c:pt>
                <c:pt idx="56">
                  <c:v>117.22667445086753</c:v>
                </c:pt>
                <c:pt idx="57">
                  <c:v>123.25836711121403</c:v>
                </c:pt>
                <c:pt idx="58">
                  <c:v>100.26497898289516</c:v>
                </c:pt>
                <c:pt idx="59">
                  <c:v>86.388279679091013</c:v>
                </c:pt>
                <c:pt idx="60">
                  <c:v>83.669898347821345</c:v>
                </c:pt>
                <c:pt idx="61">
                  <c:v>87.092065281588972</c:v>
                </c:pt>
                <c:pt idx="62">
                  <c:v>118.82474678339163</c:v>
                </c:pt>
                <c:pt idx="63">
                  <c:v>133.33443671035823</c:v>
                </c:pt>
                <c:pt idx="64">
                  <c:v>138.67839277942628</c:v>
                </c:pt>
                <c:pt idx="65">
                  <c:v>139.4350040107156</c:v>
                </c:pt>
                <c:pt idx="66">
                  <c:v>130.8764571769178</c:v>
                </c:pt>
                <c:pt idx="67">
                  <c:v>131.05423728420217</c:v>
                </c:pt>
                <c:pt idx="68">
                  <c:v>122.70855951829189</c:v>
                </c:pt>
                <c:pt idx="69">
                  <c:v>128.99993846488434</c:v>
                </c:pt>
                <c:pt idx="70">
                  <c:v>104.91742178941006</c:v>
                </c:pt>
                <c:pt idx="71">
                  <c:v>90.381382696093169</c:v>
                </c:pt>
                <c:pt idx="72">
                  <c:v>87.522510473018372</c:v>
                </c:pt>
                <c:pt idx="73">
                  <c:v>91.086923647591306</c:v>
                </c:pt>
                <c:pt idx="74">
                  <c:v>124.25440873221638</c:v>
                </c:pt>
                <c:pt idx="75">
                  <c:v>139.40400243209436</c:v>
                </c:pt>
                <c:pt idx="76">
                  <c:v>144.96736579540803</c:v>
                </c:pt>
                <c:pt idx="77">
                  <c:v>145.73448241339722</c:v>
                </c:pt>
                <c:pt idx="78">
                  <c:v>136.76709484357164</c:v>
                </c:pt>
                <c:pt idx="79">
                  <c:v>136.93083496119246</c:v>
                </c:pt>
                <c:pt idx="80">
                  <c:v>128.19044458571622</c:v>
                </c:pt>
                <c:pt idx="81">
                  <c:v>134.74150981855462</c:v>
                </c:pt>
                <c:pt idx="82">
                  <c:v>109.56986459592495</c:v>
                </c:pt>
                <c:pt idx="83">
                  <c:v>94.374485713095325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F-4453-B394-4D3D45657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710351"/>
        <c:axId val="1419713679"/>
      </c:lineChart>
      <c:catAx>
        <c:axId val="141971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13679"/>
        <c:crosses val="autoZero"/>
        <c:auto val="1"/>
        <c:lblAlgn val="ctr"/>
        <c:lblOffset val="100"/>
        <c:noMultiLvlLbl val="0"/>
      </c:catAx>
      <c:valAx>
        <c:axId val="1419713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1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4</xdr:row>
      <xdr:rowOff>175260</xdr:rowOff>
    </xdr:from>
    <xdr:to>
      <xdr:col>20</xdr:col>
      <xdr:colOff>167640</xdr:colOff>
      <xdr:row>21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</xdr:colOff>
      <xdr:row>0</xdr:row>
      <xdr:rowOff>109401</xdr:rowOff>
    </xdr:from>
    <xdr:to>
      <xdr:col>19</xdr:col>
      <xdr:colOff>244656</xdr:colOff>
      <xdr:row>21</xdr:row>
      <xdr:rowOff>17145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434340</xdr:colOff>
      <xdr:row>1</xdr:row>
      <xdr:rowOff>60960</xdr:rowOff>
    </xdr:from>
    <xdr:to>
      <xdr:col>22</xdr:col>
      <xdr:colOff>259080</xdr:colOff>
      <xdr:row>19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403860</xdr:colOff>
      <xdr:row>4</xdr:row>
      <xdr:rowOff>60960</xdr:rowOff>
    </xdr:from>
    <xdr:to>
      <xdr:col>21</xdr:col>
      <xdr:colOff>91440</xdr:colOff>
      <xdr:row>21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60960</xdr:rowOff>
    </xdr:from>
    <xdr:to>
      <xdr:col>21</xdr:col>
      <xdr:colOff>525780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zoomScaleNormal="100" workbookViewId="0">
      <selection activeCell="K65" sqref="K65"/>
    </sheetView>
  </sheetViews>
  <sheetFormatPr baseColWidth="10" defaultColWidth="8.88671875" defaultRowHeight="14.4" x14ac:dyDescent="0.3"/>
  <cols>
    <col min="10" max="10" width="6.44140625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 t="s">
        <v>6</v>
      </c>
      <c r="B2">
        <v>99.2</v>
      </c>
      <c r="C2">
        <f>SUM(B2:B13)/12</f>
        <v>99.38333333333334</v>
      </c>
      <c r="D2">
        <f>(C2+C3)/2</f>
        <v>97.4375</v>
      </c>
      <c r="E2">
        <f>(B2/D2)</f>
        <v>1.0180885182809494</v>
      </c>
    </row>
    <row r="3" spans="1:5" x14ac:dyDescent="0.3">
      <c r="A3" t="s">
        <v>7</v>
      </c>
      <c r="B3">
        <v>86.9</v>
      </c>
      <c r="C3">
        <f t="shared" ref="C3:C62" si="0">SUM(B3:B14)/12</f>
        <v>95.491666666666674</v>
      </c>
      <c r="D3">
        <f t="shared" ref="D3:D61" si="1">(C3+C4)/2</f>
        <v>94.333333333333343</v>
      </c>
      <c r="E3">
        <f t="shared" ref="E3:E61" si="2">(B3/D3)</f>
        <v>0.92120141342756179</v>
      </c>
    </row>
    <row r="4" spans="1:5" x14ac:dyDescent="0.3">
      <c r="A4" t="s">
        <v>8</v>
      </c>
      <c r="B4">
        <v>108.5</v>
      </c>
      <c r="C4">
        <f t="shared" si="0"/>
        <v>93.174999999999997</v>
      </c>
      <c r="D4">
        <f t="shared" si="1"/>
        <v>91.729166666666671</v>
      </c>
      <c r="E4">
        <f t="shared" si="2"/>
        <v>1.1828298887122415</v>
      </c>
    </row>
    <row r="5" spans="1:5" x14ac:dyDescent="0.3">
      <c r="A5" t="s">
        <v>9</v>
      </c>
      <c r="B5">
        <v>119</v>
      </c>
      <c r="C5">
        <f t="shared" si="0"/>
        <v>90.283333333333346</v>
      </c>
      <c r="D5">
        <f t="shared" si="1"/>
        <v>89.479166666666671</v>
      </c>
      <c r="E5">
        <f t="shared" si="2"/>
        <v>1.3299185098952269</v>
      </c>
    </row>
    <row r="6" spans="1:5" x14ac:dyDescent="0.3">
      <c r="A6" t="s">
        <v>10</v>
      </c>
      <c r="B6">
        <v>121.1</v>
      </c>
      <c r="C6">
        <f t="shared" si="0"/>
        <v>88.674999999999997</v>
      </c>
      <c r="D6">
        <f t="shared" si="1"/>
        <v>87.7</v>
      </c>
      <c r="E6">
        <f t="shared" si="2"/>
        <v>1.380843785632839</v>
      </c>
    </row>
    <row r="7" spans="1:5" x14ac:dyDescent="0.3">
      <c r="A7" t="s">
        <v>11</v>
      </c>
      <c r="B7">
        <v>117.8</v>
      </c>
      <c r="C7">
        <f t="shared" si="0"/>
        <v>86.725000000000009</v>
      </c>
      <c r="D7">
        <f t="shared" si="1"/>
        <v>86.125000000000014</v>
      </c>
      <c r="E7">
        <f t="shared" si="2"/>
        <v>1.3677793904208997</v>
      </c>
    </row>
    <row r="8" spans="1:5" x14ac:dyDescent="0.3">
      <c r="A8" t="s">
        <v>12</v>
      </c>
      <c r="B8">
        <v>111.2</v>
      </c>
      <c r="C8">
        <f t="shared" si="0"/>
        <v>85.52500000000002</v>
      </c>
      <c r="D8">
        <f t="shared" si="1"/>
        <v>85.20416666666668</v>
      </c>
      <c r="E8">
        <f t="shared" si="2"/>
        <v>1.3051004939116826</v>
      </c>
    </row>
    <row r="9" spans="1:5" x14ac:dyDescent="0.3">
      <c r="A9" t="s">
        <v>13</v>
      </c>
      <c r="B9">
        <v>102.8</v>
      </c>
      <c r="C9">
        <f t="shared" si="0"/>
        <v>84.88333333333334</v>
      </c>
      <c r="D9">
        <f t="shared" si="1"/>
        <v>84.545833333333348</v>
      </c>
      <c r="E9">
        <f t="shared" si="2"/>
        <v>1.2159085308757576</v>
      </c>
    </row>
    <row r="10" spans="1:5" x14ac:dyDescent="0.3">
      <c r="A10" t="s">
        <v>14</v>
      </c>
      <c r="B10">
        <v>93.1</v>
      </c>
      <c r="C10">
        <f t="shared" si="0"/>
        <v>84.208333333333343</v>
      </c>
      <c r="D10">
        <f t="shared" si="1"/>
        <v>83.9375</v>
      </c>
      <c r="E10">
        <f t="shared" si="2"/>
        <v>1.1091586001489202</v>
      </c>
    </row>
    <row r="11" spans="1:5" x14ac:dyDescent="0.3">
      <c r="A11" t="s">
        <v>15</v>
      </c>
      <c r="B11">
        <v>94.2</v>
      </c>
      <c r="C11">
        <f t="shared" si="0"/>
        <v>83.666666666666671</v>
      </c>
      <c r="D11">
        <f t="shared" si="1"/>
        <v>83.983333333333334</v>
      </c>
      <c r="E11">
        <f t="shared" si="2"/>
        <v>1.1216511212542171</v>
      </c>
    </row>
    <row r="12" spans="1:5" x14ac:dyDescent="0.3">
      <c r="A12" t="s">
        <v>16</v>
      </c>
      <c r="B12">
        <v>81.400000000000006</v>
      </c>
      <c r="C12">
        <f t="shared" si="0"/>
        <v>84.3</v>
      </c>
      <c r="D12">
        <f t="shared" si="1"/>
        <v>84.058333333333337</v>
      </c>
      <c r="E12">
        <f t="shared" si="2"/>
        <v>0.96837513631406769</v>
      </c>
    </row>
    <row r="13" spans="1:5" x14ac:dyDescent="0.3">
      <c r="A13" t="s">
        <v>17</v>
      </c>
      <c r="B13">
        <v>57.4</v>
      </c>
      <c r="C13">
        <f t="shared" si="0"/>
        <v>83.816666666666677</v>
      </c>
      <c r="D13">
        <f t="shared" si="1"/>
        <v>84.158333333333331</v>
      </c>
      <c r="E13">
        <f t="shared" si="2"/>
        <v>0.68204772749777209</v>
      </c>
    </row>
    <row r="14" spans="1:5" x14ac:dyDescent="0.3">
      <c r="A14" t="s">
        <v>6</v>
      </c>
      <c r="B14">
        <v>52.5</v>
      </c>
      <c r="C14">
        <f t="shared" si="0"/>
        <v>84.5</v>
      </c>
      <c r="D14">
        <f t="shared" si="1"/>
        <v>85.295833333333348</v>
      </c>
      <c r="E14">
        <f t="shared" si="2"/>
        <v>0.61550486053441444</v>
      </c>
    </row>
    <row r="15" spans="1:5" x14ac:dyDescent="0.3">
      <c r="A15" t="s">
        <v>7</v>
      </c>
      <c r="B15">
        <v>59.1</v>
      </c>
      <c r="C15">
        <f t="shared" si="0"/>
        <v>86.091666666666683</v>
      </c>
      <c r="D15">
        <f t="shared" si="1"/>
        <v>86.912500000000023</v>
      </c>
      <c r="E15">
        <f t="shared" si="2"/>
        <v>0.67999424708758793</v>
      </c>
    </row>
    <row r="16" spans="1:5" x14ac:dyDescent="0.3">
      <c r="A16" t="s">
        <v>8</v>
      </c>
      <c r="B16">
        <v>73.8</v>
      </c>
      <c r="C16">
        <f t="shared" si="0"/>
        <v>87.733333333333348</v>
      </c>
      <c r="D16">
        <f t="shared" si="1"/>
        <v>89.308333333333337</v>
      </c>
      <c r="E16">
        <f t="shared" si="2"/>
        <v>0.82635065783334882</v>
      </c>
    </row>
    <row r="17" spans="1:5" x14ac:dyDescent="0.3">
      <c r="A17" t="s">
        <v>9</v>
      </c>
      <c r="B17">
        <v>99.7</v>
      </c>
      <c r="C17">
        <f t="shared" si="0"/>
        <v>90.883333333333326</v>
      </c>
      <c r="D17">
        <f t="shared" si="1"/>
        <v>91.212500000000006</v>
      </c>
      <c r="E17">
        <f t="shared" si="2"/>
        <v>1.0930519391530766</v>
      </c>
    </row>
    <row r="18" spans="1:5" x14ac:dyDescent="0.3">
      <c r="A18" t="s">
        <v>10</v>
      </c>
      <c r="B18">
        <v>97.7</v>
      </c>
      <c r="C18">
        <f t="shared" si="0"/>
        <v>91.541666666666671</v>
      </c>
      <c r="D18">
        <f t="shared" si="1"/>
        <v>92.270833333333343</v>
      </c>
      <c r="E18">
        <f t="shared" si="2"/>
        <v>1.0588394671483403</v>
      </c>
    </row>
    <row r="19" spans="1:5" x14ac:dyDescent="0.3">
      <c r="A19" t="s">
        <v>11</v>
      </c>
      <c r="B19">
        <v>103.4</v>
      </c>
      <c r="C19">
        <f t="shared" si="0"/>
        <v>93</v>
      </c>
      <c r="D19">
        <f t="shared" si="1"/>
        <v>93.6</v>
      </c>
      <c r="E19">
        <f t="shared" si="2"/>
        <v>1.1047008547008548</v>
      </c>
    </row>
    <row r="20" spans="1:5" x14ac:dyDescent="0.3">
      <c r="A20" t="s">
        <v>12</v>
      </c>
      <c r="B20">
        <v>103.5</v>
      </c>
      <c r="C20">
        <f t="shared" si="0"/>
        <v>94.2</v>
      </c>
      <c r="D20">
        <f t="shared" si="1"/>
        <v>94.3125</v>
      </c>
      <c r="E20">
        <f t="shared" si="2"/>
        <v>1.0974155069582505</v>
      </c>
    </row>
    <row r="21" spans="1:5" x14ac:dyDescent="0.3">
      <c r="A21" t="s">
        <v>13</v>
      </c>
      <c r="B21">
        <v>94.7</v>
      </c>
      <c r="C21">
        <f t="shared" si="0"/>
        <v>94.425000000000011</v>
      </c>
      <c r="D21">
        <f t="shared" si="1"/>
        <v>95.058333333333337</v>
      </c>
      <c r="E21">
        <f t="shared" si="2"/>
        <v>0.99623038485140702</v>
      </c>
    </row>
    <row r="22" spans="1:5" x14ac:dyDescent="0.3">
      <c r="A22" t="s">
        <v>14</v>
      </c>
      <c r="B22">
        <v>86.6</v>
      </c>
      <c r="C22">
        <f t="shared" si="0"/>
        <v>95.691666666666677</v>
      </c>
      <c r="D22">
        <f t="shared" si="1"/>
        <v>96.5</v>
      </c>
      <c r="E22">
        <f t="shared" si="2"/>
        <v>0.89740932642487037</v>
      </c>
    </row>
    <row r="23" spans="1:5" x14ac:dyDescent="0.3">
      <c r="A23" t="s">
        <v>15</v>
      </c>
      <c r="B23">
        <v>101.8</v>
      </c>
      <c r="C23">
        <f t="shared" si="0"/>
        <v>97.308333333333337</v>
      </c>
      <c r="D23">
        <f t="shared" si="1"/>
        <v>97.724999999999994</v>
      </c>
      <c r="E23">
        <f t="shared" si="2"/>
        <v>1.0416986441545153</v>
      </c>
    </row>
    <row r="24" spans="1:5" x14ac:dyDescent="0.3">
      <c r="A24" t="s">
        <v>16</v>
      </c>
      <c r="B24">
        <v>75.599999999999994</v>
      </c>
      <c r="C24">
        <f t="shared" si="0"/>
        <v>98.141666666666666</v>
      </c>
      <c r="D24">
        <f t="shared" si="1"/>
        <v>98.512500000000003</v>
      </c>
      <c r="E24">
        <f t="shared" si="2"/>
        <v>0.76741530262657021</v>
      </c>
    </row>
    <row r="25" spans="1:5" x14ac:dyDescent="0.3">
      <c r="A25" t="s">
        <v>17</v>
      </c>
      <c r="B25">
        <v>65.599999999999994</v>
      </c>
      <c r="C25">
        <f t="shared" si="0"/>
        <v>98.88333333333334</v>
      </c>
      <c r="D25">
        <f t="shared" si="1"/>
        <v>99.424999999999997</v>
      </c>
      <c r="E25">
        <f t="shared" si="2"/>
        <v>0.65979381443298968</v>
      </c>
    </row>
    <row r="26" spans="1:5" x14ac:dyDescent="0.3">
      <c r="A26" t="s">
        <v>6</v>
      </c>
      <c r="B26">
        <v>71.599999999999994</v>
      </c>
      <c r="C26">
        <f t="shared" si="0"/>
        <v>99.966666666666654</v>
      </c>
      <c r="D26">
        <f t="shared" si="1"/>
        <v>99.92083333333332</v>
      </c>
      <c r="E26">
        <f t="shared" si="2"/>
        <v>0.71656728243192536</v>
      </c>
    </row>
    <row r="27" spans="1:5" x14ac:dyDescent="0.3">
      <c r="A27" t="s">
        <v>7</v>
      </c>
      <c r="B27">
        <v>78.8</v>
      </c>
      <c r="C27">
        <f t="shared" si="0"/>
        <v>99.875</v>
      </c>
      <c r="D27">
        <f t="shared" si="1"/>
        <v>99.699999999999989</v>
      </c>
      <c r="E27">
        <f t="shared" si="2"/>
        <v>0.79037111334002008</v>
      </c>
    </row>
    <row r="28" spans="1:5" x14ac:dyDescent="0.3">
      <c r="A28" t="s">
        <v>8</v>
      </c>
      <c r="B28">
        <v>111.6</v>
      </c>
      <c r="C28">
        <f t="shared" si="0"/>
        <v>99.524999999999977</v>
      </c>
      <c r="D28">
        <f t="shared" si="1"/>
        <v>98.854166666666657</v>
      </c>
      <c r="E28">
        <f t="shared" si="2"/>
        <v>1.1289357218124343</v>
      </c>
    </row>
    <row r="29" spans="1:5" x14ac:dyDescent="0.3">
      <c r="A29" t="s">
        <v>9</v>
      </c>
      <c r="B29">
        <v>107.6</v>
      </c>
      <c r="C29">
        <f t="shared" si="0"/>
        <v>98.183333333333337</v>
      </c>
      <c r="D29">
        <f t="shared" si="1"/>
        <v>98.60833333333332</v>
      </c>
      <c r="E29">
        <f t="shared" si="2"/>
        <v>1.0911856672018931</v>
      </c>
    </row>
    <row r="30" spans="1:5" x14ac:dyDescent="0.3">
      <c r="A30" t="s">
        <v>10</v>
      </c>
      <c r="B30">
        <v>115.2</v>
      </c>
      <c r="C30">
        <f t="shared" si="0"/>
        <v>99.033333333333317</v>
      </c>
      <c r="D30">
        <f t="shared" si="1"/>
        <v>99.270833333333329</v>
      </c>
      <c r="E30">
        <f t="shared" si="2"/>
        <v>1.1604616998950683</v>
      </c>
    </row>
    <row r="31" spans="1:5" x14ac:dyDescent="0.3">
      <c r="A31" t="s">
        <v>11</v>
      </c>
      <c r="B31">
        <v>117.8</v>
      </c>
      <c r="C31">
        <f t="shared" si="0"/>
        <v>99.50833333333334</v>
      </c>
      <c r="D31">
        <f t="shared" si="1"/>
        <v>99.95416666666668</v>
      </c>
      <c r="E31">
        <f t="shared" si="2"/>
        <v>1.178540164241944</v>
      </c>
    </row>
    <row r="32" spans="1:5" x14ac:dyDescent="0.3">
      <c r="A32" t="s">
        <v>12</v>
      </c>
      <c r="B32">
        <v>106.2</v>
      </c>
      <c r="C32">
        <f t="shared" si="0"/>
        <v>100.40000000000002</v>
      </c>
      <c r="D32">
        <f t="shared" si="1"/>
        <v>100.77916666666667</v>
      </c>
      <c r="E32">
        <f t="shared" si="2"/>
        <v>1.0537892256170671</v>
      </c>
    </row>
    <row r="33" spans="1:5" x14ac:dyDescent="0.3">
      <c r="A33" t="s">
        <v>13</v>
      </c>
      <c r="B33">
        <v>109.9</v>
      </c>
      <c r="C33">
        <f t="shared" si="0"/>
        <v>101.15833333333332</v>
      </c>
      <c r="D33">
        <f t="shared" si="1"/>
        <v>101.65416666666665</v>
      </c>
      <c r="E33">
        <f t="shared" si="2"/>
        <v>1.0811165307209905</v>
      </c>
    </row>
    <row r="34" spans="1:5" x14ac:dyDescent="0.3">
      <c r="A34" t="s">
        <v>14</v>
      </c>
      <c r="B34">
        <v>106</v>
      </c>
      <c r="C34">
        <f t="shared" si="0"/>
        <v>102.14999999999999</v>
      </c>
      <c r="D34">
        <f t="shared" si="1"/>
        <v>102.67083333333332</v>
      </c>
      <c r="E34">
        <f t="shared" si="2"/>
        <v>1.0324256320766203</v>
      </c>
    </row>
    <row r="35" spans="1:5" x14ac:dyDescent="0.3">
      <c r="A35" t="s">
        <v>15</v>
      </c>
      <c r="B35">
        <v>111.8</v>
      </c>
      <c r="C35">
        <f t="shared" si="0"/>
        <v>103.19166666666666</v>
      </c>
      <c r="D35">
        <f t="shared" si="1"/>
        <v>103.66666666666666</v>
      </c>
      <c r="E35">
        <f t="shared" si="2"/>
        <v>1.0784565916398714</v>
      </c>
    </row>
    <row r="36" spans="1:5" x14ac:dyDescent="0.3">
      <c r="A36" t="s">
        <v>16</v>
      </c>
      <c r="B36">
        <v>84.5</v>
      </c>
      <c r="C36">
        <f t="shared" si="0"/>
        <v>104.14166666666667</v>
      </c>
      <c r="D36">
        <f t="shared" si="1"/>
        <v>104.88333333333333</v>
      </c>
      <c r="E36">
        <f t="shared" si="2"/>
        <v>0.80565707929445418</v>
      </c>
    </row>
    <row r="37" spans="1:5" x14ac:dyDescent="0.3">
      <c r="A37" t="s">
        <v>17</v>
      </c>
      <c r="B37">
        <v>78.599999999999994</v>
      </c>
      <c r="C37">
        <f t="shared" si="0"/>
        <v>105.625</v>
      </c>
      <c r="D37">
        <f t="shared" si="1"/>
        <v>106.46250000000001</v>
      </c>
      <c r="E37">
        <f t="shared" si="2"/>
        <v>0.73828812962310664</v>
      </c>
    </row>
    <row r="38" spans="1:5" x14ac:dyDescent="0.3">
      <c r="A38" t="s">
        <v>6</v>
      </c>
      <c r="B38">
        <v>70.5</v>
      </c>
      <c r="C38">
        <f t="shared" si="0"/>
        <v>107.3</v>
      </c>
      <c r="D38">
        <f t="shared" si="1"/>
        <v>107.53749999999999</v>
      </c>
      <c r="E38">
        <f t="shared" si="2"/>
        <v>0.65558526095548064</v>
      </c>
    </row>
    <row r="39" spans="1:5" x14ac:dyDescent="0.3">
      <c r="A39" t="s">
        <v>7</v>
      </c>
      <c r="B39">
        <v>74.599999999999994</v>
      </c>
      <c r="C39">
        <f t="shared" si="0"/>
        <v>107.77499999999999</v>
      </c>
      <c r="D39">
        <f t="shared" si="1"/>
        <v>108.14583333333333</v>
      </c>
      <c r="E39">
        <f t="shared" si="2"/>
        <v>0.68980928530148333</v>
      </c>
    </row>
    <row r="40" spans="1:5" x14ac:dyDescent="0.3">
      <c r="A40" t="s">
        <v>8</v>
      </c>
      <c r="B40">
        <v>95.5</v>
      </c>
      <c r="C40">
        <f t="shared" si="0"/>
        <v>108.51666666666667</v>
      </c>
      <c r="D40">
        <f t="shared" si="1"/>
        <v>110.13333333333333</v>
      </c>
      <c r="E40">
        <f t="shared" si="2"/>
        <v>0.86713075060532696</v>
      </c>
    </row>
    <row r="41" spans="1:5" x14ac:dyDescent="0.3">
      <c r="A41" t="s">
        <v>9</v>
      </c>
      <c r="B41">
        <v>117.8</v>
      </c>
      <c r="C41">
        <f t="shared" si="0"/>
        <v>111.75</v>
      </c>
      <c r="D41">
        <f t="shared" si="1"/>
        <v>112.57499999999999</v>
      </c>
      <c r="E41">
        <f t="shared" si="2"/>
        <v>1.0464135021097047</v>
      </c>
    </row>
    <row r="42" spans="1:5" x14ac:dyDescent="0.3">
      <c r="A42" t="s">
        <v>10</v>
      </c>
      <c r="B42">
        <v>120.9</v>
      </c>
      <c r="C42">
        <f t="shared" si="0"/>
        <v>113.39999999999999</v>
      </c>
      <c r="D42">
        <f t="shared" si="1"/>
        <v>114.5625</v>
      </c>
      <c r="E42">
        <f t="shared" si="2"/>
        <v>1.0553191489361702</v>
      </c>
    </row>
    <row r="43" spans="1:5" x14ac:dyDescent="0.3">
      <c r="A43" t="s">
        <v>11</v>
      </c>
      <c r="B43">
        <v>128.5</v>
      </c>
      <c r="C43">
        <f t="shared" si="0"/>
        <v>115.72500000000001</v>
      </c>
      <c r="D43">
        <f t="shared" si="1"/>
        <v>116.05416666666667</v>
      </c>
      <c r="E43">
        <f t="shared" si="2"/>
        <v>1.1072415897748895</v>
      </c>
    </row>
    <row r="44" spans="1:5" x14ac:dyDescent="0.3">
      <c r="A44" t="s">
        <v>12</v>
      </c>
      <c r="B44">
        <v>115.3</v>
      </c>
      <c r="C44">
        <f t="shared" si="0"/>
        <v>116.38333333333334</v>
      </c>
      <c r="D44">
        <f t="shared" si="1"/>
        <v>116.90416666666667</v>
      </c>
      <c r="E44">
        <f t="shared" si="2"/>
        <v>0.98627793420536758</v>
      </c>
    </row>
    <row r="45" spans="1:5" x14ac:dyDescent="0.3">
      <c r="A45" t="s">
        <v>13</v>
      </c>
      <c r="B45">
        <v>121.8</v>
      </c>
      <c r="C45">
        <f t="shared" si="0"/>
        <v>117.42500000000001</v>
      </c>
      <c r="D45">
        <f t="shared" si="1"/>
        <v>118.17500000000001</v>
      </c>
      <c r="E45">
        <f t="shared" si="2"/>
        <v>1.0306748466257667</v>
      </c>
    </row>
    <row r="46" spans="1:5" x14ac:dyDescent="0.3">
      <c r="A46" t="s">
        <v>14</v>
      </c>
      <c r="B46">
        <v>118.5</v>
      </c>
      <c r="C46">
        <f t="shared" si="0"/>
        <v>118.92500000000001</v>
      </c>
      <c r="D46">
        <f t="shared" si="1"/>
        <v>119.40833333333333</v>
      </c>
      <c r="E46">
        <f t="shared" si="2"/>
        <v>0.99239304906134418</v>
      </c>
    </row>
    <row r="47" spans="1:5" x14ac:dyDescent="0.3">
      <c r="A47" t="s">
        <v>15</v>
      </c>
      <c r="B47">
        <v>123.2</v>
      </c>
      <c r="C47">
        <f t="shared" si="0"/>
        <v>119.89166666666667</v>
      </c>
      <c r="D47">
        <f t="shared" si="1"/>
        <v>120.19999999999999</v>
      </c>
      <c r="E47">
        <f t="shared" si="2"/>
        <v>1.0249584026622298</v>
      </c>
    </row>
    <row r="48" spans="1:5" x14ac:dyDescent="0.3">
      <c r="A48" t="s">
        <v>16</v>
      </c>
      <c r="B48">
        <v>102.3</v>
      </c>
      <c r="C48">
        <f t="shared" si="0"/>
        <v>120.50833333333333</v>
      </c>
      <c r="D48">
        <f t="shared" si="1"/>
        <v>120.97083333333333</v>
      </c>
      <c r="E48">
        <f t="shared" si="2"/>
        <v>0.84565838873006582</v>
      </c>
    </row>
    <row r="49" spans="1:5" x14ac:dyDescent="0.3">
      <c r="A49" t="s">
        <v>17</v>
      </c>
      <c r="B49">
        <v>98.7</v>
      </c>
      <c r="C49">
        <f t="shared" si="0"/>
        <v>121.43333333333332</v>
      </c>
      <c r="D49">
        <f t="shared" si="1"/>
        <v>121.425</v>
      </c>
      <c r="E49">
        <f t="shared" si="2"/>
        <v>0.81284743668931447</v>
      </c>
    </row>
    <row r="50" spans="1:5" x14ac:dyDescent="0.3">
      <c r="A50" t="s">
        <v>6</v>
      </c>
      <c r="B50">
        <v>76.2</v>
      </c>
      <c r="C50">
        <f t="shared" si="0"/>
        <v>121.41666666666667</v>
      </c>
      <c r="D50">
        <f t="shared" si="1"/>
        <v>121.7625</v>
      </c>
      <c r="E50">
        <f t="shared" si="2"/>
        <v>0.62580843855866952</v>
      </c>
    </row>
    <row r="51" spans="1:5" x14ac:dyDescent="0.3">
      <c r="A51" t="s">
        <v>7</v>
      </c>
      <c r="B51">
        <v>83.5</v>
      </c>
      <c r="C51">
        <f t="shared" si="0"/>
        <v>122.10833333333333</v>
      </c>
      <c r="D51">
        <f t="shared" si="1"/>
        <v>122.02916666666667</v>
      </c>
      <c r="E51">
        <f t="shared" si="2"/>
        <v>0.68426264212790655</v>
      </c>
    </row>
    <row r="52" spans="1:5" x14ac:dyDescent="0.3">
      <c r="A52" t="s">
        <v>8</v>
      </c>
      <c r="B52">
        <v>134.30000000000001</v>
      </c>
      <c r="C52">
        <f t="shared" si="0"/>
        <v>121.95</v>
      </c>
      <c r="D52">
        <f t="shared" si="1"/>
        <v>120.67916666666666</v>
      </c>
      <c r="E52">
        <f t="shared" si="2"/>
        <v>1.1128681421123503</v>
      </c>
    </row>
    <row r="53" spans="1:5" x14ac:dyDescent="0.3">
      <c r="A53" t="s">
        <v>9</v>
      </c>
      <c r="B53">
        <v>137.6</v>
      </c>
      <c r="C53">
        <f t="shared" si="0"/>
        <v>119.40833333333332</v>
      </c>
      <c r="D53">
        <f t="shared" si="1"/>
        <v>118.54583333333332</v>
      </c>
      <c r="E53">
        <f t="shared" si="2"/>
        <v>1.1607324874345366</v>
      </c>
    </row>
    <row r="54" spans="1:5" x14ac:dyDescent="0.3">
      <c r="A54" t="s">
        <v>10</v>
      </c>
      <c r="B54">
        <v>148.80000000000001</v>
      </c>
      <c r="C54">
        <f t="shared" si="0"/>
        <v>117.68333333333334</v>
      </c>
      <c r="D54">
        <f t="shared" si="1"/>
        <v>116.92083333333335</v>
      </c>
      <c r="E54">
        <f t="shared" si="2"/>
        <v>1.2726559994298134</v>
      </c>
    </row>
    <row r="55" spans="1:5" x14ac:dyDescent="0.3">
      <c r="A55" t="s">
        <v>11</v>
      </c>
      <c r="B55">
        <v>136.4</v>
      </c>
      <c r="C55">
        <f t="shared" si="0"/>
        <v>116.15833333333335</v>
      </c>
      <c r="D55">
        <f t="shared" si="1"/>
        <v>115.61666666666667</v>
      </c>
      <c r="E55">
        <f t="shared" si="2"/>
        <v>1.1797607034741242</v>
      </c>
    </row>
    <row r="56" spans="1:5" x14ac:dyDescent="0.3">
      <c r="A56" t="s">
        <v>12</v>
      </c>
      <c r="B56">
        <v>127.8</v>
      </c>
      <c r="C56">
        <f t="shared" si="0"/>
        <v>115.075</v>
      </c>
      <c r="D56">
        <f t="shared" si="1"/>
        <v>115.12916666666666</v>
      </c>
      <c r="E56">
        <f t="shared" si="2"/>
        <v>1.110057544062828</v>
      </c>
    </row>
    <row r="57" spans="1:5" x14ac:dyDescent="0.3">
      <c r="A57" t="s">
        <v>13</v>
      </c>
      <c r="B57">
        <v>139.80000000000001</v>
      </c>
      <c r="C57">
        <f t="shared" si="0"/>
        <v>115.18333333333332</v>
      </c>
      <c r="D57">
        <f t="shared" si="1"/>
        <v>115.01666666666665</v>
      </c>
      <c r="E57">
        <f t="shared" si="2"/>
        <v>1.2154760179684105</v>
      </c>
    </row>
    <row r="58" spans="1:5" x14ac:dyDescent="0.3">
      <c r="A58" t="s">
        <v>14</v>
      </c>
      <c r="B58">
        <v>130.1</v>
      </c>
      <c r="C58">
        <f t="shared" si="0"/>
        <v>114.84999999999998</v>
      </c>
      <c r="D58">
        <f t="shared" si="1"/>
        <v>114.52916666666665</v>
      </c>
      <c r="E58">
        <f t="shared" si="2"/>
        <v>1.1359551788118021</v>
      </c>
    </row>
    <row r="59" spans="1:5" x14ac:dyDescent="0.3">
      <c r="A59" t="s">
        <v>15</v>
      </c>
      <c r="B59">
        <v>130.6</v>
      </c>
      <c r="C59">
        <f t="shared" si="0"/>
        <v>114.20833333333333</v>
      </c>
      <c r="D59">
        <f t="shared" si="1"/>
        <v>114.02500000000001</v>
      </c>
      <c r="E59">
        <f t="shared" si="2"/>
        <v>1.1453628590221441</v>
      </c>
    </row>
    <row r="60" spans="1:5" x14ac:dyDescent="0.3">
      <c r="A60" t="s">
        <v>16</v>
      </c>
      <c r="B60">
        <v>113.4</v>
      </c>
      <c r="C60">
        <f t="shared" si="0"/>
        <v>113.84166666666668</v>
      </c>
      <c r="D60">
        <f t="shared" si="1"/>
        <v>113.58333333333336</v>
      </c>
      <c r="E60">
        <f t="shared" si="2"/>
        <v>0.99838591342626548</v>
      </c>
    </row>
    <row r="61" spans="1:5" x14ac:dyDescent="0.3">
      <c r="A61" t="s">
        <v>17</v>
      </c>
      <c r="B61">
        <v>98.5</v>
      </c>
      <c r="C61">
        <f t="shared" si="0"/>
        <v>113.32500000000003</v>
      </c>
      <c r="D61">
        <f t="shared" si="1"/>
        <v>113.08750000000002</v>
      </c>
      <c r="E61">
        <f t="shared" si="2"/>
        <v>0.87100696363435381</v>
      </c>
    </row>
    <row r="62" spans="1:5" x14ac:dyDescent="0.3">
      <c r="A62" t="s">
        <v>6</v>
      </c>
      <c r="B62">
        <v>84.5</v>
      </c>
      <c r="C62">
        <f t="shared" si="0"/>
        <v>112.85000000000001</v>
      </c>
    </row>
    <row r="63" spans="1:5" x14ac:dyDescent="0.3">
      <c r="A63" t="s">
        <v>7</v>
      </c>
      <c r="B63">
        <v>81.599999999999994</v>
      </c>
    </row>
    <row r="64" spans="1:5" x14ac:dyDescent="0.3">
      <c r="A64" t="s">
        <v>8</v>
      </c>
      <c r="B64">
        <v>103.8</v>
      </c>
    </row>
    <row r="65" spans="1:2" x14ac:dyDescent="0.3">
      <c r="A65" t="s">
        <v>9</v>
      </c>
      <c r="B65">
        <v>116.9</v>
      </c>
    </row>
    <row r="66" spans="1:2" x14ac:dyDescent="0.3">
      <c r="A66" t="s">
        <v>10</v>
      </c>
      <c r="B66">
        <v>130.5</v>
      </c>
    </row>
    <row r="67" spans="1:2" x14ac:dyDescent="0.3">
      <c r="A67" t="s">
        <v>11</v>
      </c>
      <c r="B67">
        <v>123.4</v>
      </c>
    </row>
    <row r="68" spans="1:2" x14ac:dyDescent="0.3">
      <c r="A68" t="s">
        <v>12</v>
      </c>
      <c r="B68">
        <v>129.1</v>
      </c>
    </row>
    <row r="69" spans="1:2" x14ac:dyDescent="0.3">
      <c r="A69" t="s">
        <v>13</v>
      </c>
      <c r="B69">
        <v>135.80000000000001</v>
      </c>
    </row>
    <row r="70" spans="1:2" x14ac:dyDescent="0.3">
      <c r="A70" t="s">
        <v>14</v>
      </c>
      <c r="B70">
        <v>122.4</v>
      </c>
    </row>
    <row r="71" spans="1:2" x14ac:dyDescent="0.3">
      <c r="A71" t="s">
        <v>15</v>
      </c>
      <c r="B71">
        <v>126.2</v>
      </c>
    </row>
    <row r="72" spans="1:2" x14ac:dyDescent="0.3">
      <c r="A72" t="s">
        <v>16</v>
      </c>
      <c r="B72">
        <v>107.2</v>
      </c>
    </row>
    <row r="73" spans="1:2" x14ac:dyDescent="0.3">
      <c r="A73" t="s">
        <v>17</v>
      </c>
      <c r="B73">
        <v>92.8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O18" sqref="O18"/>
    </sheetView>
  </sheetViews>
  <sheetFormatPr baseColWidth="10" defaultColWidth="8.88671875" defaultRowHeight="14.4" x14ac:dyDescent="0.3"/>
  <sheetData>
    <row r="1" spans="1:12" x14ac:dyDescent="0.3">
      <c r="A1" s="1" t="s">
        <v>1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 t="s">
        <v>18</v>
      </c>
      <c r="I1" t="s">
        <v>19</v>
      </c>
      <c r="K1" t="s">
        <v>20</v>
      </c>
      <c r="L1" t="s">
        <v>21</v>
      </c>
    </row>
    <row r="2" spans="1:12" x14ac:dyDescent="0.3">
      <c r="A2" s="1" t="s">
        <v>6</v>
      </c>
      <c r="B2">
        <v>1.0180885182809494</v>
      </c>
      <c r="C2">
        <v>0.61550486053441444</v>
      </c>
      <c r="D2">
        <v>0.71656728243192536</v>
      </c>
      <c r="E2">
        <v>0.65558526095548064</v>
      </c>
      <c r="F2">
        <v>0.62580843855866952</v>
      </c>
      <c r="H2">
        <f>AVERAGEA(B2:F2)*100</f>
        <v>72.631087215228789</v>
      </c>
      <c r="I2">
        <f>MEDIAN(B2:F2)*100</f>
        <v>65.558526095548061</v>
      </c>
      <c r="K2">
        <f>1200/1198.475*H2</f>
        <v>72.72350667162398</v>
      </c>
      <c r="L2">
        <f>1200/1176.368*I2</f>
        <v>66.875528163514886</v>
      </c>
    </row>
    <row r="3" spans="1:12" x14ac:dyDescent="0.3">
      <c r="A3" s="1" t="s">
        <v>7</v>
      </c>
      <c r="B3">
        <v>0.92120141342756179</v>
      </c>
      <c r="C3">
        <v>0.67999424708758793</v>
      </c>
      <c r="D3">
        <v>0.79037111334002008</v>
      </c>
      <c r="E3">
        <v>0.68980928530148333</v>
      </c>
      <c r="F3">
        <v>0.68426264212790655</v>
      </c>
      <c r="H3">
        <f>AVERAGEA(B3:F3)*100</f>
        <v>75.312774025691184</v>
      </c>
      <c r="I3">
        <f>MEDIAN(B3:F3)*100</f>
        <v>68.980928530148333</v>
      </c>
      <c r="K3">
        <f t="shared" ref="K3:K13" si="0">1200/1198.475*H3</f>
        <v>75.408605795556369</v>
      </c>
      <c r="L3">
        <f t="shared" ref="L3:L13" si="1">1200/1176.368*I3</f>
        <v>70.366683075515482</v>
      </c>
    </row>
    <row r="4" spans="1:12" x14ac:dyDescent="0.3">
      <c r="A4" s="1" t="s">
        <v>8</v>
      </c>
      <c r="B4">
        <v>1.1828298887122415</v>
      </c>
      <c r="C4">
        <v>0.82635065783334882</v>
      </c>
      <c r="D4">
        <v>1.1289357218124343</v>
      </c>
      <c r="E4">
        <v>0.86713075060532696</v>
      </c>
      <c r="F4">
        <v>1.1128681421123503</v>
      </c>
      <c r="H4">
        <f>AVERAGEA(B4:F4)*100</f>
        <v>102.36230322151403</v>
      </c>
      <c r="I4">
        <f>MEDIAN(B4:F4)*100</f>
        <v>111.28681421123503</v>
      </c>
      <c r="K4">
        <f t="shared" si="0"/>
        <v>102.49255417577908</v>
      </c>
      <c r="L4">
        <f t="shared" si="1"/>
        <v>113.52244965306947</v>
      </c>
    </row>
    <row r="5" spans="1:12" x14ac:dyDescent="0.3">
      <c r="A5" s="1" t="s">
        <v>9</v>
      </c>
      <c r="B5">
        <v>1.3299185098952269</v>
      </c>
      <c r="C5">
        <v>1.0930519391530766</v>
      </c>
      <c r="D5">
        <v>1.0911856672018931</v>
      </c>
      <c r="E5">
        <v>1.0464135021097047</v>
      </c>
      <c r="F5">
        <v>1.1607324874345366</v>
      </c>
      <c r="H5">
        <f>AVERAGEA(B5:F5)*100</f>
        <v>114.42604211588876</v>
      </c>
      <c r="I5">
        <f>MEDIAN(B5:F5)*100</f>
        <v>109.30519391530767</v>
      </c>
      <c r="K5">
        <f t="shared" si="0"/>
        <v>114.57164357960451</v>
      </c>
      <c r="L5">
        <f t="shared" si="1"/>
        <v>111.50102068261735</v>
      </c>
    </row>
    <row r="6" spans="1:12" x14ac:dyDescent="0.3">
      <c r="A6" s="1" t="s">
        <v>10</v>
      </c>
      <c r="B6">
        <v>1.380843785632839</v>
      </c>
      <c r="C6">
        <v>1.0588394671483403</v>
      </c>
      <c r="D6">
        <v>1.1604616998950683</v>
      </c>
      <c r="E6">
        <v>1.0553191489361702</v>
      </c>
      <c r="F6">
        <v>1.2726559994298134</v>
      </c>
      <c r="H6">
        <f>AVERAGEA(B6:F6)*100</f>
        <v>118.56240202084464</v>
      </c>
      <c r="I6">
        <f>MEDIAN(B6:F6)*100</f>
        <v>116.04616998950684</v>
      </c>
      <c r="K6">
        <f t="shared" si="0"/>
        <v>118.71326679739968</v>
      </c>
      <c r="L6">
        <f t="shared" si="1"/>
        <v>118.37741589996345</v>
      </c>
    </row>
    <row r="7" spans="1:12" x14ac:dyDescent="0.3">
      <c r="A7" s="1" t="s">
        <v>11</v>
      </c>
      <c r="B7">
        <v>1.3677793904208997</v>
      </c>
      <c r="C7">
        <v>1.1047008547008548</v>
      </c>
      <c r="D7">
        <v>1.178540164241944</v>
      </c>
      <c r="E7">
        <v>1.1072415897748895</v>
      </c>
      <c r="F7">
        <v>1.1797607034741242</v>
      </c>
      <c r="H7">
        <f>AVERAGEA(B7:F7)*100</f>
        <v>118.76045405225423</v>
      </c>
      <c r="I7">
        <f>MEDIAN(B7:F7)*100</f>
        <v>117.8540164241944</v>
      </c>
      <c r="K7">
        <f t="shared" si="0"/>
        <v>118.91157084019699</v>
      </c>
      <c r="L7">
        <f t="shared" si="1"/>
        <v>120.22158007446079</v>
      </c>
    </row>
    <row r="8" spans="1:12" x14ac:dyDescent="0.3">
      <c r="A8" s="1" t="s">
        <v>12</v>
      </c>
      <c r="B8">
        <v>1.3051004939116826</v>
      </c>
      <c r="C8">
        <v>1.0974155069582505</v>
      </c>
      <c r="D8">
        <v>1.0537892256170671</v>
      </c>
      <c r="E8">
        <v>0.98627793420536758</v>
      </c>
      <c r="F8">
        <v>1.110057544062828</v>
      </c>
      <c r="H8">
        <f>AVERAGEA(B8:F8)*100</f>
        <v>111.05281409510393</v>
      </c>
      <c r="I8">
        <f>MEDIAN(B8:F8)*100</f>
        <v>109.74155069582505</v>
      </c>
      <c r="K8">
        <f t="shared" si="0"/>
        <v>111.19412329345603</v>
      </c>
      <c r="L8">
        <f t="shared" si="1"/>
        <v>111.94614341344722</v>
      </c>
    </row>
    <row r="9" spans="1:12" x14ac:dyDescent="0.3">
      <c r="A9" s="1" t="s">
        <v>13</v>
      </c>
      <c r="B9">
        <v>1.2159085308757576</v>
      </c>
      <c r="C9">
        <v>0.99623038485140702</v>
      </c>
      <c r="D9">
        <v>1.0811165307209905</v>
      </c>
      <c r="E9">
        <v>1.0306748466257667</v>
      </c>
      <c r="F9">
        <v>1.2154760179684105</v>
      </c>
      <c r="H9">
        <f>AVERAGEA(B9:F9)*100</f>
        <v>110.78812622084664</v>
      </c>
      <c r="I9">
        <f>MEDIAN(B9:F9)*100</f>
        <v>108.11165307209905</v>
      </c>
      <c r="K9">
        <f t="shared" si="0"/>
        <v>110.92909861700575</v>
      </c>
      <c r="L9">
        <f t="shared" si="1"/>
        <v>110.28350285498999</v>
      </c>
    </row>
    <row r="10" spans="1:12" x14ac:dyDescent="0.3">
      <c r="A10" s="1" t="s">
        <v>14</v>
      </c>
      <c r="B10">
        <v>1.1091586001489202</v>
      </c>
      <c r="C10">
        <v>0.89740932642487037</v>
      </c>
      <c r="D10">
        <v>1.0324256320766203</v>
      </c>
      <c r="E10">
        <v>0.99239304906134418</v>
      </c>
      <c r="F10">
        <v>1.1359551788118021</v>
      </c>
      <c r="H10">
        <f>AVERAGEA(B10:F10)*100</f>
        <v>103.34683573047114</v>
      </c>
      <c r="I10">
        <f>MEDIAN(B10:F10)*100</f>
        <v>103.24256320766203</v>
      </c>
      <c r="K10">
        <f t="shared" si="0"/>
        <v>103.47833945352667</v>
      </c>
      <c r="L10">
        <f t="shared" si="1"/>
        <v>105.31659807916778</v>
      </c>
    </row>
    <row r="11" spans="1:12" x14ac:dyDescent="0.3">
      <c r="A11" s="1" t="s">
        <v>15</v>
      </c>
      <c r="B11">
        <v>1.1216511212542171</v>
      </c>
      <c r="C11">
        <v>1.0416986441545153</v>
      </c>
      <c r="D11">
        <v>1.0784565916398714</v>
      </c>
      <c r="E11">
        <v>1.0249584026622298</v>
      </c>
      <c r="F11">
        <v>1.1453628590221441</v>
      </c>
      <c r="H11">
        <f>AVERAGEA(B11:F11)*100</f>
        <v>108.24255237465957</v>
      </c>
      <c r="I11">
        <f>MEDIAN(B11:F11)*100</f>
        <v>107.84565916398714</v>
      </c>
      <c r="K11">
        <f t="shared" si="0"/>
        <v>108.3802856543453</v>
      </c>
      <c r="L11">
        <f t="shared" si="1"/>
        <v>110.01216540809047</v>
      </c>
    </row>
    <row r="12" spans="1:12" x14ac:dyDescent="0.3">
      <c r="A12" s="1" t="s">
        <v>16</v>
      </c>
      <c r="B12">
        <v>0.96837513631406769</v>
      </c>
      <c r="C12">
        <v>0.76741530262657021</v>
      </c>
      <c r="D12">
        <v>0.80565707929445418</v>
      </c>
      <c r="E12">
        <v>0.84565838873006582</v>
      </c>
      <c r="F12">
        <v>0.99838591342626548</v>
      </c>
      <c r="H12">
        <f>AVERAGEA(B12:F12)*100</f>
        <v>87.709836407828462</v>
      </c>
      <c r="I12">
        <f>MEDIAN(B12:F12)*100</f>
        <v>84.565838873006584</v>
      </c>
      <c r="K12">
        <f t="shared" si="0"/>
        <v>87.821442824751585</v>
      </c>
      <c r="L12">
        <f t="shared" si="1"/>
        <v>86.264677930382248</v>
      </c>
    </row>
    <row r="13" spans="1:12" x14ac:dyDescent="0.3">
      <c r="A13" s="1" t="s">
        <v>17</v>
      </c>
      <c r="B13">
        <v>0.68204772749777209</v>
      </c>
      <c r="C13">
        <v>0.65979381443298968</v>
      </c>
      <c r="D13">
        <v>0.73828812962310664</v>
      </c>
      <c r="E13">
        <v>0.81284743668931447</v>
      </c>
      <c r="F13">
        <v>0.87100696363435381</v>
      </c>
      <c r="H13">
        <f>AVERAGEA(B13:F13)*100</f>
        <v>75.279681437550721</v>
      </c>
      <c r="I13">
        <f>MEDIAN(B13:F13)*100</f>
        <v>73.828812962310664</v>
      </c>
      <c r="K13">
        <f t="shared" si="0"/>
        <v>75.3754710987387</v>
      </c>
      <c r="L13">
        <f t="shared" si="1"/>
        <v>75.31195642415706</v>
      </c>
    </row>
    <row r="16" spans="1:12" x14ac:dyDescent="0.3">
      <c r="E16" t="s">
        <v>23</v>
      </c>
      <c r="H16" t="s">
        <v>22</v>
      </c>
      <c r="I16" t="s">
        <v>22</v>
      </c>
    </row>
    <row r="17" spans="5:11" x14ac:dyDescent="0.3">
      <c r="E17">
        <v>1200</v>
      </c>
      <c r="H17">
        <f>SUM(H2:H13)</f>
        <v>1198.4749089178822</v>
      </c>
      <c r="I17">
        <f>SUM(I2:I13)</f>
        <v>1176.3677271408308</v>
      </c>
      <c r="K17">
        <f>SUM(K2:K13)</f>
        <v>1199.9999088019847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="90" zoomScaleNormal="90" workbookViewId="0">
      <selection activeCell="H3" sqref="H3"/>
    </sheetView>
  </sheetViews>
  <sheetFormatPr baseColWidth="10" defaultColWidth="8.88671875" defaultRowHeight="14.4" x14ac:dyDescent="0.3"/>
  <cols>
    <col min="6" max="6" width="8.88671875" customWidth="1"/>
    <col min="7" max="7" width="11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20</v>
      </c>
      <c r="E1" t="s">
        <v>21</v>
      </c>
      <c r="F1" t="s">
        <v>35</v>
      </c>
      <c r="G1" t="s">
        <v>36</v>
      </c>
    </row>
    <row r="2" spans="1:7" x14ac:dyDescent="0.3">
      <c r="A2">
        <v>1</v>
      </c>
      <c r="B2" t="s">
        <v>6</v>
      </c>
      <c r="C2">
        <v>99.2</v>
      </c>
      <c r="D2">
        <v>72.72350667162398</v>
      </c>
      <c r="E2">
        <v>66.875528163514886</v>
      </c>
      <c r="F2">
        <f>C2/D2</f>
        <v>1.3640706360314567</v>
      </c>
      <c r="G2">
        <f>C2/E2</f>
        <v>1.4833527707990544</v>
      </c>
    </row>
    <row r="3" spans="1:7" x14ac:dyDescent="0.3">
      <c r="A3">
        <v>2</v>
      </c>
      <c r="B3" t="s">
        <v>7</v>
      </c>
      <c r="C3">
        <v>86.9</v>
      </c>
      <c r="D3">
        <v>75.408605795556369</v>
      </c>
      <c r="E3">
        <v>70.366683075515482</v>
      </c>
      <c r="F3">
        <f t="shared" ref="F3:F13" si="0">C3/D3</f>
        <v>1.1523883658000318</v>
      </c>
      <c r="G3">
        <f t="shared" ref="G3:G13" si="1">C3/E3</f>
        <v>1.2349594467418827</v>
      </c>
    </row>
    <row r="4" spans="1:7" x14ac:dyDescent="0.3">
      <c r="A4">
        <v>3</v>
      </c>
      <c r="B4" t="s">
        <v>8</v>
      </c>
      <c r="C4">
        <v>108.5</v>
      </c>
      <c r="D4">
        <v>102.49255417577908</v>
      </c>
      <c r="E4">
        <v>113.52244965306947</v>
      </c>
      <c r="F4">
        <f t="shared" si="0"/>
        <v>1.0586134853651701</v>
      </c>
      <c r="G4">
        <f t="shared" si="1"/>
        <v>0.95575809306072645</v>
      </c>
    </row>
    <row r="5" spans="1:7" x14ac:dyDescent="0.3">
      <c r="A5">
        <v>4</v>
      </c>
      <c r="B5" t="s">
        <v>9</v>
      </c>
      <c r="C5">
        <v>119</v>
      </c>
      <c r="D5">
        <v>114.57164357960451</v>
      </c>
      <c r="E5">
        <v>111.50102068261735</v>
      </c>
      <c r="F5">
        <f t="shared" si="0"/>
        <v>1.0386514174191686</v>
      </c>
      <c r="G5">
        <f t="shared" si="1"/>
        <v>1.0672548042293546</v>
      </c>
    </row>
    <row r="6" spans="1:7" x14ac:dyDescent="0.3">
      <c r="A6">
        <v>5</v>
      </c>
      <c r="B6" t="s">
        <v>10</v>
      </c>
      <c r="C6">
        <v>121.1</v>
      </c>
      <c r="D6">
        <v>118.71326679739968</v>
      </c>
      <c r="E6">
        <v>118.37741589996345</v>
      </c>
      <c r="F6">
        <f t="shared" si="0"/>
        <v>1.0201050250489154</v>
      </c>
      <c r="G6">
        <f t="shared" si="1"/>
        <v>1.0229991851007907</v>
      </c>
    </row>
    <row r="7" spans="1:7" x14ac:dyDescent="0.3">
      <c r="A7">
        <v>6</v>
      </c>
      <c r="B7" t="s">
        <v>11</v>
      </c>
      <c r="C7">
        <v>117.8</v>
      </c>
      <c r="D7">
        <v>118.91157084019699</v>
      </c>
      <c r="E7">
        <v>120.22158007446079</v>
      </c>
      <c r="F7">
        <f t="shared" si="0"/>
        <v>0.99065212214132792</v>
      </c>
      <c r="G7">
        <f t="shared" si="1"/>
        <v>0.97985735944444452</v>
      </c>
    </row>
    <row r="8" spans="1:7" x14ac:dyDescent="0.3">
      <c r="A8">
        <v>7</v>
      </c>
      <c r="B8" t="s">
        <v>12</v>
      </c>
      <c r="C8">
        <v>111.2</v>
      </c>
      <c r="D8">
        <v>111.19412329345603</v>
      </c>
      <c r="E8">
        <v>111.94614341344722</v>
      </c>
      <c r="F8">
        <f t="shared" si="0"/>
        <v>1.0000528508734987</v>
      </c>
      <c r="G8">
        <f t="shared" si="1"/>
        <v>0.99333480019323661</v>
      </c>
    </row>
    <row r="9" spans="1:7" x14ac:dyDescent="0.3">
      <c r="A9">
        <v>8</v>
      </c>
      <c r="B9" t="s">
        <v>13</v>
      </c>
      <c r="C9">
        <v>102.8</v>
      </c>
      <c r="D9">
        <v>110.92909861700575</v>
      </c>
      <c r="E9">
        <v>110.28350285498999</v>
      </c>
      <c r="F9">
        <f t="shared" si="0"/>
        <v>0.92671806840266224</v>
      </c>
      <c r="G9">
        <f t="shared" si="1"/>
        <v>0.93214304350823962</v>
      </c>
    </row>
    <row r="10" spans="1:7" x14ac:dyDescent="0.3">
      <c r="A10">
        <v>9</v>
      </c>
      <c r="B10" t="s">
        <v>14</v>
      </c>
      <c r="C10">
        <v>93.1</v>
      </c>
      <c r="D10">
        <v>103.47833945352667</v>
      </c>
      <c r="E10">
        <v>105.31659807916778</v>
      </c>
      <c r="F10">
        <f t="shared" si="0"/>
        <v>0.89970519909446645</v>
      </c>
      <c r="G10">
        <f t="shared" si="1"/>
        <v>0.88400120871750509</v>
      </c>
    </row>
    <row r="11" spans="1:7" x14ac:dyDescent="0.3">
      <c r="A11">
        <v>10</v>
      </c>
      <c r="B11" t="s">
        <v>15</v>
      </c>
      <c r="C11">
        <v>94.2</v>
      </c>
      <c r="D11">
        <v>108.3802856543453</v>
      </c>
      <c r="E11">
        <v>110.01216540809047</v>
      </c>
      <c r="F11">
        <f t="shared" si="0"/>
        <v>0.86916176158115921</v>
      </c>
      <c r="G11">
        <f t="shared" si="1"/>
        <v>0.85626893762671441</v>
      </c>
    </row>
    <row r="12" spans="1:7" x14ac:dyDescent="0.3">
      <c r="A12">
        <v>11</v>
      </c>
      <c r="B12" t="s">
        <v>16</v>
      </c>
      <c r="C12">
        <v>81.400000000000006</v>
      </c>
      <c r="D12">
        <v>87.821442824751585</v>
      </c>
      <c r="E12">
        <v>86.264677930382248</v>
      </c>
      <c r="F12">
        <f t="shared" si="0"/>
        <v>0.92688069544056995</v>
      </c>
      <c r="G12">
        <f t="shared" si="1"/>
        <v>0.94360753384707285</v>
      </c>
    </row>
    <row r="13" spans="1:7" x14ac:dyDescent="0.3">
      <c r="A13">
        <v>12</v>
      </c>
      <c r="B13" t="s">
        <v>17</v>
      </c>
      <c r="C13">
        <v>57.4</v>
      </c>
      <c r="D13">
        <v>75.3754710987387</v>
      </c>
      <c r="E13">
        <v>75.31195642415706</v>
      </c>
      <c r="F13">
        <f t="shared" si="0"/>
        <v>0.76152094525297775</v>
      </c>
      <c r="G13">
        <f t="shared" si="1"/>
        <v>0.76216317734096706</v>
      </c>
    </row>
    <row r="14" spans="1:7" x14ac:dyDescent="0.3">
      <c r="A14">
        <v>13</v>
      </c>
      <c r="B14" t="s">
        <v>6</v>
      </c>
      <c r="C14">
        <v>52.5</v>
      </c>
      <c r="F14">
        <f>C14/D2</f>
        <v>0.72191238298035754</v>
      </c>
      <c r="G14">
        <f>C14/E2</f>
        <v>0.78504052890070919</v>
      </c>
    </row>
    <row r="15" spans="1:7" x14ac:dyDescent="0.3">
      <c r="A15">
        <v>14</v>
      </c>
      <c r="B15" t="s">
        <v>7</v>
      </c>
      <c r="C15">
        <v>59.1</v>
      </c>
      <c r="F15">
        <f t="shared" ref="F15:F25" si="2">C15/D3</f>
        <v>0.78373017743132189</v>
      </c>
      <c r="G15">
        <f t="shared" ref="G15:G25" si="3">C15/E3</f>
        <v>0.83988611395218948</v>
      </c>
    </row>
    <row r="16" spans="1:7" x14ac:dyDescent="0.3">
      <c r="A16">
        <v>15</v>
      </c>
      <c r="B16" t="s">
        <v>8</v>
      </c>
      <c r="C16">
        <v>73.8</v>
      </c>
      <c r="F16">
        <f t="shared" si="2"/>
        <v>0.72005230617465021</v>
      </c>
      <c r="G16">
        <f t="shared" si="3"/>
        <v>0.65009167988830974</v>
      </c>
    </row>
    <row r="17" spans="1:7" x14ac:dyDescent="0.3">
      <c r="A17">
        <v>16</v>
      </c>
      <c r="B17" t="s">
        <v>9</v>
      </c>
      <c r="C17">
        <v>99.7</v>
      </c>
      <c r="F17">
        <f t="shared" si="2"/>
        <v>0.87019786820748823</v>
      </c>
      <c r="G17">
        <f t="shared" si="3"/>
        <v>0.8941622183333332</v>
      </c>
    </row>
    <row r="18" spans="1:7" x14ac:dyDescent="0.3">
      <c r="A18">
        <v>17</v>
      </c>
      <c r="B18" t="s">
        <v>10</v>
      </c>
      <c r="C18">
        <v>97.7</v>
      </c>
      <c r="F18">
        <f t="shared" si="2"/>
        <v>0.82299141987843971</v>
      </c>
      <c r="G18">
        <f t="shared" si="3"/>
        <v>0.82532634504002689</v>
      </c>
    </row>
    <row r="19" spans="1:7" x14ac:dyDescent="0.3">
      <c r="A19">
        <v>18</v>
      </c>
      <c r="B19" t="s">
        <v>11</v>
      </c>
      <c r="C19">
        <v>103.4</v>
      </c>
      <c r="F19">
        <f t="shared" si="2"/>
        <v>0.86955373030062244</v>
      </c>
      <c r="G19">
        <f t="shared" si="3"/>
        <v>0.86007853112525956</v>
      </c>
    </row>
    <row r="20" spans="1:7" x14ac:dyDescent="0.3">
      <c r="A20">
        <v>19</v>
      </c>
      <c r="B20" t="s">
        <v>12</v>
      </c>
      <c r="C20">
        <v>103.5</v>
      </c>
      <c r="F20">
        <f t="shared" si="2"/>
        <v>0.9308045869191286</v>
      </c>
      <c r="G20">
        <f t="shared" si="3"/>
        <v>0.92455172499999994</v>
      </c>
    </row>
    <row r="21" spans="1:7" x14ac:dyDescent="0.3">
      <c r="A21">
        <v>20</v>
      </c>
      <c r="B21" t="s">
        <v>13</v>
      </c>
      <c r="C21">
        <v>94.7</v>
      </c>
      <c r="F21">
        <f t="shared" si="2"/>
        <v>0.85369845406354194</v>
      </c>
      <c r="G21">
        <f t="shared" si="3"/>
        <v>0.85869597490496397</v>
      </c>
    </row>
    <row r="22" spans="1:7" x14ac:dyDescent="0.3">
      <c r="A22">
        <v>21</v>
      </c>
      <c r="B22" t="s">
        <v>14</v>
      </c>
      <c r="C22">
        <v>86.6</v>
      </c>
      <c r="F22">
        <f t="shared" si="2"/>
        <v>0.8368901207473769</v>
      </c>
      <c r="G22">
        <f t="shared" si="3"/>
        <v>0.82228254215828078</v>
      </c>
    </row>
    <row r="23" spans="1:7" x14ac:dyDescent="0.3">
      <c r="A23">
        <v>22</v>
      </c>
      <c r="B23" t="s">
        <v>15</v>
      </c>
      <c r="C23">
        <v>101.8</v>
      </c>
      <c r="F23">
        <f t="shared" si="2"/>
        <v>0.93928521580639068</v>
      </c>
      <c r="G23">
        <f t="shared" si="3"/>
        <v>0.92535220647982508</v>
      </c>
    </row>
    <row r="24" spans="1:7" x14ac:dyDescent="0.3">
      <c r="A24">
        <v>23</v>
      </c>
      <c r="B24" t="s">
        <v>16</v>
      </c>
      <c r="C24">
        <v>75.599999999999994</v>
      </c>
      <c r="F24">
        <f t="shared" si="2"/>
        <v>0.86083759920524672</v>
      </c>
      <c r="G24">
        <f t="shared" si="3"/>
        <v>0.87637259900293241</v>
      </c>
    </row>
    <row r="25" spans="1:7" x14ac:dyDescent="0.3">
      <c r="A25">
        <v>24</v>
      </c>
      <c r="B25" t="s">
        <v>17</v>
      </c>
      <c r="C25">
        <v>65.599999999999994</v>
      </c>
      <c r="F25">
        <f t="shared" si="2"/>
        <v>0.87030965171768881</v>
      </c>
      <c r="G25">
        <f t="shared" si="3"/>
        <v>0.87104363124681938</v>
      </c>
    </row>
    <row r="26" spans="1:7" x14ac:dyDescent="0.3">
      <c r="A26">
        <v>25</v>
      </c>
      <c r="B26" t="s">
        <v>6</v>
      </c>
      <c r="C26">
        <v>71.599999999999994</v>
      </c>
      <c r="F26">
        <f>C26/D2</f>
        <v>0.98455098326463997</v>
      </c>
      <c r="G26">
        <f>C26/E2</f>
        <v>1.0706457498912529</v>
      </c>
    </row>
    <row r="27" spans="1:7" x14ac:dyDescent="0.3">
      <c r="A27">
        <v>26</v>
      </c>
      <c r="B27" t="s">
        <v>7</v>
      </c>
      <c r="C27">
        <v>78.8</v>
      </c>
      <c r="F27">
        <f t="shared" ref="F27:F37" si="4">C27/D3</f>
        <v>1.044973569908429</v>
      </c>
      <c r="G27">
        <f t="shared" ref="G27:G37" si="5">C27/E3</f>
        <v>1.1198481519362526</v>
      </c>
    </row>
    <row r="28" spans="1:7" x14ac:dyDescent="0.3">
      <c r="A28">
        <v>27</v>
      </c>
      <c r="B28" t="s">
        <v>8</v>
      </c>
      <c r="C28">
        <v>111.6</v>
      </c>
      <c r="F28">
        <f t="shared" si="4"/>
        <v>1.0888595849470319</v>
      </c>
      <c r="G28">
        <f t="shared" si="5"/>
        <v>0.98306546714817566</v>
      </c>
    </row>
    <row r="29" spans="1:7" x14ac:dyDescent="0.3">
      <c r="A29">
        <v>28</v>
      </c>
      <c r="B29" t="s">
        <v>9</v>
      </c>
      <c r="C29">
        <v>107.6</v>
      </c>
      <c r="F29">
        <f t="shared" si="4"/>
        <v>0.93915035726304641</v>
      </c>
      <c r="G29">
        <f t="shared" si="5"/>
        <v>0.96501358768973566</v>
      </c>
    </row>
    <row r="30" spans="1:7" x14ac:dyDescent="0.3">
      <c r="A30">
        <v>29</v>
      </c>
      <c r="B30" t="s">
        <v>10</v>
      </c>
      <c r="C30">
        <v>115.2</v>
      </c>
      <c r="F30">
        <f t="shared" si="4"/>
        <v>0.97040544083926572</v>
      </c>
      <c r="G30">
        <f t="shared" si="5"/>
        <v>0.97315859722222209</v>
      </c>
    </row>
    <row r="31" spans="1:7" x14ac:dyDescent="0.3">
      <c r="A31">
        <v>30</v>
      </c>
      <c r="B31" t="s">
        <v>11</v>
      </c>
      <c r="C31">
        <v>117.8</v>
      </c>
      <c r="F31">
        <f t="shared" si="4"/>
        <v>0.99065212214132792</v>
      </c>
      <c r="G31">
        <f t="shared" si="5"/>
        <v>0.97985735944444452</v>
      </c>
    </row>
    <row r="32" spans="1:7" x14ac:dyDescent="0.3">
      <c r="A32">
        <v>31</v>
      </c>
      <c r="B32" t="s">
        <v>12</v>
      </c>
      <c r="C32">
        <v>106.2</v>
      </c>
      <c r="F32">
        <f t="shared" si="4"/>
        <v>0.95508644570832335</v>
      </c>
      <c r="G32">
        <f t="shared" si="5"/>
        <v>0.94867046565217383</v>
      </c>
    </row>
    <row r="33" spans="1:7" x14ac:dyDescent="0.3">
      <c r="A33">
        <v>32</v>
      </c>
      <c r="B33" t="s">
        <v>13</v>
      </c>
      <c r="C33">
        <v>109.9</v>
      </c>
      <c r="F33">
        <f t="shared" si="4"/>
        <v>0.99072291553942204</v>
      </c>
      <c r="G33">
        <f t="shared" si="5"/>
        <v>0.99652257277777756</v>
      </c>
    </row>
    <row r="34" spans="1:7" x14ac:dyDescent="0.3">
      <c r="A34">
        <v>33</v>
      </c>
      <c r="B34" t="s">
        <v>14</v>
      </c>
      <c r="C34">
        <v>106</v>
      </c>
      <c r="F34">
        <f t="shared" si="4"/>
        <v>1.024368969967921</v>
      </c>
      <c r="G34">
        <f t="shared" si="5"/>
        <v>1.0064890238888888</v>
      </c>
    </row>
    <row r="35" spans="1:7" x14ac:dyDescent="0.3">
      <c r="A35">
        <v>34</v>
      </c>
      <c r="B35" t="s">
        <v>15</v>
      </c>
      <c r="C35">
        <v>111.8</v>
      </c>
      <c r="F35">
        <f t="shared" si="4"/>
        <v>1.0315529187343269</v>
      </c>
      <c r="G35">
        <f t="shared" si="5"/>
        <v>1.0162512444444445</v>
      </c>
    </row>
    <row r="36" spans="1:7" x14ac:dyDescent="0.3">
      <c r="A36">
        <v>35</v>
      </c>
      <c r="B36" t="s">
        <v>16</v>
      </c>
      <c r="C36">
        <v>84.5</v>
      </c>
      <c r="F36">
        <f t="shared" si="4"/>
        <v>0.96217959170427714</v>
      </c>
      <c r="G36">
        <f t="shared" si="5"/>
        <v>0.97954344729825127</v>
      </c>
    </row>
    <row r="37" spans="1:7" x14ac:dyDescent="0.3">
      <c r="A37">
        <v>36</v>
      </c>
      <c r="B37" t="s">
        <v>17</v>
      </c>
      <c r="C37">
        <v>78.599999999999994</v>
      </c>
      <c r="F37">
        <f t="shared" si="4"/>
        <v>1.0427795522105234</v>
      </c>
      <c r="G37">
        <f t="shared" si="5"/>
        <v>1.0436589850000002</v>
      </c>
    </row>
    <row r="38" spans="1:7" x14ac:dyDescent="0.3">
      <c r="A38">
        <v>37</v>
      </c>
      <c r="B38" t="s">
        <v>6</v>
      </c>
      <c r="C38">
        <v>70.5</v>
      </c>
      <c r="F38">
        <f>C38/D2</f>
        <v>0.96942520000219445</v>
      </c>
      <c r="G38">
        <f>C38/E2</f>
        <v>1.0541972816666667</v>
      </c>
    </row>
    <row r="39" spans="1:7" x14ac:dyDescent="0.3">
      <c r="A39">
        <v>38</v>
      </c>
      <c r="B39" t="s">
        <v>7</v>
      </c>
      <c r="C39">
        <v>74.599999999999994</v>
      </c>
      <c r="F39">
        <f t="shared" ref="F39:F49" si="6">C39/D3</f>
        <v>0.98927700907574634</v>
      </c>
      <c r="G39">
        <f t="shared" ref="G39:G49" si="7">C39/E3</f>
        <v>1.0601608138888889</v>
      </c>
    </row>
    <row r="40" spans="1:7" x14ac:dyDescent="0.3">
      <c r="A40">
        <v>39</v>
      </c>
      <c r="B40" t="s">
        <v>8</v>
      </c>
      <c r="C40">
        <v>95.5</v>
      </c>
      <c r="F40">
        <f t="shared" si="6"/>
        <v>0.93177500324768425</v>
      </c>
      <c r="G40">
        <f t="shared" si="7"/>
        <v>0.84124329850045498</v>
      </c>
    </row>
    <row r="41" spans="1:7" x14ac:dyDescent="0.3">
      <c r="A41">
        <v>40</v>
      </c>
      <c r="B41" t="s">
        <v>9</v>
      </c>
      <c r="C41">
        <v>117.8</v>
      </c>
      <c r="F41">
        <f t="shared" si="6"/>
        <v>1.0281776216132608</v>
      </c>
      <c r="G41">
        <f t="shared" si="7"/>
        <v>1.0564925709093946</v>
      </c>
    </row>
    <row r="42" spans="1:7" x14ac:dyDescent="0.3">
      <c r="A42">
        <v>41</v>
      </c>
      <c r="B42" t="s">
        <v>10</v>
      </c>
      <c r="C42">
        <v>120.9</v>
      </c>
      <c r="F42">
        <f t="shared" si="6"/>
        <v>1.018420293380792</v>
      </c>
      <c r="G42">
        <f t="shared" si="7"/>
        <v>1.02130967364728</v>
      </c>
    </row>
    <row r="43" spans="1:7" x14ac:dyDescent="0.3">
      <c r="A43">
        <v>42</v>
      </c>
      <c r="B43" t="s">
        <v>11</v>
      </c>
      <c r="C43">
        <v>128.5</v>
      </c>
      <c r="F43">
        <f t="shared" si="6"/>
        <v>1.0806349549674079</v>
      </c>
      <c r="G43">
        <f t="shared" si="7"/>
        <v>1.0688596832649502</v>
      </c>
    </row>
    <row r="44" spans="1:7" x14ac:dyDescent="0.3">
      <c r="A44">
        <v>43</v>
      </c>
      <c r="B44" t="s">
        <v>12</v>
      </c>
      <c r="C44">
        <v>115.3</v>
      </c>
      <c r="F44">
        <f t="shared" si="6"/>
        <v>1.0369253031089423</v>
      </c>
      <c r="G44">
        <f t="shared" si="7"/>
        <v>1.029959554516908</v>
      </c>
    </row>
    <row r="45" spans="1:7" x14ac:dyDescent="0.3">
      <c r="A45">
        <v>44</v>
      </c>
      <c r="B45" t="s">
        <v>13</v>
      </c>
      <c r="C45">
        <v>121.8</v>
      </c>
      <c r="F45">
        <f t="shared" si="6"/>
        <v>1.0979986452475123</v>
      </c>
      <c r="G45">
        <f t="shared" si="7"/>
        <v>1.1044262908492566</v>
      </c>
    </row>
    <row r="46" spans="1:7" x14ac:dyDescent="0.3">
      <c r="A46">
        <v>45</v>
      </c>
      <c r="B46" t="s">
        <v>14</v>
      </c>
      <c r="C46">
        <v>118.5</v>
      </c>
      <c r="F46">
        <f t="shared" si="6"/>
        <v>1.1451671975584778</v>
      </c>
      <c r="G46">
        <f t="shared" si="7"/>
        <v>1.1251787672720126</v>
      </c>
    </row>
    <row r="47" spans="1:7" x14ac:dyDescent="0.3">
      <c r="A47">
        <v>46</v>
      </c>
      <c r="B47" t="s">
        <v>15</v>
      </c>
      <c r="C47">
        <v>123.2</v>
      </c>
      <c r="F47">
        <f t="shared" si="6"/>
        <v>1.1367381000721744</v>
      </c>
      <c r="G47">
        <f t="shared" si="7"/>
        <v>1.1198761477241106</v>
      </c>
    </row>
    <row r="48" spans="1:7" x14ac:dyDescent="0.3">
      <c r="A48">
        <v>47</v>
      </c>
      <c r="B48" t="s">
        <v>16</v>
      </c>
      <c r="C48">
        <v>102.3</v>
      </c>
      <c r="F48">
        <f t="shared" si="6"/>
        <v>1.1648635767023379</v>
      </c>
      <c r="G48">
        <f t="shared" si="7"/>
        <v>1.1858851438888887</v>
      </c>
    </row>
    <row r="49" spans="1:7" x14ac:dyDescent="0.3">
      <c r="A49">
        <v>48</v>
      </c>
      <c r="B49" t="s">
        <v>17</v>
      </c>
      <c r="C49">
        <v>98.7</v>
      </c>
      <c r="F49">
        <f t="shared" si="6"/>
        <v>1.3094445522032911</v>
      </c>
      <c r="G49">
        <f t="shared" si="7"/>
        <v>1.3105488781106873</v>
      </c>
    </row>
    <row r="50" spans="1:7" x14ac:dyDescent="0.3">
      <c r="A50">
        <v>49</v>
      </c>
      <c r="B50" t="s">
        <v>6</v>
      </c>
      <c r="C50">
        <v>76.2</v>
      </c>
      <c r="F50">
        <f>C50/D2</f>
        <v>1.0478042587257761</v>
      </c>
      <c r="G50">
        <f>C50/E2</f>
        <v>1.1394302533758864</v>
      </c>
    </row>
    <row r="51" spans="1:7" x14ac:dyDescent="0.3">
      <c r="A51">
        <v>50</v>
      </c>
      <c r="B51" t="s">
        <v>7</v>
      </c>
      <c r="C51">
        <v>83.5</v>
      </c>
      <c r="F51">
        <f t="shared" ref="F51:F61" si="8">C51/D3</f>
        <v>1.1073006736973836</v>
      </c>
      <c r="G51">
        <f t="shared" ref="G51:G61" si="9">C51/E3</f>
        <v>1.1866411254654454</v>
      </c>
    </row>
    <row r="52" spans="1:7" x14ac:dyDescent="0.3">
      <c r="A52">
        <v>51</v>
      </c>
      <c r="B52" t="s">
        <v>8</v>
      </c>
      <c r="C52">
        <v>134.30000000000001</v>
      </c>
      <c r="F52">
        <f t="shared" si="8"/>
        <v>1.3103390883367958</v>
      </c>
      <c r="G52">
        <f t="shared" si="9"/>
        <v>1.1830259161111112</v>
      </c>
    </row>
    <row r="53" spans="1:7" x14ac:dyDescent="0.3">
      <c r="A53">
        <v>52</v>
      </c>
      <c r="B53" t="s">
        <v>9</v>
      </c>
      <c r="C53">
        <v>137.6</v>
      </c>
      <c r="F53">
        <f t="shared" si="8"/>
        <v>1.2009952524107359</v>
      </c>
      <c r="G53">
        <f t="shared" si="9"/>
        <v>1.2340694206887326</v>
      </c>
    </row>
    <row r="54" spans="1:7" x14ac:dyDescent="0.3">
      <c r="A54">
        <v>53</v>
      </c>
      <c r="B54" t="s">
        <v>10</v>
      </c>
      <c r="C54">
        <v>148.80000000000001</v>
      </c>
      <c r="F54">
        <f t="shared" si="8"/>
        <v>1.2534403610840517</v>
      </c>
      <c r="G54">
        <f t="shared" si="9"/>
        <v>1.2569965214120369</v>
      </c>
    </row>
    <row r="55" spans="1:7" x14ac:dyDescent="0.3">
      <c r="A55">
        <v>54</v>
      </c>
      <c r="B55" t="s">
        <v>11</v>
      </c>
      <c r="C55">
        <v>136.4</v>
      </c>
      <c r="F55">
        <f t="shared" si="8"/>
        <v>1.1470708782689061</v>
      </c>
      <c r="G55">
        <f t="shared" si="9"/>
        <v>1.1345716793567253</v>
      </c>
    </row>
    <row r="56" spans="1:7" x14ac:dyDescent="0.3">
      <c r="A56">
        <v>55</v>
      </c>
      <c r="B56" t="s">
        <v>12</v>
      </c>
      <c r="C56">
        <v>127.8</v>
      </c>
      <c r="F56">
        <f t="shared" si="8"/>
        <v>1.1493413160218806</v>
      </c>
      <c r="G56">
        <f t="shared" si="9"/>
        <v>1.141620390869565</v>
      </c>
    </row>
    <row r="57" spans="1:7" x14ac:dyDescent="0.3">
      <c r="A57">
        <v>56</v>
      </c>
      <c r="B57" t="s">
        <v>13</v>
      </c>
      <c r="C57">
        <v>139.80000000000001</v>
      </c>
      <c r="F57">
        <f t="shared" si="8"/>
        <v>1.2602644548900019</v>
      </c>
      <c r="G57">
        <f t="shared" si="9"/>
        <v>1.2676419988565359</v>
      </c>
    </row>
    <row r="58" spans="1:7" x14ac:dyDescent="0.3">
      <c r="A58">
        <v>57</v>
      </c>
      <c r="B58" t="s">
        <v>14</v>
      </c>
      <c r="C58">
        <v>130.1</v>
      </c>
      <c r="F58">
        <f t="shared" si="8"/>
        <v>1.2572679527625144</v>
      </c>
      <c r="G58">
        <f t="shared" si="9"/>
        <v>1.2353228491315513</v>
      </c>
    </row>
    <row r="59" spans="1:7" x14ac:dyDescent="0.3">
      <c r="A59">
        <v>58</v>
      </c>
      <c r="B59" t="s">
        <v>15</v>
      </c>
      <c r="C59">
        <v>130.6</v>
      </c>
      <c r="F59">
        <f t="shared" si="8"/>
        <v>1.2050162002388469</v>
      </c>
      <c r="G59">
        <f t="shared" si="9"/>
        <v>1.1871414358179289</v>
      </c>
    </row>
    <row r="60" spans="1:7" x14ac:dyDescent="0.3">
      <c r="A60">
        <v>59</v>
      </c>
      <c r="B60" t="s">
        <v>16</v>
      </c>
      <c r="C60">
        <v>113.4</v>
      </c>
      <c r="F60">
        <f t="shared" si="8"/>
        <v>1.2912563988078702</v>
      </c>
      <c r="G60">
        <f t="shared" si="9"/>
        <v>1.3145588985043988</v>
      </c>
    </row>
    <row r="61" spans="1:7" x14ac:dyDescent="0.3">
      <c r="A61">
        <v>60</v>
      </c>
      <c r="B61" t="s">
        <v>17</v>
      </c>
      <c r="C61">
        <v>98.5</v>
      </c>
      <c r="F61">
        <f t="shared" si="8"/>
        <v>1.3067911691187859</v>
      </c>
      <c r="G61">
        <f t="shared" si="9"/>
        <v>1.3078932572837152</v>
      </c>
    </row>
    <row r="62" spans="1:7" x14ac:dyDescent="0.3">
      <c r="A62">
        <v>61</v>
      </c>
      <c r="B62" t="s">
        <v>6</v>
      </c>
      <c r="C62">
        <v>84.5</v>
      </c>
      <c r="F62">
        <f>C62/D2</f>
        <v>1.1619351687969566</v>
      </c>
      <c r="G62">
        <f>C62/E2</f>
        <v>1.2635414227068558</v>
      </c>
    </row>
    <row r="63" spans="1:7" x14ac:dyDescent="0.3">
      <c r="A63">
        <v>62</v>
      </c>
      <c r="B63" t="s">
        <v>7</v>
      </c>
      <c r="C63">
        <v>81.599999999999994</v>
      </c>
      <c r="F63">
        <f t="shared" ref="F63:F73" si="10">C63/D3</f>
        <v>1.082104610463551</v>
      </c>
      <c r="G63">
        <f t="shared" ref="G63:G73" si="11">C63/E3</f>
        <v>1.1596397106344951</v>
      </c>
    </row>
    <row r="64" spans="1:7" x14ac:dyDescent="0.3">
      <c r="A64">
        <v>63</v>
      </c>
      <c r="B64" t="s">
        <v>8</v>
      </c>
      <c r="C64">
        <v>103.8</v>
      </c>
      <c r="F64">
        <f t="shared" si="10"/>
        <v>1.0127564956765405</v>
      </c>
      <c r="G64">
        <f t="shared" si="11"/>
        <v>0.91435659041201289</v>
      </c>
    </row>
    <row r="65" spans="1:7" x14ac:dyDescent="0.3">
      <c r="A65">
        <v>64</v>
      </c>
      <c r="B65" t="s">
        <v>9</v>
      </c>
      <c r="C65">
        <v>116.9</v>
      </c>
      <c r="F65">
        <f t="shared" si="10"/>
        <v>1.0203222747588303</v>
      </c>
      <c r="G65">
        <f t="shared" si="11"/>
        <v>1.0484208959194248</v>
      </c>
    </row>
    <row r="66" spans="1:7" x14ac:dyDescent="0.3">
      <c r="A66">
        <v>65</v>
      </c>
      <c r="B66" t="s">
        <v>10</v>
      </c>
      <c r="C66">
        <v>130.5</v>
      </c>
      <c r="F66">
        <f t="shared" si="10"/>
        <v>1.0992874134507307</v>
      </c>
      <c r="G66">
        <f t="shared" si="11"/>
        <v>1.1024062234157985</v>
      </c>
    </row>
    <row r="67" spans="1:7" x14ac:dyDescent="0.3">
      <c r="A67">
        <v>66</v>
      </c>
      <c r="B67" t="s">
        <v>11</v>
      </c>
      <c r="C67">
        <v>123.4</v>
      </c>
      <c r="F67">
        <f t="shared" si="10"/>
        <v>1.0377459411904912</v>
      </c>
      <c r="G67">
        <f t="shared" si="11"/>
        <v>1.0264380149019054</v>
      </c>
    </row>
    <row r="68" spans="1:7" x14ac:dyDescent="0.3">
      <c r="A68">
        <v>67</v>
      </c>
      <c r="B68" t="s">
        <v>12</v>
      </c>
      <c r="C68">
        <v>129.1</v>
      </c>
      <c r="F68">
        <f t="shared" si="10"/>
        <v>1.1610325813648261</v>
      </c>
      <c r="G68">
        <f t="shared" si="11"/>
        <v>1.1532331178502413</v>
      </c>
    </row>
    <row r="69" spans="1:7" x14ac:dyDescent="0.3">
      <c r="A69">
        <v>68</v>
      </c>
      <c r="B69" t="s">
        <v>13</v>
      </c>
      <c r="C69">
        <v>135.80000000000001</v>
      </c>
      <c r="F69">
        <f t="shared" si="10"/>
        <v>1.2242053860805597</v>
      </c>
      <c r="G69">
        <f t="shared" si="11"/>
        <v>1.2313718415215851</v>
      </c>
    </row>
    <row r="70" spans="1:7" x14ac:dyDescent="0.3">
      <c r="A70">
        <v>69</v>
      </c>
      <c r="B70" t="s">
        <v>14</v>
      </c>
      <c r="C70">
        <v>122.4</v>
      </c>
      <c r="F70">
        <f t="shared" si="10"/>
        <v>1.1828562445667314</v>
      </c>
      <c r="G70">
        <f t="shared" si="11"/>
        <v>1.1622099672075472</v>
      </c>
    </row>
    <row r="71" spans="1:7" x14ac:dyDescent="0.3">
      <c r="A71">
        <v>70</v>
      </c>
      <c r="B71" t="s">
        <v>15</v>
      </c>
      <c r="C71">
        <v>126.2</v>
      </c>
      <c r="F71">
        <f t="shared" si="10"/>
        <v>1.1644184109505551</v>
      </c>
      <c r="G71">
        <f t="shared" si="11"/>
        <v>1.1471458591134964</v>
      </c>
    </row>
    <row r="72" spans="1:7" x14ac:dyDescent="0.3">
      <c r="A72">
        <v>71</v>
      </c>
      <c r="B72" t="s">
        <v>16</v>
      </c>
      <c r="C72">
        <v>107.2</v>
      </c>
      <c r="F72">
        <f t="shared" si="10"/>
        <v>1.2206586062804559</v>
      </c>
      <c r="G72">
        <f t="shared" si="11"/>
        <v>1.2426870716020417</v>
      </c>
    </row>
    <row r="73" spans="1:7" x14ac:dyDescent="0.3">
      <c r="A73">
        <v>72</v>
      </c>
      <c r="B73" t="s">
        <v>17</v>
      </c>
      <c r="C73">
        <v>92.8</v>
      </c>
      <c r="F73">
        <f t="shared" si="10"/>
        <v>1.231169751210389</v>
      </c>
      <c r="G73">
        <f t="shared" si="11"/>
        <v>1.2322080637150128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A56" zoomScaleNormal="100" workbookViewId="0">
      <selection activeCell="I1" sqref="I1:J73"/>
    </sheetView>
  </sheetViews>
  <sheetFormatPr baseColWidth="10" defaultColWidth="8.88671875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20</v>
      </c>
      <c r="E1" t="s">
        <v>21</v>
      </c>
      <c r="F1" t="s">
        <v>29</v>
      </c>
      <c r="G1" t="s">
        <v>30</v>
      </c>
      <c r="H1" t="s">
        <v>26</v>
      </c>
      <c r="I1" t="s">
        <v>27</v>
      </c>
      <c r="J1" t="s">
        <v>28</v>
      </c>
    </row>
    <row r="2" spans="1:10" x14ac:dyDescent="0.3">
      <c r="A2">
        <v>1</v>
      </c>
      <c r="B2" t="s">
        <v>6</v>
      </c>
      <c r="C2">
        <v>99.2</v>
      </c>
      <c r="D2">
        <v>72.72350667162398</v>
      </c>
      <c r="E2">
        <v>66.875528163514886</v>
      </c>
      <c r="F2">
        <v>1.3640706360314567</v>
      </c>
      <c r="G2">
        <v>1.4833527707990544</v>
      </c>
      <c r="H2">
        <v>88.540999999999997</v>
      </c>
      <c r="I2">
        <f>F2/H2</f>
        <v>1.5406090241034738E-2</v>
      </c>
      <c r="J2">
        <f>G2/H2</f>
        <v>1.6753286847890292E-2</v>
      </c>
    </row>
    <row r="3" spans="1:10" x14ac:dyDescent="0.3">
      <c r="A3">
        <v>2</v>
      </c>
      <c r="B3" t="s">
        <v>7</v>
      </c>
      <c r="C3">
        <v>86.9</v>
      </c>
      <c r="D3">
        <v>75.408605795556369</v>
      </c>
      <c r="E3">
        <v>70.366683075515482</v>
      </c>
      <c r="F3">
        <v>1.1523883658000318</v>
      </c>
      <c r="G3">
        <v>1.2349594467418827</v>
      </c>
      <c r="H3">
        <v>88.981999999999999</v>
      </c>
      <c r="I3">
        <f t="shared" ref="I3:I66" si="0">F3/H3</f>
        <v>1.295080314895183E-2</v>
      </c>
      <c r="J3">
        <f t="shared" ref="J3:J66" si="1">G3/H3</f>
        <v>1.3878755779167503E-2</v>
      </c>
    </row>
    <row r="4" spans="1:10" x14ac:dyDescent="0.3">
      <c r="A4">
        <v>3</v>
      </c>
      <c r="B4" t="s">
        <v>8</v>
      </c>
      <c r="C4">
        <v>108.5</v>
      </c>
      <c r="D4">
        <v>102.49255417577908</v>
      </c>
      <c r="E4">
        <v>113.52244965306947</v>
      </c>
      <c r="F4">
        <v>1.0586134853651701</v>
      </c>
      <c r="G4">
        <v>0.95575809306072645</v>
      </c>
      <c r="H4">
        <v>89.422999999999988</v>
      </c>
      <c r="I4">
        <f t="shared" si="0"/>
        <v>1.1838268514422131E-2</v>
      </c>
      <c r="J4">
        <f t="shared" si="1"/>
        <v>1.0688056686319253E-2</v>
      </c>
    </row>
    <row r="5" spans="1:10" x14ac:dyDescent="0.3">
      <c r="A5">
        <v>4</v>
      </c>
      <c r="B5" t="s">
        <v>9</v>
      </c>
      <c r="C5">
        <v>119</v>
      </c>
      <c r="D5">
        <v>114.57164357960451</v>
      </c>
      <c r="E5">
        <v>111.50102068261735</v>
      </c>
      <c r="F5">
        <v>1.0386514174191686</v>
      </c>
      <c r="G5">
        <v>1.0672548042293546</v>
      </c>
      <c r="H5">
        <v>89.86399999999999</v>
      </c>
      <c r="I5">
        <f t="shared" si="0"/>
        <v>1.1558036782462039E-2</v>
      </c>
      <c r="J5">
        <f t="shared" si="1"/>
        <v>1.1876333172675986E-2</v>
      </c>
    </row>
    <row r="6" spans="1:10" x14ac:dyDescent="0.3">
      <c r="A6">
        <v>5</v>
      </c>
      <c r="B6" t="s">
        <v>10</v>
      </c>
      <c r="C6">
        <v>121.1</v>
      </c>
      <c r="D6">
        <v>118.71326679739968</v>
      </c>
      <c r="E6">
        <v>118.37741589996345</v>
      </c>
      <c r="F6">
        <v>1.0201050250489154</v>
      </c>
      <c r="G6">
        <v>1.0229991851007907</v>
      </c>
      <c r="H6">
        <v>90.304999999999993</v>
      </c>
      <c r="I6">
        <f t="shared" si="0"/>
        <v>1.1296218648457068E-2</v>
      </c>
      <c r="J6">
        <f t="shared" si="1"/>
        <v>1.1328267372800961E-2</v>
      </c>
    </row>
    <row r="7" spans="1:10" x14ac:dyDescent="0.3">
      <c r="A7">
        <v>6</v>
      </c>
      <c r="B7" t="s">
        <v>11</v>
      </c>
      <c r="C7">
        <v>117.8</v>
      </c>
      <c r="D7">
        <v>118.91157084019699</v>
      </c>
      <c r="E7">
        <v>120.22158007446079</v>
      </c>
      <c r="F7">
        <v>0.99065212214132792</v>
      </c>
      <c r="G7">
        <v>0.97985735944444452</v>
      </c>
      <c r="H7">
        <v>90.745999999999995</v>
      </c>
      <c r="I7">
        <f t="shared" si="0"/>
        <v>1.0916758007419919E-2</v>
      </c>
      <c r="J7">
        <f t="shared" si="1"/>
        <v>1.0797802211055524E-2</v>
      </c>
    </row>
    <row r="8" spans="1:10" x14ac:dyDescent="0.3">
      <c r="A8">
        <v>7</v>
      </c>
      <c r="B8" t="s">
        <v>12</v>
      </c>
      <c r="C8">
        <v>111.2</v>
      </c>
      <c r="D8">
        <v>111.19412329345603</v>
      </c>
      <c r="E8">
        <v>111.94614341344722</v>
      </c>
      <c r="F8">
        <v>1.0000528508734987</v>
      </c>
      <c r="G8">
        <v>0.99333480019323661</v>
      </c>
      <c r="H8">
        <v>91.186999999999998</v>
      </c>
      <c r="I8">
        <f t="shared" si="0"/>
        <v>1.096705507225261E-2</v>
      </c>
      <c r="J8">
        <f t="shared" si="1"/>
        <v>1.0893381734164263E-2</v>
      </c>
    </row>
    <row r="9" spans="1:10" x14ac:dyDescent="0.3">
      <c r="A9">
        <v>8</v>
      </c>
      <c r="B9" t="s">
        <v>13</v>
      </c>
      <c r="C9">
        <v>102.8</v>
      </c>
      <c r="D9">
        <v>110.92909861700575</v>
      </c>
      <c r="E9">
        <v>110.28350285498999</v>
      </c>
      <c r="F9">
        <v>0.92671806840266224</v>
      </c>
      <c r="G9">
        <v>0.93214304350823962</v>
      </c>
      <c r="H9">
        <v>91.628</v>
      </c>
      <c r="I9">
        <f t="shared" si="0"/>
        <v>1.0113917889757086E-2</v>
      </c>
      <c r="J9">
        <f t="shared" si="1"/>
        <v>1.0173124410750422E-2</v>
      </c>
    </row>
    <row r="10" spans="1:10" x14ac:dyDescent="0.3">
      <c r="A10">
        <v>9</v>
      </c>
      <c r="B10" t="s">
        <v>14</v>
      </c>
      <c r="C10">
        <v>93.1</v>
      </c>
      <c r="D10">
        <v>103.47833945352667</v>
      </c>
      <c r="E10">
        <v>105.31659807916778</v>
      </c>
      <c r="F10">
        <v>0.89970519909446645</v>
      </c>
      <c r="G10">
        <v>0.88400120871750509</v>
      </c>
      <c r="H10">
        <v>92.068999999999988</v>
      </c>
      <c r="I10">
        <f t="shared" si="0"/>
        <v>9.7720752815221908E-3</v>
      </c>
      <c r="J10">
        <f t="shared" si="1"/>
        <v>9.6015076596629185E-3</v>
      </c>
    </row>
    <row r="11" spans="1:10" x14ac:dyDescent="0.3">
      <c r="A11">
        <v>10</v>
      </c>
      <c r="B11" t="s">
        <v>15</v>
      </c>
      <c r="C11">
        <v>94.2</v>
      </c>
      <c r="D11">
        <v>108.3802856543453</v>
      </c>
      <c r="E11">
        <v>110.01216540809047</v>
      </c>
      <c r="F11">
        <v>0.86916176158115921</v>
      </c>
      <c r="G11">
        <v>0.85626893762671441</v>
      </c>
      <c r="H11">
        <v>92.509999999999991</v>
      </c>
      <c r="I11">
        <f t="shared" si="0"/>
        <v>9.3953276573468733E-3</v>
      </c>
      <c r="J11">
        <f t="shared" si="1"/>
        <v>9.2559608434408663E-3</v>
      </c>
    </row>
    <row r="12" spans="1:10" x14ac:dyDescent="0.3">
      <c r="A12">
        <v>11</v>
      </c>
      <c r="B12" t="s">
        <v>16</v>
      </c>
      <c r="C12">
        <v>81.400000000000006</v>
      </c>
      <c r="D12">
        <v>87.821442824751585</v>
      </c>
      <c r="E12">
        <v>86.264677930382248</v>
      </c>
      <c r="F12">
        <v>0.92688069544056995</v>
      </c>
      <c r="G12">
        <v>0.94360753384707285</v>
      </c>
      <c r="H12">
        <v>92.950999999999993</v>
      </c>
      <c r="I12">
        <f t="shared" si="0"/>
        <v>9.9717130040620321E-3</v>
      </c>
      <c r="J12">
        <f t="shared" si="1"/>
        <v>1.0151666295651181E-2</v>
      </c>
    </row>
    <row r="13" spans="1:10" x14ac:dyDescent="0.3">
      <c r="A13">
        <v>12</v>
      </c>
      <c r="B13" t="s">
        <v>17</v>
      </c>
      <c r="C13">
        <v>57.4</v>
      </c>
      <c r="D13">
        <v>75.3754710987387</v>
      </c>
      <c r="E13">
        <v>75.31195642415706</v>
      </c>
      <c r="F13">
        <v>0.76152094525297775</v>
      </c>
      <c r="G13">
        <v>0.76216317734096706</v>
      </c>
      <c r="H13">
        <v>93.391999999999996</v>
      </c>
      <c r="I13">
        <f t="shared" si="0"/>
        <v>8.1540275960786546E-3</v>
      </c>
      <c r="J13">
        <f t="shared" si="1"/>
        <v>8.1609043316447569E-3</v>
      </c>
    </row>
    <row r="14" spans="1:10" x14ac:dyDescent="0.3">
      <c r="A14">
        <v>13</v>
      </c>
      <c r="B14" t="s">
        <v>6</v>
      </c>
      <c r="C14">
        <v>52.5</v>
      </c>
      <c r="F14">
        <v>0.72191238298035754</v>
      </c>
      <c r="G14">
        <v>0.78504052890070919</v>
      </c>
      <c r="H14">
        <v>93.832999999999998</v>
      </c>
      <c r="I14">
        <f t="shared" si="0"/>
        <v>7.6935873624455952E-3</v>
      </c>
      <c r="J14">
        <f t="shared" si="1"/>
        <v>8.3663586254378447E-3</v>
      </c>
    </row>
    <row r="15" spans="1:10" x14ac:dyDescent="0.3">
      <c r="A15">
        <v>14</v>
      </c>
      <c r="B15" t="s">
        <v>7</v>
      </c>
      <c r="C15">
        <v>59.1</v>
      </c>
      <c r="F15">
        <v>0.78373017743132189</v>
      </c>
      <c r="G15">
        <v>0.83988611395218948</v>
      </c>
      <c r="H15">
        <v>94.274000000000001</v>
      </c>
      <c r="I15">
        <f t="shared" si="0"/>
        <v>8.3133226279920435E-3</v>
      </c>
      <c r="J15">
        <f t="shared" si="1"/>
        <v>8.9089899012685311E-3</v>
      </c>
    </row>
    <row r="16" spans="1:10" x14ac:dyDescent="0.3">
      <c r="A16">
        <v>15</v>
      </c>
      <c r="B16" t="s">
        <v>8</v>
      </c>
      <c r="C16">
        <v>73.8</v>
      </c>
      <c r="F16">
        <v>0.72005230617465021</v>
      </c>
      <c r="G16">
        <v>0.65009167988830974</v>
      </c>
      <c r="H16">
        <v>94.714999999999989</v>
      </c>
      <c r="I16">
        <f t="shared" si="0"/>
        <v>7.6023048743562296E-3</v>
      </c>
      <c r="J16">
        <f t="shared" si="1"/>
        <v>6.8636612985093154E-3</v>
      </c>
    </row>
    <row r="17" spans="1:10" x14ac:dyDescent="0.3">
      <c r="A17">
        <v>16</v>
      </c>
      <c r="B17" t="s">
        <v>9</v>
      </c>
      <c r="C17">
        <v>99.7</v>
      </c>
      <c r="F17">
        <v>0.87019786820748823</v>
      </c>
      <c r="G17">
        <v>0.8941622183333332</v>
      </c>
      <c r="H17">
        <v>95.155999999999992</v>
      </c>
      <c r="I17">
        <f t="shared" si="0"/>
        <v>9.144960572191857E-3</v>
      </c>
      <c r="J17">
        <f t="shared" si="1"/>
        <v>9.3968033369764732E-3</v>
      </c>
    </row>
    <row r="18" spans="1:10" x14ac:dyDescent="0.3">
      <c r="A18">
        <v>17</v>
      </c>
      <c r="B18" t="s">
        <v>10</v>
      </c>
      <c r="C18">
        <v>97.7</v>
      </c>
      <c r="F18">
        <v>0.82299141987843971</v>
      </c>
      <c r="G18">
        <v>0.82532634504002689</v>
      </c>
      <c r="H18">
        <v>95.596999999999994</v>
      </c>
      <c r="I18">
        <f t="shared" si="0"/>
        <v>8.6089670165218554E-3</v>
      </c>
      <c r="J18">
        <f t="shared" si="1"/>
        <v>8.6333916863502724E-3</v>
      </c>
    </row>
    <row r="19" spans="1:10" x14ac:dyDescent="0.3">
      <c r="A19">
        <v>18</v>
      </c>
      <c r="B19" t="s">
        <v>11</v>
      </c>
      <c r="C19">
        <v>103.4</v>
      </c>
      <c r="F19">
        <v>0.86955373030062244</v>
      </c>
      <c r="G19">
        <v>0.86007853112525956</v>
      </c>
      <c r="H19">
        <v>96.037999999999997</v>
      </c>
      <c r="I19">
        <f t="shared" si="0"/>
        <v>9.054267376461634E-3</v>
      </c>
      <c r="J19">
        <f t="shared" si="1"/>
        <v>8.9556064383396108E-3</v>
      </c>
    </row>
    <row r="20" spans="1:10" x14ac:dyDescent="0.3">
      <c r="A20">
        <v>19</v>
      </c>
      <c r="B20" t="s">
        <v>12</v>
      </c>
      <c r="C20">
        <v>103.5</v>
      </c>
      <c r="F20">
        <v>0.9308045869191286</v>
      </c>
      <c r="G20">
        <v>0.92455172499999994</v>
      </c>
      <c r="H20">
        <v>96.478999999999999</v>
      </c>
      <c r="I20">
        <f t="shared" si="0"/>
        <v>9.6477428965798633E-3</v>
      </c>
      <c r="J20">
        <f t="shared" si="1"/>
        <v>9.5829322961473468E-3</v>
      </c>
    </row>
    <row r="21" spans="1:10" x14ac:dyDescent="0.3">
      <c r="A21">
        <v>20</v>
      </c>
      <c r="B21" t="s">
        <v>13</v>
      </c>
      <c r="C21">
        <v>94.7</v>
      </c>
      <c r="F21">
        <v>0.85369845406354194</v>
      </c>
      <c r="G21">
        <v>0.85869597490496397</v>
      </c>
      <c r="H21">
        <v>96.919999999999987</v>
      </c>
      <c r="I21">
        <f t="shared" si="0"/>
        <v>8.8082795508000623E-3</v>
      </c>
      <c r="J21">
        <f t="shared" si="1"/>
        <v>8.8598429106991755E-3</v>
      </c>
    </row>
    <row r="22" spans="1:10" x14ac:dyDescent="0.3">
      <c r="A22">
        <v>21</v>
      </c>
      <c r="B22" t="s">
        <v>14</v>
      </c>
      <c r="C22">
        <v>86.6</v>
      </c>
      <c r="F22">
        <v>0.8368901207473769</v>
      </c>
      <c r="G22">
        <v>0.82228254215828078</v>
      </c>
      <c r="H22">
        <v>97.36099999999999</v>
      </c>
      <c r="I22">
        <f t="shared" si="0"/>
        <v>8.5957428615911612E-3</v>
      </c>
      <c r="J22">
        <f t="shared" si="1"/>
        <v>8.4457076463705268E-3</v>
      </c>
    </row>
    <row r="23" spans="1:10" x14ac:dyDescent="0.3">
      <c r="A23">
        <v>22</v>
      </c>
      <c r="B23" t="s">
        <v>15</v>
      </c>
      <c r="C23">
        <v>101.8</v>
      </c>
      <c r="F23">
        <v>0.93928521580639068</v>
      </c>
      <c r="G23">
        <v>0.92535220647982508</v>
      </c>
      <c r="H23">
        <v>97.801999999999992</v>
      </c>
      <c r="I23">
        <f t="shared" si="0"/>
        <v>9.6039469111714564E-3</v>
      </c>
      <c r="J23">
        <f t="shared" si="1"/>
        <v>9.4614855164498191E-3</v>
      </c>
    </row>
    <row r="24" spans="1:10" x14ac:dyDescent="0.3">
      <c r="A24">
        <v>23</v>
      </c>
      <c r="B24" t="s">
        <v>16</v>
      </c>
      <c r="C24">
        <v>75.599999999999994</v>
      </c>
      <c r="F24">
        <v>0.86083759920524672</v>
      </c>
      <c r="G24">
        <v>0.87637259900293241</v>
      </c>
      <c r="H24">
        <v>98.242999999999995</v>
      </c>
      <c r="I24">
        <f t="shared" si="0"/>
        <v>8.7623301324801436E-3</v>
      </c>
      <c r="J24">
        <f t="shared" si="1"/>
        <v>8.920458444906328E-3</v>
      </c>
    </row>
    <row r="25" spans="1:10" x14ac:dyDescent="0.3">
      <c r="A25">
        <v>24</v>
      </c>
      <c r="B25" t="s">
        <v>17</v>
      </c>
      <c r="C25">
        <v>65.599999999999994</v>
      </c>
      <c r="F25">
        <v>0.87030965171768881</v>
      </c>
      <c r="G25">
        <v>0.87104363124681938</v>
      </c>
      <c r="H25">
        <v>98.683999999999997</v>
      </c>
      <c r="I25">
        <f t="shared" si="0"/>
        <v>8.8191566182733664E-3</v>
      </c>
      <c r="J25">
        <f t="shared" si="1"/>
        <v>8.8265942933689299E-3</v>
      </c>
    </row>
    <row r="26" spans="1:10" x14ac:dyDescent="0.3">
      <c r="A26">
        <v>25</v>
      </c>
      <c r="B26" t="s">
        <v>6</v>
      </c>
      <c r="C26">
        <v>71.599999999999994</v>
      </c>
      <c r="F26">
        <v>0.98455098326463997</v>
      </c>
      <c r="G26">
        <v>1.0706457498912529</v>
      </c>
      <c r="H26">
        <v>99.125</v>
      </c>
      <c r="I26">
        <f t="shared" si="0"/>
        <v>9.9324184944730391E-3</v>
      </c>
      <c r="J26">
        <f t="shared" si="1"/>
        <v>1.0800965950983637E-2</v>
      </c>
    </row>
    <row r="27" spans="1:10" x14ac:dyDescent="0.3">
      <c r="A27">
        <v>26</v>
      </c>
      <c r="B27" t="s">
        <v>7</v>
      </c>
      <c r="C27">
        <v>78.8</v>
      </c>
      <c r="F27">
        <v>1.044973569908429</v>
      </c>
      <c r="G27">
        <v>1.1198481519362526</v>
      </c>
      <c r="H27">
        <v>99.565999999999988</v>
      </c>
      <c r="I27">
        <f t="shared" si="0"/>
        <v>1.0495285237012928E-2</v>
      </c>
      <c r="J27">
        <f t="shared" si="1"/>
        <v>1.1247294778702096E-2</v>
      </c>
    </row>
    <row r="28" spans="1:10" x14ac:dyDescent="0.3">
      <c r="A28">
        <v>27</v>
      </c>
      <c r="B28" t="s">
        <v>8</v>
      </c>
      <c r="C28">
        <v>111.6</v>
      </c>
      <c r="F28">
        <v>1.0888595849470319</v>
      </c>
      <c r="G28">
        <v>0.98306546714817566</v>
      </c>
      <c r="H28">
        <v>100.00699999999999</v>
      </c>
      <c r="I28">
        <f t="shared" si="0"/>
        <v>1.0887833701111243E-2</v>
      </c>
      <c r="J28">
        <f t="shared" si="1"/>
        <v>9.8299665738215899E-3</v>
      </c>
    </row>
    <row r="29" spans="1:10" x14ac:dyDescent="0.3">
      <c r="A29">
        <v>28</v>
      </c>
      <c r="B29" t="s">
        <v>9</v>
      </c>
      <c r="C29">
        <v>107.6</v>
      </c>
      <c r="F29">
        <v>0.93915035726304641</v>
      </c>
      <c r="G29">
        <v>0.96501358768973566</v>
      </c>
      <c r="H29">
        <v>100.44799999999999</v>
      </c>
      <c r="I29">
        <f t="shared" si="0"/>
        <v>9.3496172871838801E-3</v>
      </c>
      <c r="J29">
        <f t="shared" si="1"/>
        <v>9.6070960864301502E-3</v>
      </c>
    </row>
    <row r="30" spans="1:10" x14ac:dyDescent="0.3">
      <c r="A30">
        <v>29</v>
      </c>
      <c r="B30" t="s">
        <v>10</v>
      </c>
      <c r="C30">
        <v>115.2</v>
      </c>
      <c r="F30">
        <v>0.97040544083926572</v>
      </c>
      <c r="G30">
        <v>0.97315859722222209</v>
      </c>
      <c r="H30">
        <v>100.889</v>
      </c>
      <c r="I30">
        <f t="shared" si="0"/>
        <v>9.6185455385549047E-3</v>
      </c>
      <c r="J30">
        <f t="shared" si="1"/>
        <v>9.6458345034862291E-3</v>
      </c>
    </row>
    <row r="31" spans="1:10" x14ac:dyDescent="0.3">
      <c r="A31">
        <v>30</v>
      </c>
      <c r="B31" t="s">
        <v>11</v>
      </c>
      <c r="C31">
        <v>117.8</v>
      </c>
      <c r="F31">
        <v>0.99065212214132792</v>
      </c>
      <c r="G31">
        <v>0.97985735944444452</v>
      </c>
      <c r="H31">
        <v>101.33</v>
      </c>
      <c r="I31">
        <f t="shared" si="0"/>
        <v>9.7764938531661686E-3</v>
      </c>
      <c r="J31">
        <f t="shared" si="1"/>
        <v>9.669963085408512E-3</v>
      </c>
    </row>
    <row r="32" spans="1:10" x14ac:dyDescent="0.3">
      <c r="A32">
        <v>31</v>
      </c>
      <c r="B32" t="s">
        <v>12</v>
      </c>
      <c r="C32">
        <v>106.2</v>
      </c>
      <c r="F32">
        <v>0.95508644570832335</v>
      </c>
      <c r="G32">
        <v>0.94867046565217383</v>
      </c>
      <c r="H32">
        <v>101.77099999999999</v>
      </c>
      <c r="I32">
        <f t="shared" si="0"/>
        <v>9.384662091443766E-3</v>
      </c>
      <c r="J32">
        <f t="shared" si="1"/>
        <v>9.3216187877899793E-3</v>
      </c>
    </row>
    <row r="33" spans="1:10" x14ac:dyDescent="0.3">
      <c r="A33">
        <v>32</v>
      </c>
      <c r="B33" t="s">
        <v>13</v>
      </c>
      <c r="C33">
        <v>109.9</v>
      </c>
      <c r="F33">
        <v>0.99072291553942204</v>
      </c>
      <c r="G33">
        <v>0.99652257277777756</v>
      </c>
      <c r="H33">
        <v>102.21199999999999</v>
      </c>
      <c r="I33">
        <f t="shared" si="0"/>
        <v>9.6928238909269188E-3</v>
      </c>
      <c r="J33">
        <f t="shared" si="1"/>
        <v>9.7495653424038049E-3</v>
      </c>
    </row>
    <row r="34" spans="1:10" x14ac:dyDescent="0.3">
      <c r="A34">
        <v>33</v>
      </c>
      <c r="B34" t="s">
        <v>14</v>
      </c>
      <c r="C34">
        <v>106</v>
      </c>
      <c r="F34">
        <v>1.024368969967921</v>
      </c>
      <c r="G34">
        <v>1.0064890238888888</v>
      </c>
      <c r="H34">
        <v>102.65299999999999</v>
      </c>
      <c r="I34">
        <f t="shared" si="0"/>
        <v>9.9789482038315606E-3</v>
      </c>
      <c r="J34">
        <f t="shared" si="1"/>
        <v>9.8047696987802486E-3</v>
      </c>
    </row>
    <row r="35" spans="1:10" x14ac:dyDescent="0.3">
      <c r="A35">
        <v>34</v>
      </c>
      <c r="B35" t="s">
        <v>15</v>
      </c>
      <c r="C35">
        <v>111.8</v>
      </c>
      <c r="F35">
        <v>1.0315529187343269</v>
      </c>
      <c r="G35">
        <v>1.0162512444444445</v>
      </c>
      <c r="H35">
        <v>103.09399999999999</v>
      </c>
      <c r="I35">
        <f t="shared" si="0"/>
        <v>1.0005945241569121E-2</v>
      </c>
      <c r="J35">
        <f t="shared" si="1"/>
        <v>9.8575207523662334E-3</v>
      </c>
    </row>
    <row r="36" spans="1:10" x14ac:dyDescent="0.3">
      <c r="A36">
        <v>35</v>
      </c>
      <c r="B36" t="s">
        <v>16</v>
      </c>
      <c r="C36">
        <v>84.5</v>
      </c>
      <c r="F36">
        <v>0.96217959170427714</v>
      </c>
      <c r="G36">
        <v>0.97954344729825127</v>
      </c>
      <c r="H36">
        <v>103.535</v>
      </c>
      <c r="I36">
        <f t="shared" si="0"/>
        <v>9.2932785213143115E-3</v>
      </c>
      <c r="J36">
        <f t="shared" si="1"/>
        <v>9.4609885285000372E-3</v>
      </c>
    </row>
    <row r="37" spans="1:10" x14ac:dyDescent="0.3">
      <c r="A37">
        <v>36</v>
      </c>
      <c r="B37" t="s">
        <v>17</v>
      </c>
      <c r="C37">
        <v>78.599999999999994</v>
      </c>
      <c r="F37">
        <v>1.0427795522105234</v>
      </c>
      <c r="G37">
        <v>1.0436589850000002</v>
      </c>
      <c r="H37">
        <v>103.976</v>
      </c>
      <c r="I37">
        <f t="shared" si="0"/>
        <v>1.0029040857606789E-2</v>
      </c>
      <c r="J37">
        <f t="shared" si="1"/>
        <v>1.0037498893975535E-2</v>
      </c>
    </row>
    <row r="38" spans="1:10" x14ac:dyDescent="0.3">
      <c r="A38">
        <v>37</v>
      </c>
      <c r="B38" t="s">
        <v>6</v>
      </c>
      <c r="C38">
        <v>70.5</v>
      </c>
      <c r="F38">
        <v>0.96942520000219445</v>
      </c>
      <c r="G38">
        <v>1.0541972816666667</v>
      </c>
      <c r="H38">
        <v>104.417</v>
      </c>
      <c r="I38">
        <f t="shared" si="0"/>
        <v>9.284170202191161E-3</v>
      </c>
      <c r="J38">
        <f t="shared" si="1"/>
        <v>1.0096031122007592E-2</v>
      </c>
    </row>
    <row r="39" spans="1:10" x14ac:dyDescent="0.3">
      <c r="A39">
        <v>38</v>
      </c>
      <c r="B39" t="s">
        <v>7</v>
      </c>
      <c r="C39">
        <v>74.599999999999994</v>
      </c>
      <c r="F39">
        <v>0.98927700907574634</v>
      </c>
      <c r="G39">
        <v>1.0601608138888889</v>
      </c>
      <c r="H39">
        <v>104.85799999999999</v>
      </c>
      <c r="I39">
        <f t="shared" si="0"/>
        <v>9.4344447641166763E-3</v>
      </c>
      <c r="J39">
        <f t="shared" si="1"/>
        <v>1.0110442826383195E-2</v>
      </c>
    </row>
    <row r="40" spans="1:10" x14ac:dyDescent="0.3">
      <c r="A40">
        <v>39</v>
      </c>
      <c r="B40" t="s">
        <v>8</v>
      </c>
      <c r="C40">
        <v>95.5</v>
      </c>
      <c r="F40">
        <v>0.93177500324768425</v>
      </c>
      <c r="G40">
        <v>0.84124329850045498</v>
      </c>
      <c r="H40">
        <v>105.29899999999999</v>
      </c>
      <c r="I40">
        <f t="shared" si="0"/>
        <v>8.8488494975990685E-3</v>
      </c>
      <c r="J40">
        <f t="shared" si="1"/>
        <v>7.9890910502517128E-3</v>
      </c>
    </row>
    <row r="41" spans="1:10" x14ac:dyDescent="0.3">
      <c r="A41">
        <v>40</v>
      </c>
      <c r="B41" t="s">
        <v>9</v>
      </c>
      <c r="C41">
        <v>117.8</v>
      </c>
      <c r="F41">
        <v>1.0281776216132608</v>
      </c>
      <c r="G41">
        <v>1.0564925709093946</v>
      </c>
      <c r="H41">
        <v>105.74</v>
      </c>
      <c r="I41">
        <f t="shared" si="0"/>
        <v>9.7236393192099563E-3</v>
      </c>
      <c r="J41">
        <f t="shared" si="1"/>
        <v>9.9914182987459309E-3</v>
      </c>
    </row>
    <row r="42" spans="1:10" x14ac:dyDescent="0.3">
      <c r="A42">
        <v>41</v>
      </c>
      <c r="B42" t="s">
        <v>10</v>
      </c>
      <c r="C42">
        <v>120.9</v>
      </c>
      <c r="F42">
        <v>1.018420293380792</v>
      </c>
      <c r="G42">
        <v>1.02130967364728</v>
      </c>
      <c r="H42">
        <v>106.181</v>
      </c>
      <c r="I42">
        <f t="shared" si="0"/>
        <v>9.5913609156138297E-3</v>
      </c>
      <c r="J42">
        <f t="shared" si="1"/>
        <v>9.6185727545161567E-3</v>
      </c>
    </row>
    <row r="43" spans="1:10" x14ac:dyDescent="0.3">
      <c r="A43">
        <v>42</v>
      </c>
      <c r="B43" t="s">
        <v>11</v>
      </c>
      <c r="C43">
        <v>128.5</v>
      </c>
      <c r="F43">
        <v>1.0806349549674079</v>
      </c>
      <c r="G43">
        <v>1.0688596832649502</v>
      </c>
      <c r="H43">
        <v>106.62199999999999</v>
      </c>
      <c r="I43">
        <f t="shared" si="0"/>
        <v>1.0135196816486355E-2</v>
      </c>
      <c r="J43">
        <f t="shared" si="1"/>
        <v>1.0024757397769224E-2</v>
      </c>
    </row>
    <row r="44" spans="1:10" x14ac:dyDescent="0.3">
      <c r="A44">
        <v>43</v>
      </c>
      <c r="B44" t="s">
        <v>12</v>
      </c>
      <c r="C44">
        <v>115.3</v>
      </c>
      <c r="F44">
        <v>1.0369253031089423</v>
      </c>
      <c r="G44">
        <v>1.029959554516908</v>
      </c>
      <c r="H44">
        <v>107.06299999999999</v>
      </c>
      <c r="I44">
        <f t="shared" si="0"/>
        <v>9.68518818928054E-3</v>
      </c>
      <c r="J44">
        <f t="shared" si="1"/>
        <v>9.6201260427683528E-3</v>
      </c>
    </row>
    <row r="45" spans="1:10" x14ac:dyDescent="0.3">
      <c r="A45">
        <v>44</v>
      </c>
      <c r="B45" t="s">
        <v>13</v>
      </c>
      <c r="C45">
        <v>121.8</v>
      </c>
      <c r="F45">
        <v>1.0979986452475123</v>
      </c>
      <c r="G45">
        <v>1.1044262908492566</v>
      </c>
      <c r="H45">
        <v>107.50399999999999</v>
      </c>
      <c r="I45">
        <f t="shared" si="0"/>
        <v>1.0213560846550011E-2</v>
      </c>
      <c r="J45">
        <f t="shared" si="1"/>
        <v>1.0273350673921497E-2</v>
      </c>
    </row>
    <row r="46" spans="1:10" x14ac:dyDescent="0.3">
      <c r="A46">
        <v>45</v>
      </c>
      <c r="B46" t="s">
        <v>14</v>
      </c>
      <c r="C46">
        <v>118.5</v>
      </c>
      <c r="F46">
        <v>1.1451671975584778</v>
      </c>
      <c r="G46">
        <v>1.1251787672720126</v>
      </c>
      <c r="H46">
        <v>107.94499999999999</v>
      </c>
      <c r="I46">
        <f t="shared" si="0"/>
        <v>1.0608802608351271E-2</v>
      </c>
      <c r="J46">
        <f t="shared" si="1"/>
        <v>1.0423630249404906E-2</v>
      </c>
    </row>
    <row r="47" spans="1:10" x14ac:dyDescent="0.3">
      <c r="A47">
        <v>46</v>
      </c>
      <c r="B47" t="s">
        <v>15</v>
      </c>
      <c r="C47">
        <v>123.2</v>
      </c>
      <c r="F47">
        <v>1.1367381000721744</v>
      </c>
      <c r="G47">
        <v>1.1198761477241106</v>
      </c>
      <c r="H47">
        <v>108.386</v>
      </c>
      <c r="I47">
        <f t="shared" si="0"/>
        <v>1.048786836004811E-2</v>
      </c>
      <c r="J47">
        <f t="shared" si="1"/>
        <v>1.0332295201632228E-2</v>
      </c>
    </row>
    <row r="48" spans="1:10" x14ac:dyDescent="0.3">
      <c r="A48">
        <v>47</v>
      </c>
      <c r="B48" t="s">
        <v>16</v>
      </c>
      <c r="C48">
        <v>102.3</v>
      </c>
      <c r="F48">
        <v>1.1648635767023379</v>
      </c>
      <c r="G48">
        <v>1.1858851438888887</v>
      </c>
      <c r="H48">
        <v>108.827</v>
      </c>
      <c r="I48">
        <f t="shared" si="0"/>
        <v>1.0703810421148593E-2</v>
      </c>
      <c r="J48">
        <f t="shared" si="1"/>
        <v>1.0896975418681841E-2</v>
      </c>
    </row>
    <row r="49" spans="1:10" x14ac:dyDescent="0.3">
      <c r="A49">
        <v>48</v>
      </c>
      <c r="B49" t="s">
        <v>17</v>
      </c>
      <c r="C49">
        <v>98.7</v>
      </c>
      <c r="F49">
        <v>1.3094445522032911</v>
      </c>
      <c r="G49">
        <v>1.3105488781106873</v>
      </c>
      <c r="H49">
        <v>109.268</v>
      </c>
      <c r="I49">
        <f t="shared" si="0"/>
        <v>1.19837880459356E-2</v>
      </c>
      <c r="J49">
        <f t="shared" si="1"/>
        <v>1.1993894627070024E-2</v>
      </c>
    </row>
    <row r="50" spans="1:10" x14ac:dyDescent="0.3">
      <c r="A50">
        <v>49</v>
      </c>
      <c r="B50" t="s">
        <v>6</v>
      </c>
      <c r="C50">
        <v>76.2</v>
      </c>
      <c r="F50">
        <v>1.0478042587257761</v>
      </c>
      <c r="G50">
        <v>1.1394302533758864</v>
      </c>
      <c r="H50">
        <v>109.709</v>
      </c>
      <c r="I50">
        <f t="shared" si="0"/>
        <v>9.5507593609072735E-3</v>
      </c>
      <c r="J50">
        <f t="shared" si="1"/>
        <v>1.0385932360844475E-2</v>
      </c>
    </row>
    <row r="51" spans="1:10" x14ac:dyDescent="0.3">
      <c r="A51">
        <v>50</v>
      </c>
      <c r="B51" t="s">
        <v>7</v>
      </c>
      <c r="C51">
        <v>83.5</v>
      </c>
      <c r="F51">
        <v>1.1073006736973836</v>
      </c>
      <c r="G51">
        <v>1.1866411254654454</v>
      </c>
      <c r="H51">
        <v>110.14999999999999</v>
      </c>
      <c r="I51">
        <f t="shared" si="0"/>
        <v>1.0052661585995312E-2</v>
      </c>
      <c r="J51">
        <f t="shared" si="1"/>
        <v>1.0772956200321792E-2</v>
      </c>
    </row>
    <row r="52" spans="1:10" x14ac:dyDescent="0.3">
      <c r="A52">
        <v>51</v>
      </c>
      <c r="B52" t="s">
        <v>8</v>
      </c>
      <c r="C52">
        <v>134.30000000000001</v>
      </c>
      <c r="F52">
        <v>1.3103390883367958</v>
      </c>
      <c r="G52">
        <v>1.1830259161111112</v>
      </c>
      <c r="H52">
        <v>110.59099999999999</v>
      </c>
      <c r="I52">
        <f t="shared" si="0"/>
        <v>1.1848514692305847E-2</v>
      </c>
      <c r="J52">
        <f t="shared" si="1"/>
        <v>1.0697307340661639E-2</v>
      </c>
    </row>
    <row r="53" spans="1:10" x14ac:dyDescent="0.3">
      <c r="A53">
        <v>52</v>
      </c>
      <c r="B53" t="s">
        <v>9</v>
      </c>
      <c r="C53">
        <v>137.6</v>
      </c>
      <c r="F53">
        <v>1.2009952524107359</v>
      </c>
      <c r="G53">
        <v>1.2340694206887326</v>
      </c>
      <c r="H53">
        <v>111.032</v>
      </c>
      <c r="I53">
        <f t="shared" si="0"/>
        <v>1.0816658732714316E-2</v>
      </c>
      <c r="J53">
        <f t="shared" si="1"/>
        <v>1.111453833749489E-2</v>
      </c>
    </row>
    <row r="54" spans="1:10" x14ac:dyDescent="0.3">
      <c r="A54">
        <v>53</v>
      </c>
      <c r="B54" t="s">
        <v>10</v>
      </c>
      <c r="C54">
        <v>148.80000000000001</v>
      </c>
      <c r="F54">
        <v>1.2534403610840517</v>
      </c>
      <c r="G54">
        <v>1.2569965214120369</v>
      </c>
      <c r="H54">
        <v>111.473</v>
      </c>
      <c r="I54">
        <f t="shared" si="0"/>
        <v>1.1244340432966293E-2</v>
      </c>
      <c r="J54">
        <f t="shared" si="1"/>
        <v>1.1276241972603563E-2</v>
      </c>
    </row>
    <row r="55" spans="1:10" x14ac:dyDescent="0.3">
      <c r="A55">
        <v>54</v>
      </c>
      <c r="B55" t="s">
        <v>11</v>
      </c>
      <c r="C55">
        <v>136.4</v>
      </c>
      <c r="F55">
        <v>1.1470708782689061</v>
      </c>
      <c r="G55">
        <v>1.1345716793567253</v>
      </c>
      <c r="H55">
        <v>111.91399999999999</v>
      </c>
      <c r="I55">
        <f t="shared" si="0"/>
        <v>1.0249574479233216E-2</v>
      </c>
      <c r="J55">
        <f t="shared" si="1"/>
        <v>1.0137888730245773E-2</v>
      </c>
    </row>
    <row r="56" spans="1:10" x14ac:dyDescent="0.3">
      <c r="A56">
        <v>55</v>
      </c>
      <c r="B56" t="s">
        <v>12</v>
      </c>
      <c r="C56">
        <v>127.8</v>
      </c>
      <c r="F56">
        <v>1.1493413160218806</v>
      </c>
      <c r="G56">
        <v>1.141620390869565</v>
      </c>
      <c r="H56">
        <v>112.35499999999999</v>
      </c>
      <c r="I56">
        <f t="shared" si="0"/>
        <v>1.0229552009451122E-2</v>
      </c>
      <c r="J56">
        <f t="shared" si="1"/>
        <v>1.0160832992475324E-2</v>
      </c>
    </row>
    <row r="57" spans="1:10" x14ac:dyDescent="0.3">
      <c r="A57">
        <v>56</v>
      </c>
      <c r="B57" t="s">
        <v>13</v>
      </c>
      <c r="C57">
        <v>139.80000000000001</v>
      </c>
      <c r="F57">
        <v>1.2602644548900019</v>
      </c>
      <c r="G57">
        <v>1.2676419988565359</v>
      </c>
      <c r="H57">
        <v>112.79599999999999</v>
      </c>
      <c r="I57">
        <f t="shared" si="0"/>
        <v>1.1172953428224422E-2</v>
      </c>
      <c r="J57">
        <f t="shared" si="1"/>
        <v>1.1238359506157453E-2</v>
      </c>
    </row>
    <row r="58" spans="1:10" x14ac:dyDescent="0.3">
      <c r="A58">
        <v>57</v>
      </c>
      <c r="B58" t="s">
        <v>14</v>
      </c>
      <c r="C58">
        <v>130.1</v>
      </c>
      <c r="F58">
        <v>1.2572679527625144</v>
      </c>
      <c r="G58">
        <v>1.2353228491315513</v>
      </c>
      <c r="H58">
        <v>113.23699999999999</v>
      </c>
      <c r="I58">
        <f t="shared" si="0"/>
        <v>1.1102978291216779E-2</v>
      </c>
      <c r="J58">
        <f t="shared" si="1"/>
        <v>1.0909180295588468E-2</v>
      </c>
    </row>
    <row r="59" spans="1:10" x14ac:dyDescent="0.3">
      <c r="A59">
        <v>58</v>
      </c>
      <c r="B59" t="s">
        <v>15</v>
      </c>
      <c r="C59">
        <v>130.6</v>
      </c>
      <c r="F59">
        <v>1.2050162002388469</v>
      </c>
      <c r="G59">
        <v>1.1871414358179289</v>
      </c>
      <c r="H59">
        <v>113.678</v>
      </c>
      <c r="I59">
        <f t="shared" si="0"/>
        <v>1.0600258627340795E-2</v>
      </c>
      <c r="J59">
        <f t="shared" si="1"/>
        <v>1.0443018313287785E-2</v>
      </c>
    </row>
    <row r="60" spans="1:10" x14ac:dyDescent="0.3">
      <c r="A60">
        <v>59</v>
      </c>
      <c r="B60" t="s">
        <v>16</v>
      </c>
      <c r="C60">
        <v>113.4</v>
      </c>
      <c r="F60">
        <v>1.2912563988078702</v>
      </c>
      <c r="G60">
        <v>1.3145588985043988</v>
      </c>
      <c r="H60">
        <v>114.119</v>
      </c>
      <c r="I60">
        <f t="shared" si="0"/>
        <v>1.1314999244717096E-2</v>
      </c>
      <c r="J60">
        <f t="shared" si="1"/>
        <v>1.1519193986140772E-2</v>
      </c>
    </row>
    <row r="61" spans="1:10" x14ac:dyDescent="0.3">
      <c r="A61">
        <v>60</v>
      </c>
      <c r="B61" t="s">
        <v>17</v>
      </c>
      <c r="C61">
        <v>98.5</v>
      </c>
      <c r="F61">
        <v>1.3067911691187859</v>
      </c>
      <c r="G61">
        <v>1.3078932572837152</v>
      </c>
      <c r="H61">
        <v>114.56</v>
      </c>
      <c r="I61">
        <f t="shared" si="0"/>
        <v>1.1407045819821804E-2</v>
      </c>
      <c r="J61">
        <f t="shared" si="1"/>
        <v>1.1416666002825726E-2</v>
      </c>
    </row>
    <row r="62" spans="1:10" x14ac:dyDescent="0.3">
      <c r="A62">
        <v>61</v>
      </c>
      <c r="B62" t="s">
        <v>6</v>
      </c>
      <c r="C62">
        <v>84.5</v>
      </c>
      <c r="F62">
        <v>1.1619351687969566</v>
      </c>
      <c r="G62">
        <v>1.2635414227068558</v>
      </c>
      <c r="H62">
        <v>115.00099999999999</v>
      </c>
      <c r="I62">
        <f t="shared" si="0"/>
        <v>1.010369621826729E-2</v>
      </c>
      <c r="J62">
        <f t="shared" si="1"/>
        <v>1.0987221178136329E-2</v>
      </c>
    </row>
    <row r="63" spans="1:10" x14ac:dyDescent="0.3">
      <c r="A63">
        <v>62</v>
      </c>
      <c r="B63" t="s">
        <v>7</v>
      </c>
      <c r="C63">
        <v>81.599999999999994</v>
      </c>
      <c r="F63">
        <v>1.082104610463551</v>
      </c>
      <c r="G63">
        <v>1.1596397106344951</v>
      </c>
      <c r="H63">
        <v>115.44199999999999</v>
      </c>
      <c r="I63">
        <f t="shared" si="0"/>
        <v>9.3735781644769759E-3</v>
      </c>
      <c r="J63">
        <f t="shared" si="1"/>
        <v>1.0045215005236354E-2</v>
      </c>
    </row>
    <row r="64" spans="1:10" x14ac:dyDescent="0.3">
      <c r="A64">
        <v>63</v>
      </c>
      <c r="B64" t="s">
        <v>8</v>
      </c>
      <c r="C64">
        <v>103.8</v>
      </c>
      <c r="F64">
        <v>1.0127564956765405</v>
      </c>
      <c r="G64">
        <v>0.91435659041201289</v>
      </c>
      <c r="H64">
        <v>115.883</v>
      </c>
      <c r="I64">
        <f t="shared" si="0"/>
        <v>8.7394742600428055E-3</v>
      </c>
      <c r="J64">
        <f t="shared" si="1"/>
        <v>7.8903427630628558E-3</v>
      </c>
    </row>
    <row r="65" spans="1:16" x14ac:dyDescent="0.3">
      <c r="A65">
        <v>64</v>
      </c>
      <c r="B65" t="s">
        <v>9</v>
      </c>
      <c r="C65">
        <v>116.9</v>
      </c>
      <c r="F65">
        <v>1.0203222747588303</v>
      </c>
      <c r="G65">
        <v>1.0484208959194248</v>
      </c>
      <c r="H65">
        <v>116.324</v>
      </c>
      <c r="I65">
        <f t="shared" si="0"/>
        <v>8.7713823008049099E-3</v>
      </c>
      <c r="J65">
        <f t="shared" si="1"/>
        <v>9.012937106009292E-3</v>
      </c>
    </row>
    <row r="66" spans="1:16" x14ac:dyDescent="0.3">
      <c r="A66">
        <v>65</v>
      </c>
      <c r="B66" t="s">
        <v>10</v>
      </c>
      <c r="C66">
        <v>130.5</v>
      </c>
      <c r="F66">
        <v>1.0992874134507307</v>
      </c>
      <c r="G66">
        <v>1.1024062234157985</v>
      </c>
      <c r="H66">
        <v>116.76499999999999</v>
      </c>
      <c r="I66">
        <f t="shared" si="0"/>
        <v>9.4145284413200084E-3</v>
      </c>
      <c r="J66">
        <f t="shared" si="1"/>
        <v>9.4412385853277839E-3</v>
      </c>
    </row>
    <row r="67" spans="1:16" x14ac:dyDescent="0.3">
      <c r="A67">
        <v>66</v>
      </c>
      <c r="B67" t="s">
        <v>11</v>
      </c>
      <c r="C67">
        <v>123.4</v>
      </c>
      <c r="F67">
        <v>1.0377459411904912</v>
      </c>
      <c r="G67">
        <v>1.0264380149019054</v>
      </c>
      <c r="H67">
        <v>117.20599999999999</v>
      </c>
      <c r="I67">
        <f t="shared" ref="I67:I73" si="2">F67/H67</f>
        <v>8.8540342746147062E-3</v>
      </c>
      <c r="J67">
        <f t="shared" ref="J67:J73" si="3">G67/H67</f>
        <v>8.7575552011151785E-3</v>
      </c>
    </row>
    <row r="68" spans="1:16" x14ac:dyDescent="0.3">
      <c r="A68">
        <v>67</v>
      </c>
      <c r="B68" t="s">
        <v>12</v>
      </c>
      <c r="C68">
        <v>129.1</v>
      </c>
      <c r="F68">
        <v>1.1610325813648261</v>
      </c>
      <c r="G68">
        <v>1.1532331178502413</v>
      </c>
      <c r="H68">
        <v>117.64699999999999</v>
      </c>
      <c r="I68">
        <f t="shared" si="2"/>
        <v>9.8687818759919613E-3</v>
      </c>
      <c r="J68">
        <f t="shared" si="3"/>
        <v>9.8024864029702535E-3</v>
      </c>
    </row>
    <row r="69" spans="1:16" x14ac:dyDescent="0.3">
      <c r="A69">
        <v>68</v>
      </c>
      <c r="B69" t="s">
        <v>13</v>
      </c>
      <c r="C69">
        <v>135.80000000000001</v>
      </c>
      <c r="F69">
        <v>1.2242053860805597</v>
      </c>
      <c r="G69">
        <v>1.2313718415215851</v>
      </c>
      <c r="H69">
        <v>118.08799999999999</v>
      </c>
      <c r="I69">
        <f t="shared" si="2"/>
        <v>1.0366890675433234E-2</v>
      </c>
      <c r="J69">
        <f t="shared" si="3"/>
        <v>1.0427578090251213E-2</v>
      </c>
    </row>
    <row r="70" spans="1:16" x14ac:dyDescent="0.3">
      <c r="A70">
        <v>69</v>
      </c>
      <c r="B70" t="s">
        <v>14</v>
      </c>
      <c r="C70">
        <v>122.4</v>
      </c>
      <c r="F70">
        <v>1.1828562445667314</v>
      </c>
      <c r="G70">
        <v>1.1622099672075472</v>
      </c>
      <c r="H70">
        <v>118.529</v>
      </c>
      <c r="I70">
        <f t="shared" si="2"/>
        <v>9.9794670044185928E-3</v>
      </c>
      <c r="J70">
        <f t="shared" si="3"/>
        <v>9.8052794439128597E-3</v>
      </c>
    </row>
    <row r="71" spans="1:16" x14ac:dyDescent="0.3">
      <c r="A71">
        <v>70</v>
      </c>
      <c r="B71" t="s">
        <v>15</v>
      </c>
      <c r="C71">
        <v>126.2</v>
      </c>
      <c r="F71">
        <v>1.1644184109505551</v>
      </c>
      <c r="G71">
        <v>1.1471458591134964</v>
      </c>
      <c r="H71">
        <v>118.97</v>
      </c>
      <c r="I71">
        <f t="shared" si="2"/>
        <v>9.7874960994414981E-3</v>
      </c>
      <c r="J71">
        <f t="shared" si="3"/>
        <v>9.6423120039799658E-3</v>
      </c>
    </row>
    <row r="72" spans="1:16" x14ac:dyDescent="0.3">
      <c r="A72">
        <v>71</v>
      </c>
      <c r="B72" t="s">
        <v>16</v>
      </c>
      <c r="C72">
        <v>107.2</v>
      </c>
      <c r="F72">
        <v>1.2206586062804559</v>
      </c>
      <c r="G72">
        <v>1.2426870716020417</v>
      </c>
      <c r="H72">
        <v>119.411</v>
      </c>
      <c r="I72">
        <f t="shared" si="2"/>
        <v>1.0222329653720812E-2</v>
      </c>
      <c r="J72">
        <f t="shared" si="3"/>
        <v>1.0406805667836645E-2</v>
      </c>
    </row>
    <row r="73" spans="1:16" x14ac:dyDescent="0.3">
      <c r="A73">
        <v>72</v>
      </c>
      <c r="B73" t="s">
        <v>17</v>
      </c>
      <c r="C73">
        <v>92.8</v>
      </c>
      <c r="F73">
        <v>1.231169751210389</v>
      </c>
      <c r="G73">
        <v>1.2322080637150128</v>
      </c>
      <c r="H73">
        <v>119.85199999999999</v>
      </c>
      <c r="I73">
        <f t="shared" si="2"/>
        <v>1.0272417241350909E-2</v>
      </c>
      <c r="J73">
        <f t="shared" si="3"/>
        <v>1.0281080530279119E-2</v>
      </c>
    </row>
    <row r="75" spans="1:16" x14ac:dyDescent="0.3">
      <c r="P75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="110" zoomScaleNormal="110" workbookViewId="0">
      <selection activeCell="H3" sqref="H3"/>
    </sheetView>
  </sheetViews>
  <sheetFormatPr baseColWidth="10" defaultColWidth="8.88671875" defaultRowHeight="14.4" x14ac:dyDescent="0.3"/>
  <sheetData>
    <row r="1" spans="1:7" x14ac:dyDescent="0.3">
      <c r="A1" t="s">
        <v>1</v>
      </c>
      <c r="B1" t="s">
        <v>27</v>
      </c>
      <c r="C1" t="s">
        <v>28</v>
      </c>
      <c r="D1" t="s">
        <v>24</v>
      </c>
      <c r="E1" t="s">
        <v>24</v>
      </c>
      <c r="F1" t="s">
        <v>25</v>
      </c>
      <c r="G1" t="s">
        <v>25</v>
      </c>
    </row>
    <row r="2" spans="1:7" x14ac:dyDescent="0.3">
      <c r="A2" t="s">
        <v>6</v>
      </c>
      <c r="B2">
        <v>1.5406090241034738E-2</v>
      </c>
      <c r="C2">
        <v>1.6753286847890292E-2</v>
      </c>
      <c r="D2">
        <f>SUM(B2:B4)/3</f>
        <v>1.3398387301469568E-2</v>
      </c>
      <c r="E2">
        <f>SUM(C2:C4)/3</f>
        <v>1.3773366437792348E-2</v>
      </c>
      <c r="F2">
        <f>SUM(B2:B8)/7</f>
        <v>1.2133318630714334E-2</v>
      </c>
      <c r="G2">
        <f>SUM(C2:C8)/7</f>
        <v>1.2316554829153397E-2</v>
      </c>
    </row>
    <row r="3" spans="1:7" x14ac:dyDescent="0.3">
      <c r="A3" t="s">
        <v>7</v>
      </c>
      <c r="B3">
        <v>1.295080314895183E-2</v>
      </c>
      <c r="C3">
        <v>1.3878755779167503E-2</v>
      </c>
      <c r="D3">
        <f t="shared" ref="D3:D66" si="0">SUM(B3:B5)/3</f>
        <v>1.2115702815278668E-2</v>
      </c>
      <c r="E3">
        <f t="shared" ref="E3:E66" si="1">SUM(C3:C5)/3</f>
        <v>1.2147715212720914E-2</v>
      </c>
      <c r="F3">
        <f t="shared" ref="F3:F66" si="2">SUM(B3:B9)/7</f>
        <v>1.1377294009103242E-2</v>
      </c>
      <c r="G3">
        <f t="shared" ref="G3:G67" si="3">SUM(C3:C9)/7</f>
        <v>1.1376531623847701E-2</v>
      </c>
    </row>
    <row r="4" spans="1:7" x14ac:dyDescent="0.3">
      <c r="A4" t="s">
        <v>8</v>
      </c>
      <c r="B4">
        <v>1.1838268514422131E-2</v>
      </c>
      <c r="C4">
        <v>1.0688056686319253E-2</v>
      </c>
      <c r="D4">
        <f t="shared" si="0"/>
        <v>1.1564174648447079E-2</v>
      </c>
      <c r="E4">
        <f t="shared" si="1"/>
        <v>1.1297552410598733E-2</v>
      </c>
      <c r="F4">
        <f t="shared" si="2"/>
        <v>1.0923190028041862E-2</v>
      </c>
      <c r="G4">
        <f t="shared" si="3"/>
        <v>1.0765496178204189E-2</v>
      </c>
    </row>
    <row r="5" spans="1:7" x14ac:dyDescent="0.3">
      <c r="A5" t="s">
        <v>9</v>
      </c>
      <c r="B5">
        <v>1.1558036782462039E-2</v>
      </c>
      <c r="C5">
        <v>1.1876333172675986E-2</v>
      </c>
      <c r="D5">
        <f t="shared" si="0"/>
        <v>1.1257004479446343E-2</v>
      </c>
      <c r="E5">
        <f t="shared" si="1"/>
        <v>1.133413425217749E-2</v>
      </c>
      <c r="F5">
        <f t="shared" si="2"/>
        <v>1.0574198477031112E-2</v>
      </c>
      <c r="G5">
        <f t="shared" si="3"/>
        <v>1.056091105779299E-2</v>
      </c>
    </row>
    <row r="6" spans="1:7" x14ac:dyDescent="0.3">
      <c r="A6" t="s">
        <v>10</v>
      </c>
      <c r="B6">
        <v>1.1296218648457068E-2</v>
      </c>
      <c r="C6">
        <v>1.1328267372800961E-2</v>
      </c>
      <c r="D6">
        <f t="shared" si="0"/>
        <v>1.10600105760432E-2</v>
      </c>
      <c r="E6">
        <f t="shared" si="1"/>
        <v>1.1006483772673582E-2</v>
      </c>
      <c r="F6">
        <f t="shared" si="2"/>
        <v>1.0347580794402541E-2</v>
      </c>
      <c r="G6">
        <f t="shared" si="3"/>
        <v>1.0314530075360876E-2</v>
      </c>
    </row>
    <row r="7" spans="1:7" x14ac:dyDescent="0.3">
      <c r="A7" t="s">
        <v>11</v>
      </c>
      <c r="B7">
        <v>1.0916758007419919E-2</v>
      </c>
      <c r="C7">
        <v>1.0797802211055524E-2</v>
      </c>
      <c r="D7">
        <f t="shared" si="0"/>
        <v>1.0665910323143206E-2</v>
      </c>
      <c r="E7">
        <f t="shared" si="1"/>
        <v>1.0621436118656735E-2</v>
      </c>
      <c r="F7">
        <f t="shared" si="2"/>
        <v>9.8986963583484796E-3</v>
      </c>
      <c r="G7">
        <f t="shared" si="3"/>
        <v>9.8620496409099895E-3</v>
      </c>
    </row>
    <row r="8" spans="1:7" x14ac:dyDescent="0.3">
      <c r="A8" t="s">
        <v>12</v>
      </c>
      <c r="B8">
        <v>1.096705507225261E-2</v>
      </c>
      <c r="C8">
        <v>1.0893381734164263E-2</v>
      </c>
      <c r="D8">
        <f t="shared" si="0"/>
        <v>1.0284349414510631E-2</v>
      </c>
      <c r="E8">
        <f t="shared" si="1"/>
        <v>1.0222671268192533E-2</v>
      </c>
      <c r="F8">
        <f t="shared" si="2"/>
        <v>9.4382434090664342E-3</v>
      </c>
      <c r="G8">
        <f t="shared" si="3"/>
        <v>9.5147005572503197E-3</v>
      </c>
    </row>
    <row r="9" spans="1:7" x14ac:dyDescent="0.3">
      <c r="A9" t="s">
        <v>13</v>
      </c>
      <c r="B9">
        <v>1.0113917889757086E-2</v>
      </c>
      <c r="C9">
        <v>1.0173124410750422E-2</v>
      </c>
      <c r="D9">
        <f t="shared" si="0"/>
        <v>9.7604402762087161E-3</v>
      </c>
      <c r="E9">
        <f t="shared" si="1"/>
        <v>9.6768643046180689E-3</v>
      </c>
      <c r="F9">
        <f t="shared" si="2"/>
        <v>9.059138774172068E-3</v>
      </c>
      <c r="G9">
        <f t="shared" si="3"/>
        <v>9.2312160096937879E-3</v>
      </c>
    </row>
    <row r="10" spans="1:7" x14ac:dyDescent="0.3">
      <c r="A10" t="s">
        <v>14</v>
      </c>
      <c r="B10">
        <v>9.7720752815221908E-3</v>
      </c>
      <c r="C10">
        <v>9.6015076596629185E-3</v>
      </c>
      <c r="D10">
        <f t="shared" si="0"/>
        <v>9.7130386476436993E-3</v>
      </c>
      <c r="E10">
        <f t="shared" si="1"/>
        <v>9.6697115995849885E-3</v>
      </c>
      <c r="F10">
        <f t="shared" si="2"/>
        <v>8.7003369148290887E-3</v>
      </c>
      <c r="G10">
        <f t="shared" si="3"/>
        <v>8.7584355650879159E-3</v>
      </c>
    </row>
    <row r="11" spans="1:7" x14ac:dyDescent="0.3">
      <c r="A11" t="s">
        <v>15</v>
      </c>
      <c r="B11">
        <v>9.3953276573468733E-3</v>
      </c>
      <c r="C11">
        <v>9.2559608434408663E-3</v>
      </c>
      <c r="D11">
        <f t="shared" si="0"/>
        <v>9.1736894191625212E-3</v>
      </c>
      <c r="E11">
        <f t="shared" si="1"/>
        <v>9.1895104902456008E-3</v>
      </c>
      <c r="F11">
        <f t="shared" si="2"/>
        <v>8.6107490992104706E-3</v>
      </c>
      <c r="G11">
        <f t="shared" si="3"/>
        <v>8.729192090418423E-3</v>
      </c>
    </row>
    <row r="12" spans="1:7" x14ac:dyDescent="0.3">
      <c r="A12" t="s">
        <v>16</v>
      </c>
      <c r="B12">
        <v>9.9717130040620321E-3</v>
      </c>
      <c r="C12">
        <v>1.0151666295651181E-2</v>
      </c>
      <c r="D12">
        <f t="shared" si="0"/>
        <v>8.6064426541954276E-3</v>
      </c>
      <c r="E12">
        <f t="shared" si="1"/>
        <v>8.8929764175779275E-3</v>
      </c>
      <c r="F12">
        <f t="shared" si="2"/>
        <v>8.4984118648068954E-3</v>
      </c>
      <c r="G12">
        <f t="shared" si="3"/>
        <v>8.6402536394054822E-3</v>
      </c>
    </row>
    <row r="13" spans="1:7" x14ac:dyDescent="0.3">
      <c r="A13" t="s">
        <v>17</v>
      </c>
      <c r="B13">
        <v>8.1540275960786546E-3</v>
      </c>
      <c r="C13">
        <v>8.1609043316447569E-3</v>
      </c>
      <c r="D13">
        <f t="shared" si="0"/>
        <v>8.0536458621720975E-3</v>
      </c>
      <c r="E13">
        <f t="shared" si="1"/>
        <v>8.4787509527837115E-3</v>
      </c>
      <c r="F13">
        <f t="shared" si="2"/>
        <v>8.3673482037211235E-3</v>
      </c>
      <c r="G13">
        <f t="shared" si="3"/>
        <v>8.4693879455038298E-3</v>
      </c>
    </row>
    <row r="14" spans="1:7" x14ac:dyDescent="0.3">
      <c r="A14" t="s">
        <v>6</v>
      </c>
      <c r="B14">
        <v>7.6935873624455952E-3</v>
      </c>
      <c r="C14">
        <v>8.3663586254378447E-3</v>
      </c>
      <c r="D14">
        <f t="shared" si="0"/>
        <v>7.8697382882646234E-3</v>
      </c>
      <c r="E14">
        <f t="shared" si="1"/>
        <v>8.0463366084052301E-3</v>
      </c>
      <c r="F14">
        <f t="shared" si="2"/>
        <v>8.5807361037927264E-3</v>
      </c>
      <c r="G14">
        <f t="shared" si="3"/>
        <v>8.6725347975756279E-3</v>
      </c>
    </row>
    <row r="15" spans="1:7" x14ac:dyDescent="0.3">
      <c r="A15" t="s">
        <v>7</v>
      </c>
      <c r="B15">
        <v>8.3133226279920435E-3</v>
      </c>
      <c r="C15">
        <v>8.9089899012685311E-3</v>
      </c>
      <c r="D15">
        <f t="shared" si="0"/>
        <v>8.3535293581800431E-3</v>
      </c>
      <c r="E15">
        <f t="shared" si="1"/>
        <v>8.3898181789181063E-3</v>
      </c>
      <c r="F15">
        <f t="shared" si="2"/>
        <v>8.7399778449862194E-3</v>
      </c>
      <c r="G15">
        <f t="shared" si="3"/>
        <v>8.7430325526129601E-3</v>
      </c>
    </row>
    <row r="16" spans="1:7" x14ac:dyDescent="0.3">
      <c r="A16" t="s">
        <v>8</v>
      </c>
      <c r="B16">
        <v>7.6023048743562296E-3</v>
      </c>
      <c r="C16">
        <v>6.8636612985093154E-3</v>
      </c>
      <c r="D16">
        <f t="shared" si="0"/>
        <v>8.452077487689981E-3</v>
      </c>
      <c r="E16">
        <f t="shared" si="1"/>
        <v>8.2979521072786867E-3</v>
      </c>
      <c r="F16">
        <f t="shared" si="2"/>
        <v>8.7803235926432379E-3</v>
      </c>
      <c r="G16">
        <f t="shared" si="3"/>
        <v>8.6768493733418162E-3</v>
      </c>
    </row>
    <row r="17" spans="1:7" x14ac:dyDescent="0.3">
      <c r="A17" t="s">
        <v>9</v>
      </c>
      <c r="B17">
        <v>9.144960572191857E-3</v>
      </c>
      <c r="C17">
        <v>9.3968033369764732E-3</v>
      </c>
      <c r="D17">
        <f t="shared" si="0"/>
        <v>8.9360649883917821E-3</v>
      </c>
      <c r="E17">
        <f t="shared" si="1"/>
        <v>8.9952671538887849E-3</v>
      </c>
      <c r="F17">
        <f t="shared" si="2"/>
        <v>9.066272455045413E-3</v>
      </c>
      <c r="G17">
        <f t="shared" si="3"/>
        <v>9.0479671187618897E-3</v>
      </c>
    </row>
    <row r="18" spans="1:7" x14ac:dyDescent="0.3">
      <c r="A18" t="s">
        <v>10</v>
      </c>
      <c r="B18">
        <v>8.6089670165218554E-3</v>
      </c>
      <c r="C18">
        <v>8.6333916863502724E-3</v>
      </c>
      <c r="D18">
        <f t="shared" si="0"/>
        <v>9.1036590965211175E-3</v>
      </c>
      <c r="E18">
        <f t="shared" si="1"/>
        <v>9.0573101402790773E-3</v>
      </c>
      <c r="F18">
        <f t="shared" si="2"/>
        <v>9.0116109636580264E-3</v>
      </c>
      <c r="G18">
        <f t="shared" si="3"/>
        <v>8.9799178484661537E-3</v>
      </c>
    </row>
    <row r="19" spans="1:7" x14ac:dyDescent="0.3">
      <c r="A19" t="s">
        <v>11</v>
      </c>
      <c r="B19">
        <v>9.054267376461634E-3</v>
      </c>
      <c r="C19">
        <v>8.9556064383396108E-3</v>
      </c>
      <c r="D19">
        <f t="shared" si="0"/>
        <v>9.1700966079471865E-3</v>
      </c>
      <c r="E19">
        <f t="shared" si="1"/>
        <v>9.132793881728711E-3</v>
      </c>
      <c r="F19">
        <f t="shared" si="2"/>
        <v>9.0416380496225277E-3</v>
      </c>
      <c r="G19">
        <f t="shared" si="3"/>
        <v>9.0075182208973915E-3</v>
      </c>
    </row>
    <row r="20" spans="1:7" x14ac:dyDescent="0.3">
      <c r="A20" t="s">
        <v>12</v>
      </c>
      <c r="B20">
        <v>9.6477428965798633E-3</v>
      </c>
      <c r="C20">
        <v>9.5829322961473468E-3</v>
      </c>
      <c r="D20">
        <f t="shared" si="0"/>
        <v>9.0172551029903628E-3</v>
      </c>
      <c r="E20">
        <f t="shared" si="1"/>
        <v>8.9628276177390158E-3</v>
      </c>
      <c r="F20">
        <f t="shared" si="2"/>
        <v>9.1670882093384427E-3</v>
      </c>
      <c r="G20">
        <f t="shared" si="3"/>
        <v>9.2711410084179661E-3</v>
      </c>
    </row>
    <row r="21" spans="1:7" x14ac:dyDescent="0.3">
      <c r="A21" t="s">
        <v>13</v>
      </c>
      <c r="B21">
        <v>8.8082795508000623E-3</v>
      </c>
      <c r="C21">
        <v>8.8598429106991755E-3</v>
      </c>
      <c r="D21">
        <f t="shared" si="0"/>
        <v>9.0026564411875599E-3</v>
      </c>
      <c r="E21">
        <f t="shared" si="1"/>
        <v>8.922345357839841E-3</v>
      </c>
      <c r="F21">
        <f t="shared" si="2"/>
        <v>9.2881656865431653E-3</v>
      </c>
      <c r="G21">
        <f t="shared" si="3"/>
        <v>9.5089070773543578E-3</v>
      </c>
    </row>
    <row r="22" spans="1:7" x14ac:dyDescent="0.3">
      <c r="A22" t="s">
        <v>14</v>
      </c>
      <c r="B22">
        <v>8.5957428615911612E-3</v>
      </c>
      <c r="C22">
        <v>8.4457076463705268E-3</v>
      </c>
      <c r="D22">
        <f t="shared" si="0"/>
        <v>8.9873399684142537E-3</v>
      </c>
      <c r="E22">
        <f t="shared" si="1"/>
        <v>8.9425505359088924E-3</v>
      </c>
      <c r="F22">
        <f t="shared" si="2"/>
        <v>9.5852448508733333E-3</v>
      </c>
      <c r="G22">
        <f t="shared" si="3"/>
        <v>9.647496172086132E-3</v>
      </c>
    </row>
    <row r="23" spans="1:7" x14ac:dyDescent="0.3">
      <c r="A23" t="s">
        <v>15</v>
      </c>
      <c r="B23">
        <v>9.6039469111714564E-3</v>
      </c>
      <c r="C23">
        <v>9.4614855164498191E-3</v>
      </c>
      <c r="D23">
        <f t="shared" si="0"/>
        <v>9.0618112206416555E-3</v>
      </c>
      <c r="E23">
        <f t="shared" si="1"/>
        <v>9.0695127515750245E-3</v>
      </c>
      <c r="F23">
        <f t="shared" si="2"/>
        <v>9.6929411973865794E-3</v>
      </c>
      <c r="G23">
        <f t="shared" si="3"/>
        <v>9.8134088063803627E-3</v>
      </c>
    </row>
    <row r="24" spans="1:7" x14ac:dyDescent="0.3">
      <c r="A24" t="s">
        <v>16</v>
      </c>
      <c r="B24">
        <v>8.7623301324801436E-3</v>
      </c>
      <c r="C24">
        <v>8.920458444906328E-3</v>
      </c>
      <c r="D24">
        <f t="shared" si="0"/>
        <v>9.1713017484088485E-3</v>
      </c>
      <c r="E24">
        <f t="shared" si="1"/>
        <v>9.5160062297529654E-3</v>
      </c>
      <c r="F24">
        <f t="shared" si="2"/>
        <v>9.6950267155842141E-3</v>
      </c>
      <c r="G24">
        <f t="shared" si="3"/>
        <v>9.8397443759569939E-3</v>
      </c>
    </row>
    <row r="25" spans="1:7" x14ac:dyDescent="0.3">
      <c r="A25" t="s">
        <v>17</v>
      </c>
      <c r="B25">
        <v>8.8191566182733664E-3</v>
      </c>
      <c r="C25">
        <v>8.8265942933689299E-3</v>
      </c>
      <c r="D25">
        <f t="shared" si="0"/>
        <v>9.748953449919778E-3</v>
      </c>
      <c r="E25">
        <f t="shared" si="1"/>
        <v>1.0291618341018221E-2</v>
      </c>
      <c r="F25">
        <f t="shared" si="2"/>
        <v>9.8399072471107903E-3</v>
      </c>
      <c r="G25">
        <f t="shared" si="3"/>
        <v>9.9468164674573062E-3</v>
      </c>
    </row>
    <row r="26" spans="1:7" x14ac:dyDescent="0.3">
      <c r="A26" t="s">
        <v>6</v>
      </c>
      <c r="B26">
        <v>9.9324184944730391E-3</v>
      </c>
      <c r="C26">
        <v>1.0800965950983637E-2</v>
      </c>
      <c r="D26">
        <f t="shared" si="0"/>
        <v>1.0438512477532405E-2</v>
      </c>
      <c r="E26">
        <f t="shared" si="1"/>
        <v>1.0626075767835775E-2</v>
      </c>
      <c r="F26">
        <f t="shared" si="2"/>
        <v>9.920693743277989E-3</v>
      </c>
      <c r="G26">
        <f t="shared" si="3"/>
        <v>1.00175342523746E-2</v>
      </c>
    </row>
    <row r="27" spans="1:7" x14ac:dyDescent="0.3">
      <c r="A27" t="s">
        <v>7</v>
      </c>
      <c r="B27">
        <v>1.0495285237012928E-2</v>
      </c>
      <c r="C27">
        <v>1.1247294778702096E-2</v>
      </c>
      <c r="D27">
        <f t="shared" si="0"/>
        <v>1.0244245408436018E-2</v>
      </c>
      <c r="E27">
        <f t="shared" si="1"/>
        <v>1.0228119146317945E-2</v>
      </c>
      <c r="F27">
        <f t="shared" si="2"/>
        <v>9.8864659427714014E-3</v>
      </c>
      <c r="G27">
        <f t="shared" si="3"/>
        <v>9.867334165434621E-3</v>
      </c>
    </row>
    <row r="28" spans="1:7" x14ac:dyDescent="0.3">
      <c r="A28" t="s">
        <v>8</v>
      </c>
      <c r="B28">
        <v>1.0887833701111243E-2</v>
      </c>
      <c r="C28">
        <v>9.8299665738215899E-3</v>
      </c>
      <c r="D28">
        <f t="shared" si="0"/>
        <v>9.9519988422833421E-3</v>
      </c>
      <c r="E28">
        <f t="shared" si="1"/>
        <v>9.6942990545793237E-3</v>
      </c>
      <c r="F28">
        <f t="shared" si="2"/>
        <v>9.8127035094597772E-3</v>
      </c>
      <c r="G28">
        <f t="shared" si="3"/>
        <v>9.6612591540172158E-3</v>
      </c>
    </row>
    <row r="29" spans="1:7" x14ac:dyDescent="0.3">
      <c r="A29" t="s">
        <v>9</v>
      </c>
      <c r="B29">
        <v>9.3496172871838801E-3</v>
      </c>
      <c r="C29">
        <v>9.6070960864301502E-3</v>
      </c>
      <c r="D29">
        <f t="shared" si="0"/>
        <v>9.5815522263016512E-3</v>
      </c>
      <c r="E29">
        <f t="shared" si="1"/>
        <v>9.6409645584416299E-3</v>
      </c>
      <c r="F29">
        <f t="shared" si="2"/>
        <v>9.6867194438109028E-3</v>
      </c>
      <c r="G29">
        <f t="shared" si="3"/>
        <v>9.6651954652378792E-3</v>
      </c>
    </row>
    <row r="30" spans="1:7" x14ac:dyDescent="0.3">
      <c r="A30" t="s">
        <v>10</v>
      </c>
      <c r="B30">
        <v>9.6185455385549047E-3</v>
      </c>
      <c r="C30">
        <v>9.6458345034862291E-3</v>
      </c>
      <c r="D30">
        <f t="shared" si="0"/>
        <v>9.5932338277216131E-3</v>
      </c>
      <c r="E30">
        <f t="shared" si="1"/>
        <v>9.5458054588949074E-3</v>
      </c>
      <c r="F30">
        <f t="shared" si="2"/>
        <v>9.6786710486866778E-3</v>
      </c>
      <c r="G30">
        <f t="shared" si="3"/>
        <v>9.6443229569621487E-3</v>
      </c>
    </row>
    <row r="31" spans="1:7" x14ac:dyDescent="0.3">
      <c r="A31" t="s">
        <v>11</v>
      </c>
      <c r="B31">
        <v>9.7764938531661686E-3</v>
      </c>
      <c r="C31">
        <v>9.669963085408512E-3</v>
      </c>
      <c r="D31">
        <f t="shared" si="0"/>
        <v>9.6179932785122844E-3</v>
      </c>
      <c r="E31">
        <f t="shared" si="1"/>
        <v>9.5803824052007654E-3</v>
      </c>
      <c r="F31">
        <f t="shared" si="2"/>
        <v>9.7373132371226627E-3</v>
      </c>
      <c r="G31">
        <f t="shared" si="3"/>
        <v>9.7002750127463365E-3</v>
      </c>
    </row>
    <row r="32" spans="1:7" x14ac:dyDescent="0.3">
      <c r="A32" t="s">
        <v>12</v>
      </c>
      <c r="B32">
        <v>9.384662091443766E-3</v>
      </c>
      <c r="C32">
        <v>9.3216187877899793E-3</v>
      </c>
      <c r="D32">
        <f t="shared" si="0"/>
        <v>9.6854780620674145E-3</v>
      </c>
      <c r="E32">
        <f t="shared" si="1"/>
        <v>9.6253179429913443E-3</v>
      </c>
      <c r="F32">
        <f t="shared" si="2"/>
        <v>9.6669812869833761E-3</v>
      </c>
      <c r="G32">
        <f t="shared" si="3"/>
        <v>9.7611418751176321E-3</v>
      </c>
    </row>
    <row r="33" spans="1:7" x14ac:dyDescent="0.3">
      <c r="A33" t="s">
        <v>13</v>
      </c>
      <c r="B33">
        <v>9.6928238909269188E-3</v>
      </c>
      <c r="C33">
        <v>9.7495653424038049E-3</v>
      </c>
      <c r="D33">
        <f t="shared" si="0"/>
        <v>9.8925724454425341E-3</v>
      </c>
      <c r="E33">
        <f t="shared" si="1"/>
        <v>9.803951931183429E-3</v>
      </c>
      <c r="F33">
        <f t="shared" si="2"/>
        <v>9.67409309736522E-3</v>
      </c>
      <c r="G33">
        <f t="shared" si="3"/>
        <v>9.8738310234880913E-3</v>
      </c>
    </row>
    <row r="34" spans="1:7" x14ac:dyDescent="0.3">
      <c r="A34" t="s">
        <v>14</v>
      </c>
      <c r="B34">
        <v>9.9789482038315606E-3</v>
      </c>
      <c r="C34">
        <v>9.8047696987802486E-3</v>
      </c>
      <c r="D34">
        <f t="shared" si="0"/>
        <v>9.7593906555716644E-3</v>
      </c>
      <c r="E34">
        <f t="shared" si="1"/>
        <v>9.707759659882173E-3</v>
      </c>
      <c r="F34">
        <f t="shared" si="2"/>
        <v>9.5535253268898123E-3</v>
      </c>
      <c r="G34">
        <f t="shared" si="3"/>
        <v>9.6223346960377931E-3</v>
      </c>
    </row>
    <row r="35" spans="1:7" x14ac:dyDescent="0.3">
      <c r="A35" t="s">
        <v>15</v>
      </c>
      <c r="B35">
        <v>1.0005945241569121E-2</v>
      </c>
      <c r="C35">
        <v>9.8575207523662334E-3</v>
      </c>
      <c r="D35">
        <f t="shared" si="0"/>
        <v>9.7760882068300744E-3</v>
      </c>
      <c r="E35">
        <f t="shared" si="1"/>
        <v>9.7853360582806029E-3</v>
      </c>
      <c r="F35">
        <f t="shared" si="2"/>
        <v>9.5170526290867252E-3</v>
      </c>
      <c r="G35">
        <f t="shared" si="3"/>
        <v>9.6489987817471763E-3</v>
      </c>
    </row>
    <row r="36" spans="1:7" x14ac:dyDescent="0.3">
      <c r="A36" t="s">
        <v>16</v>
      </c>
      <c r="B36">
        <v>9.2932785213143115E-3</v>
      </c>
      <c r="C36">
        <v>9.4609885285000372E-3</v>
      </c>
      <c r="D36">
        <f t="shared" si="0"/>
        <v>9.5354965270374199E-3</v>
      </c>
      <c r="E36">
        <f t="shared" si="1"/>
        <v>9.8648395148277206E-3</v>
      </c>
      <c r="F36">
        <f t="shared" si="2"/>
        <v>9.4578262968073989E-3</v>
      </c>
      <c r="G36">
        <f t="shared" si="3"/>
        <v>9.6148633534828797E-3</v>
      </c>
    </row>
    <row r="37" spans="1:7" x14ac:dyDescent="0.3">
      <c r="A37" t="s">
        <v>17</v>
      </c>
      <c r="B37">
        <v>1.0029040857606789E-2</v>
      </c>
      <c r="C37">
        <v>1.0037498893975535E-2</v>
      </c>
      <c r="D37">
        <f t="shared" si="0"/>
        <v>9.5825519413048742E-3</v>
      </c>
      <c r="E37">
        <f t="shared" si="1"/>
        <v>1.0081324280788775E-2</v>
      </c>
      <c r="F37">
        <f t="shared" si="2"/>
        <v>9.5781003389748317E-3</v>
      </c>
      <c r="G37">
        <f t="shared" si="3"/>
        <v>9.6954017633784778E-3</v>
      </c>
    </row>
    <row r="38" spans="1:7" x14ac:dyDescent="0.3">
      <c r="A38" t="s">
        <v>6</v>
      </c>
      <c r="B38">
        <v>9.284170202191161E-3</v>
      </c>
      <c r="C38">
        <v>1.0096031122007592E-2</v>
      </c>
      <c r="D38">
        <f t="shared" si="0"/>
        <v>9.1891548213023019E-3</v>
      </c>
      <c r="E38">
        <f t="shared" si="1"/>
        <v>9.3985216662141654E-3</v>
      </c>
      <c r="F38">
        <f t="shared" si="2"/>
        <v>9.5289785292139405E-3</v>
      </c>
      <c r="G38">
        <f t="shared" si="3"/>
        <v>9.6357770703488794E-3</v>
      </c>
    </row>
    <row r="39" spans="1:7" x14ac:dyDescent="0.3">
      <c r="A39" t="s">
        <v>7</v>
      </c>
      <c r="B39">
        <v>9.4344447641166763E-3</v>
      </c>
      <c r="C39">
        <v>1.0110442826383195E-2</v>
      </c>
      <c r="D39">
        <f t="shared" si="0"/>
        <v>9.3356445269752331E-3</v>
      </c>
      <c r="E39">
        <f t="shared" si="1"/>
        <v>9.3636507251269457E-3</v>
      </c>
      <c r="F39">
        <f t="shared" si="2"/>
        <v>9.6617486212652055E-3</v>
      </c>
      <c r="G39">
        <f t="shared" si="3"/>
        <v>9.6611084349080105E-3</v>
      </c>
    </row>
    <row r="40" spans="1:7" x14ac:dyDescent="0.3">
      <c r="A40" t="s">
        <v>8</v>
      </c>
      <c r="B40">
        <v>8.8488494975990685E-3</v>
      </c>
      <c r="C40">
        <v>7.9890910502517128E-3</v>
      </c>
      <c r="D40">
        <f t="shared" si="0"/>
        <v>9.3879499108076182E-3</v>
      </c>
      <c r="E40">
        <f t="shared" si="1"/>
        <v>9.1996940345046001E-3</v>
      </c>
      <c r="F40">
        <f t="shared" si="2"/>
        <v>9.829514027584434E-3</v>
      </c>
      <c r="G40">
        <f t="shared" si="3"/>
        <v>9.7058494953396832E-3</v>
      </c>
    </row>
    <row r="41" spans="1:7" x14ac:dyDescent="0.3">
      <c r="A41" t="s">
        <v>9</v>
      </c>
      <c r="B41">
        <v>9.7236393192099563E-3</v>
      </c>
      <c r="C41">
        <v>9.9914182987459309E-3</v>
      </c>
      <c r="D41">
        <f t="shared" si="0"/>
        <v>9.8167323504367143E-3</v>
      </c>
      <c r="E41">
        <f t="shared" si="1"/>
        <v>9.878249483677104E-3</v>
      </c>
      <c r="F41">
        <f t="shared" si="2"/>
        <v>1.0063659579362868E-2</v>
      </c>
      <c r="G41">
        <f t="shared" si="3"/>
        <v>1.00405929455369E-2</v>
      </c>
    </row>
    <row r="42" spans="1:7" x14ac:dyDescent="0.3">
      <c r="A42" t="s">
        <v>10</v>
      </c>
      <c r="B42">
        <v>9.5913609156138297E-3</v>
      </c>
      <c r="C42">
        <v>9.6185727545161567E-3</v>
      </c>
      <c r="D42">
        <f t="shared" si="0"/>
        <v>9.8039153071269088E-3</v>
      </c>
      <c r="E42">
        <f t="shared" si="1"/>
        <v>9.7544853983512429E-3</v>
      </c>
      <c r="F42">
        <f t="shared" si="2"/>
        <v>1.0203684022496958E-2</v>
      </c>
      <c r="G42">
        <f t="shared" si="3"/>
        <v>1.0169958248384887E-2</v>
      </c>
    </row>
    <row r="43" spans="1:7" x14ac:dyDescent="0.3">
      <c r="A43" t="s">
        <v>11</v>
      </c>
      <c r="B43">
        <v>1.0135196816486355E-2</v>
      </c>
      <c r="C43">
        <v>1.0024757397769224E-2</v>
      </c>
      <c r="D43">
        <f t="shared" si="0"/>
        <v>1.0011315284105636E-2</v>
      </c>
      <c r="E43">
        <f t="shared" si="1"/>
        <v>9.9727447048196926E-3</v>
      </c>
      <c r="F43">
        <f t="shared" si="2"/>
        <v>1.0545459326828641E-2</v>
      </c>
      <c r="G43">
        <f t="shared" si="3"/>
        <v>1.0509289944464012E-2</v>
      </c>
    </row>
    <row r="44" spans="1:7" x14ac:dyDescent="0.3">
      <c r="A44" t="s">
        <v>12</v>
      </c>
      <c r="B44">
        <v>9.68518818928054E-3</v>
      </c>
      <c r="C44">
        <v>9.6201260427683528E-3</v>
      </c>
      <c r="D44">
        <f t="shared" si="0"/>
        <v>1.0169183881393941E-2</v>
      </c>
      <c r="E44">
        <f t="shared" si="1"/>
        <v>1.0105702322031585E-2</v>
      </c>
      <c r="F44">
        <f t="shared" si="2"/>
        <v>1.0461968261745913E-2</v>
      </c>
      <c r="G44">
        <f t="shared" si="3"/>
        <v>1.0560886367760477E-2</v>
      </c>
    </row>
    <row r="45" spans="1:7" x14ac:dyDescent="0.3">
      <c r="A45" t="s">
        <v>13</v>
      </c>
      <c r="B45">
        <v>1.0213560846550011E-2</v>
      </c>
      <c r="C45">
        <v>1.0273350673921497E-2</v>
      </c>
      <c r="D45">
        <f t="shared" si="0"/>
        <v>1.0436743938316465E-2</v>
      </c>
      <c r="E45">
        <f t="shared" si="1"/>
        <v>1.0343092041652879E-2</v>
      </c>
      <c r="F45">
        <f t="shared" si="2"/>
        <v>1.0514464461276596E-2</v>
      </c>
      <c r="G45">
        <f t="shared" si="3"/>
        <v>1.072557639026811E-2</v>
      </c>
    </row>
    <row r="46" spans="1:7" x14ac:dyDescent="0.3">
      <c r="A46" t="s">
        <v>14</v>
      </c>
      <c r="B46">
        <v>1.0608802608351271E-2</v>
      </c>
      <c r="C46">
        <v>1.0423630249404906E-2</v>
      </c>
      <c r="D46">
        <f t="shared" si="0"/>
        <v>1.0600160463182656E-2</v>
      </c>
      <c r="E46">
        <f t="shared" si="1"/>
        <v>1.0550966956572991E-2</v>
      </c>
      <c r="F46">
        <f t="shared" si="2"/>
        <v>1.0748029296384571E-2</v>
      </c>
      <c r="G46">
        <f t="shared" si="3"/>
        <v>1.0786141628373843E-2</v>
      </c>
    </row>
    <row r="47" spans="1:7" x14ac:dyDescent="0.3">
      <c r="A47" t="s">
        <v>15</v>
      </c>
      <c r="B47">
        <v>1.048786836004811E-2</v>
      </c>
      <c r="C47">
        <v>1.0332295201632228E-2</v>
      </c>
      <c r="D47">
        <f t="shared" si="0"/>
        <v>1.1058488942377433E-2</v>
      </c>
      <c r="E47">
        <f t="shared" si="1"/>
        <v>1.1074388415794697E-2</v>
      </c>
      <c r="F47">
        <f t="shared" si="2"/>
        <v>1.0777723028436435E-2</v>
      </c>
      <c r="G47">
        <f t="shared" si="3"/>
        <v>1.0884842783815268E-2</v>
      </c>
    </row>
    <row r="48" spans="1:7" x14ac:dyDescent="0.3">
      <c r="A48" t="s">
        <v>16</v>
      </c>
      <c r="B48">
        <v>1.0703810421148593E-2</v>
      </c>
      <c r="C48">
        <v>1.0896975418681841E-2</v>
      </c>
      <c r="D48">
        <f t="shared" si="0"/>
        <v>1.0746119275997156E-2</v>
      </c>
      <c r="E48">
        <f t="shared" si="1"/>
        <v>1.1092267468865448E-2</v>
      </c>
      <c r="F48">
        <f t="shared" si="2"/>
        <v>1.0885790467424748E-2</v>
      </c>
      <c r="G48">
        <f t="shared" si="3"/>
        <v>1.1019692322525461E-2</v>
      </c>
    </row>
    <row r="49" spans="1:7" x14ac:dyDescent="0.3">
      <c r="A49" t="s">
        <v>17</v>
      </c>
      <c r="B49">
        <v>1.19837880459356E-2</v>
      </c>
      <c r="C49">
        <v>1.1993894627070024E-2</v>
      </c>
      <c r="D49">
        <f t="shared" si="0"/>
        <v>1.0529069664279396E-2</v>
      </c>
      <c r="E49">
        <f t="shared" si="1"/>
        <v>1.1050927729412097E-2</v>
      </c>
      <c r="F49">
        <f t="shared" si="2"/>
        <v>1.0820899618579695E-2</v>
      </c>
      <c r="G49">
        <f t="shared" si="3"/>
        <v>1.0911251367034594E-2</v>
      </c>
    </row>
    <row r="50" spans="1:7" x14ac:dyDescent="0.3">
      <c r="A50" t="s">
        <v>6</v>
      </c>
      <c r="B50">
        <v>9.5507593609072735E-3</v>
      </c>
      <c r="C50">
        <v>1.0385932360844475E-2</v>
      </c>
      <c r="D50">
        <f t="shared" si="0"/>
        <v>1.0483978546402812E-2</v>
      </c>
      <c r="E50">
        <f t="shared" si="1"/>
        <v>1.0618731967275969E-2</v>
      </c>
      <c r="F50">
        <f t="shared" si="2"/>
        <v>1.0570294470510484E-2</v>
      </c>
      <c r="G50">
        <f t="shared" si="3"/>
        <v>1.064938541923535E-2</v>
      </c>
    </row>
    <row r="51" spans="1:7" x14ac:dyDescent="0.3">
      <c r="A51" t="s">
        <v>7</v>
      </c>
      <c r="B51">
        <v>1.0052661585995312E-2</v>
      </c>
      <c r="C51">
        <v>1.0772956200321792E-2</v>
      </c>
      <c r="D51">
        <f t="shared" si="0"/>
        <v>1.0905945003671827E-2</v>
      </c>
      <c r="E51">
        <f t="shared" si="1"/>
        <v>1.0861600626159441E-2</v>
      </c>
      <c r="F51">
        <f t="shared" si="2"/>
        <v>1.080203648012722E-2</v>
      </c>
      <c r="G51">
        <f t="shared" si="3"/>
        <v>1.0771160725708634E-2</v>
      </c>
    </row>
    <row r="52" spans="1:7" x14ac:dyDescent="0.3">
      <c r="A52" t="s">
        <v>8</v>
      </c>
      <c r="B52">
        <v>1.1848514692305847E-2</v>
      </c>
      <c r="C52">
        <v>1.0697307340661639E-2</v>
      </c>
      <c r="D52">
        <f t="shared" si="0"/>
        <v>1.1303171285995485E-2</v>
      </c>
      <c r="E52">
        <f t="shared" si="1"/>
        <v>1.1029362550253363E-2</v>
      </c>
      <c r="F52">
        <f t="shared" si="2"/>
        <v>1.0952081723730285E-2</v>
      </c>
      <c r="G52">
        <f t="shared" si="3"/>
        <v>1.0790621310746731E-2</v>
      </c>
    </row>
    <row r="53" spans="1:7" x14ac:dyDescent="0.3">
      <c r="A53" t="s">
        <v>9</v>
      </c>
      <c r="B53">
        <v>1.0816658732714316E-2</v>
      </c>
      <c r="C53">
        <v>1.111453833749489E-2</v>
      </c>
      <c r="D53">
        <f t="shared" si="0"/>
        <v>1.0770191214971275E-2</v>
      </c>
      <c r="E53">
        <f t="shared" si="1"/>
        <v>1.0842889680114742E-2</v>
      </c>
      <c r="F53">
        <f t="shared" si="2"/>
        <v>1.0773759428735277E-2</v>
      </c>
      <c r="G53">
        <f t="shared" si="3"/>
        <v>1.0754294306836179E-2</v>
      </c>
    </row>
    <row r="54" spans="1:7" x14ac:dyDescent="0.3">
      <c r="A54" t="s">
        <v>10</v>
      </c>
      <c r="B54">
        <v>1.1244340432966293E-2</v>
      </c>
      <c r="C54">
        <v>1.1276241972603563E-2</v>
      </c>
      <c r="D54">
        <f t="shared" si="0"/>
        <v>1.0574488973883543E-2</v>
      </c>
      <c r="E54">
        <f t="shared" si="1"/>
        <v>1.0524987898441555E-2</v>
      </c>
      <c r="F54">
        <f t="shared" si="2"/>
        <v>1.0844950930449961E-2</v>
      </c>
      <c r="G54">
        <f t="shared" si="3"/>
        <v>1.0812102256642735E-2</v>
      </c>
    </row>
    <row r="55" spans="1:7" x14ac:dyDescent="0.3">
      <c r="A55" t="s">
        <v>11</v>
      </c>
      <c r="B55">
        <v>1.0249574479233216E-2</v>
      </c>
      <c r="C55">
        <v>1.0137888730245773E-2</v>
      </c>
      <c r="D55">
        <f t="shared" si="0"/>
        <v>1.0550693305636252E-2</v>
      </c>
      <c r="E55">
        <f t="shared" si="1"/>
        <v>1.0512360409626184E-2</v>
      </c>
      <c r="F55">
        <f t="shared" si="2"/>
        <v>1.0868194557143605E-2</v>
      </c>
      <c r="G55">
        <f t="shared" si="3"/>
        <v>1.0832162832388758E-2</v>
      </c>
    </row>
    <row r="56" spans="1:7" x14ac:dyDescent="0.3">
      <c r="A56" t="s">
        <v>12</v>
      </c>
      <c r="B56">
        <v>1.0229552009451122E-2</v>
      </c>
      <c r="C56">
        <v>1.0160832992475324E-2</v>
      </c>
      <c r="D56">
        <f t="shared" si="0"/>
        <v>1.0835161242964108E-2</v>
      </c>
      <c r="E56">
        <f t="shared" si="1"/>
        <v>1.0769457598073748E-2</v>
      </c>
      <c r="F56">
        <f t="shared" si="2"/>
        <v>1.0847354805577043E-2</v>
      </c>
      <c r="G56">
        <f t="shared" si="3"/>
        <v>1.0953496039230265E-2</v>
      </c>
    </row>
    <row r="57" spans="1:7" x14ac:dyDescent="0.3">
      <c r="A57" t="s">
        <v>13</v>
      </c>
      <c r="B57">
        <v>1.1172953428224422E-2</v>
      </c>
      <c r="C57">
        <v>1.1238359506157453E-2</v>
      </c>
      <c r="D57">
        <f t="shared" si="0"/>
        <v>1.0958730115593998E-2</v>
      </c>
      <c r="E57">
        <f t="shared" si="1"/>
        <v>1.0863519371677901E-2</v>
      </c>
      <c r="F57">
        <f t="shared" si="2"/>
        <v>1.0725072827723597E-2</v>
      </c>
      <c r="G57">
        <f t="shared" si="3"/>
        <v>1.0936979183910411E-2</v>
      </c>
    </row>
    <row r="58" spans="1:7" x14ac:dyDescent="0.3">
      <c r="A58" t="s">
        <v>14</v>
      </c>
      <c r="B58">
        <v>1.1102978291216779E-2</v>
      </c>
      <c r="C58">
        <v>1.0909180295588468E-2</v>
      </c>
      <c r="D58">
        <f t="shared" si="0"/>
        <v>1.1006078721091557E-2</v>
      </c>
      <c r="E58">
        <f t="shared" si="1"/>
        <v>1.0957130865005674E-2</v>
      </c>
      <c r="F58">
        <f t="shared" si="2"/>
        <v>1.0377432946554794E-2</v>
      </c>
      <c r="G58">
        <f t="shared" si="3"/>
        <v>1.0458691077754042E-2</v>
      </c>
    </row>
    <row r="59" spans="1:7" x14ac:dyDescent="0.3">
      <c r="A59" t="s">
        <v>15</v>
      </c>
      <c r="B59">
        <v>1.0600258627340795E-2</v>
      </c>
      <c r="C59">
        <v>1.0443018313287785E-2</v>
      </c>
      <c r="D59">
        <f t="shared" si="0"/>
        <v>1.1107434563959899E-2</v>
      </c>
      <c r="E59">
        <f t="shared" si="1"/>
        <v>1.1126292767418096E-2</v>
      </c>
      <c r="F59">
        <f t="shared" si="2"/>
        <v>1.0044347805067383E-2</v>
      </c>
      <c r="G59">
        <f t="shared" si="3"/>
        <v>1.0187799193528446E-2</v>
      </c>
    </row>
    <row r="60" spans="1:7" x14ac:dyDescent="0.3">
      <c r="A60" t="s">
        <v>16</v>
      </c>
      <c r="B60">
        <v>1.1314999244717096E-2</v>
      </c>
      <c r="C60">
        <v>1.1519193986140772E-2</v>
      </c>
      <c r="D60">
        <f t="shared" si="0"/>
        <v>1.0941913760935396E-2</v>
      </c>
      <c r="E60">
        <f t="shared" si="1"/>
        <v>1.1307693722367609E-2</v>
      </c>
      <c r="F60">
        <f t="shared" si="2"/>
        <v>9.8749577784929838E-3</v>
      </c>
      <c r="G60">
        <f t="shared" si="3"/>
        <v>1.0044687803819872E-2</v>
      </c>
    </row>
    <row r="61" spans="1:7" x14ac:dyDescent="0.3">
      <c r="A61" t="s">
        <v>17</v>
      </c>
      <c r="B61">
        <v>1.1407045819821804E-2</v>
      </c>
      <c r="C61">
        <v>1.1416666002825726E-2</v>
      </c>
      <c r="D61">
        <f t="shared" si="0"/>
        <v>1.0294773400855356E-2</v>
      </c>
      <c r="E61">
        <f t="shared" si="1"/>
        <v>1.081636739539947E-2</v>
      </c>
      <c r="F61">
        <f t="shared" si="2"/>
        <v>9.5233913541926413E-3</v>
      </c>
      <c r="G61">
        <f t="shared" si="3"/>
        <v>9.6501679773876459E-3</v>
      </c>
    </row>
    <row r="62" spans="1:7" x14ac:dyDescent="0.3">
      <c r="A62" t="s">
        <v>6</v>
      </c>
      <c r="B62">
        <v>1.010369621826729E-2</v>
      </c>
      <c r="C62">
        <v>1.0987221178136329E-2</v>
      </c>
      <c r="D62">
        <f t="shared" si="0"/>
        <v>9.405582880929025E-3</v>
      </c>
      <c r="E62">
        <f t="shared" si="1"/>
        <v>9.6409263154785124E-3</v>
      </c>
      <c r="F62">
        <f t="shared" si="2"/>
        <v>9.3036393622169516E-3</v>
      </c>
      <c r="G62">
        <f t="shared" si="3"/>
        <v>9.4195708916940072E-3</v>
      </c>
    </row>
    <row r="63" spans="1:7" x14ac:dyDescent="0.3">
      <c r="A63" t="s">
        <v>7</v>
      </c>
      <c r="B63">
        <v>9.3735781644769759E-3</v>
      </c>
      <c r="C63">
        <v>1.0045215005236354E-2</v>
      </c>
      <c r="D63">
        <f t="shared" si="0"/>
        <v>8.9614782417748971E-3</v>
      </c>
      <c r="E63">
        <f t="shared" si="1"/>
        <v>8.9828316247695019E-3</v>
      </c>
      <c r="F63">
        <f t="shared" si="2"/>
        <v>9.3412385703835147E-3</v>
      </c>
      <c r="G63">
        <f t="shared" si="3"/>
        <v>9.3396218791389901E-3</v>
      </c>
    </row>
    <row r="64" spans="1:7" x14ac:dyDescent="0.3">
      <c r="A64" t="s">
        <v>8</v>
      </c>
      <c r="B64">
        <v>8.7394742600428055E-3</v>
      </c>
      <c r="C64">
        <v>7.8903427630628558E-3</v>
      </c>
      <c r="D64">
        <f t="shared" si="0"/>
        <v>8.9751283340559068E-3</v>
      </c>
      <c r="E64">
        <f t="shared" si="1"/>
        <v>8.7815061514666445E-3</v>
      </c>
      <c r="F64">
        <f t="shared" si="2"/>
        <v>9.4277941189466023E-3</v>
      </c>
      <c r="G64">
        <f t="shared" si="3"/>
        <v>9.3053453703784931E-3</v>
      </c>
    </row>
    <row r="65" spans="1:7" x14ac:dyDescent="0.3">
      <c r="A65" t="s">
        <v>9</v>
      </c>
      <c r="B65">
        <v>8.7713823008049099E-3</v>
      </c>
      <c r="C65">
        <v>9.012937106009292E-3</v>
      </c>
      <c r="D65">
        <f t="shared" si="0"/>
        <v>9.0133150055798743E-3</v>
      </c>
      <c r="E65">
        <f t="shared" si="1"/>
        <v>9.0705769641507509E-3</v>
      </c>
      <c r="F65">
        <f t="shared" si="2"/>
        <v>9.577511524574988E-3</v>
      </c>
      <c r="G65">
        <f t="shared" si="3"/>
        <v>9.5556266905095066E-3</v>
      </c>
    </row>
    <row r="66" spans="1:7" x14ac:dyDescent="0.3">
      <c r="A66" t="s">
        <v>10</v>
      </c>
      <c r="B66">
        <v>9.4145284413200084E-3</v>
      </c>
      <c r="C66">
        <v>9.4412385853277839E-3</v>
      </c>
      <c r="D66">
        <f t="shared" si="0"/>
        <v>9.3791148639755587E-3</v>
      </c>
      <c r="E66">
        <f t="shared" si="1"/>
        <v>9.3337600631377398E-3</v>
      </c>
      <c r="F66">
        <f t="shared" si="2"/>
        <v>9.7847897178486871E-3</v>
      </c>
      <c r="G66">
        <f t="shared" si="3"/>
        <v>9.7547507707705563E-3</v>
      </c>
    </row>
    <row r="67" spans="1:7" x14ac:dyDescent="0.3">
      <c r="A67" t="s">
        <v>11</v>
      </c>
      <c r="B67">
        <v>8.8540342746147062E-3</v>
      </c>
      <c r="C67">
        <v>8.7575552011151785E-3</v>
      </c>
      <c r="D67">
        <f t="shared" ref="D67:D71" si="4">SUM(B67:B69)/3</f>
        <v>9.6965689420133016E-3</v>
      </c>
      <c r="E67">
        <f t="shared" ref="E67:E71" si="5">SUM(C67:C69)/3</f>
        <v>9.662539898112216E-3</v>
      </c>
      <c r="F67">
        <f t="shared" ref="F67" si="6">SUM(B67:B73)/7</f>
        <v>9.907345260710243E-3</v>
      </c>
      <c r="G67">
        <f t="shared" si="3"/>
        <v>9.8747281914778901E-3</v>
      </c>
    </row>
    <row r="68" spans="1:7" x14ac:dyDescent="0.3">
      <c r="A68" t="s">
        <v>12</v>
      </c>
      <c r="B68">
        <v>9.8687818759919613E-3</v>
      </c>
      <c r="C68">
        <v>9.8024864029702535E-3</v>
      </c>
      <c r="D68">
        <f t="shared" si="4"/>
        <v>1.0071713185281262E-2</v>
      </c>
      <c r="E68">
        <f t="shared" si="5"/>
        <v>1.0011781312378109E-2</v>
      </c>
    </row>
    <row r="69" spans="1:7" x14ac:dyDescent="0.3">
      <c r="A69" t="s">
        <v>13</v>
      </c>
      <c r="B69">
        <v>1.0366890675433234E-2</v>
      </c>
      <c r="C69">
        <v>1.0427578090251213E-2</v>
      </c>
      <c r="D69">
        <f t="shared" si="4"/>
        <v>1.0044617926431109E-2</v>
      </c>
      <c r="E69">
        <f t="shared" si="5"/>
        <v>9.9583898460480127E-3</v>
      </c>
    </row>
    <row r="70" spans="1:7" x14ac:dyDescent="0.3">
      <c r="A70" t="s">
        <v>14</v>
      </c>
      <c r="B70">
        <v>9.9794670044185928E-3</v>
      </c>
      <c r="C70">
        <v>9.8052794439128597E-3</v>
      </c>
      <c r="D70">
        <f t="shared" si="4"/>
        <v>9.996430919193635E-3</v>
      </c>
      <c r="E70">
        <f t="shared" si="5"/>
        <v>9.9514657052431569E-3</v>
      </c>
    </row>
    <row r="71" spans="1:7" x14ac:dyDescent="0.3">
      <c r="A71" t="s">
        <v>15</v>
      </c>
      <c r="B71">
        <v>9.7874960994414981E-3</v>
      </c>
      <c r="C71">
        <v>9.6423120039799658E-3</v>
      </c>
      <c r="D71">
        <f t="shared" si="4"/>
        <v>1.0094080998171074E-2</v>
      </c>
      <c r="E71">
        <f t="shared" si="5"/>
        <v>1.0110066067365244E-2</v>
      </c>
    </row>
    <row r="72" spans="1:7" x14ac:dyDescent="0.3">
      <c r="A72" t="s">
        <v>16</v>
      </c>
      <c r="B72">
        <v>1.0222329653720812E-2</v>
      </c>
      <c r="C72">
        <v>1.0406805667836645E-2</v>
      </c>
    </row>
    <row r="73" spans="1:7" x14ac:dyDescent="0.3">
      <c r="A73" t="s">
        <v>17</v>
      </c>
      <c r="B73">
        <v>1.0272417241350909E-2</v>
      </c>
      <c r="C73">
        <v>1.0281080530279119E-2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59" workbookViewId="0">
      <selection activeCell="E2" sqref="E2:E85"/>
    </sheetView>
  </sheetViews>
  <sheetFormatPr baseColWidth="10" defaultColWidth="8.88671875" defaultRowHeight="14.4" x14ac:dyDescent="0.3"/>
  <sheetData>
    <row r="1" spans="1:5" x14ac:dyDescent="0.3">
      <c r="A1" t="s">
        <v>1</v>
      </c>
      <c r="B1" t="s">
        <v>2</v>
      </c>
      <c r="C1" t="s">
        <v>20</v>
      </c>
      <c r="D1" t="s">
        <v>34</v>
      </c>
      <c r="E1" t="s">
        <v>31</v>
      </c>
    </row>
    <row r="2" spans="1:5" x14ac:dyDescent="0.3">
      <c r="A2" t="s">
        <v>6</v>
      </c>
      <c r="B2">
        <v>99.2</v>
      </c>
      <c r="C2">
        <v>72.72350667162398</v>
      </c>
      <c r="D2">
        <v>88.563987999999995</v>
      </c>
      <c r="E2">
        <f>D2*C2/100</f>
        <v>64.406837721836254</v>
      </c>
    </row>
    <row r="3" spans="1:5" x14ac:dyDescent="0.3">
      <c r="A3" t="s">
        <v>7</v>
      </c>
      <c r="B3">
        <v>86.9</v>
      </c>
      <c r="C3">
        <v>75.408605795556369</v>
      </c>
      <c r="D3">
        <v>89.005455999999995</v>
      </c>
      <c r="E3">
        <f>D3*C3/100</f>
        <v>67.117773451577364</v>
      </c>
    </row>
    <row r="4" spans="1:5" x14ac:dyDescent="0.3">
      <c r="A4" t="s">
        <v>8</v>
      </c>
      <c r="B4">
        <v>108.5</v>
      </c>
      <c r="C4">
        <v>102.49255417577908</v>
      </c>
      <c r="D4">
        <v>89.446923999999996</v>
      </c>
      <c r="E4">
        <f>D4*C4/100</f>
        <v>91.676437039267924</v>
      </c>
    </row>
    <row r="5" spans="1:5" x14ac:dyDescent="0.3">
      <c r="A5" t="s">
        <v>9</v>
      </c>
      <c r="B5">
        <v>119</v>
      </c>
      <c r="C5">
        <v>114.57164357960451</v>
      </c>
      <c r="D5">
        <v>89.888391999999996</v>
      </c>
      <c r="E5">
        <f>D5*C5/100</f>
        <v>102.98660810167775</v>
      </c>
    </row>
    <row r="6" spans="1:5" x14ac:dyDescent="0.3">
      <c r="A6" t="s">
        <v>10</v>
      </c>
      <c r="B6">
        <v>121.1</v>
      </c>
      <c r="C6">
        <v>118.71326679739968</v>
      </c>
      <c r="D6">
        <v>90.329859999999996</v>
      </c>
      <c r="E6">
        <f>D6*C6/100</f>
        <v>107.23352769951762</v>
      </c>
    </row>
    <row r="7" spans="1:5" x14ac:dyDescent="0.3">
      <c r="A7" t="s">
        <v>11</v>
      </c>
      <c r="B7">
        <v>117.8</v>
      </c>
      <c r="C7">
        <v>118.91157084019699</v>
      </c>
      <c r="D7">
        <v>90.771327999999997</v>
      </c>
      <c r="E7">
        <f>D7*C7/100</f>
        <v>107.93761199730756</v>
      </c>
    </row>
    <row r="8" spans="1:5" x14ac:dyDescent="0.3">
      <c r="A8" t="s">
        <v>12</v>
      </c>
      <c r="B8">
        <v>111.2</v>
      </c>
      <c r="C8">
        <v>111.19412329345603</v>
      </c>
      <c r="D8">
        <v>91.212795999999997</v>
      </c>
      <c r="E8">
        <f>D8*C8/100</f>
        <v>101.42326884364853</v>
      </c>
    </row>
    <row r="9" spans="1:5" x14ac:dyDescent="0.3">
      <c r="A9" t="s">
        <v>13</v>
      </c>
      <c r="B9">
        <v>102.8</v>
      </c>
      <c r="C9">
        <v>110.92909861700575</v>
      </c>
      <c r="D9">
        <v>91.654263999999998</v>
      </c>
      <c r="E9">
        <f>D9*C9/100</f>
        <v>101.6712488992508</v>
      </c>
    </row>
    <row r="10" spans="1:5" x14ac:dyDescent="0.3">
      <c r="A10" t="s">
        <v>14</v>
      </c>
      <c r="B10">
        <v>93.1</v>
      </c>
      <c r="C10">
        <v>103.47833945352667</v>
      </c>
      <c r="D10">
        <v>92.095731999999998</v>
      </c>
      <c r="E10">
        <f>D10*C10/100</f>
        <v>95.299134181170189</v>
      </c>
    </row>
    <row r="11" spans="1:5" x14ac:dyDescent="0.3">
      <c r="A11" t="s">
        <v>15</v>
      </c>
      <c r="B11">
        <v>94.2</v>
      </c>
      <c r="C11">
        <v>108.3802856543453</v>
      </c>
      <c r="D11">
        <v>92.537199999999999</v>
      </c>
      <c r="E11">
        <f>D11*C11/100</f>
        <v>100.29208169653282</v>
      </c>
    </row>
    <row r="12" spans="1:5" x14ac:dyDescent="0.3">
      <c r="A12" t="s">
        <v>16</v>
      </c>
      <c r="B12">
        <v>81.400000000000006</v>
      </c>
      <c r="C12">
        <v>87.821442824751585</v>
      </c>
      <c r="D12">
        <v>92.978667999999999</v>
      </c>
      <c r="E12">
        <f>D12*C12/100</f>
        <v>81.655207756835594</v>
      </c>
    </row>
    <row r="13" spans="1:5" x14ac:dyDescent="0.3">
      <c r="A13" t="s">
        <v>17</v>
      </c>
      <c r="B13">
        <v>57.4</v>
      </c>
      <c r="C13">
        <v>75.3754710987387</v>
      </c>
      <c r="D13">
        <v>93.420135999999999</v>
      </c>
      <c r="E13">
        <f>D13*C13/100</f>
        <v>70.41586761108239</v>
      </c>
    </row>
    <row r="14" spans="1:5" x14ac:dyDescent="0.3">
      <c r="A14" t="s">
        <v>6</v>
      </c>
      <c r="B14">
        <v>52.5</v>
      </c>
      <c r="D14">
        <v>93.861604</v>
      </c>
      <c r="E14">
        <f>D14*C2/100</f>
        <v>68.259449847033281</v>
      </c>
    </row>
    <row r="15" spans="1:5" x14ac:dyDescent="0.3">
      <c r="A15" t="s">
        <v>7</v>
      </c>
      <c r="B15">
        <v>59.1</v>
      </c>
      <c r="D15">
        <v>94.303072</v>
      </c>
      <c r="E15">
        <f>D15*C3/100</f>
        <v>71.112631817579697</v>
      </c>
    </row>
    <row r="16" spans="1:5" x14ac:dyDescent="0.3">
      <c r="A16" t="s">
        <v>8</v>
      </c>
      <c r="B16">
        <v>73.8</v>
      </c>
      <c r="D16">
        <v>94.744540000000001</v>
      </c>
      <c r="E16">
        <f>D16*C4/100</f>
        <v>97.106098988092668</v>
      </c>
    </row>
    <row r="17" spans="1:5" x14ac:dyDescent="0.3">
      <c r="A17" t="s">
        <v>9</v>
      </c>
      <c r="B17">
        <v>99.7</v>
      </c>
      <c r="D17">
        <v>95.186008000000001</v>
      </c>
      <c r="E17">
        <f>D17*C5/100</f>
        <v>109.05617382341384</v>
      </c>
    </row>
    <row r="18" spans="1:5" x14ac:dyDescent="0.3">
      <c r="A18" t="s">
        <v>10</v>
      </c>
      <c r="B18">
        <v>97.7</v>
      </c>
      <c r="D18">
        <v>95.627476000000001</v>
      </c>
      <c r="E18">
        <f>D18*C6/100</f>
        <v>113.52250071549935</v>
      </c>
    </row>
    <row r="19" spans="1:5" x14ac:dyDescent="0.3">
      <c r="A19" t="s">
        <v>11</v>
      </c>
      <c r="B19">
        <v>103.4</v>
      </c>
      <c r="D19">
        <v>96.068943999999988</v>
      </c>
      <c r="E19">
        <f>D19*C7/100</f>
        <v>114.23709039998916</v>
      </c>
    </row>
    <row r="20" spans="1:5" x14ac:dyDescent="0.3">
      <c r="A20" t="s">
        <v>12</v>
      </c>
      <c r="B20">
        <v>103.5</v>
      </c>
      <c r="D20">
        <v>96.510412000000002</v>
      </c>
      <c r="E20">
        <f>D20*C8/100</f>
        <v>107.31390651030239</v>
      </c>
    </row>
    <row r="21" spans="1:5" x14ac:dyDescent="0.3">
      <c r="A21" t="s">
        <v>13</v>
      </c>
      <c r="B21">
        <v>94.7</v>
      </c>
      <c r="D21">
        <v>96.951879999999989</v>
      </c>
      <c r="E21">
        <f>D21*C9/100</f>
        <v>107.54784657624106</v>
      </c>
    </row>
    <row r="22" spans="1:5" x14ac:dyDescent="0.3">
      <c r="A22" t="s">
        <v>14</v>
      </c>
      <c r="B22">
        <v>86.6</v>
      </c>
      <c r="D22">
        <v>97.393347999999989</v>
      </c>
      <c r="E22">
        <f>D22*C10/100</f>
        <v>100.78101924859452</v>
      </c>
    </row>
    <row r="23" spans="1:5" x14ac:dyDescent="0.3">
      <c r="A23" t="s">
        <v>15</v>
      </c>
      <c r="B23">
        <v>101.8</v>
      </c>
      <c r="D23">
        <v>97.834815999999989</v>
      </c>
      <c r="E23">
        <f>D23*C11/100</f>
        <v>106.0336530502031</v>
      </c>
    </row>
    <row r="24" spans="1:5" x14ac:dyDescent="0.3">
      <c r="A24" t="s">
        <v>16</v>
      </c>
      <c r="B24">
        <v>75.599999999999994</v>
      </c>
      <c r="D24">
        <v>98.27628399999999</v>
      </c>
      <c r="E24">
        <f>D24*C12/100</f>
        <v>86.307650563350492</v>
      </c>
    </row>
    <row r="25" spans="1:5" x14ac:dyDescent="0.3">
      <c r="A25" t="s">
        <v>17</v>
      </c>
      <c r="B25">
        <v>65.599999999999994</v>
      </c>
      <c r="D25">
        <v>98.71775199999999</v>
      </c>
      <c r="E25">
        <f>D25*C13/100</f>
        <v>74.408970628084532</v>
      </c>
    </row>
    <row r="26" spans="1:5" x14ac:dyDescent="0.3">
      <c r="A26" t="s">
        <v>6</v>
      </c>
      <c r="B26">
        <v>71.599999999999994</v>
      </c>
      <c r="D26">
        <v>99.159219999999991</v>
      </c>
      <c r="E26">
        <f>D26*C2/100</f>
        <v>72.112061972230293</v>
      </c>
    </row>
    <row r="27" spans="1:5" x14ac:dyDescent="0.3">
      <c r="A27" t="s">
        <v>7</v>
      </c>
      <c r="B27">
        <v>78.8</v>
      </c>
      <c r="D27">
        <v>99.600687999999991</v>
      </c>
      <c r="E27">
        <f>D27*C3/100</f>
        <v>75.107490183582016</v>
      </c>
    </row>
    <row r="28" spans="1:5" x14ac:dyDescent="0.3">
      <c r="A28" t="s">
        <v>8</v>
      </c>
      <c r="B28">
        <v>111.6</v>
      </c>
      <c r="D28">
        <v>100.04215599999999</v>
      </c>
      <c r="E28">
        <f>D28*C4/100</f>
        <v>102.53576093691741</v>
      </c>
    </row>
    <row r="29" spans="1:5" x14ac:dyDescent="0.3">
      <c r="A29" t="s">
        <v>9</v>
      </c>
      <c r="B29">
        <v>107.6</v>
      </c>
      <c r="D29">
        <v>100.48362399999999</v>
      </c>
      <c r="E29">
        <f>D29*C5/100</f>
        <v>115.12573954514994</v>
      </c>
    </row>
    <row r="30" spans="1:5" x14ac:dyDescent="0.3">
      <c r="A30" t="s">
        <v>10</v>
      </c>
      <c r="B30">
        <v>115.2</v>
      </c>
      <c r="D30">
        <v>100.92509199999999</v>
      </c>
      <c r="E30">
        <f>D30*C6/100</f>
        <v>119.81147373148107</v>
      </c>
    </row>
    <row r="31" spans="1:5" x14ac:dyDescent="0.3">
      <c r="A31" t="s">
        <v>11</v>
      </c>
      <c r="B31">
        <v>117.8</v>
      </c>
      <c r="D31">
        <v>101.36655999999999</v>
      </c>
      <c r="E31">
        <f>D31*C7/100</f>
        <v>120.53656880267077</v>
      </c>
    </row>
    <row r="32" spans="1:5" x14ac:dyDescent="0.3">
      <c r="A32" t="s">
        <v>12</v>
      </c>
      <c r="B32">
        <v>106.2</v>
      </c>
      <c r="D32">
        <v>101.80802799999999</v>
      </c>
      <c r="E32">
        <f>D32*C8/100</f>
        <v>113.20454417695622</v>
      </c>
    </row>
    <row r="33" spans="1:5" x14ac:dyDescent="0.3">
      <c r="A33" t="s">
        <v>13</v>
      </c>
      <c r="B33">
        <v>109.9</v>
      </c>
      <c r="D33">
        <v>102.24949599999999</v>
      </c>
      <c r="E33">
        <f>D33*C9/100</f>
        <v>113.42444425323134</v>
      </c>
    </row>
    <row r="34" spans="1:5" x14ac:dyDescent="0.3">
      <c r="A34" t="s">
        <v>14</v>
      </c>
      <c r="B34">
        <v>106</v>
      </c>
      <c r="D34">
        <v>102.69096399999999</v>
      </c>
      <c r="E34">
        <f>D34*C10/100</f>
        <v>106.26290431601886</v>
      </c>
    </row>
    <row r="35" spans="1:5" x14ac:dyDescent="0.3">
      <c r="A35" t="s">
        <v>15</v>
      </c>
      <c r="B35">
        <v>111.8</v>
      </c>
      <c r="D35">
        <v>103.13243199999999</v>
      </c>
      <c r="E35">
        <f>D35*C11/100</f>
        <v>111.77522440387342</v>
      </c>
    </row>
    <row r="36" spans="1:5" x14ac:dyDescent="0.3">
      <c r="A36" t="s">
        <v>16</v>
      </c>
      <c r="B36">
        <v>84.5</v>
      </c>
      <c r="D36">
        <v>103.57389999999999</v>
      </c>
      <c r="E36">
        <f>D36*C12/100</f>
        <v>90.960093369865376</v>
      </c>
    </row>
    <row r="37" spans="1:5" x14ac:dyDescent="0.3">
      <c r="A37" t="s">
        <v>17</v>
      </c>
      <c r="B37">
        <v>78.599999999999994</v>
      </c>
      <c r="D37">
        <v>104.015368</v>
      </c>
      <c r="E37">
        <f>D37*C13/100</f>
        <v>78.402073645086702</v>
      </c>
    </row>
    <row r="38" spans="1:5" x14ac:dyDescent="0.3">
      <c r="A38" t="s">
        <v>6</v>
      </c>
      <c r="B38">
        <v>70.5</v>
      </c>
      <c r="D38">
        <v>104.456836</v>
      </c>
      <c r="E38">
        <f>D38*C2/100</f>
        <v>75.96467409742732</v>
      </c>
    </row>
    <row r="39" spans="1:5" x14ac:dyDescent="0.3">
      <c r="A39" t="s">
        <v>7</v>
      </c>
      <c r="B39">
        <v>74.599999999999994</v>
      </c>
      <c r="D39">
        <v>104.898304</v>
      </c>
      <c r="E39">
        <f>D39*C3/100</f>
        <v>79.102348549584335</v>
      </c>
    </row>
    <row r="40" spans="1:5" x14ac:dyDescent="0.3">
      <c r="A40" t="s">
        <v>8</v>
      </c>
      <c r="B40">
        <v>95.5</v>
      </c>
      <c r="D40">
        <v>105.339772</v>
      </c>
      <c r="E40">
        <f>D40*C4/100</f>
        <v>107.96542288574216</v>
      </c>
    </row>
    <row r="41" spans="1:5" x14ac:dyDescent="0.3">
      <c r="A41" t="s">
        <v>9</v>
      </c>
      <c r="B41">
        <v>117.8</v>
      </c>
      <c r="D41">
        <v>105.78124</v>
      </c>
      <c r="E41">
        <f>D41*C5/100</f>
        <v>121.19530526688604</v>
      </c>
    </row>
    <row r="42" spans="1:5" x14ac:dyDescent="0.3">
      <c r="A42" t="s">
        <v>10</v>
      </c>
      <c r="B42">
        <v>120.9</v>
      </c>
      <c r="D42">
        <v>106.222708</v>
      </c>
      <c r="E42">
        <f>D42*C6/100</f>
        <v>126.10044674746281</v>
      </c>
    </row>
    <row r="43" spans="1:5" x14ac:dyDescent="0.3">
      <c r="A43" t="s">
        <v>11</v>
      </c>
      <c r="B43">
        <v>128.5</v>
      </c>
      <c r="D43">
        <v>106.664176</v>
      </c>
      <c r="E43">
        <f>D43*C7/100</f>
        <v>126.83604720535239</v>
      </c>
    </row>
    <row r="44" spans="1:5" x14ac:dyDescent="0.3">
      <c r="A44" t="s">
        <v>12</v>
      </c>
      <c r="B44">
        <v>115.3</v>
      </c>
      <c r="D44">
        <v>107.105644</v>
      </c>
      <c r="E44">
        <f>D44*C8/100</f>
        <v>119.09518184361008</v>
      </c>
    </row>
    <row r="45" spans="1:5" x14ac:dyDescent="0.3">
      <c r="A45" t="s">
        <v>13</v>
      </c>
      <c r="B45">
        <v>121.8</v>
      </c>
      <c r="D45">
        <v>107.547112</v>
      </c>
      <c r="E45">
        <f>D45*C9/100</f>
        <v>119.30104193022161</v>
      </c>
    </row>
    <row r="46" spans="1:5" x14ac:dyDescent="0.3">
      <c r="A46" t="s">
        <v>14</v>
      </c>
      <c r="B46">
        <v>118.5</v>
      </c>
      <c r="D46">
        <v>107.98858</v>
      </c>
      <c r="E46">
        <f>D46*C10/100</f>
        <v>111.74478938344321</v>
      </c>
    </row>
    <row r="47" spans="1:5" x14ac:dyDescent="0.3">
      <c r="A47" t="s">
        <v>15</v>
      </c>
      <c r="B47">
        <v>123.2</v>
      </c>
      <c r="D47">
        <v>108.430048</v>
      </c>
      <c r="E47">
        <f>D47*C11/100</f>
        <v>117.51679575754372</v>
      </c>
    </row>
    <row r="48" spans="1:5" x14ac:dyDescent="0.3">
      <c r="A48" t="s">
        <v>16</v>
      </c>
      <c r="B48">
        <v>102.3</v>
      </c>
      <c r="D48">
        <v>108.871516</v>
      </c>
      <c r="E48">
        <f>D48*C12/100</f>
        <v>95.612536176380274</v>
      </c>
    </row>
    <row r="49" spans="1:5" x14ac:dyDescent="0.3">
      <c r="A49" t="s">
        <v>17</v>
      </c>
      <c r="B49">
        <v>98.7</v>
      </c>
      <c r="D49">
        <v>109.312984</v>
      </c>
      <c r="E49">
        <f>D49*C13/100</f>
        <v>82.395176662088858</v>
      </c>
    </row>
    <row r="50" spans="1:5" x14ac:dyDescent="0.3">
      <c r="A50" t="s">
        <v>6</v>
      </c>
      <c r="B50">
        <v>76.2</v>
      </c>
      <c r="D50">
        <v>109.754452</v>
      </c>
      <c r="E50">
        <f>D50*C2/100</f>
        <v>79.817286222624347</v>
      </c>
    </row>
    <row r="51" spans="1:5" x14ac:dyDescent="0.3">
      <c r="A51" t="s">
        <v>7</v>
      </c>
      <c r="B51">
        <v>83.5</v>
      </c>
      <c r="D51">
        <v>110.19592</v>
      </c>
      <c r="E51">
        <f>D51*C3/100</f>
        <v>83.097206915586668</v>
      </c>
    </row>
    <row r="52" spans="1:5" x14ac:dyDescent="0.3">
      <c r="A52" t="s">
        <v>8</v>
      </c>
      <c r="B52">
        <v>134.30000000000001</v>
      </c>
      <c r="D52">
        <v>110.63738799999999</v>
      </c>
      <c r="E52">
        <f>D52*C4/100</f>
        <v>113.39508483456687</v>
      </c>
    </row>
    <row r="53" spans="1:5" x14ac:dyDescent="0.3">
      <c r="A53" t="s">
        <v>9</v>
      </c>
      <c r="B53">
        <v>137.6</v>
      </c>
      <c r="D53">
        <v>111.078856</v>
      </c>
      <c r="E53">
        <f>D53*C5/100</f>
        <v>127.26487098862215</v>
      </c>
    </row>
    <row r="54" spans="1:5" x14ac:dyDescent="0.3">
      <c r="A54" t="s">
        <v>10</v>
      </c>
      <c r="B54">
        <v>148.80000000000001</v>
      </c>
      <c r="D54">
        <v>111.52032399999999</v>
      </c>
      <c r="E54">
        <f>D54*C6/100</f>
        <v>132.38941976344452</v>
      </c>
    </row>
    <row r="55" spans="1:5" x14ac:dyDescent="0.3">
      <c r="A55" t="s">
        <v>11</v>
      </c>
      <c r="B55">
        <v>136.4</v>
      </c>
      <c r="D55">
        <v>111.961792</v>
      </c>
      <c r="E55">
        <f>D55*C7/100</f>
        <v>133.13552560803402</v>
      </c>
    </row>
    <row r="56" spans="1:5" x14ac:dyDescent="0.3">
      <c r="A56" t="s">
        <v>12</v>
      </c>
      <c r="B56">
        <v>127.8</v>
      </c>
      <c r="D56">
        <v>112.40325999999999</v>
      </c>
      <c r="E56">
        <f>D56*C8/100</f>
        <v>124.98581951026394</v>
      </c>
    </row>
    <row r="57" spans="1:5" x14ac:dyDescent="0.3">
      <c r="A57" t="s">
        <v>13</v>
      </c>
      <c r="B57">
        <v>139.80000000000001</v>
      </c>
      <c r="D57">
        <v>112.844728</v>
      </c>
      <c r="E57">
        <f>D57*C9/100</f>
        <v>125.1776396072119</v>
      </c>
    </row>
    <row r="58" spans="1:5" x14ac:dyDescent="0.3">
      <c r="A58" t="s">
        <v>14</v>
      </c>
      <c r="B58">
        <v>130.1</v>
      </c>
      <c r="D58">
        <v>113.28619599999999</v>
      </c>
      <c r="E58">
        <f>D58*C10/100</f>
        <v>117.22667445086753</v>
      </c>
    </row>
    <row r="59" spans="1:5" x14ac:dyDescent="0.3">
      <c r="A59" t="s">
        <v>15</v>
      </c>
      <c r="B59">
        <v>130.6</v>
      </c>
      <c r="D59">
        <v>113.727664</v>
      </c>
      <c r="E59">
        <f>D59*C11/100</f>
        <v>123.25836711121403</v>
      </c>
    </row>
    <row r="60" spans="1:5" x14ac:dyDescent="0.3">
      <c r="A60" t="s">
        <v>16</v>
      </c>
      <c r="B60">
        <v>113.4</v>
      </c>
      <c r="D60">
        <v>114.16913199999999</v>
      </c>
      <c r="E60">
        <f>D60*C12/100</f>
        <v>100.26497898289516</v>
      </c>
    </row>
    <row r="61" spans="1:5" x14ac:dyDescent="0.3">
      <c r="A61" t="s">
        <v>17</v>
      </c>
      <c r="B61">
        <v>98.5</v>
      </c>
      <c r="D61">
        <v>114.61059999999999</v>
      </c>
      <c r="E61">
        <f>D61*C13/100</f>
        <v>86.388279679091013</v>
      </c>
    </row>
    <row r="62" spans="1:5" x14ac:dyDescent="0.3">
      <c r="A62" t="s">
        <v>6</v>
      </c>
      <c r="B62">
        <v>84.5</v>
      </c>
      <c r="D62">
        <v>115.05206799999999</v>
      </c>
      <c r="E62">
        <f>D62*C2/100</f>
        <v>83.669898347821345</v>
      </c>
    </row>
    <row r="63" spans="1:5" x14ac:dyDescent="0.3">
      <c r="A63" t="s">
        <v>7</v>
      </c>
      <c r="B63">
        <v>81.599999999999994</v>
      </c>
      <c r="D63">
        <v>115.49353599999999</v>
      </c>
      <c r="E63">
        <f>D63*C3/100</f>
        <v>87.092065281588972</v>
      </c>
    </row>
    <row r="64" spans="1:5" x14ac:dyDescent="0.3">
      <c r="A64" t="s">
        <v>8</v>
      </c>
      <c r="B64">
        <v>103.8</v>
      </c>
      <c r="D64">
        <v>115.93500399999999</v>
      </c>
      <c r="E64">
        <f>D64*C4/100</f>
        <v>118.82474678339163</v>
      </c>
    </row>
    <row r="65" spans="1:13" x14ac:dyDescent="0.3">
      <c r="A65" t="s">
        <v>9</v>
      </c>
      <c r="B65">
        <v>116.9</v>
      </c>
      <c r="D65">
        <v>116.37647199999999</v>
      </c>
      <c r="E65">
        <f>D65*C5/100</f>
        <v>133.33443671035823</v>
      </c>
    </row>
    <row r="66" spans="1:13" x14ac:dyDescent="0.3">
      <c r="A66" t="s">
        <v>10</v>
      </c>
      <c r="B66">
        <v>130.5</v>
      </c>
      <c r="D66">
        <v>116.81793999999999</v>
      </c>
      <c r="E66">
        <f>D66*C6/100</f>
        <v>138.67839277942628</v>
      </c>
    </row>
    <row r="67" spans="1:13" x14ac:dyDescent="0.3">
      <c r="A67" t="s">
        <v>11</v>
      </c>
      <c r="B67">
        <v>123.4</v>
      </c>
      <c r="D67">
        <v>117.25940799999999</v>
      </c>
      <c r="E67">
        <f>D67*C7/100</f>
        <v>139.4350040107156</v>
      </c>
    </row>
    <row r="68" spans="1:13" x14ac:dyDescent="0.3">
      <c r="A68" t="s">
        <v>12</v>
      </c>
      <c r="B68">
        <v>129.1</v>
      </c>
      <c r="D68">
        <v>117.70087599999999</v>
      </c>
      <c r="E68">
        <f>D68*C8/100</f>
        <v>130.8764571769178</v>
      </c>
    </row>
    <row r="69" spans="1:13" x14ac:dyDescent="0.3">
      <c r="A69" t="s">
        <v>13</v>
      </c>
      <c r="B69">
        <v>135.80000000000001</v>
      </c>
      <c r="D69">
        <v>118.14234399999999</v>
      </c>
      <c r="E69">
        <f>D69*C9/100</f>
        <v>131.05423728420217</v>
      </c>
    </row>
    <row r="70" spans="1:13" x14ac:dyDescent="0.3">
      <c r="A70" t="s">
        <v>14</v>
      </c>
      <c r="B70">
        <v>122.4</v>
      </c>
      <c r="D70">
        <v>118.58381199999999</v>
      </c>
      <c r="E70">
        <f>D70*C10/100</f>
        <v>122.70855951829189</v>
      </c>
    </row>
    <row r="71" spans="1:13" x14ac:dyDescent="0.3">
      <c r="A71" t="s">
        <v>15</v>
      </c>
      <c r="B71">
        <v>126.2</v>
      </c>
      <c r="D71">
        <v>119.02528</v>
      </c>
      <c r="E71">
        <f>D71*C11/100</f>
        <v>128.99993846488434</v>
      </c>
    </row>
    <row r="72" spans="1:13" x14ac:dyDescent="0.3">
      <c r="A72" t="s">
        <v>16</v>
      </c>
      <c r="B72">
        <v>107.2</v>
      </c>
      <c r="D72">
        <v>119.466748</v>
      </c>
      <c r="E72">
        <f>D72*C12/100</f>
        <v>104.91742178941006</v>
      </c>
    </row>
    <row r="73" spans="1:13" x14ac:dyDescent="0.3">
      <c r="A73" t="s">
        <v>17</v>
      </c>
      <c r="B73">
        <v>92.8</v>
      </c>
      <c r="D73">
        <v>119.908216</v>
      </c>
      <c r="E73">
        <f>D73*C13/100</f>
        <v>90.381382696093169</v>
      </c>
    </row>
    <row r="74" spans="1:13" x14ac:dyDescent="0.3">
      <c r="A74" s="1" t="s">
        <v>6</v>
      </c>
      <c r="B74" s="1">
        <v>90.7</v>
      </c>
      <c r="C74" s="1"/>
      <c r="D74" s="1">
        <v>120.349684</v>
      </c>
      <c r="E74" s="1">
        <f>D74*C2/100</f>
        <v>87.522510473018372</v>
      </c>
    </row>
    <row r="75" spans="1:13" x14ac:dyDescent="0.3">
      <c r="A75" s="1" t="s">
        <v>7</v>
      </c>
      <c r="B75" s="1">
        <v>95.9</v>
      </c>
      <c r="C75" s="1"/>
      <c r="D75" s="1">
        <v>120.791152</v>
      </c>
      <c r="E75" s="1">
        <f>D75*C3/100</f>
        <v>91.086923647591306</v>
      </c>
      <c r="L75" s="1"/>
    </row>
    <row r="76" spans="1:13" x14ac:dyDescent="0.3">
      <c r="A76" s="1" t="s">
        <v>8</v>
      </c>
      <c r="B76" s="1">
        <v>116</v>
      </c>
      <c r="C76" s="1"/>
      <c r="D76" s="1">
        <v>121.23262</v>
      </c>
      <c r="E76" s="1">
        <f>D76*C4/100</f>
        <v>124.25440873221638</v>
      </c>
    </row>
    <row r="77" spans="1:13" x14ac:dyDescent="0.3">
      <c r="A77" s="1" t="s">
        <v>9</v>
      </c>
      <c r="B77" s="1">
        <v>146.6</v>
      </c>
      <c r="C77" s="1"/>
      <c r="D77" s="1">
        <v>121.674088</v>
      </c>
      <c r="E77" s="1">
        <f>D77*C5/100</f>
        <v>139.40400243209436</v>
      </c>
    </row>
    <row r="78" spans="1:13" x14ac:dyDescent="0.3">
      <c r="A78" s="1" t="s">
        <v>10</v>
      </c>
      <c r="B78" s="1">
        <v>143.9</v>
      </c>
      <c r="C78" s="1"/>
      <c r="D78" s="1">
        <v>122.115556</v>
      </c>
      <c r="E78" s="1">
        <f>D78*C6/100</f>
        <v>144.96736579540803</v>
      </c>
    </row>
    <row r="79" spans="1:13" x14ac:dyDescent="0.3">
      <c r="A79" s="1" t="s">
        <v>11</v>
      </c>
      <c r="B79" s="1">
        <v>138</v>
      </c>
      <c r="C79" s="1"/>
      <c r="D79" s="1">
        <v>122.557024</v>
      </c>
      <c r="E79" s="1">
        <f>D79*C7/100</f>
        <v>145.73448241339722</v>
      </c>
      <c r="K79" s="1"/>
      <c r="L79" s="1"/>
      <c r="M79" s="1"/>
    </row>
    <row r="80" spans="1:13" x14ac:dyDescent="0.3">
      <c r="A80" s="1" t="s">
        <v>12</v>
      </c>
      <c r="B80" s="1">
        <v>137.5</v>
      </c>
      <c r="C80" s="1"/>
      <c r="D80" s="1">
        <v>122.998492</v>
      </c>
      <c r="E80" s="1">
        <f>D80*C8/100</f>
        <v>136.76709484357164</v>
      </c>
    </row>
    <row r="81" spans="1:5" x14ac:dyDescent="0.3">
      <c r="A81" s="1" t="s">
        <v>13</v>
      </c>
      <c r="B81" s="1">
        <v>144.19999999999999</v>
      </c>
      <c r="C81" s="1"/>
      <c r="D81" s="1">
        <v>123.43996</v>
      </c>
      <c r="E81" s="1">
        <f>D81*C9/100</f>
        <v>136.93083496119246</v>
      </c>
    </row>
    <row r="82" spans="1:5" x14ac:dyDescent="0.3">
      <c r="A82" s="1" t="s">
        <v>14</v>
      </c>
      <c r="B82" s="1">
        <v>128.69999999999999</v>
      </c>
      <c r="C82" s="1"/>
      <c r="D82" s="1">
        <v>123.881428</v>
      </c>
      <c r="E82" s="1">
        <f>D82*C10/100</f>
        <v>128.19044458571622</v>
      </c>
    </row>
    <row r="83" spans="1:5" x14ac:dyDescent="0.3">
      <c r="A83" s="1" t="s">
        <v>15</v>
      </c>
      <c r="B83" s="1">
        <v>130.80000000000001</v>
      </c>
      <c r="C83" s="1"/>
      <c r="D83" s="1">
        <v>124.322896</v>
      </c>
      <c r="E83" s="1">
        <f>D83*C11/100</f>
        <v>134.74150981855462</v>
      </c>
    </row>
    <row r="84" spans="1:5" x14ac:dyDescent="0.3">
      <c r="A84" s="1" t="s">
        <v>16</v>
      </c>
      <c r="B84" s="1">
        <v>111.5</v>
      </c>
      <c r="C84" s="1"/>
      <c r="D84" s="1">
        <v>124.764364</v>
      </c>
      <c r="E84" s="1">
        <f>D84*C12/100</f>
        <v>109.56986459592495</v>
      </c>
    </row>
    <row r="85" spans="1:5" x14ac:dyDescent="0.3">
      <c r="A85" s="1" t="s">
        <v>17</v>
      </c>
      <c r="B85" s="1">
        <v>93.1</v>
      </c>
      <c r="C85" s="1"/>
      <c r="D85" s="1">
        <v>125.20583199999999</v>
      </c>
      <c r="E85" s="1">
        <f>D85*C13/100</f>
        <v>94.374485713095325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80" zoomScaleNormal="80" workbookViewId="0">
      <selection activeCell="M12" sqref="M12"/>
    </sheetView>
  </sheetViews>
  <sheetFormatPr baseColWidth="10" defaultRowHeight="14.4" x14ac:dyDescent="0.3"/>
  <sheetData>
    <row r="1" spans="1:11" x14ac:dyDescent="0.3">
      <c r="A1" t="s">
        <v>1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3">
      <c r="A2" t="s">
        <v>6</v>
      </c>
      <c r="C2">
        <v>0.60957910014513783</v>
      </c>
      <c r="D2">
        <v>0.7649572649572649</v>
      </c>
      <c r="E2">
        <v>0.70532327316686805</v>
      </c>
      <c r="F2">
        <v>0.65658995440347534</v>
      </c>
      <c r="G2">
        <v>0.73086348565662385</v>
      </c>
      <c r="H2">
        <v>69.346261566587387</v>
      </c>
      <c r="I2">
        <v>70.532327316686803</v>
      </c>
      <c r="J2">
        <v>69.384633164654232</v>
      </c>
      <c r="K2">
        <v>70.266949435157755</v>
      </c>
    </row>
    <row r="3" spans="1:11" x14ac:dyDescent="0.3">
      <c r="A3" t="s">
        <v>7</v>
      </c>
      <c r="C3">
        <v>0.69362805027140684</v>
      </c>
      <c r="D3">
        <v>0.83552021206096749</v>
      </c>
      <c r="E3">
        <v>0.74023235622441796</v>
      </c>
      <c r="F3">
        <v>0.71426025590761666</v>
      </c>
      <c r="G3">
        <v>0.70876913611523285</v>
      </c>
      <c r="H3">
        <v>73.84820021159284</v>
      </c>
      <c r="I3">
        <v>71.426025590761668</v>
      </c>
      <c r="J3">
        <v>73.889062882376592</v>
      </c>
      <c r="K3">
        <v>71.157285169476424</v>
      </c>
    </row>
    <row r="4" spans="1:11" x14ac:dyDescent="0.3">
      <c r="A4" t="s">
        <v>8</v>
      </c>
      <c r="C4">
        <v>0.87289931496722661</v>
      </c>
      <c r="D4">
        <v>1.17401595511528</v>
      </c>
      <c r="E4">
        <v>0.93945976964380873</v>
      </c>
      <c r="F4">
        <v>1.1364501798180664</v>
      </c>
      <c r="G4">
        <v>0.90247790175336917</v>
      </c>
      <c r="H4">
        <v>100.50606242595501</v>
      </c>
      <c r="I4">
        <v>93.945976964380876</v>
      </c>
      <c r="J4">
        <v>100.56167578049738</v>
      </c>
      <c r="K4">
        <v>93.592505226052381</v>
      </c>
    </row>
    <row r="5" spans="1:11" x14ac:dyDescent="0.3">
      <c r="A5" t="s">
        <v>9</v>
      </c>
      <c r="C5">
        <v>1.1877885331347728</v>
      </c>
      <c r="D5">
        <v>1.1150259067357513</v>
      </c>
      <c r="E5">
        <v>1.1473560326285461</v>
      </c>
      <c r="F5">
        <v>1.1523483843952822</v>
      </c>
      <c r="G5">
        <v>1.0207006948739406</v>
      </c>
      <c r="H5">
        <v>112.46439103536585</v>
      </c>
      <c r="I5">
        <v>114.73560326285461</v>
      </c>
      <c r="J5">
        <v>112.52662133173877</v>
      </c>
      <c r="K5">
        <v>114.30391055557811</v>
      </c>
    </row>
    <row r="6" spans="1:11" x14ac:dyDescent="0.3">
      <c r="A6" t="s">
        <v>10</v>
      </c>
      <c r="C6">
        <v>1.1633260567572932</v>
      </c>
      <c r="D6">
        <v>1.1788181120491175</v>
      </c>
      <c r="E6">
        <v>1.1662379421221867</v>
      </c>
      <c r="F6">
        <v>1.2379367720465893</v>
      </c>
      <c r="G6">
        <v>1.1444858583643938</v>
      </c>
      <c r="H6">
        <v>117.81609482679163</v>
      </c>
      <c r="I6">
        <v>116.62379421221867</v>
      </c>
      <c r="J6">
        <v>117.88128639926246</v>
      </c>
      <c r="K6">
        <v>116.18499718649518</v>
      </c>
    </row>
    <row r="7" spans="1:11" x14ac:dyDescent="0.3">
      <c r="A7" t="s">
        <v>11</v>
      </c>
      <c r="C7">
        <v>1.2300981461286804</v>
      </c>
      <c r="D7">
        <v>1.195787336632407</v>
      </c>
      <c r="E7">
        <v>1.2251708247258859</v>
      </c>
      <c r="F7">
        <v>1.1275445183067545</v>
      </c>
      <c r="G7">
        <v>1.086426999266324</v>
      </c>
      <c r="H7">
        <v>117.30055650120104</v>
      </c>
      <c r="I7">
        <v>119.5787336632407</v>
      </c>
      <c r="J7">
        <v>117.36546280913171</v>
      </c>
      <c r="K7">
        <v>119.12881867783274</v>
      </c>
    </row>
    <row r="8" spans="1:11" x14ac:dyDescent="0.3">
      <c r="A8" t="s">
        <v>12</v>
      </c>
      <c r="C8">
        <v>1.2298247351222893</v>
      </c>
      <c r="D8">
        <v>1.068141815438773</v>
      </c>
      <c r="E8">
        <v>1.0830104496888575</v>
      </c>
      <c r="F8">
        <v>1.0525015441630636</v>
      </c>
      <c r="H8">
        <v>110.83696361032457</v>
      </c>
      <c r="I8">
        <v>107.55761325638153</v>
      </c>
      <c r="J8">
        <v>110.89829339685564</v>
      </c>
      <c r="K8">
        <v>107.15292773650438</v>
      </c>
    </row>
    <row r="9" spans="1:11" x14ac:dyDescent="0.3">
      <c r="A9" t="s">
        <v>13</v>
      </c>
      <c r="B9">
        <v>1.0550352790250159</v>
      </c>
      <c r="C9">
        <v>1.1102535293830296</v>
      </c>
      <c r="D9">
        <v>1.0998707309953715</v>
      </c>
      <c r="E9">
        <v>1.1326281529698943</v>
      </c>
      <c r="F9">
        <v>1.1481367416076378</v>
      </c>
      <c r="H9">
        <v>112.27222887389831</v>
      </c>
      <c r="I9">
        <v>112.1440841176462</v>
      </c>
      <c r="J9">
        <v>112.33435284054188</v>
      </c>
      <c r="K9">
        <v>111.72214200115354</v>
      </c>
    </row>
    <row r="10" spans="1:11" x14ac:dyDescent="0.3">
      <c r="A10" t="s">
        <v>14</v>
      </c>
      <c r="B10">
        <v>0.98692579505300337</v>
      </c>
      <c r="C10">
        <v>0.99640442974255683</v>
      </c>
      <c r="D10">
        <v>1.0631895687061186</v>
      </c>
      <c r="E10">
        <v>1.0957426314775573</v>
      </c>
      <c r="F10">
        <v>1.0661385597705466</v>
      </c>
      <c r="H10">
        <v>105.53687974241947</v>
      </c>
      <c r="I10">
        <v>106.46640642383325</v>
      </c>
      <c r="J10">
        <v>105.59527681587696</v>
      </c>
      <c r="K10">
        <v>106.06582656966357</v>
      </c>
    </row>
    <row r="11" spans="1:11" x14ac:dyDescent="0.3">
      <c r="A11" t="s">
        <v>15</v>
      </c>
      <c r="B11">
        <v>1.0269361798773564</v>
      </c>
      <c r="C11">
        <v>1.1398712326210692</v>
      </c>
      <c r="D11">
        <v>1.1309589041095891</v>
      </c>
      <c r="E11">
        <v>1.1186440677966103</v>
      </c>
      <c r="F11">
        <v>1.0822083347719504</v>
      </c>
      <c r="H11">
        <v>111.79206348248047</v>
      </c>
      <c r="I11">
        <v>112.48014859530997</v>
      </c>
      <c r="J11">
        <v>111.85392175760745</v>
      </c>
      <c r="K11">
        <v>112.05694203622011</v>
      </c>
    </row>
    <row r="12" spans="1:11" x14ac:dyDescent="0.3">
      <c r="A12" t="s">
        <v>16</v>
      </c>
      <c r="B12">
        <v>0.909708963911525</v>
      </c>
      <c r="C12">
        <v>0.82883376730163072</v>
      </c>
      <c r="D12">
        <v>0.85692554719851277</v>
      </c>
      <c r="E12">
        <v>0.9087275149900067</v>
      </c>
      <c r="F12">
        <v>0.9565920354293348</v>
      </c>
      <c r="H12">
        <v>88.776971622987119</v>
      </c>
      <c r="I12">
        <v>88.282653109425979</v>
      </c>
      <c r="J12">
        <v>88.826094880618513</v>
      </c>
      <c r="K12">
        <v>87.95048962710176</v>
      </c>
    </row>
    <row r="13" spans="1:11" x14ac:dyDescent="0.3">
      <c r="A13" t="s">
        <v>17</v>
      </c>
      <c r="B13">
        <v>0.65450399087799316</v>
      </c>
      <c r="C13">
        <v>0.71095055317227351</v>
      </c>
      <c r="D13">
        <v>0.79177334732423921</v>
      </c>
      <c r="E13">
        <v>0.86153846153846159</v>
      </c>
      <c r="F13">
        <v>0.84245037596664396</v>
      </c>
      <c r="H13">
        <v>80.167818450040457</v>
      </c>
      <c r="I13">
        <v>81.711186164544159</v>
      </c>
      <c r="J13">
        <v>80.212177976249478</v>
      </c>
      <c r="K13">
        <v>81.403747826600053</v>
      </c>
    </row>
    <row r="16" spans="1:11" x14ac:dyDescent="0.3">
      <c r="E16" t="s">
        <v>23</v>
      </c>
      <c r="H16" t="s">
        <v>22</v>
      </c>
      <c r="I16" t="s">
        <v>22</v>
      </c>
    </row>
    <row r="17" spans="5:9" x14ac:dyDescent="0.3">
      <c r="E17">
        <v>1200</v>
      </c>
      <c r="H17">
        <v>1200.6644923496442</v>
      </c>
      <c r="I17">
        <v>1195.4845526772845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opLeftCell="A57" zoomScaleNormal="100" workbookViewId="0">
      <selection activeCell="K13" sqref="K13"/>
    </sheetView>
  </sheetViews>
  <sheetFormatPr baseColWidth="10" defaultRowHeight="14.4" x14ac:dyDescent="0.3"/>
  <cols>
    <col min="3" max="3" width="8" customWidth="1"/>
    <col min="4" max="4" width="8.5546875" customWidth="1"/>
  </cols>
  <sheetData>
    <row r="1" spans="1:4" x14ac:dyDescent="0.3">
      <c r="A1" t="s">
        <v>1</v>
      </c>
      <c r="B1" t="s">
        <v>2</v>
      </c>
      <c r="C1" t="s">
        <v>32</v>
      </c>
      <c r="D1" t="s">
        <v>33</v>
      </c>
    </row>
    <row r="2" spans="1:4" x14ac:dyDescent="0.3">
      <c r="A2" t="s">
        <v>6</v>
      </c>
      <c r="B2">
        <v>99.2</v>
      </c>
      <c r="C2">
        <v>1.32971138529467</v>
      </c>
      <c r="D2">
        <v>1.4117590246541387</v>
      </c>
    </row>
    <row r="3" spans="1:4" x14ac:dyDescent="0.3">
      <c r="A3" t="s">
        <v>7</v>
      </c>
      <c r="B3">
        <v>86.9</v>
      </c>
      <c r="C3">
        <v>1.1760874561142483</v>
      </c>
      <c r="D3">
        <v>1.2212382722728798</v>
      </c>
    </row>
    <row r="4" spans="1:4" x14ac:dyDescent="0.3">
      <c r="A4" t="s">
        <v>8</v>
      </c>
      <c r="B4">
        <v>108.5</v>
      </c>
      <c r="C4">
        <v>1.0789398561419175</v>
      </c>
      <c r="D4">
        <v>1.1592808605554665</v>
      </c>
    </row>
    <row r="5" spans="1:4" x14ac:dyDescent="0.3">
      <c r="A5" t="s">
        <v>9</v>
      </c>
      <c r="B5">
        <v>119</v>
      </c>
      <c r="C5">
        <v>1.0575275307447214</v>
      </c>
      <c r="D5">
        <v>1.0410842413141981</v>
      </c>
    </row>
    <row r="6" spans="1:4" x14ac:dyDescent="0.3">
      <c r="A6" t="s">
        <v>10</v>
      </c>
      <c r="B6">
        <v>121.1</v>
      </c>
      <c r="C6">
        <v>1.0273047037324974</v>
      </c>
      <c r="D6">
        <v>1.0423032485477919</v>
      </c>
    </row>
    <row r="7" spans="1:4" x14ac:dyDescent="0.3">
      <c r="A7" t="s">
        <v>11</v>
      </c>
      <c r="B7">
        <v>117.8</v>
      </c>
      <c r="C7">
        <v>1.0037024281289204</v>
      </c>
      <c r="D7">
        <v>0.98884553131155994</v>
      </c>
    </row>
    <row r="8" spans="1:4" x14ac:dyDescent="0.3">
      <c r="A8" t="s">
        <v>12</v>
      </c>
      <c r="B8">
        <v>111.2</v>
      </c>
      <c r="C8">
        <v>1.0027205702982704</v>
      </c>
      <c r="D8">
        <v>1.0377691244559142</v>
      </c>
    </row>
    <row r="9" spans="1:4" x14ac:dyDescent="0.3">
      <c r="A9" t="s">
        <v>13</v>
      </c>
      <c r="B9">
        <v>102.8</v>
      </c>
      <c r="C9">
        <v>0.91512522572613331</v>
      </c>
      <c r="D9">
        <v>0.92013989490944936</v>
      </c>
    </row>
    <row r="10" spans="1:4" x14ac:dyDescent="0.3">
      <c r="A10" t="s">
        <v>14</v>
      </c>
      <c r="B10">
        <v>93.1</v>
      </c>
      <c r="C10">
        <v>0.88166822236126552</v>
      </c>
      <c r="D10">
        <v>0.87775679510546523</v>
      </c>
    </row>
    <row r="11" spans="1:4" x14ac:dyDescent="0.3">
      <c r="A11" t="s">
        <v>15</v>
      </c>
      <c r="B11">
        <v>94.2</v>
      </c>
      <c r="C11">
        <v>0.84216984545374907</v>
      </c>
      <c r="D11">
        <v>0.84064403586483549</v>
      </c>
    </row>
    <row r="12" spans="1:4" x14ac:dyDescent="0.3">
      <c r="A12" t="s">
        <v>16</v>
      </c>
      <c r="B12">
        <v>81.400000000000006</v>
      </c>
      <c r="C12">
        <v>0.91639737297244561</v>
      </c>
      <c r="D12">
        <v>0.92552071449658835</v>
      </c>
    </row>
    <row r="13" spans="1:4" x14ac:dyDescent="0.3">
      <c r="A13" t="s">
        <v>17</v>
      </c>
      <c r="B13">
        <v>57.4</v>
      </c>
      <c r="C13">
        <v>0.71560206253214964</v>
      </c>
      <c r="D13">
        <v>0.70512723962377044</v>
      </c>
    </row>
    <row r="14" spans="1:4" x14ac:dyDescent="0.3">
      <c r="A14" t="s">
        <v>6</v>
      </c>
      <c r="B14">
        <v>52.5</v>
      </c>
      <c r="C14">
        <v>0.75665169080614858</v>
      </c>
      <c r="D14">
        <v>0.74715069349135366</v>
      </c>
    </row>
    <row r="15" spans="1:4" x14ac:dyDescent="0.3">
      <c r="A15" t="s">
        <v>7</v>
      </c>
      <c r="B15">
        <v>59.1</v>
      </c>
      <c r="C15">
        <v>0.79984774057942543</v>
      </c>
      <c r="D15">
        <v>0.83055445214415646</v>
      </c>
    </row>
    <row r="16" spans="1:4" x14ac:dyDescent="0.3">
      <c r="A16" t="s">
        <v>8</v>
      </c>
      <c r="B16">
        <v>73.8</v>
      </c>
      <c r="C16">
        <v>0.73387798509929503</v>
      </c>
      <c r="D16">
        <v>0.78852467750224353</v>
      </c>
    </row>
    <row r="17" spans="1:4" x14ac:dyDescent="0.3">
      <c r="A17" t="s">
        <v>9</v>
      </c>
      <c r="B17">
        <v>99.7</v>
      </c>
      <c r="C17">
        <v>0.88601256147267848</v>
      </c>
      <c r="D17">
        <v>0.87223612486576096</v>
      </c>
    </row>
    <row r="18" spans="1:4" x14ac:dyDescent="0.3">
      <c r="A18" t="s">
        <v>10</v>
      </c>
      <c r="B18">
        <v>97.7</v>
      </c>
      <c r="C18">
        <v>0.82879991374620143</v>
      </c>
      <c r="D18">
        <v>0.84090030869627808</v>
      </c>
    </row>
    <row r="19" spans="1:4" x14ac:dyDescent="0.3">
      <c r="A19" t="s">
        <v>11</v>
      </c>
      <c r="B19">
        <v>103.4</v>
      </c>
      <c r="C19">
        <v>0.88100875270399293</v>
      </c>
      <c r="D19">
        <v>0.86796797909690404</v>
      </c>
    </row>
    <row r="20" spans="1:4" x14ac:dyDescent="0.3">
      <c r="A20" t="s">
        <v>12</v>
      </c>
      <c r="B20">
        <v>103.5</v>
      </c>
      <c r="C20">
        <v>0.93328758116790456</v>
      </c>
      <c r="D20">
        <v>0.9659092120610353</v>
      </c>
    </row>
    <row r="21" spans="1:4" x14ac:dyDescent="0.3">
      <c r="A21" t="s">
        <v>13</v>
      </c>
      <c r="B21">
        <v>94.7</v>
      </c>
      <c r="C21">
        <v>0.84301905521658393</v>
      </c>
      <c r="D21">
        <v>0.84763859968798505</v>
      </c>
    </row>
    <row r="22" spans="1:4" x14ac:dyDescent="0.3">
      <c r="A22" t="s">
        <v>14</v>
      </c>
      <c r="B22">
        <v>86.6</v>
      </c>
      <c r="C22">
        <v>0.82011243884517293</v>
      </c>
      <c r="D22">
        <v>0.81647409727318243</v>
      </c>
    </row>
    <row r="23" spans="1:4" x14ac:dyDescent="0.3">
      <c r="A23" t="s">
        <v>15</v>
      </c>
      <c r="B23">
        <v>101.8</v>
      </c>
      <c r="C23">
        <v>0.91011560793197077</v>
      </c>
      <c r="D23">
        <v>0.90846669693248672</v>
      </c>
    </row>
    <row r="24" spans="1:4" x14ac:dyDescent="0.3">
      <c r="A24" t="s">
        <v>16</v>
      </c>
      <c r="B24">
        <v>75.599999999999994</v>
      </c>
      <c r="C24">
        <v>0.85110124565991252</v>
      </c>
      <c r="D24">
        <v>0.85957452108036947</v>
      </c>
    </row>
    <row r="25" spans="1:4" x14ac:dyDescent="0.3">
      <c r="A25" t="s">
        <v>17</v>
      </c>
      <c r="B25">
        <v>65.599999999999994</v>
      </c>
      <c r="C25">
        <v>0.81783092860817097</v>
      </c>
      <c r="D25">
        <v>0.8058597024271662</v>
      </c>
    </row>
    <row r="26" spans="1:4" x14ac:dyDescent="0.3">
      <c r="A26" t="s">
        <v>6</v>
      </c>
      <c r="B26">
        <v>71.599999999999994</v>
      </c>
      <c r="C26">
        <v>1.0319287821280045</v>
      </c>
      <c r="D26">
        <v>1.0189712315043984</v>
      </c>
    </row>
    <row r="27" spans="1:4" x14ac:dyDescent="0.3">
      <c r="A27" t="s">
        <v>7</v>
      </c>
      <c r="B27">
        <v>78.8</v>
      </c>
      <c r="C27">
        <v>1.0664636541059005</v>
      </c>
      <c r="D27">
        <v>1.1074059361922086</v>
      </c>
    </row>
    <row r="28" spans="1:4" x14ac:dyDescent="0.3">
      <c r="A28" t="s">
        <v>8</v>
      </c>
      <c r="B28">
        <v>111.6</v>
      </c>
      <c r="C28">
        <v>1.1097667091745438</v>
      </c>
      <c r="D28">
        <v>1.1924031708570513</v>
      </c>
    </row>
    <row r="29" spans="1:4" x14ac:dyDescent="0.3">
      <c r="A29" t="s">
        <v>9</v>
      </c>
      <c r="B29">
        <v>107.6</v>
      </c>
      <c r="C29">
        <v>0.95621817065657166</v>
      </c>
      <c r="D29">
        <v>0.94135012071771185</v>
      </c>
    </row>
    <row r="30" spans="1:4" x14ac:dyDescent="0.3">
      <c r="A30" t="s">
        <v>10</v>
      </c>
      <c r="B30">
        <v>115.2</v>
      </c>
      <c r="C30">
        <v>0.9772543507017647</v>
      </c>
      <c r="D30">
        <v>0.99152216542283766</v>
      </c>
    </row>
    <row r="31" spans="1:4" x14ac:dyDescent="0.3">
      <c r="A31" t="s">
        <v>11</v>
      </c>
      <c r="B31">
        <v>117.8</v>
      </c>
      <c r="C31">
        <v>1.0037024281289204</v>
      </c>
      <c r="D31">
        <v>0.98884553131155994</v>
      </c>
    </row>
    <row r="32" spans="1:4" x14ac:dyDescent="0.3">
      <c r="A32" t="s">
        <v>12</v>
      </c>
      <c r="B32">
        <v>106.2</v>
      </c>
      <c r="C32">
        <v>0.95763421372011082</v>
      </c>
      <c r="D32">
        <v>0.99110684368001889</v>
      </c>
    </row>
    <row r="33" spans="1:4" x14ac:dyDescent="0.3">
      <c r="A33" t="s">
        <v>13</v>
      </c>
      <c r="B33">
        <v>109.9</v>
      </c>
      <c r="C33">
        <v>0.97832939987647916</v>
      </c>
      <c r="D33">
        <v>0.98369041294307868</v>
      </c>
    </row>
    <row r="34" spans="1:4" x14ac:dyDescent="0.3">
      <c r="A34" t="s">
        <v>14</v>
      </c>
      <c r="B34">
        <v>106</v>
      </c>
      <c r="C34">
        <v>1.0038327773393572</v>
      </c>
      <c r="D34">
        <v>0.9993793800341495</v>
      </c>
    </row>
    <row r="35" spans="1:4" x14ac:dyDescent="0.3">
      <c r="A35" t="s">
        <v>15</v>
      </c>
      <c r="B35">
        <v>111.8</v>
      </c>
      <c r="C35">
        <v>0.99951792698226261</v>
      </c>
      <c r="D35">
        <v>0.99770704044255409</v>
      </c>
    </row>
    <row r="36" spans="1:4" x14ac:dyDescent="0.3">
      <c r="A36" t="s">
        <v>16</v>
      </c>
      <c r="B36">
        <v>84.5</v>
      </c>
      <c r="C36">
        <v>0.95129702722569598</v>
      </c>
      <c r="D36">
        <v>0.9607678178742225</v>
      </c>
    </row>
    <row r="37" spans="1:4" x14ac:dyDescent="0.3">
      <c r="A37" t="s">
        <v>17</v>
      </c>
      <c r="B37">
        <v>78.599999999999994</v>
      </c>
      <c r="C37">
        <v>0.97990108214332683</v>
      </c>
      <c r="D37">
        <v>0.96555750931059847</v>
      </c>
    </row>
    <row r="38" spans="1:4" x14ac:dyDescent="0.3">
      <c r="A38" t="s">
        <v>6</v>
      </c>
      <c r="B38">
        <v>70.5</v>
      </c>
      <c r="C38">
        <v>1.016075127653971</v>
      </c>
      <c r="D38">
        <v>1.003316645545532</v>
      </c>
    </row>
    <row r="39" spans="1:4" x14ac:dyDescent="0.3">
      <c r="A39" t="s">
        <v>7</v>
      </c>
      <c r="B39">
        <v>74.599999999999994</v>
      </c>
      <c r="C39">
        <v>1.0096216826941646</v>
      </c>
      <c r="D39">
        <v>1.0483817619281568</v>
      </c>
    </row>
    <row r="40" spans="1:4" x14ac:dyDescent="0.3">
      <c r="A40" t="s">
        <v>8</v>
      </c>
      <c r="B40">
        <v>95.5</v>
      </c>
      <c r="C40">
        <v>0.94966595632767858</v>
      </c>
      <c r="D40">
        <v>1.0203808496133369</v>
      </c>
    </row>
    <row r="41" spans="1:4" x14ac:dyDescent="0.3">
      <c r="A41" t="s">
        <v>9</v>
      </c>
      <c r="B41">
        <v>117.8</v>
      </c>
      <c r="C41">
        <v>1.0468633875775477</v>
      </c>
      <c r="D41">
        <v>1.0305859128303574</v>
      </c>
    </row>
    <row r="42" spans="1:4" x14ac:dyDescent="0.3">
      <c r="A42" t="s">
        <v>10</v>
      </c>
      <c r="B42">
        <v>120.9</v>
      </c>
      <c r="C42">
        <v>1.0256080815958624</v>
      </c>
      <c r="D42">
        <v>1.0405818558994886</v>
      </c>
    </row>
    <row r="43" spans="1:4" x14ac:dyDescent="0.3">
      <c r="A43" t="s">
        <v>11</v>
      </c>
      <c r="B43">
        <v>128.5</v>
      </c>
      <c r="C43">
        <v>1.0948706452849428</v>
      </c>
      <c r="D43">
        <v>1.0786642680266167</v>
      </c>
    </row>
    <row r="44" spans="1:4" x14ac:dyDescent="0.3">
      <c r="A44" t="s">
        <v>12</v>
      </c>
      <c r="B44">
        <v>115.3</v>
      </c>
      <c r="C44">
        <v>1.0396913826923613</v>
      </c>
      <c r="D44">
        <v>1.0760321946921485</v>
      </c>
    </row>
    <row r="45" spans="1:4" x14ac:dyDescent="0.3">
      <c r="A45" t="s">
        <v>13</v>
      </c>
      <c r="B45">
        <v>121.8</v>
      </c>
      <c r="C45">
        <v>1.0842631565510024</v>
      </c>
      <c r="D45">
        <v>1.0902046614783165</v>
      </c>
    </row>
    <row r="46" spans="1:4" x14ac:dyDescent="0.3">
      <c r="A46" t="s">
        <v>14</v>
      </c>
      <c r="B46">
        <v>118.5</v>
      </c>
      <c r="C46">
        <v>1.1222092841010738</v>
      </c>
      <c r="D46">
        <v>1.1172307220193087</v>
      </c>
    </row>
    <row r="47" spans="1:4" x14ac:dyDescent="0.3">
      <c r="A47" t="s">
        <v>15</v>
      </c>
      <c r="B47">
        <v>123.2</v>
      </c>
      <c r="C47">
        <v>1.1014365706995952</v>
      </c>
      <c r="D47">
        <v>1.0994410320440311</v>
      </c>
    </row>
    <row r="48" spans="1:4" x14ac:dyDescent="0.3">
      <c r="A48" t="s">
        <v>16</v>
      </c>
      <c r="B48">
        <v>102.3</v>
      </c>
      <c r="C48">
        <v>1.1516885903572627</v>
      </c>
      <c r="D48">
        <v>1.1631544114619286</v>
      </c>
    </row>
    <row r="49" spans="1:4" x14ac:dyDescent="0.3">
      <c r="A49" t="s">
        <v>17</v>
      </c>
      <c r="B49">
        <v>98.7</v>
      </c>
      <c r="C49">
        <v>1.2304864733784526</v>
      </c>
      <c r="D49">
        <v>1.2124748876457516</v>
      </c>
    </row>
    <row r="50" spans="1:4" x14ac:dyDescent="0.3">
      <c r="A50" t="s">
        <v>6</v>
      </c>
      <c r="B50">
        <v>76.2</v>
      </c>
      <c r="C50">
        <v>1.0982258826557816</v>
      </c>
      <c r="D50">
        <v>1.0844358636960219</v>
      </c>
    </row>
    <row r="51" spans="1:4" x14ac:dyDescent="0.3">
      <c r="A51" t="s">
        <v>7</v>
      </c>
      <c r="B51">
        <v>83.5</v>
      </c>
      <c r="C51">
        <v>1.1300725268761762</v>
      </c>
      <c r="D51">
        <v>1.1734567978686474</v>
      </c>
    </row>
    <row r="52" spans="1:4" x14ac:dyDescent="0.3">
      <c r="A52" t="s">
        <v>8</v>
      </c>
      <c r="B52">
        <v>134.30000000000001</v>
      </c>
      <c r="C52">
        <v>1.3354988265424843</v>
      </c>
      <c r="D52">
        <v>1.4349439591944624</v>
      </c>
    </row>
    <row r="53" spans="1:4" x14ac:dyDescent="0.3">
      <c r="A53" t="s">
        <v>9</v>
      </c>
      <c r="B53">
        <v>137.6</v>
      </c>
      <c r="C53">
        <v>1.2228217498359131</v>
      </c>
      <c r="D53">
        <v>1.2038083328137281</v>
      </c>
    </row>
    <row r="54" spans="1:4" x14ac:dyDescent="0.3">
      <c r="A54" t="s">
        <v>10</v>
      </c>
      <c r="B54">
        <v>148.80000000000001</v>
      </c>
      <c r="C54">
        <v>1.2622868696564462</v>
      </c>
      <c r="D54">
        <v>1.280716130337832</v>
      </c>
    </row>
    <row r="55" spans="1:4" x14ac:dyDescent="0.3">
      <c r="A55" t="s">
        <v>11</v>
      </c>
      <c r="B55">
        <v>136.4</v>
      </c>
      <c r="C55">
        <v>1.1621817588861183</v>
      </c>
      <c r="D55">
        <v>1.1449790362554906</v>
      </c>
    </row>
    <row r="56" spans="1:4" x14ac:dyDescent="0.3">
      <c r="A56" t="s">
        <v>12</v>
      </c>
      <c r="B56">
        <v>127.8</v>
      </c>
      <c r="C56">
        <v>1.1524072741377605</v>
      </c>
      <c r="D56">
        <v>1.192687896631887</v>
      </c>
    </row>
    <row r="57" spans="1:4" x14ac:dyDescent="0.3">
      <c r="A57" t="s">
        <v>13</v>
      </c>
      <c r="B57">
        <v>139.80000000000001</v>
      </c>
      <c r="C57">
        <v>1.2444990910166678</v>
      </c>
      <c r="D57">
        <v>1.2513186508593486</v>
      </c>
    </row>
    <row r="58" spans="1:4" x14ac:dyDescent="0.3">
      <c r="A58" t="s">
        <v>14</v>
      </c>
      <c r="B58">
        <v>130.1</v>
      </c>
      <c r="C58">
        <v>1.2320626823759468</v>
      </c>
      <c r="D58">
        <v>1.2265967673815363</v>
      </c>
    </row>
    <row r="59" spans="1:4" x14ac:dyDescent="0.3">
      <c r="A59" t="s">
        <v>15</v>
      </c>
      <c r="B59">
        <v>130.6</v>
      </c>
      <c r="C59">
        <v>1.1675942867968112</v>
      </c>
      <c r="D59">
        <v>1.1654788862414809</v>
      </c>
    </row>
    <row r="60" spans="1:4" x14ac:dyDescent="0.3">
      <c r="A60" t="s">
        <v>16</v>
      </c>
      <c r="B60">
        <v>113.4</v>
      </c>
      <c r="C60">
        <v>1.2766518684898689</v>
      </c>
      <c r="D60">
        <v>1.2893617816205543</v>
      </c>
    </row>
    <row r="61" spans="1:4" x14ac:dyDescent="0.3">
      <c r="A61" t="s">
        <v>17</v>
      </c>
      <c r="B61">
        <v>98.5</v>
      </c>
      <c r="C61">
        <v>1.2279930864009887</v>
      </c>
      <c r="D61">
        <v>1.2100179983090835</v>
      </c>
    </row>
    <row r="62" spans="1:4" x14ac:dyDescent="0.3">
      <c r="A62" t="s">
        <v>6</v>
      </c>
      <c r="B62">
        <v>84.5</v>
      </c>
      <c r="C62">
        <v>1.217848911868944</v>
      </c>
      <c r="D62">
        <v>1.2025568304765597</v>
      </c>
    </row>
    <row r="63" spans="1:4" x14ac:dyDescent="0.3">
      <c r="A63" t="s">
        <v>7</v>
      </c>
      <c r="B63">
        <v>81.599999999999994</v>
      </c>
      <c r="C63">
        <v>1.1043583017137242</v>
      </c>
      <c r="D63">
        <v>1.1467553857015764</v>
      </c>
    </row>
    <row r="64" spans="1:4" x14ac:dyDescent="0.3">
      <c r="A64" t="s">
        <v>8</v>
      </c>
      <c r="B64">
        <v>103.8</v>
      </c>
      <c r="C64">
        <v>1.0322023692860003</v>
      </c>
      <c r="D64">
        <v>1.1090631642917734</v>
      </c>
    </row>
    <row r="65" spans="1:4" x14ac:dyDescent="0.3">
      <c r="A65" t="s">
        <v>9</v>
      </c>
      <c r="B65">
        <v>116.9</v>
      </c>
      <c r="C65">
        <v>1.0388652802021676</v>
      </c>
      <c r="D65">
        <v>1.022712166467477</v>
      </c>
    </row>
    <row r="66" spans="1:4" x14ac:dyDescent="0.3">
      <c r="A66" t="s">
        <v>10</v>
      </c>
      <c r="B66">
        <v>130.5</v>
      </c>
      <c r="C66">
        <v>1.1070459441543428</v>
      </c>
      <c r="D66">
        <v>1.1232087030180582</v>
      </c>
    </row>
    <row r="67" spans="1:4" x14ac:dyDescent="0.3">
      <c r="A67" t="s">
        <v>11</v>
      </c>
      <c r="B67">
        <v>123.4</v>
      </c>
      <c r="C67">
        <v>1.0514166352386145</v>
      </c>
      <c r="D67">
        <v>1.0358534682839262</v>
      </c>
    </row>
    <row r="68" spans="1:4" x14ac:dyDescent="0.3">
      <c r="A68" t="s">
        <v>12</v>
      </c>
      <c r="B68">
        <v>129.1</v>
      </c>
      <c r="C68">
        <v>1.1641297268480819</v>
      </c>
      <c r="D68">
        <v>1.2048200896336199</v>
      </c>
    </row>
    <row r="69" spans="1:4" x14ac:dyDescent="0.3">
      <c r="A69" t="s">
        <v>13</v>
      </c>
      <c r="B69">
        <v>135.80000000000001</v>
      </c>
      <c r="C69">
        <v>1.2088911055798532</v>
      </c>
      <c r="D69">
        <v>1.2155155421080082</v>
      </c>
    </row>
    <row r="70" spans="1:4" x14ac:dyDescent="0.3">
      <c r="A70" t="s">
        <v>14</v>
      </c>
      <c r="B70">
        <v>122.4</v>
      </c>
      <c r="C70">
        <v>1.1591427542107295</v>
      </c>
      <c r="D70">
        <v>1.1540003407186783</v>
      </c>
    </row>
    <row r="71" spans="1:4" x14ac:dyDescent="0.3">
      <c r="A71" t="s">
        <v>15</v>
      </c>
      <c r="B71">
        <v>126.2</v>
      </c>
      <c r="C71">
        <v>1.1282572664146828</v>
      </c>
      <c r="D71">
        <v>1.1262131350970512</v>
      </c>
    </row>
    <row r="72" spans="1:4" x14ac:dyDescent="0.3">
      <c r="A72" t="s">
        <v>16</v>
      </c>
      <c r="B72">
        <v>107.2</v>
      </c>
      <c r="C72">
        <v>1.2068525599833682</v>
      </c>
      <c r="D72">
        <v>1.218867574865286</v>
      </c>
    </row>
    <row r="73" spans="1:4" x14ac:dyDescent="0.3">
      <c r="A73" t="s">
        <v>17</v>
      </c>
      <c r="B73">
        <v>92.8</v>
      </c>
      <c r="C73">
        <v>1.1569315575432664</v>
      </c>
      <c r="D73">
        <v>1.1399966522140401</v>
      </c>
    </row>
    <row r="74" spans="1:4" x14ac:dyDescent="0.3">
      <c r="A74" t="s">
        <v>6</v>
      </c>
      <c r="B74">
        <v>90.7</v>
      </c>
    </row>
    <row r="75" spans="1:4" x14ac:dyDescent="0.3">
      <c r="A75" t="s">
        <v>7</v>
      </c>
      <c r="B75">
        <v>95.9</v>
      </c>
    </row>
    <row r="76" spans="1:4" x14ac:dyDescent="0.3">
      <c r="A76" t="s">
        <v>8</v>
      </c>
      <c r="B76">
        <v>116</v>
      </c>
    </row>
    <row r="77" spans="1:4" x14ac:dyDescent="0.3">
      <c r="A77" t="s">
        <v>9</v>
      </c>
      <c r="B77">
        <v>146.6</v>
      </c>
    </row>
    <row r="78" spans="1:4" x14ac:dyDescent="0.3">
      <c r="A78" t="s">
        <v>10</v>
      </c>
      <c r="B78">
        <v>143.9</v>
      </c>
    </row>
    <row r="79" spans="1:4" x14ac:dyDescent="0.3">
      <c r="A79" t="s">
        <v>11</v>
      </c>
      <c r="B79">
        <v>138</v>
      </c>
    </row>
    <row r="80" spans="1:4" x14ac:dyDescent="0.3">
      <c r="A80" t="s">
        <v>12</v>
      </c>
      <c r="B80">
        <v>137.5</v>
      </c>
    </row>
    <row r="81" spans="1:2" x14ac:dyDescent="0.3">
      <c r="A81" t="s">
        <v>13</v>
      </c>
      <c r="B81">
        <v>144.19999999999999</v>
      </c>
    </row>
    <row r="82" spans="1:2" x14ac:dyDescent="0.3">
      <c r="A82" t="s">
        <v>14</v>
      </c>
      <c r="B82">
        <v>128.69999999999999</v>
      </c>
    </row>
    <row r="83" spans="1:2" x14ac:dyDescent="0.3">
      <c r="A83" t="s">
        <v>15</v>
      </c>
      <c r="B83">
        <v>130.80000000000001</v>
      </c>
    </row>
    <row r="84" spans="1:2" x14ac:dyDescent="0.3">
      <c r="A84" t="s">
        <v>16</v>
      </c>
      <c r="B84">
        <v>111.5</v>
      </c>
    </row>
    <row r="85" spans="1:2" x14ac:dyDescent="0.3">
      <c r="A85" t="s">
        <v>17</v>
      </c>
      <c r="B85">
        <v>93.1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2018-12-17T18:01:05Z</dcterms:modified>
</cp:coreProperties>
</file>