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dc688ed479d936/Desktop/IIITB/3rd sem/CA memory design/Assignment1/"/>
    </mc:Choice>
  </mc:AlternateContent>
  <xr:revisionPtr revIDLastSave="2" documentId="13_ncr:1_{0634180F-CD75-4170-8D41-023CB8875553}" xr6:coauthVersionLast="47" xr6:coauthVersionMax="47" xr10:uidLastSave="{5AA3452B-8E28-453E-8CCA-82197E629347}"/>
  <bookViews>
    <workbookView xWindow="3696" yWindow="3360" windowWidth="17280" windowHeight="8880" activeTab="2" xr2:uid="{D7F7781F-C9DA-463B-B489-FBECDB8E1EA5}"/>
  </bookViews>
  <sheets>
    <sheet name="varying cache size" sheetId="2" r:id="rId1"/>
    <sheet name="varying block size" sheetId="3" r:id="rId2"/>
    <sheet name="varying ways" sheetId="1" r:id="rId3"/>
    <sheet name="Part-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2" i="4"/>
  <c r="E3" i="4"/>
  <c r="E4" i="4"/>
  <c r="E5" i="4"/>
  <c r="E6" i="4"/>
  <c r="D3" i="4"/>
  <c r="D4" i="4"/>
  <c r="D5" i="4"/>
  <c r="D6" i="4"/>
  <c r="E2" i="4"/>
  <c r="D2" i="4"/>
  <c r="E18" i="3"/>
  <c r="E19" i="3"/>
  <c r="E20" i="3"/>
  <c r="E21" i="3"/>
  <c r="E22" i="3"/>
  <c r="E23" i="3"/>
  <c r="E24" i="3"/>
  <c r="E17" i="3"/>
  <c r="D43" i="3"/>
  <c r="D4" i="3"/>
  <c r="F37" i="2"/>
  <c r="F5" i="2"/>
  <c r="F6" i="2"/>
  <c r="F7" i="2"/>
  <c r="F8" i="2"/>
  <c r="F9" i="2"/>
  <c r="F15" i="2"/>
  <c r="F16" i="2"/>
  <c r="F17" i="2"/>
  <c r="F18" i="2"/>
  <c r="F19" i="2"/>
  <c r="F20" i="2"/>
  <c r="F26" i="2"/>
  <c r="F27" i="2"/>
  <c r="F28" i="2"/>
  <c r="F29" i="2"/>
  <c r="F30" i="2"/>
  <c r="F31" i="2"/>
  <c r="F38" i="2"/>
  <c r="F39" i="2"/>
  <c r="F40" i="2"/>
  <c r="F41" i="2"/>
  <c r="F42" i="2"/>
  <c r="F48" i="2"/>
  <c r="F49" i="2"/>
  <c r="F50" i="2"/>
  <c r="F51" i="2"/>
  <c r="F52" i="2"/>
  <c r="F53" i="2"/>
  <c r="F4" i="2"/>
  <c r="E5" i="2"/>
  <c r="E6" i="2"/>
  <c r="E7" i="2"/>
  <c r="E8" i="2"/>
  <c r="E9" i="2"/>
  <c r="E15" i="2"/>
  <c r="E16" i="2"/>
  <c r="E17" i="2"/>
  <c r="E18" i="2"/>
  <c r="E19" i="2"/>
  <c r="E20" i="2"/>
  <c r="E26" i="2"/>
  <c r="E27" i="2"/>
  <c r="E28" i="2"/>
  <c r="E29" i="2"/>
  <c r="E30" i="2"/>
  <c r="E31" i="2"/>
  <c r="E37" i="2"/>
  <c r="E38" i="2"/>
  <c r="E39" i="2"/>
  <c r="E40" i="2"/>
  <c r="E41" i="2"/>
  <c r="E42" i="2"/>
  <c r="E48" i="2"/>
  <c r="E49" i="2"/>
  <c r="E50" i="2"/>
  <c r="E51" i="2"/>
  <c r="E52" i="2"/>
  <c r="E53" i="2"/>
  <c r="E4" i="2"/>
  <c r="D5" i="2"/>
  <c r="D6" i="2"/>
  <c r="D7" i="2"/>
  <c r="D8" i="2"/>
  <c r="D9" i="2"/>
  <c r="D15" i="2"/>
  <c r="D16" i="2"/>
  <c r="D17" i="2"/>
  <c r="D18" i="2"/>
  <c r="D19" i="2"/>
  <c r="D20" i="2"/>
  <c r="D26" i="2"/>
  <c r="D27" i="2"/>
  <c r="D28" i="2"/>
  <c r="D29" i="2"/>
  <c r="D30" i="2"/>
  <c r="D31" i="2"/>
  <c r="D37" i="2"/>
  <c r="D38" i="2"/>
  <c r="D39" i="2"/>
  <c r="D40" i="2"/>
  <c r="D41" i="2"/>
  <c r="D42" i="2"/>
  <c r="D48" i="2"/>
  <c r="D49" i="2"/>
  <c r="D50" i="2"/>
  <c r="D51" i="2"/>
  <c r="D52" i="2"/>
  <c r="D53" i="2"/>
  <c r="D4" i="2"/>
  <c r="F57" i="3"/>
  <c r="F58" i="3"/>
  <c r="F59" i="3"/>
  <c r="F60" i="3"/>
  <c r="F61" i="3"/>
  <c r="F62" i="3"/>
  <c r="F63" i="3"/>
  <c r="E57" i="3"/>
  <c r="E58" i="3"/>
  <c r="E59" i="3"/>
  <c r="E60" i="3"/>
  <c r="E61" i="3"/>
  <c r="E62" i="3"/>
  <c r="E63" i="3"/>
  <c r="D57" i="3"/>
  <c r="D58" i="3"/>
  <c r="D59" i="3"/>
  <c r="D60" i="3"/>
  <c r="D61" i="3"/>
  <c r="D62" i="3"/>
  <c r="D63" i="3"/>
  <c r="F56" i="3"/>
  <c r="E56" i="3"/>
  <c r="D56" i="3"/>
  <c r="F44" i="3"/>
  <c r="F45" i="3"/>
  <c r="F46" i="3"/>
  <c r="F47" i="3"/>
  <c r="F48" i="3"/>
  <c r="F49" i="3"/>
  <c r="F50" i="3"/>
  <c r="E44" i="3"/>
  <c r="E45" i="3"/>
  <c r="E46" i="3"/>
  <c r="E47" i="3"/>
  <c r="E48" i="3"/>
  <c r="E49" i="3"/>
  <c r="E50" i="3"/>
  <c r="D44" i="3"/>
  <c r="D45" i="3"/>
  <c r="D46" i="3"/>
  <c r="D47" i="3"/>
  <c r="D48" i="3"/>
  <c r="D49" i="3"/>
  <c r="D50" i="3"/>
  <c r="F43" i="3"/>
  <c r="E43" i="3"/>
  <c r="F31" i="3"/>
  <c r="F32" i="3"/>
  <c r="F33" i="3"/>
  <c r="F34" i="3"/>
  <c r="F35" i="3"/>
  <c r="F36" i="3"/>
  <c r="F37" i="3"/>
  <c r="E31" i="3"/>
  <c r="E32" i="3"/>
  <c r="E33" i="3"/>
  <c r="E34" i="3"/>
  <c r="E35" i="3"/>
  <c r="E36" i="3"/>
  <c r="E37" i="3"/>
  <c r="F30" i="3"/>
  <c r="E30" i="3"/>
  <c r="D31" i="3"/>
  <c r="D32" i="3"/>
  <c r="D33" i="3"/>
  <c r="D34" i="3"/>
  <c r="D35" i="3"/>
  <c r="D36" i="3"/>
  <c r="D37" i="3"/>
  <c r="D30" i="3"/>
  <c r="F18" i="3"/>
  <c r="F19" i="3"/>
  <c r="F20" i="3"/>
  <c r="F21" i="3"/>
  <c r="F22" i="3"/>
  <c r="F23" i="3"/>
  <c r="F24" i="3"/>
  <c r="F17" i="3"/>
  <c r="F5" i="3"/>
  <c r="F6" i="3"/>
  <c r="F7" i="3"/>
  <c r="F8" i="3"/>
  <c r="F9" i="3"/>
  <c r="F10" i="3"/>
  <c r="F11" i="3"/>
  <c r="F4" i="3"/>
  <c r="E5" i="3"/>
  <c r="E6" i="3"/>
  <c r="E7" i="3"/>
  <c r="E8" i="3"/>
  <c r="E9" i="3"/>
  <c r="E10" i="3"/>
  <c r="E11" i="3"/>
  <c r="E4" i="3"/>
  <c r="D5" i="3"/>
  <c r="D18" i="3"/>
  <c r="D19" i="3"/>
  <c r="D20" i="3"/>
  <c r="D21" i="3"/>
  <c r="D22" i="3"/>
  <c r="D23" i="3"/>
  <c r="D24" i="3"/>
  <c r="D17" i="3"/>
  <c r="D6" i="3"/>
  <c r="D7" i="3"/>
  <c r="D8" i="3"/>
  <c r="D9" i="3"/>
  <c r="D10" i="3"/>
  <c r="D11" i="3"/>
  <c r="F60" i="1"/>
  <c r="F61" i="1"/>
  <c r="F62" i="1"/>
  <c r="F63" i="1"/>
  <c r="F64" i="1"/>
  <c r="F65" i="1"/>
  <c r="E60" i="1"/>
  <c r="E61" i="1"/>
  <c r="E62" i="1"/>
  <c r="E63" i="1"/>
  <c r="E64" i="1"/>
  <c r="E65" i="1"/>
  <c r="D60" i="1"/>
  <c r="D61" i="1"/>
  <c r="D62" i="1"/>
  <c r="D63" i="1"/>
  <c r="D64" i="1"/>
  <c r="D65" i="1"/>
  <c r="F59" i="1"/>
  <c r="E59" i="1"/>
  <c r="D59" i="1"/>
  <c r="F48" i="1"/>
  <c r="F49" i="1"/>
  <c r="F50" i="1"/>
  <c r="F51" i="1"/>
  <c r="F52" i="1"/>
  <c r="F53" i="1"/>
  <c r="F47" i="1"/>
  <c r="E48" i="1"/>
  <c r="E49" i="1"/>
  <c r="E50" i="1"/>
  <c r="E51" i="1"/>
  <c r="E52" i="1"/>
  <c r="E53" i="1"/>
  <c r="E47" i="1"/>
  <c r="D48" i="1"/>
  <c r="D49" i="1"/>
  <c r="D50" i="1"/>
  <c r="D51" i="1"/>
  <c r="D52" i="1"/>
  <c r="D53" i="1"/>
  <c r="D47" i="1"/>
  <c r="D40" i="1"/>
  <c r="D41" i="1"/>
  <c r="E40" i="1"/>
  <c r="E41" i="1"/>
  <c r="F36" i="1"/>
  <c r="F37" i="1"/>
  <c r="F38" i="1"/>
  <c r="F39" i="1"/>
  <c r="F40" i="1"/>
  <c r="F41" i="1"/>
  <c r="F35" i="1"/>
  <c r="E36" i="1"/>
  <c r="E37" i="1"/>
  <c r="E38" i="1"/>
  <c r="E39" i="1"/>
  <c r="D36" i="1"/>
  <c r="D37" i="1"/>
  <c r="D38" i="1"/>
  <c r="D39" i="1"/>
  <c r="E35" i="1"/>
  <c r="D35" i="1"/>
  <c r="F24" i="1"/>
  <c r="F25" i="1"/>
  <c r="F26" i="1"/>
  <c r="F27" i="1"/>
  <c r="F28" i="1"/>
  <c r="F29" i="1"/>
  <c r="F23" i="1"/>
  <c r="E24" i="1"/>
  <c r="E25" i="1"/>
  <c r="E26" i="1"/>
  <c r="E27" i="1"/>
  <c r="E28" i="1"/>
  <c r="E29" i="1"/>
  <c r="E23" i="1"/>
  <c r="D24" i="1"/>
  <c r="D25" i="1"/>
  <c r="D26" i="1"/>
  <c r="D27" i="1"/>
  <c r="D28" i="1"/>
  <c r="D29" i="1"/>
  <c r="D23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D5" i="1"/>
  <c r="D6" i="1"/>
  <c r="D7" i="1"/>
  <c r="D8" i="1"/>
  <c r="D9" i="1"/>
  <c r="D10" i="1"/>
  <c r="D4" i="1"/>
  <c r="E4" i="1"/>
</calcChain>
</file>

<file path=xl/sharedStrings.xml><?xml version="1.0" encoding="utf-8"?>
<sst xmlns="http://schemas.openxmlformats.org/spreadsheetml/2006/main" count="131" uniqueCount="25">
  <si>
    <t>Hits</t>
  </si>
  <si>
    <t>Misses</t>
  </si>
  <si>
    <t>Hit Rate</t>
  </si>
  <si>
    <t>Miss Rate</t>
  </si>
  <si>
    <t>Hit/Miss</t>
  </si>
  <si>
    <t>For an x-way cache of size 1024kB and Block size 4 Bytes</t>
  </si>
  <si>
    <t>x - ways/associativity</t>
  </si>
  <si>
    <t>gcc.trace</t>
  </si>
  <si>
    <t>gzip.trace</t>
  </si>
  <si>
    <t>mcf.trace</t>
  </si>
  <si>
    <t>swim.trace</t>
  </si>
  <si>
    <t>twolf.trace</t>
  </si>
  <si>
    <t>x block size</t>
  </si>
  <si>
    <t>For an 4-way cache of size 1024kB and Block size x Bytes</t>
  </si>
  <si>
    <t>x cache size</t>
  </si>
  <si>
    <t>For an 4-way cache of size 'x' kB and Block size 4 Bytes</t>
  </si>
  <si>
    <t>File Name</t>
  </si>
  <si>
    <t>Hit rate</t>
  </si>
  <si>
    <t>Miss rate</t>
  </si>
  <si>
    <t>Hits/Misses</t>
  </si>
  <si>
    <t>gcc</t>
  </si>
  <si>
    <t>gzip</t>
  </si>
  <si>
    <t>mcf</t>
  </si>
  <si>
    <t>swim</t>
  </si>
  <si>
    <t>twolf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</si>
</sst>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 an 4-way cache of size 'x' kB and Block size 4 Bytes</a:t>
            </a:r>
          </a:p>
          <a:p>
            <a:pPr>
              <a:defRPr/>
            </a:pPr>
            <a:r>
              <a:rPr lang="en-IN"/>
              <a:t>gcc.trace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3071031423339108E-2"/>
                  <c:y val="5.56421970396865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F2-47E7-BD71-8FE706AE04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'varying cache size'!$A$4:$A$9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'varying cache size'!$D$4:$D$9</c:f>
              <c:numCache>
                <c:formatCode>0.00</c:formatCode>
                <c:ptCount val="6"/>
                <c:pt idx="0">
                  <c:v>93.301311076766154</c:v>
                </c:pt>
                <c:pt idx="1">
                  <c:v>93.567753833265783</c:v>
                </c:pt>
                <c:pt idx="2">
                  <c:v>93.686819228091679</c:v>
                </c:pt>
                <c:pt idx="3">
                  <c:v>93.759926156185102</c:v>
                </c:pt>
                <c:pt idx="4">
                  <c:v>93.825858133775981</c:v>
                </c:pt>
                <c:pt idx="5">
                  <c:v>93.830512155723582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2-47E7-BD71-8FE706AE04DA}"/>
            </c:ext>
          </c:extLst>
        </c:ser>
        <c:ser>
          <c:idx val="1"/>
          <c:order val="1"/>
          <c:tx>
            <c:v>Miss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4582366435933563E-2"/>
                  <c:y val="4.4877934391677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F2-47E7-BD71-8FE706AE04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'varying cache size'!$A$4:$A$9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'varying cache size'!$E$4:$E$9</c:f>
              <c:numCache>
                <c:formatCode>0.00</c:formatCode>
                <c:ptCount val="6"/>
                <c:pt idx="0">
                  <c:v>6.6986889232338473</c:v>
                </c:pt>
                <c:pt idx="1">
                  <c:v>6.432246166734215</c:v>
                </c:pt>
                <c:pt idx="2">
                  <c:v>6.3131807719083239</c:v>
                </c:pt>
                <c:pt idx="3">
                  <c:v>6.2400738438149022</c:v>
                </c:pt>
                <c:pt idx="4">
                  <c:v>6.1741418662240175</c:v>
                </c:pt>
                <c:pt idx="5">
                  <c:v>6.1694878442764258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2-47E7-BD71-8FE706AE04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99340687"/>
        <c:axId val="1299333487"/>
      </c:scatterChart>
      <c:valAx>
        <c:axId val="12993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33487"/>
        <c:crosses val="autoZero"/>
        <c:crossBetween val="midCat"/>
      </c:valAx>
      <c:valAx>
        <c:axId val="12993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4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36776479766229"/>
          <c:y val="0.46505146221630794"/>
          <c:w val="0.13754239473214463"/>
          <c:h val="0.12109880236983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 an 4-way cache of size 1024kB and Block size x Bytes</a:t>
            </a:r>
          </a:p>
          <a:p>
            <a:pPr>
              <a:defRPr/>
            </a:pPr>
            <a:r>
              <a:rPr lang="en-IN"/>
              <a:t>mcf.trace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Hit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'varying block size'!$D$30:$D$37</c:f>
              <c:numCache>
                <c:formatCode>0.00</c:formatCode>
                <c:ptCount val="8"/>
                <c:pt idx="0">
                  <c:v>1.0241601694099529</c:v>
                </c:pt>
                <c:pt idx="1">
                  <c:v>1.0282854117679414</c:v>
                </c:pt>
                <c:pt idx="2">
                  <c:v>1.0319981298901311</c:v>
                </c:pt>
                <c:pt idx="3">
                  <c:v>1.0379109772699147</c:v>
                </c:pt>
                <c:pt idx="4">
                  <c:v>50.502041994967207</c:v>
                </c:pt>
                <c:pt idx="5">
                  <c:v>75.23672015730925</c:v>
                </c:pt>
                <c:pt idx="6">
                  <c:v>87.606534383895053</c:v>
                </c:pt>
                <c:pt idx="7">
                  <c:v>93.79316034817046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0-4F2C-8B6C-B075A0A66CB8}"/>
            </c:ext>
          </c:extLst>
        </c:ser>
        <c:ser>
          <c:idx val="2"/>
          <c:order val="1"/>
          <c:tx>
            <c:v>Miss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'varying block size'!$E$30:$E$37</c:f>
              <c:numCache>
                <c:formatCode>0.00</c:formatCode>
                <c:ptCount val="8"/>
                <c:pt idx="0">
                  <c:v>98.975839830590047</c:v>
                </c:pt>
                <c:pt idx="1">
                  <c:v>98.971714588232061</c:v>
                </c:pt>
                <c:pt idx="2">
                  <c:v>98.968001870109873</c:v>
                </c:pt>
                <c:pt idx="3">
                  <c:v>98.962089022730083</c:v>
                </c:pt>
                <c:pt idx="4">
                  <c:v>49.497958005032793</c:v>
                </c:pt>
                <c:pt idx="5">
                  <c:v>24.763279842690757</c:v>
                </c:pt>
                <c:pt idx="6">
                  <c:v>12.393465616104946</c:v>
                </c:pt>
                <c:pt idx="7">
                  <c:v>6.2068396518295454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0-4F2C-8B6C-B075A0A66C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3187631"/>
        <c:axId val="1663198671"/>
      </c:lineChart>
      <c:catAx>
        <c:axId val="16631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198671"/>
        <c:crosses val="autoZero"/>
        <c:auto val="1"/>
        <c:lblAlgn val="ctr"/>
        <c:lblOffset val="100"/>
        <c:noMultiLvlLbl val="0"/>
      </c:catAx>
      <c:valAx>
        <c:axId val="166319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18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6468956522586"/>
          <c:y val="0.42203170487130365"/>
          <c:w val="0.13499216491634466"/>
          <c:h val="0.10407103367398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 an x-way cache of size 1024kB and Block size 4 Bytes</a:t>
            </a:r>
          </a:p>
          <a:p>
            <a:pPr>
              <a:defRPr/>
            </a:pPr>
            <a:r>
              <a:rPr lang="en-IN"/>
              <a:t>gcc.trace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4303192415908"/>
          <c:y val="0.20768292682926828"/>
          <c:w val="0.7221421633319457"/>
          <c:h val="0.66872639395685296"/>
        </c:manualLayout>
      </c:layout>
      <c:scatterChart>
        <c:scatterStyle val="lineMarker"/>
        <c:varyColors val="0"/>
        <c:ser>
          <c:idx val="0"/>
          <c:order val="0"/>
          <c:tx>
            <c:v>Hit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26486348727218E-2"/>
                  <c:y val="6.6978346456692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E7-4286-8B12-6C8E60CFD1CF}"/>
                </c:ext>
              </c:extLst>
            </c:dLbl>
            <c:dLbl>
              <c:idx val="1"/>
              <c:layout>
                <c:manualLayout>
                  <c:x val="-4.3095635624081044E-2"/>
                  <c:y val="-6.45247249023449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2E7-4286-8B12-6C8E60CFD1CF}"/>
                </c:ext>
              </c:extLst>
            </c:dLbl>
            <c:dLbl>
              <c:idx val="2"/>
              <c:layout>
                <c:manualLayout>
                  <c:x val="-2.6768905195751055E-3"/>
                  <c:y val="7.66019124370016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E7-4286-8B12-6C8E60CFD1CF}"/>
                </c:ext>
              </c:extLst>
            </c:dLbl>
            <c:dLbl>
              <c:idx val="3"/>
              <c:layout>
                <c:manualLayout>
                  <c:x val="-3.3286611424880812E-2"/>
                  <c:y val="-6.545937919731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E7-4286-8B12-6C8E60CFD1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'varying ways'!$A$4:$A$10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'varying ways'!$D$4:$D$10</c:f>
              <c:numCache>
                <c:formatCode>0.00</c:formatCode>
                <c:ptCount val="7"/>
                <c:pt idx="0">
                  <c:v>93.830512155723582</c:v>
                </c:pt>
                <c:pt idx="1">
                  <c:v>93.825858133775981</c:v>
                </c:pt>
                <c:pt idx="2">
                  <c:v>93.759926156185102</c:v>
                </c:pt>
                <c:pt idx="3">
                  <c:v>93.686819228091679</c:v>
                </c:pt>
                <c:pt idx="4">
                  <c:v>93.567753833265783</c:v>
                </c:pt>
                <c:pt idx="5">
                  <c:v>93.301311076766154</c:v>
                </c:pt>
                <c:pt idx="6">
                  <c:v>92.906300963964298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7-4286-8B12-6C8E60CFD1CF}"/>
            </c:ext>
          </c:extLst>
        </c:ser>
        <c:ser>
          <c:idx val="1"/>
          <c:order val="1"/>
          <c:tx>
            <c:v>Miss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395810144150828E-2"/>
                  <c:y val="-6.45247249023449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E7-4286-8B12-6C8E60CFD1CF}"/>
                </c:ext>
              </c:extLst>
            </c:dLbl>
            <c:dLbl>
              <c:idx val="1"/>
              <c:layout>
                <c:manualLayout>
                  <c:x val="-2.3387775346979282E-2"/>
                  <c:y val="5.77445997920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E7-4286-8B12-6C8E60CFD1CF}"/>
                </c:ext>
              </c:extLst>
            </c:dLbl>
            <c:dLbl>
              <c:idx val="2"/>
              <c:layout>
                <c:manualLayout>
                  <c:x val="-1.7763478384099626E-2"/>
                  <c:y val="-4.84419191368392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E7-4286-8B12-6C8E60CFD1CF}"/>
                </c:ext>
              </c:extLst>
            </c:dLbl>
            <c:dLbl>
              <c:idx val="3"/>
              <c:layout>
                <c:manualLayout>
                  <c:x val="-6.5148844583403451E-3"/>
                  <c:y val="-5.30587243076609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2E7-4286-8B12-6C8E60CFD1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'varying ways'!$A$4:$A$10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'varying ways'!$E$4:$E$10</c:f>
              <c:numCache>
                <c:formatCode>0.00</c:formatCode>
                <c:ptCount val="7"/>
                <c:pt idx="0">
                  <c:v>6.1694878442764258</c:v>
                </c:pt>
                <c:pt idx="1">
                  <c:v>6.1741418662240175</c:v>
                </c:pt>
                <c:pt idx="2">
                  <c:v>6.2400738438149022</c:v>
                </c:pt>
                <c:pt idx="3">
                  <c:v>6.3131807719083239</c:v>
                </c:pt>
                <c:pt idx="4">
                  <c:v>6.432246166734215</c:v>
                </c:pt>
                <c:pt idx="5">
                  <c:v>6.6986889232338473</c:v>
                </c:pt>
                <c:pt idx="6">
                  <c:v>7.0936990360357042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7-4286-8B12-6C8E60CFD1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0110543"/>
        <c:axId val="1000111023"/>
      </c:scatterChart>
      <c:valAx>
        <c:axId val="100011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11023"/>
        <c:crosses val="autoZero"/>
        <c:crossBetween val="midCat"/>
      </c:valAx>
      <c:valAx>
        <c:axId val="100011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1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42954866862109"/>
          <c:y val="0.37613039021091899"/>
          <c:w val="0.13757039875718957"/>
          <c:h val="0.13361138646267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 an x-way cache of size 1024kB and Block size 4 Bytes</a:t>
            </a:r>
          </a:p>
          <a:p>
            <a:pPr>
              <a:defRPr/>
            </a:pPr>
            <a:r>
              <a:rPr lang="en-IN"/>
              <a:t>mcf.trace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50690402830081E-2"/>
                  <c:y val="-7.59942287915764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71-4885-89C2-C62C8EC002EC}"/>
                </c:ext>
              </c:extLst>
            </c:dLbl>
            <c:dLbl>
              <c:idx val="1"/>
              <c:layout>
                <c:manualLayout>
                  <c:x val="-5.2750199703297954E-3"/>
                  <c:y val="-6.8196957836410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71-4885-89C2-C62C8EC002EC}"/>
                </c:ext>
              </c:extLst>
            </c:dLbl>
            <c:dLbl>
              <c:idx val="2"/>
              <c:layout>
                <c:manualLayout>
                  <c:x val="-3.2981754838189985E-2"/>
                  <c:y val="5.26607419686572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71-4885-89C2-C62C8EC002EC}"/>
                </c:ext>
              </c:extLst>
            </c:dLbl>
            <c:dLbl>
              <c:idx val="3"/>
              <c:layout>
                <c:manualLayout>
                  <c:x val="-1.3800169160440622E-2"/>
                  <c:y val="-4.87037804484967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71-4885-89C2-C62C8EC002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'varying ways'!$A$35:$A$41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'varying ways'!$D$35:$D$41</c:f>
              <c:numCache>
                <c:formatCode>0.00</c:formatCode>
                <c:ptCount val="7"/>
                <c:pt idx="0">
                  <c:v>1.0319981298901311</c:v>
                </c:pt>
                <c:pt idx="1">
                  <c:v>1.0319981298901311</c:v>
                </c:pt>
                <c:pt idx="2">
                  <c:v>1.0319981298901311</c:v>
                </c:pt>
                <c:pt idx="3">
                  <c:v>1.0319981298901311</c:v>
                </c:pt>
                <c:pt idx="4">
                  <c:v>1.0315856056543322</c:v>
                </c:pt>
                <c:pt idx="5">
                  <c:v>1.0310355733399339</c:v>
                </c:pt>
                <c:pt idx="6">
                  <c:v>1.0181098139515696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1-4885-89C2-C62C8EC002EC}"/>
            </c:ext>
          </c:extLst>
        </c:ser>
        <c:ser>
          <c:idx val="1"/>
          <c:order val="1"/>
          <c:tx>
            <c:v>Miss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578515281497738E-2"/>
                  <c:y val="-6.8196957836410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71-4885-89C2-C62C8EC002EC}"/>
                </c:ext>
              </c:extLst>
            </c:dLbl>
            <c:dLbl>
              <c:idx val="1"/>
              <c:layout>
                <c:manualLayout>
                  <c:x val="1.5441092561639514E-2"/>
                  <c:y val="-5.65010514036622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71-4885-89C2-C62C8EC002EC}"/>
                </c:ext>
              </c:extLst>
            </c:dLbl>
            <c:dLbl>
              <c:idx val="2"/>
              <c:layout>
                <c:manualLayout>
                  <c:x val="-4.6366239066663983E-2"/>
                  <c:y val="6.82552838789888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71-4885-89C2-C62C8EC002EC}"/>
                </c:ext>
              </c:extLst>
            </c:dLbl>
            <c:dLbl>
              <c:idx val="3"/>
              <c:layout>
                <c:manualLayout>
                  <c:x val="-2.5053366091386916E-2"/>
                  <c:y val="7.2153919356571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71-4885-89C2-C62C8EC002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'varying ways'!$A$35:$A$41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'varying ways'!$E$35:$E$41</c:f>
              <c:numCache>
                <c:formatCode>0.00</c:formatCode>
                <c:ptCount val="7"/>
                <c:pt idx="0">
                  <c:v>98.968001870109873</c:v>
                </c:pt>
                <c:pt idx="1">
                  <c:v>98.968001870109873</c:v>
                </c:pt>
                <c:pt idx="2">
                  <c:v>98.968001870109873</c:v>
                </c:pt>
                <c:pt idx="3">
                  <c:v>98.968001870109873</c:v>
                </c:pt>
                <c:pt idx="4">
                  <c:v>98.968414394345672</c:v>
                </c:pt>
                <c:pt idx="5">
                  <c:v>98.968964426660065</c:v>
                </c:pt>
                <c:pt idx="6">
                  <c:v>98.981890186048432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71-4885-89C2-C62C8EC002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68671263"/>
        <c:axId val="1068668863"/>
      </c:scatterChart>
      <c:valAx>
        <c:axId val="106867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68863"/>
        <c:crosses val="autoZero"/>
        <c:crossBetween val="midCat"/>
      </c:valAx>
      <c:valAx>
        <c:axId val="10686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7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13111947963027"/>
          <c:y val="0.42871298982364048"/>
          <c:w val="0.1396530197152466"/>
          <c:h val="0.13157986830593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 an x-way cache of size 1024kB and Block size 4 Bytes</a:t>
            </a:r>
          </a:p>
          <a:p>
            <a:pPr>
              <a:defRPr/>
            </a:pPr>
            <a:r>
              <a:rPr lang="en-IN"/>
              <a:t>swim.trace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496513337977526E-2"/>
                  <c:y val="-6.33640886913675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DC-4F7F-90D8-8EDFA1323158}"/>
                </c:ext>
              </c:extLst>
            </c:dLbl>
            <c:dLbl>
              <c:idx val="1"/>
              <c:layout>
                <c:manualLayout>
                  <c:x val="-3.2964788583732661E-2"/>
                  <c:y val="6.3425277361802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DC-4F7F-90D8-8EDFA1323158}"/>
                </c:ext>
              </c:extLst>
            </c:dLbl>
            <c:dLbl>
              <c:idx val="2"/>
              <c:layout>
                <c:manualLayout>
                  <c:x val="-8.389274732079401E-3"/>
                  <c:y val="-5.51841295911630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DC-4F7F-90D8-8EDFA1323158}"/>
                </c:ext>
              </c:extLst>
            </c:dLbl>
            <c:dLbl>
              <c:idx val="3"/>
              <c:layout>
                <c:manualLayout>
                  <c:x val="-3.9667201452365415E-2"/>
                  <c:y val="5.9335297811699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DC-4F7F-90D8-8EDFA13231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'varying ways'!$A$47:$A$53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'varying ways'!$D$47:$D$53</c:f>
              <c:numCache>
                <c:formatCode>0.00</c:formatCode>
                <c:ptCount val="7"/>
                <c:pt idx="0">
                  <c:v>92.620542030983572</c:v>
                </c:pt>
                <c:pt idx="1">
                  <c:v>92.620542030983572</c:v>
                </c:pt>
                <c:pt idx="2">
                  <c:v>92.593826374619468</c:v>
                </c:pt>
                <c:pt idx="3">
                  <c:v>92.587559739176044</c:v>
                </c:pt>
                <c:pt idx="4">
                  <c:v>92.496198790869173</c:v>
                </c:pt>
                <c:pt idx="5">
                  <c:v>92.128116414297168</c:v>
                </c:pt>
                <c:pt idx="6">
                  <c:v>91.672301141517124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C-4F7F-90D8-8EDFA1323158}"/>
            </c:ext>
          </c:extLst>
        </c:ser>
        <c:ser>
          <c:idx val="1"/>
          <c:order val="1"/>
          <c:tx>
            <c:v>Miss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339230049326942E-2"/>
                  <c:y val="-6.33640886913675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FDC-4F7F-90D8-8EDFA1323158}"/>
                </c:ext>
              </c:extLst>
            </c:dLbl>
            <c:dLbl>
              <c:idx val="1"/>
              <c:layout>
                <c:manualLayout>
                  <c:x val="-2.1168541934939097E-2"/>
                  <c:y val="6.34252773618020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DC-4F7F-90D8-8EDFA1323158}"/>
                </c:ext>
              </c:extLst>
            </c:dLbl>
            <c:dLbl>
              <c:idx val="2"/>
              <c:layout>
                <c:manualLayout>
                  <c:x val="-2.1168541934939097E-2"/>
                  <c:y val="-5.92741091412653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DC-4F7F-90D8-8EDFA1323158}"/>
                </c:ext>
              </c:extLst>
            </c:dLbl>
            <c:dLbl>
              <c:idx val="3"/>
              <c:layout>
                <c:manualLayout>
                  <c:x val="-2.7870954803571806E-2"/>
                  <c:y val="6.34252773618021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DC-4F7F-90D8-8EDFA13231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'varying ways'!$A$47:$A$53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'varying ways'!$E$47:$E$53</c:f>
              <c:numCache>
                <c:formatCode>0.00</c:formatCode>
                <c:ptCount val="7"/>
                <c:pt idx="0">
                  <c:v>7.3794579690164355</c:v>
                </c:pt>
                <c:pt idx="1">
                  <c:v>7.3794579690164355</c:v>
                </c:pt>
                <c:pt idx="2">
                  <c:v>7.406173625380533</c:v>
                </c:pt>
                <c:pt idx="3">
                  <c:v>7.4124402608239635</c:v>
                </c:pt>
                <c:pt idx="4">
                  <c:v>7.5038012091308168</c:v>
                </c:pt>
                <c:pt idx="5">
                  <c:v>7.8718835857028369</c:v>
                </c:pt>
                <c:pt idx="6">
                  <c:v>8.3276988584828811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C-4F7F-90D8-8EDFA13231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72045087"/>
        <c:axId val="1072035007"/>
      </c:scatterChart>
      <c:valAx>
        <c:axId val="107204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35007"/>
        <c:crosses val="autoZero"/>
        <c:crossBetween val="midCat"/>
      </c:valAx>
      <c:valAx>
        <c:axId val="10720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4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08637802022824"/>
          <c:y val="0.42594119841945638"/>
          <c:w val="0.14037103009938667"/>
          <c:h val="0.13669597497153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009837510769187E-2"/>
                  <c:y val="-5.3862354032093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82-49E9-8C3F-3926434FA0B1}"/>
                </c:ext>
              </c:extLst>
            </c:dLbl>
            <c:dLbl>
              <c:idx val="1"/>
              <c:layout>
                <c:manualLayout>
                  <c:x val="-3.7214575277327365E-3"/>
                  <c:y val="-6.18463859682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82-49E9-8C3F-3926434FA0B1}"/>
                </c:ext>
              </c:extLst>
            </c:dLbl>
            <c:dLbl>
              <c:idx val="2"/>
              <c:layout>
                <c:manualLayout>
                  <c:x val="-3.7648514355552887E-2"/>
                  <c:y val="4.9930061137567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82-49E9-8C3F-3926434FA0B1}"/>
                </c:ext>
              </c:extLst>
            </c:dLbl>
            <c:dLbl>
              <c:idx val="3"/>
              <c:layout>
                <c:manualLayout>
                  <c:x val="-3.12871912003366E-2"/>
                  <c:y val="4.9930061137567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82-49E9-8C3F-3926434FA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'varying ways'!$A$59:$A$65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'varying ways'!$D$59:$D$65</c:f>
              <c:numCache>
                <c:formatCode>0.00</c:formatCode>
                <c:ptCount val="7"/>
                <c:pt idx="0">
                  <c:v>98.746178256870849</c:v>
                </c:pt>
                <c:pt idx="1">
                  <c:v>98.746178256870849</c:v>
                </c:pt>
                <c:pt idx="2">
                  <c:v>98.746126953092642</c:v>
                </c:pt>
                <c:pt idx="3">
                  <c:v>98.720651831723359</c:v>
                </c:pt>
                <c:pt idx="4">
                  <c:v>98.716095305949992</c:v>
                </c:pt>
                <c:pt idx="5">
                  <c:v>98.639877056650036</c:v>
                </c:pt>
                <c:pt idx="6">
                  <c:v>98.483919606316178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2-49E9-8C3F-3926434FA0B1}"/>
            </c:ext>
          </c:extLst>
        </c:ser>
        <c:ser>
          <c:idx val="1"/>
          <c:order val="1"/>
          <c:tx>
            <c:v>Miss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127734033245825E-3"/>
                  <c:y val="-9.3782513712732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82-49E9-8C3F-3926434FA0B1}"/>
                </c:ext>
              </c:extLst>
            </c:dLbl>
            <c:dLbl>
              <c:idx val="2"/>
              <c:layout>
                <c:manualLayout>
                  <c:x val="-2.221170349889472E-2"/>
                  <c:y val="5.79140930736951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682-49E9-8C3F-3926434FA0B1}"/>
                </c:ext>
              </c:extLst>
            </c:dLbl>
            <c:dLbl>
              <c:idx val="3"/>
              <c:layout>
                <c:manualLayout>
                  <c:x val="-3.1277340332458441E-3"/>
                  <c:y val="-5.78543700001571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82-49E9-8C3F-3926434FA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'varying ways'!$A$59:$A$65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'varying ways'!$E$59:$E$65</c:f>
              <c:numCache>
                <c:formatCode>0.00</c:formatCode>
                <c:ptCount val="7"/>
                <c:pt idx="0">
                  <c:v>1.2538217431291478</c:v>
                </c:pt>
                <c:pt idx="1">
                  <c:v>1.2538217431291478</c:v>
                </c:pt>
                <c:pt idx="2">
                  <c:v>1.2538730469073616</c:v>
                </c:pt>
                <c:pt idx="3">
                  <c:v>1.279348168276639</c:v>
                </c:pt>
                <c:pt idx="4">
                  <c:v>1.2839046940500058</c:v>
                </c:pt>
                <c:pt idx="5">
                  <c:v>1.3601229433499578</c:v>
                </c:pt>
                <c:pt idx="6">
                  <c:v>1.516080393683827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82-49E9-8C3F-3926434FA0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64261791"/>
        <c:axId val="1264260351"/>
      </c:scatterChart>
      <c:valAx>
        <c:axId val="126426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60351"/>
        <c:crosses val="autoZero"/>
        <c:crossBetween val="midCat"/>
      </c:valAx>
      <c:valAx>
        <c:axId val="12642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6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00407391824118"/>
          <c:y val="0.43680575856161691"/>
          <c:w val="0.13894231732483822"/>
          <c:h val="0.134731481918053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 an x-way cache of size 1024kB and Block size 4 Bytes</a:t>
            </a:r>
          </a:p>
          <a:p>
            <a:pPr>
              <a:defRPr/>
            </a:pPr>
            <a:r>
              <a:rPr lang="en-IN"/>
              <a:t>gzip.trace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Hit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'varying ways'!$D$23:$D$29</c:f>
              <c:numCache>
                <c:formatCode>0.00</c:formatCode>
                <c:ptCount val="7"/>
                <c:pt idx="0">
                  <c:v>66.705540449522289</c:v>
                </c:pt>
                <c:pt idx="1">
                  <c:v>66.705540449522289</c:v>
                </c:pt>
                <c:pt idx="2">
                  <c:v>66.705540449522289</c:v>
                </c:pt>
                <c:pt idx="3">
                  <c:v>66.705540449522289</c:v>
                </c:pt>
                <c:pt idx="4">
                  <c:v>66.705540449522289</c:v>
                </c:pt>
                <c:pt idx="5">
                  <c:v>66.702630112837909</c:v>
                </c:pt>
                <c:pt idx="6">
                  <c:v>66.702630112837909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8-4AAD-87B1-DD78A802E048}"/>
            </c:ext>
          </c:extLst>
        </c:ser>
        <c:ser>
          <c:idx val="2"/>
          <c:order val="1"/>
          <c:tx>
            <c:v>Miss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'varying ways'!$E$23:$E$29</c:f>
              <c:numCache>
                <c:formatCode>0.00</c:formatCode>
                <c:ptCount val="7"/>
                <c:pt idx="0">
                  <c:v>33.294459550477711</c:v>
                </c:pt>
                <c:pt idx="1">
                  <c:v>33.294459550477711</c:v>
                </c:pt>
                <c:pt idx="2">
                  <c:v>33.294459550477711</c:v>
                </c:pt>
                <c:pt idx="3">
                  <c:v>33.294459550477711</c:v>
                </c:pt>
                <c:pt idx="4">
                  <c:v>33.294459550477711</c:v>
                </c:pt>
                <c:pt idx="5">
                  <c:v>33.297369887162084</c:v>
                </c:pt>
                <c:pt idx="6">
                  <c:v>33.297369887162084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8-4AAD-87B1-DD78A802E0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9871743"/>
        <c:axId val="1739870783"/>
      </c:lineChart>
      <c:catAx>
        <c:axId val="173987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70783"/>
        <c:crosses val="autoZero"/>
        <c:auto val="1"/>
        <c:lblAlgn val="ctr"/>
        <c:lblOffset val="100"/>
        <c:noMultiLvlLbl val="0"/>
      </c:catAx>
      <c:valAx>
        <c:axId val="17398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7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Hit</a:t>
            </a:r>
            <a:r>
              <a:rPr lang="en-IN" baseline="0"/>
              <a:t> Rates and Miss Rates of different input files for a cache with 1024kb size, 4 block size and 4 ways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'Part-A'!$A$2:$A$6</c:f>
              <c:strCache>
                <c:ptCount val="5"/>
                <c:pt idx="0">
                  <c:v>gcc</c:v>
                </c:pt>
                <c:pt idx="1">
                  <c:v>gzip</c:v>
                </c:pt>
                <c:pt idx="2">
                  <c:v>mcf</c:v>
                </c:pt>
                <c:pt idx="3">
                  <c:v>swim</c:v>
                </c:pt>
                <c:pt idx="4">
                  <c:v>twolf</c:v>
                </c:pt>
              </c:strCache>
            </c:strRef>
          </c:cat>
          <c:val>
            <c:numRef>
              <c:f>'Part-A'!$D$2:$D$6</c:f>
              <c:numCache>
                <c:formatCode>0.00</c:formatCode>
                <c:ptCount val="5"/>
                <c:pt idx="0">
                  <c:v>93.759926156185102</c:v>
                </c:pt>
                <c:pt idx="1">
                  <c:v>66.705540449522289</c:v>
                </c:pt>
                <c:pt idx="2">
                  <c:v>1.0319981298901311</c:v>
                </c:pt>
                <c:pt idx="3">
                  <c:v>92.593826374619468</c:v>
                </c:pt>
                <c:pt idx="4">
                  <c:v>98.746126953092642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D-4B82-8265-1882D030BD34}"/>
            </c:ext>
          </c:extLst>
        </c:ser>
        <c:ser>
          <c:idx val="1"/>
          <c:order val="1"/>
          <c:tx>
            <c:v>Miss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'Part-A'!$A$2:$A$6</c:f>
              <c:strCache>
                <c:ptCount val="5"/>
                <c:pt idx="0">
                  <c:v>gcc</c:v>
                </c:pt>
                <c:pt idx="1">
                  <c:v>gzip</c:v>
                </c:pt>
                <c:pt idx="2">
                  <c:v>mcf</c:v>
                </c:pt>
                <c:pt idx="3">
                  <c:v>swim</c:v>
                </c:pt>
                <c:pt idx="4">
                  <c:v>twolf</c:v>
                </c:pt>
              </c:strCache>
            </c:strRef>
          </c:cat>
          <c:val>
            <c:numRef>
              <c:f>'Part-A'!$E$2:$E$6</c:f>
              <c:numCache>
                <c:formatCode>0.00</c:formatCode>
                <c:ptCount val="5"/>
                <c:pt idx="0">
                  <c:v>6.2400738438149022</c:v>
                </c:pt>
                <c:pt idx="1">
                  <c:v>33.294459550477711</c:v>
                </c:pt>
                <c:pt idx="2">
                  <c:v>98.968001870109873</c:v>
                </c:pt>
                <c:pt idx="3">
                  <c:v>7.406173625380533</c:v>
                </c:pt>
                <c:pt idx="4">
                  <c:v>1.2538730469073616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D-4B82-8265-1882D030BD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5157983"/>
        <c:axId val="1655174303"/>
      </c:lineChart>
      <c:catAx>
        <c:axId val="165515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Trace Files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174303"/>
        <c:crosses val="autoZero"/>
        <c:auto val="1"/>
        <c:lblAlgn val="ctr"/>
        <c:lblOffset val="100"/>
        <c:noMultiLvlLbl val="0"/>
      </c:catAx>
      <c:valAx>
        <c:axId val="16551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15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 an 4-way cache of size 'x' kB and Block size 4 Bytes</a:t>
            </a:r>
          </a:p>
          <a:p>
            <a:pPr>
              <a:defRPr/>
            </a:pPr>
            <a:r>
              <a:rPr lang="en-IN"/>
              <a:t>swim.trace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0701288743401476E-2"/>
                  <c:y val="5.58828119458040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A4-4C15-A093-91151D2B8D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'varying cache size'!$A$37:$A$42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'varying cache size'!$D$37:$D$42</c:f>
              <c:numCache>
                <c:formatCode>0.00</c:formatCode>
                <c:ptCount val="6"/>
                <c:pt idx="0">
                  <c:v>92.128116414297168</c:v>
                </c:pt>
                <c:pt idx="1">
                  <c:v>92.496198790869173</c:v>
                </c:pt>
                <c:pt idx="2">
                  <c:v>92.587559739176044</c:v>
                </c:pt>
                <c:pt idx="3">
                  <c:v>92.593826374619468</c:v>
                </c:pt>
                <c:pt idx="4">
                  <c:v>92.593826374619468</c:v>
                </c:pt>
                <c:pt idx="5">
                  <c:v>92.620542030983572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4-4C15-A093-91151D2B8DD2}"/>
            </c:ext>
          </c:extLst>
        </c:ser>
        <c:ser>
          <c:idx val="1"/>
          <c:order val="1"/>
          <c:tx>
            <c:v>Miss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2199416084225448E-2"/>
                  <c:y val="4.507200113499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A4-4C15-A093-91151D2B8D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'varying cache size'!$A$37:$A$42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'varying cache size'!$E$37:$E$42</c:f>
              <c:numCache>
                <c:formatCode>0.00</c:formatCode>
                <c:ptCount val="6"/>
                <c:pt idx="0">
                  <c:v>7.8718835857028369</c:v>
                </c:pt>
                <c:pt idx="1">
                  <c:v>7.5038012091308168</c:v>
                </c:pt>
                <c:pt idx="2">
                  <c:v>7.4124402608239635</c:v>
                </c:pt>
                <c:pt idx="3">
                  <c:v>7.406173625380533</c:v>
                </c:pt>
                <c:pt idx="4">
                  <c:v>7.406173625380533</c:v>
                </c:pt>
                <c:pt idx="5">
                  <c:v>7.3794579690164355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4-4C15-A093-91151D2B8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2272543"/>
        <c:axId val="1392273503"/>
      </c:scatterChart>
      <c:valAx>
        <c:axId val="13922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273503"/>
        <c:crosses val="autoZero"/>
        <c:crossBetween val="midCat"/>
      </c:valAx>
      <c:valAx>
        <c:axId val="13922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27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93300696963436"/>
          <c:y val="0.42329687167482444"/>
          <c:w val="0.13634040127006597"/>
          <c:h val="0.12162247286656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 an 4-way cache of size 'x' kB and Block size 4 Bytes</a:t>
            </a:r>
          </a:p>
          <a:p>
            <a:pPr>
              <a:defRPr/>
            </a:pPr>
            <a:r>
              <a:rPr lang="en-IN"/>
              <a:t>twolf.trace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8878605659367203E-2"/>
                  <c:y val="3.74598228697348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76-45C7-AB80-E845B6196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'varying cache size'!$A$48:$A$53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'varying cache size'!$D$48:$D$53</c:f>
              <c:numCache>
                <c:formatCode>0.00</c:formatCode>
                <c:ptCount val="6"/>
                <c:pt idx="0">
                  <c:v>98.639877056650036</c:v>
                </c:pt>
                <c:pt idx="1">
                  <c:v>98.716095305949992</c:v>
                </c:pt>
                <c:pt idx="2">
                  <c:v>98.720651831723359</c:v>
                </c:pt>
                <c:pt idx="3">
                  <c:v>98.746126953092642</c:v>
                </c:pt>
                <c:pt idx="4">
                  <c:v>98.74633406790052</c:v>
                </c:pt>
                <c:pt idx="5">
                  <c:v>98.74633406790052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6-45C7-AB80-E845B61968E1}"/>
            </c:ext>
          </c:extLst>
        </c:ser>
        <c:ser>
          <c:idx val="1"/>
          <c:order val="1"/>
          <c:tx>
            <c:v>Miss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9641458064010655E-2"/>
                  <c:y val="-7.66221735652027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76-45C7-AB80-E845B6196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'varying cache size'!$A$48:$A$53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'varying cache size'!$E$48:$E$53</c:f>
              <c:numCache>
                <c:formatCode>0.00</c:formatCode>
                <c:ptCount val="6"/>
                <c:pt idx="0">
                  <c:v>1.3601229433499578</c:v>
                </c:pt>
                <c:pt idx="1">
                  <c:v>1.2839046940500058</c:v>
                </c:pt>
                <c:pt idx="2">
                  <c:v>1.279348168276639</c:v>
                </c:pt>
                <c:pt idx="3">
                  <c:v>1.2538730469073616</c:v>
                </c:pt>
                <c:pt idx="4">
                  <c:v>1.2536659320994814</c:v>
                </c:pt>
                <c:pt idx="5">
                  <c:v>1.2536659320994814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76-45C7-AB80-E845B61968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64256351"/>
        <c:axId val="1164258271"/>
      </c:scatterChart>
      <c:valAx>
        <c:axId val="116425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58271"/>
        <c:crosses val="autoZero"/>
        <c:crossBetween val="midCat"/>
      </c:valAx>
      <c:valAx>
        <c:axId val="11642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5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51161515258355"/>
          <c:y val="0.4490726627086053"/>
          <c:w val="0.135831668429506"/>
          <c:h val="0.120321697755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 an 4-way cache of size 'x' kB and Block size 4 Bytes</a:t>
            </a:r>
          </a:p>
          <a:p>
            <a:pPr>
              <a:defRPr/>
            </a:pPr>
            <a:r>
              <a:rPr lang="en-IN"/>
              <a:t>gzip.trace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Hit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'varying cache size'!$D$15:$D$20</c:f>
              <c:numCache>
                <c:formatCode>0.00</c:formatCode>
                <c:ptCount val="6"/>
                <c:pt idx="0">
                  <c:v>66.702630112837909</c:v>
                </c:pt>
                <c:pt idx="1">
                  <c:v>66.705540449522289</c:v>
                </c:pt>
                <c:pt idx="2">
                  <c:v>66.705540449522289</c:v>
                </c:pt>
                <c:pt idx="3">
                  <c:v>66.705540449522289</c:v>
                </c:pt>
                <c:pt idx="4">
                  <c:v>66.705540449522289</c:v>
                </c:pt>
                <c:pt idx="5">
                  <c:v>66.705540449522289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7-4F7B-B8F5-44C115283C1B}"/>
            </c:ext>
          </c:extLst>
        </c:ser>
        <c:ser>
          <c:idx val="2"/>
          <c:order val="1"/>
          <c:tx>
            <c:v>Miss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'varying cache size'!$E$15:$E$20</c:f>
              <c:numCache>
                <c:formatCode>0.00</c:formatCode>
                <c:ptCount val="6"/>
                <c:pt idx="0">
                  <c:v>33.297369887162084</c:v>
                </c:pt>
                <c:pt idx="1">
                  <c:v>33.294459550477711</c:v>
                </c:pt>
                <c:pt idx="2">
                  <c:v>33.294459550477711</c:v>
                </c:pt>
                <c:pt idx="3">
                  <c:v>33.294459550477711</c:v>
                </c:pt>
                <c:pt idx="4">
                  <c:v>33.294459550477711</c:v>
                </c:pt>
                <c:pt idx="5">
                  <c:v>33.294459550477711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7-4F7B-B8F5-44C115283C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7673951"/>
        <c:axId val="1537665311"/>
      </c:lineChart>
      <c:catAx>
        <c:axId val="153767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65311"/>
        <c:crosses val="autoZero"/>
        <c:auto val="1"/>
        <c:lblAlgn val="ctr"/>
        <c:lblOffset val="100"/>
        <c:noMultiLvlLbl val="0"/>
      </c:catAx>
      <c:valAx>
        <c:axId val="153766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7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09447180525655"/>
          <c:y val="0.45214365792215672"/>
          <c:w val="0.13634040127006597"/>
          <c:h val="0.11306611799153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 an 4-way cache of size 'x' kB and Block size 4 Bytes</a:t>
            </a:r>
          </a:p>
          <a:p>
            <a:pPr>
              <a:defRPr/>
            </a:pPr>
            <a:r>
              <a:rPr lang="en-IN"/>
              <a:t>mcf.trace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Hit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'varying cache size'!$D$26:$D$31</c:f>
              <c:numCache>
                <c:formatCode>0.00</c:formatCode>
                <c:ptCount val="6"/>
                <c:pt idx="0">
                  <c:v>1.0310355733399339</c:v>
                </c:pt>
                <c:pt idx="1">
                  <c:v>1.0315856056543322</c:v>
                </c:pt>
                <c:pt idx="2">
                  <c:v>1.0319981298901311</c:v>
                </c:pt>
                <c:pt idx="3">
                  <c:v>1.0319981298901311</c:v>
                </c:pt>
                <c:pt idx="4">
                  <c:v>1.0319981298901311</c:v>
                </c:pt>
                <c:pt idx="5">
                  <c:v>1.0319981298901311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0-49AA-8D5B-49FE7BD395E7}"/>
            </c:ext>
          </c:extLst>
        </c:ser>
        <c:ser>
          <c:idx val="2"/>
          <c:order val="1"/>
          <c:tx>
            <c:v>Miss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'varying cache size'!$E$26:$E$31</c:f>
              <c:numCache>
                <c:formatCode>0.00</c:formatCode>
                <c:ptCount val="6"/>
                <c:pt idx="0">
                  <c:v>98.968964426660065</c:v>
                </c:pt>
                <c:pt idx="1">
                  <c:v>98.968414394345672</c:v>
                </c:pt>
                <c:pt idx="2">
                  <c:v>98.968001870109873</c:v>
                </c:pt>
                <c:pt idx="3">
                  <c:v>98.968001870109873</c:v>
                </c:pt>
                <c:pt idx="4">
                  <c:v>98.968001870109873</c:v>
                </c:pt>
                <c:pt idx="5">
                  <c:v>98.968001870109873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0-49AA-8D5B-49FE7BD395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7688351"/>
        <c:axId val="1537679231"/>
      </c:lineChart>
      <c:catAx>
        <c:axId val="153768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79231"/>
        <c:crosses val="autoZero"/>
        <c:auto val="1"/>
        <c:lblAlgn val="ctr"/>
        <c:lblOffset val="100"/>
        <c:noMultiLvlLbl val="0"/>
      </c:catAx>
      <c:valAx>
        <c:axId val="15376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8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 an 4-way cache of size 1024kB and Block size x Bytes</a:t>
            </a:r>
          </a:p>
          <a:p>
            <a:pPr>
              <a:defRPr/>
            </a:pPr>
            <a:r>
              <a:rPr lang="en-IN"/>
              <a:t>gcc.trace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17487954445904511"/>
          <c:y val="2.728908886389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104950832456806E-2"/>
                  <c:y val="-8.41853493342709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99-48EE-AF58-CDBDE04FEAEE}"/>
                </c:ext>
              </c:extLst>
            </c:dLbl>
            <c:dLbl>
              <c:idx val="1"/>
              <c:layout>
                <c:manualLayout>
                  <c:x val="-4.9427880503701081E-2"/>
                  <c:y val="4.5074345142814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99-48EE-AF58-CDBDE04FEAEE}"/>
                </c:ext>
              </c:extLst>
            </c:dLbl>
            <c:dLbl>
              <c:idx val="2"/>
              <c:layout>
                <c:manualLayout>
                  <c:x val="-7.8132321474796932E-3"/>
                  <c:y val="4.5074345142814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99-48EE-AF58-CDBDE04FEAEE}"/>
                </c:ext>
              </c:extLst>
            </c:dLbl>
            <c:dLbl>
              <c:idx val="3"/>
              <c:layout>
                <c:manualLayout>
                  <c:x val="-2.0297626654346129E-2"/>
                  <c:y val="-8.4185349334270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99-48EE-AF58-CDBDE04FEAEE}"/>
                </c:ext>
              </c:extLst>
            </c:dLbl>
            <c:dLbl>
              <c:idx val="4"/>
              <c:layout>
                <c:manualLayout>
                  <c:x val="-1.613616181872397E-2"/>
                  <c:y val="5.29082660202139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99-48EE-AF58-CDBDE04FEA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'varying block size'!$A$4:$A$11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'varying block size'!$D$4:$D$11</c:f>
              <c:numCache>
                <c:formatCode>0.00</c:formatCode>
                <c:ptCount val="8"/>
                <c:pt idx="0">
                  <c:v>93.125427830663412</c:v>
                </c:pt>
                <c:pt idx="1">
                  <c:v>93.549913415800006</c:v>
                </c:pt>
                <c:pt idx="2">
                  <c:v>93.759926156185102</c:v>
                </c:pt>
                <c:pt idx="3">
                  <c:v>95.8346503569053</c:v>
                </c:pt>
                <c:pt idx="4">
                  <c:v>97.729419042318639</c:v>
                </c:pt>
                <c:pt idx="5">
                  <c:v>98.706569733731769</c:v>
                </c:pt>
                <c:pt idx="6">
                  <c:v>99.190394098700168</c:v>
                </c:pt>
                <c:pt idx="7">
                  <c:v>99.396528487462248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9-48EE-AF58-CDBDE04FEAEE}"/>
            </c:ext>
          </c:extLst>
        </c:ser>
        <c:ser>
          <c:idx val="1"/>
          <c:order val="1"/>
          <c:tx>
            <c:v>Miss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2199416084225427E-2"/>
                  <c:y val="3.72404242654157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B99-48EE-AF58-CDBDE04FEAEE}"/>
                </c:ext>
              </c:extLst>
            </c:dLbl>
            <c:dLbl>
              <c:idx val="2"/>
              <c:layout>
                <c:manualLayout>
                  <c:x val="-7.2306270704925926E-3"/>
                  <c:y val="-6.46005471407730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B99-48EE-AF58-CDBDE04FEAEE}"/>
                </c:ext>
              </c:extLst>
            </c:dLbl>
            <c:dLbl>
              <c:idx val="3"/>
              <c:layout>
                <c:manualLayout>
                  <c:x val="-2.5957218830792217E-2"/>
                  <c:y val="5.290826602021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99-48EE-AF58-CDBDE04FEA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'varying block size'!$A$4:$A$11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'varying block size'!$E$4:$E$11</c:f>
              <c:numCache>
                <c:formatCode>0.00</c:formatCode>
                <c:ptCount val="8"/>
                <c:pt idx="0">
                  <c:v>6.8745721693365889</c:v>
                </c:pt>
                <c:pt idx="1">
                  <c:v>6.4500865841999833</c:v>
                </c:pt>
                <c:pt idx="2">
                  <c:v>6.2400738438149022</c:v>
                </c:pt>
                <c:pt idx="3">
                  <c:v>4.1653496430946921</c:v>
                </c:pt>
                <c:pt idx="4">
                  <c:v>2.2705809576813665</c:v>
                </c:pt>
                <c:pt idx="5">
                  <c:v>1.2934302662682307</c:v>
                </c:pt>
                <c:pt idx="6">
                  <c:v>0.80960590129982957</c:v>
                </c:pt>
                <c:pt idx="7">
                  <c:v>0.60347151253774123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99-48EE-AF58-CDBDE04FEA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69803951"/>
        <c:axId val="1269804431"/>
      </c:scatterChart>
      <c:valAx>
        <c:axId val="126980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Block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04431"/>
        <c:crosses val="autoZero"/>
        <c:crossBetween val="midCat"/>
      </c:valAx>
      <c:valAx>
        <c:axId val="12698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0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09447180525655"/>
          <c:y val="0.45793122804420305"/>
          <c:w val="0.13634040127006597"/>
          <c:h val="0.13219834007235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 an 4-way cache of size 1024kB and Block size x Bytes</a:t>
            </a:r>
          </a:p>
          <a:p>
            <a:pPr>
              <a:defRPr/>
            </a:pPr>
            <a:r>
              <a:rPr lang="en-IN"/>
              <a:t>swim.trace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8803778715804853E-2"/>
                  <c:y val="-7.7956183115848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A7-4638-AD9D-F936EF0A0EEF}"/>
                </c:ext>
              </c:extLst>
            </c:dLbl>
            <c:dLbl>
              <c:idx val="2"/>
              <c:layout>
                <c:manualLayout>
                  <c:x val="-3.8133675623021349E-2"/>
                  <c:y val="4.5366268824666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A7-4638-AD9D-F936EF0A0EEF}"/>
                </c:ext>
              </c:extLst>
            </c:dLbl>
            <c:dLbl>
              <c:idx val="3"/>
              <c:layout>
                <c:manualLayout>
                  <c:x val="-8.0649471006845799E-3"/>
                  <c:y val="4.8993399764093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A7-4638-AD9D-F936EF0A0E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'varying block size'!$A$43:$A$50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'varying block size'!$D$43:$D$50</c:f>
              <c:numCache>
                <c:formatCode>0.00</c:formatCode>
                <c:ptCount val="8"/>
                <c:pt idx="0">
                  <c:v>92.515658343035625</c:v>
                </c:pt>
                <c:pt idx="1">
                  <c:v>92.564801957828848</c:v>
                </c:pt>
                <c:pt idx="2">
                  <c:v>92.593826374619468</c:v>
                </c:pt>
                <c:pt idx="3">
                  <c:v>93.431906409448757</c:v>
                </c:pt>
                <c:pt idx="4">
                  <c:v>96.197675991068095</c:v>
                </c:pt>
                <c:pt idx="5">
                  <c:v>97.853512449166047</c:v>
                </c:pt>
                <c:pt idx="6">
                  <c:v>98.79515688027098</c:v>
                </c:pt>
                <c:pt idx="7">
                  <c:v>99.293849132400808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7-4638-AD9D-F936EF0A0EEF}"/>
            </c:ext>
          </c:extLst>
        </c:ser>
        <c:ser>
          <c:idx val="1"/>
          <c:order val="1"/>
          <c:tx>
            <c:v>Miss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1827833698622745E-2"/>
                  <c:y val="4.5366268824666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A7-4638-AD9D-F936EF0A0EEF}"/>
                </c:ext>
              </c:extLst>
            </c:dLbl>
            <c:dLbl>
              <c:idx val="2"/>
              <c:layout>
                <c:manualLayout>
                  <c:x val="-1.3906871499310029E-2"/>
                  <c:y val="-5.2566266539859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A7-4638-AD9D-F936EF0A0EEF}"/>
                </c:ext>
              </c:extLst>
            </c:dLbl>
            <c:dLbl>
              <c:idx val="3"/>
              <c:layout>
                <c:manualLayout>
                  <c:x val="-3.5384534729550582E-2"/>
                  <c:y val="6.7129054461228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A7-4638-AD9D-F936EF0A0E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'varying block size'!$A$43:$A$50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'varying block size'!$E$43:$E$50</c:f>
              <c:numCache>
                <c:formatCode>0.00</c:formatCode>
                <c:ptCount val="8"/>
                <c:pt idx="0">
                  <c:v>7.4843416569643759</c:v>
                </c:pt>
                <c:pt idx="1">
                  <c:v>7.4351980421711579</c:v>
                </c:pt>
                <c:pt idx="2">
                  <c:v>7.406173625380533</c:v>
                </c:pt>
                <c:pt idx="3">
                  <c:v>6.568093590551233</c:v>
                </c:pt>
                <c:pt idx="4">
                  <c:v>3.8023240089318988</c:v>
                </c:pt>
                <c:pt idx="5">
                  <c:v>2.1464875508339571</c:v>
                </c:pt>
                <c:pt idx="6">
                  <c:v>1.2048431197290175</c:v>
                </c:pt>
                <c:pt idx="7">
                  <c:v>0.70615086759918599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7-4638-AD9D-F936EF0A0E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03443487"/>
        <c:axId val="1303448767"/>
      </c:scatterChart>
      <c:valAx>
        <c:axId val="130344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448767"/>
        <c:crosses val="autoZero"/>
        <c:crossBetween val="midCat"/>
      </c:valAx>
      <c:valAx>
        <c:axId val="13034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44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78952566496201"/>
          <c:y val="0.44093174425014059"/>
          <c:w val="0.13911931390741764"/>
          <c:h val="0.12241652600824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 an 4-way cache of size 1024kB and Block size x Bytes</a:t>
            </a:r>
          </a:p>
          <a:p>
            <a:pPr>
              <a:defRPr/>
            </a:pPr>
            <a:r>
              <a:rPr lang="en-IN"/>
              <a:t>twolf.trace</a:t>
            </a:r>
          </a:p>
        </c:rich>
      </c:tx>
      <c:layout>
        <c:manualLayout>
          <c:xMode val="edge"/>
          <c:yMode val="edge"/>
          <c:x val="0.17151162790697677"/>
          <c:y val="2.3337222870478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3305425000169569E-2"/>
                  <c:y val="4.4758772131313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0F-4A56-B893-21EE89D3E2EB}"/>
                </c:ext>
              </c:extLst>
            </c:dLbl>
            <c:dLbl>
              <c:idx val="2"/>
              <c:layout>
                <c:manualLayout>
                  <c:x val="-1.625838436862059E-3"/>
                  <c:y val="-5.24796564956801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0F-4A56-B893-21EE89D3E2EB}"/>
                </c:ext>
              </c:extLst>
            </c:dLbl>
            <c:dLbl>
              <c:idx val="3"/>
              <c:layout>
                <c:manualLayout>
                  <c:x val="-3.6078896145733723E-2"/>
                  <c:y val="5.6427383566552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0F-4A56-B893-21EE89D3E2EB}"/>
                </c:ext>
              </c:extLst>
            </c:dLbl>
            <c:dLbl>
              <c:idx val="4"/>
              <c:layout>
                <c:manualLayout>
                  <c:x val="-1.4545735077688972E-2"/>
                  <c:y val="5.64273835665523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0F-4A56-B893-21EE89D3E2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'varying block size'!$A$56:$A$63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'varying block size'!$D$56:$D$63</c:f>
              <c:numCache>
                <c:formatCode>0.00</c:formatCode>
                <c:ptCount val="8"/>
                <c:pt idx="0">
                  <c:v>98.474599439961565</c:v>
                </c:pt>
                <c:pt idx="1">
                  <c:v>98.646090500886459</c:v>
                </c:pt>
                <c:pt idx="2">
                  <c:v>98.746126953092642</c:v>
                </c:pt>
                <c:pt idx="3">
                  <c:v>98.844299372027905</c:v>
                </c:pt>
                <c:pt idx="4">
                  <c:v>99.371820787699036</c:v>
                </c:pt>
                <c:pt idx="5">
                  <c:v>99.643555415637991</c:v>
                </c:pt>
                <c:pt idx="6">
                  <c:v>99.766167381903131</c:v>
                </c:pt>
                <c:pt idx="7">
                  <c:v>99.8432140904346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F-4A56-B893-21EE89D3E2EB}"/>
            </c:ext>
          </c:extLst>
        </c:ser>
        <c:ser>
          <c:idx val="1"/>
          <c:order val="1"/>
          <c:tx>
            <c:v>Miss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3295421405657626E-3"/>
                  <c:y val="-6.4148267930919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0F-4A56-B893-21EE89D3E2EB}"/>
                </c:ext>
              </c:extLst>
            </c:dLbl>
            <c:dLbl>
              <c:idx val="2"/>
              <c:layout>
                <c:manualLayout>
                  <c:x val="-3.116933542221953E-2"/>
                  <c:y val="2.5311086405914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0F-4A56-B893-21EE89D3E2EB}"/>
                </c:ext>
              </c:extLst>
            </c:dLbl>
            <c:dLbl>
              <c:idx val="3"/>
              <c:layout>
                <c:manualLayout>
                  <c:x val="-2.2556070995001613E-2"/>
                  <c:y val="4.86483092763928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0F-4A56-B893-21EE89D3E2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'varying block size'!$A$56:$A$63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'varying block size'!$E$56:$E$63</c:f>
              <c:numCache>
                <c:formatCode>0.00</c:formatCode>
                <c:ptCount val="8"/>
                <c:pt idx="0">
                  <c:v>1.5254005600384404</c:v>
                </c:pt>
                <c:pt idx="1">
                  <c:v>1.3539094991135485</c:v>
                </c:pt>
                <c:pt idx="2">
                  <c:v>1.2538730469073616</c:v>
                </c:pt>
                <c:pt idx="3">
                  <c:v>1.1557006279720976</c:v>
                </c:pt>
                <c:pt idx="4">
                  <c:v>0.62817921230096263</c:v>
                </c:pt>
                <c:pt idx="5">
                  <c:v>0.35644458436200355</c:v>
                </c:pt>
                <c:pt idx="6">
                  <c:v>0.23383261809686345</c:v>
                </c:pt>
                <c:pt idx="7">
                  <c:v>0.15678590956539029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0F-4A56-B893-21EE89D3E2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68669343"/>
        <c:axId val="1068670783"/>
      </c:scatterChart>
      <c:valAx>
        <c:axId val="106866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70783"/>
        <c:crosses val="autoZero"/>
        <c:crossBetween val="midCat"/>
      </c:valAx>
      <c:valAx>
        <c:axId val="10686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6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 an 4-way cache of size 1024kB and Block size x Bytes</a:t>
            </a:r>
          </a:p>
          <a:p>
            <a:pPr>
              <a:defRPr/>
            </a:pPr>
            <a:r>
              <a:rPr lang="en-IN"/>
              <a:t>gzip.trace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Hit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'varying block size'!$D$17:$D$24</c:f>
              <c:numCache>
                <c:formatCode>0.00</c:formatCode>
                <c:ptCount val="8"/>
                <c:pt idx="0">
                  <c:v>66.703877399988357</c:v>
                </c:pt>
                <c:pt idx="1">
                  <c:v>66.704085281180099</c:v>
                </c:pt>
                <c:pt idx="2">
                  <c:v>66.705540449522289</c:v>
                </c:pt>
                <c:pt idx="3">
                  <c:v>66.70720349905622</c:v>
                </c:pt>
                <c:pt idx="4">
                  <c:v>66.785158945959196</c:v>
                </c:pt>
                <c:pt idx="5">
                  <c:v>66.824240610006569</c:v>
                </c:pt>
                <c:pt idx="6">
                  <c:v>66.845028729180697</c:v>
                </c:pt>
                <c:pt idx="7">
                  <c:v>66.855422788767754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3-4D69-B25A-516B9A2204D0}"/>
            </c:ext>
          </c:extLst>
        </c:ser>
        <c:ser>
          <c:idx val="2"/>
          <c:order val="1"/>
          <c:tx>
            <c:v>Miss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'varying block size'!$E$17:$E$24</c:f>
              <c:numCache>
                <c:formatCode>0.00</c:formatCode>
                <c:ptCount val="8"/>
                <c:pt idx="0">
                  <c:v>33.296122600011643</c:v>
                </c:pt>
                <c:pt idx="1">
                  <c:v>33.295914718819901</c:v>
                </c:pt>
                <c:pt idx="2">
                  <c:v>33.294459550477711</c:v>
                </c:pt>
                <c:pt idx="3">
                  <c:v>33.29279650094378</c:v>
                </c:pt>
                <c:pt idx="4">
                  <c:v>33.214841054040797</c:v>
                </c:pt>
                <c:pt idx="5">
                  <c:v>33.175759389993431</c:v>
                </c:pt>
                <c:pt idx="6">
                  <c:v>33.154971270819303</c:v>
                </c:pt>
                <c:pt idx="7">
                  <c:v>33.144577211232232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3-4D69-B25A-516B9A2204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9853023"/>
        <c:axId val="1739845823"/>
      </c:lineChart>
      <c:catAx>
        <c:axId val="173985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45823"/>
        <c:crosses val="autoZero"/>
        <c:auto val="1"/>
        <c:lblAlgn val="ctr"/>
        <c:lblOffset val="100"/>
        <c:noMultiLvlLbl val="0"/>
      </c:catAx>
      <c:valAx>
        <c:axId val="17398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28263331173381"/>
          <c:y val="0.46010916185847933"/>
          <c:w val="0.13617040076972922"/>
          <c:h val="0.11930094104090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0</xdr:row>
      <xdr:rowOff>80010</xdr:rowOff>
    </xdr:from>
    <xdr:to>
      <xdr:col>17</xdr:col>
      <xdr:colOff>358140</xdr:colOff>
      <xdr:row>19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BF31C-36A3-434A-62ED-93F8B6E60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61</xdr:row>
      <xdr:rowOff>156210</xdr:rowOff>
    </xdr:from>
    <xdr:to>
      <xdr:col>17</xdr:col>
      <xdr:colOff>342900</xdr:colOff>
      <xdr:row>81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0A9636-4D95-734D-82D4-5CBF41A78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83</xdr:row>
      <xdr:rowOff>49530</xdr:rowOff>
    </xdr:from>
    <xdr:to>
      <xdr:col>17</xdr:col>
      <xdr:colOff>297180</xdr:colOff>
      <xdr:row>102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610D04-36AC-2274-C486-8C6B720BA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396240</xdr:colOff>
      <xdr:row>20</xdr:row>
      <xdr:rowOff>87630</xdr:rowOff>
    </xdr:from>
    <xdr:to>
      <xdr:col>17</xdr:col>
      <xdr:colOff>403860</xdr:colOff>
      <xdr:row>41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567D9C-741B-67CE-432A-D6298C5CF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41</xdr:row>
      <xdr:rowOff>125730</xdr:rowOff>
    </xdr:from>
    <xdr:to>
      <xdr:col>17</xdr:col>
      <xdr:colOff>289560</xdr:colOff>
      <xdr:row>61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50A6C2-EC45-808D-B01A-E69EF940D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0</xdr:row>
      <xdr:rowOff>11430</xdr:rowOff>
    </xdr:from>
    <xdr:to>
      <xdr:col>17</xdr:col>
      <xdr:colOff>220980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E5145-0B56-322F-5D3D-5ECE4BFC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61</xdr:row>
      <xdr:rowOff>102870</xdr:rowOff>
    </xdr:from>
    <xdr:to>
      <xdr:col>17</xdr:col>
      <xdr:colOff>251460</xdr:colOff>
      <xdr:row>81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C4097-A7C9-69CF-D08D-A0072DD38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82</xdr:row>
      <xdr:rowOff>26670</xdr:rowOff>
    </xdr:from>
    <xdr:to>
      <xdr:col>17</xdr:col>
      <xdr:colOff>259080</xdr:colOff>
      <xdr:row>102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28E1CB-F939-43E6-0CD6-84A3CE99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198120</xdr:colOff>
      <xdr:row>18</xdr:row>
      <xdr:rowOff>64770</xdr:rowOff>
    </xdr:from>
    <xdr:to>
      <xdr:col>17</xdr:col>
      <xdr:colOff>213360</xdr:colOff>
      <xdr:row>38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0FF151-4A98-9AA0-169E-CD3A2B7F8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175260</xdr:colOff>
      <xdr:row>38</xdr:row>
      <xdr:rowOff>72390</xdr:rowOff>
    </xdr:from>
    <xdr:to>
      <xdr:col>17</xdr:col>
      <xdr:colOff>243840</xdr:colOff>
      <xdr:row>60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22D3DB-E382-B4C4-BE50-C281AB491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807720</xdr:colOff>
      <xdr:row>0</xdr:row>
      <xdr:rowOff>15240</xdr:rowOff>
    </xdr:from>
    <xdr:to>
      <xdr:col>12</xdr:col>
      <xdr:colOff>739140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746DAE-8FB1-8864-B1CF-33E453BD4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38</xdr:row>
      <xdr:rowOff>133350</xdr:rowOff>
    </xdr:from>
    <xdr:to>
      <xdr:col>12</xdr:col>
      <xdr:colOff>906780</xdr:colOff>
      <xdr:row>58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8D93E3-2DE6-3E80-0AA6-552D4A547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746760</xdr:colOff>
      <xdr:row>59</xdr:row>
      <xdr:rowOff>49530</xdr:rowOff>
    </xdr:from>
    <xdr:to>
      <xdr:col>12</xdr:col>
      <xdr:colOff>876300</xdr:colOff>
      <xdr:row>78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00D11A-0D1B-7178-52D4-67DB77819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762000</xdr:colOff>
      <xdr:row>78</xdr:row>
      <xdr:rowOff>26670</xdr:rowOff>
    </xdr:from>
    <xdr:to>
      <xdr:col>12</xdr:col>
      <xdr:colOff>960120</xdr:colOff>
      <xdr:row>97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A606DF-9BA3-9EC6-D6AB-D0509C3FA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746760</xdr:colOff>
      <xdr:row>18</xdr:row>
      <xdr:rowOff>34290</xdr:rowOff>
    </xdr:from>
    <xdr:to>
      <xdr:col>12</xdr:col>
      <xdr:colOff>838200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29F7C-5966-DD74-D7C6-1F5D3DB98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1</xdr:row>
      <xdr:rowOff>80010</xdr:rowOff>
    </xdr:from>
    <xdr:to>
      <xdr:col>17</xdr:col>
      <xdr:colOff>228600</xdr:colOff>
      <xdr:row>22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8873-224B-1AEF-8598-DDC295EAB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3F58-AB6D-4498-87D8-8AD8B8E0FEB4}">
  <dimension ref="A1:F53"/>
  <sheetViews>
    <sheetView topLeftCell="A10" zoomScale="15" workbookViewId="0">
      <selection activeCell="G59" sqref="G59"/>
    </sheetView>
  </sheetViews>
  <sheetFormatPr defaultRowHeight="14.4" x14ac:dyDescent="0.3"/>
  <cols>
    <col min="1" max="6" width="14.77734375" customWidth="1"/>
  </cols>
  <sheetData>
    <row r="1" spans="1:6" x14ac:dyDescent="0.3">
      <c r="A1" s="3" t="s">
        <v>15</v>
      </c>
      <c r="B1" s="3"/>
      <c r="C1" s="3"/>
      <c r="D1" s="3"/>
      <c r="E1" s="3"/>
      <c r="F1" s="3"/>
    </row>
    <row r="2" spans="1:6" x14ac:dyDescent="0.3">
      <c r="A2" s="3" t="s">
        <v>7</v>
      </c>
      <c r="B2" s="3"/>
      <c r="C2" s="3"/>
      <c r="D2" s="3"/>
      <c r="E2" s="3"/>
      <c r="F2" s="3"/>
    </row>
    <row r="3" spans="1:6" x14ac:dyDescent="0.3">
      <c r="A3" s="1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3">
      <c r="A4">
        <v>128</v>
      </c>
      <c r="B4">
        <v>481139</v>
      </c>
      <c r="C4">
        <v>34544</v>
      </c>
      <c r="D4" s="2">
        <f t="shared" ref="D4:D9" si="0">(B4/(B4+C4))*100</f>
        <v>93.301311076766154</v>
      </c>
      <c r="E4" s="2">
        <f t="shared" ref="E4:E9" si="1">(C4/(B4+C4))*100</f>
        <v>6.6986889232338473</v>
      </c>
      <c r="F4">
        <f t="shared" ref="F4:F9" si="2">B4/C4</f>
        <v>13.928294349235758</v>
      </c>
    </row>
    <row r="5" spans="1:6" x14ac:dyDescent="0.3">
      <c r="A5">
        <v>256</v>
      </c>
      <c r="B5">
        <v>482513</v>
      </c>
      <c r="C5">
        <v>33170</v>
      </c>
      <c r="D5" s="2">
        <f t="shared" si="0"/>
        <v>93.567753833265783</v>
      </c>
      <c r="E5" s="2">
        <f t="shared" si="1"/>
        <v>6.432246166734215</v>
      </c>
      <c r="F5">
        <f t="shared" si="2"/>
        <v>14.546668676514923</v>
      </c>
    </row>
    <row r="6" spans="1:6" x14ac:dyDescent="0.3">
      <c r="A6">
        <v>512</v>
      </c>
      <c r="B6">
        <v>483127</v>
      </c>
      <c r="C6">
        <v>32556</v>
      </c>
      <c r="D6" s="2">
        <f t="shared" si="0"/>
        <v>93.686819228091679</v>
      </c>
      <c r="E6" s="2">
        <f t="shared" si="1"/>
        <v>6.3131807719083239</v>
      </c>
      <c r="F6">
        <f t="shared" si="2"/>
        <v>14.839875906130974</v>
      </c>
    </row>
    <row r="7" spans="1:6" x14ac:dyDescent="0.3">
      <c r="A7">
        <v>1024</v>
      </c>
      <c r="B7">
        <v>483504</v>
      </c>
      <c r="C7">
        <v>32179</v>
      </c>
      <c r="D7" s="2">
        <f t="shared" si="0"/>
        <v>93.759926156185102</v>
      </c>
      <c r="E7" s="2">
        <f t="shared" si="1"/>
        <v>6.2400738438149022</v>
      </c>
      <c r="F7">
        <f t="shared" si="2"/>
        <v>15.025451381335653</v>
      </c>
    </row>
    <row r="8" spans="1:6" x14ac:dyDescent="0.3">
      <c r="A8">
        <v>2048</v>
      </c>
      <c r="B8">
        <v>483844</v>
      </c>
      <c r="C8">
        <v>31839</v>
      </c>
      <c r="D8" s="2">
        <f t="shared" si="0"/>
        <v>93.825858133775981</v>
      </c>
      <c r="E8" s="2">
        <f t="shared" si="1"/>
        <v>6.1741418662240175</v>
      </c>
      <c r="F8">
        <f t="shared" si="2"/>
        <v>15.196582807248971</v>
      </c>
    </row>
    <row r="9" spans="1:6" x14ac:dyDescent="0.3">
      <c r="A9">
        <v>4096</v>
      </c>
      <c r="B9">
        <v>483868</v>
      </c>
      <c r="C9">
        <v>31815</v>
      </c>
      <c r="D9" s="2">
        <f t="shared" si="0"/>
        <v>93.830512155723582</v>
      </c>
      <c r="E9" s="2">
        <f t="shared" si="1"/>
        <v>6.1694878442764258</v>
      </c>
      <c r="F9">
        <f t="shared" si="2"/>
        <v>15.20880088008801</v>
      </c>
    </row>
    <row r="12" spans="1:6" x14ac:dyDescent="0.3">
      <c r="A12" s="3" t="s">
        <v>15</v>
      </c>
      <c r="B12" s="3"/>
      <c r="C12" s="3"/>
      <c r="D12" s="3"/>
      <c r="E12" s="3"/>
      <c r="F12" s="3"/>
    </row>
    <row r="13" spans="1:6" x14ac:dyDescent="0.3">
      <c r="A13" s="3" t="s">
        <v>8</v>
      </c>
      <c r="B13" s="3"/>
      <c r="C13" s="3"/>
      <c r="D13" s="3"/>
      <c r="E13" s="3"/>
      <c r="F13" s="3"/>
    </row>
    <row r="14" spans="1:6" x14ac:dyDescent="0.3">
      <c r="A14" s="1" t="s">
        <v>12</v>
      </c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</row>
    <row r="15" spans="1:6" x14ac:dyDescent="0.3">
      <c r="A15">
        <v>128</v>
      </c>
      <c r="B15">
        <v>320869</v>
      </c>
      <c r="C15">
        <v>160175</v>
      </c>
      <c r="D15" s="2">
        <f t="shared" ref="D15:D20" si="3">(B15/(B15+C15))*100</f>
        <v>66.702630112837909</v>
      </c>
      <c r="E15" s="2">
        <f t="shared" ref="E15:E20" si="4">(C15/(B15+C15))*100</f>
        <v>33.297369887162084</v>
      </c>
      <c r="F15">
        <f t="shared" ref="F15:F20" si="5">B15/C15</f>
        <v>2.0032402060246604</v>
      </c>
    </row>
    <row r="16" spans="1:6" x14ac:dyDescent="0.3">
      <c r="A16">
        <v>256</v>
      </c>
      <c r="B16">
        <v>320883</v>
      </c>
      <c r="C16">
        <v>160161</v>
      </c>
      <c r="D16" s="2">
        <f t="shared" si="3"/>
        <v>66.705540449522289</v>
      </c>
      <c r="E16" s="2">
        <f t="shared" si="4"/>
        <v>33.294459550477711</v>
      </c>
      <c r="F16">
        <f t="shared" si="5"/>
        <v>2.0035027253825839</v>
      </c>
    </row>
    <row r="17" spans="1:6" x14ac:dyDescent="0.3">
      <c r="A17">
        <v>512</v>
      </c>
      <c r="B17">
        <v>320883</v>
      </c>
      <c r="C17">
        <v>160161</v>
      </c>
      <c r="D17" s="2">
        <f t="shared" si="3"/>
        <v>66.705540449522289</v>
      </c>
      <c r="E17" s="2">
        <f t="shared" si="4"/>
        <v>33.294459550477711</v>
      </c>
      <c r="F17">
        <f t="shared" si="5"/>
        <v>2.0035027253825839</v>
      </c>
    </row>
    <row r="18" spans="1:6" x14ac:dyDescent="0.3">
      <c r="A18">
        <v>1024</v>
      </c>
      <c r="B18">
        <v>320883</v>
      </c>
      <c r="C18">
        <v>160161</v>
      </c>
      <c r="D18" s="2">
        <f t="shared" si="3"/>
        <v>66.705540449522289</v>
      </c>
      <c r="E18" s="2">
        <f t="shared" si="4"/>
        <v>33.294459550477711</v>
      </c>
      <c r="F18">
        <f t="shared" si="5"/>
        <v>2.0035027253825839</v>
      </c>
    </row>
    <row r="19" spans="1:6" x14ac:dyDescent="0.3">
      <c r="A19">
        <v>2048</v>
      </c>
      <c r="B19">
        <v>320883</v>
      </c>
      <c r="C19">
        <v>160161</v>
      </c>
      <c r="D19" s="2">
        <f t="shared" si="3"/>
        <v>66.705540449522289</v>
      </c>
      <c r="E19" s="2">
        <f t="shared" si="4"/>
        <v>33.294459550477711</v>
      </c>
      <c r="F19">
        <f t="shared" si="5"/>
        <v>2.0035027253825839</v>
      </c>
    </row>
    <row r="20" spans="1:6" x14ac:dyDescent="0.3">
      <c r="A20">
        <v>4096</v>
      </c>
      <c r="B20">
        <v>320883</v>
      </c>
      <c r="C20">
        <v>160161</v>
      </c>
      <c r="D20" s="2">
        <f t="shared" si="3"/>
        <v>66.705540449522289</v>
      </c>
      <c r="E20" s="2">
        <f t="shared" si="4"/>
        <v>33.294459550477711</v>
      </c>
      <c r="F20">
        <f t="shared" si="5"/>
        <v>2.0035027253825839</v>
      </c>
    </row>
    <row r="23" spans="1:6" x14ac:dyDescent="0.3">
      <c r="A23" s="3" t="s">
        <v>15</v>
      </c>
      <c r="B23" s="3"/>
      <c r="C23" s="3"/>
      <c r="D23" s="3"/>
      <c r="E23" s="3"/>
      <c r="F23" s="3"/>
    </row>
    <row r="24" spans="1:6" x14ac:dyDescent="0.3">
      <c r="A24" s="3" t="s">
        <v>9</v>
      </c>
      <c r="B24" s="3"/>
      <c r="C24" s="3"/>
      <c r="D24" s="3"/>
      <c r="E24" s="3"/>
      <c r="F24" s="3"/>
    </row>
    <row r="25" spans="1:6" x14ac:dyDescent="0.3">
      <c r="A25" s="1" t="s">
        <v>12</v>
      </c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</row>
    <row r="26" spans="1:6" x14ac:dyDescent="0.3">
      <c r="A26">
        <v>128</v>
      </c>
      <c r="B26">
        <v>7498</v>
      </c>
      <c r="C26">
        <v>719732</v>
      </c>
      <c r="D26" s="2">
        <f t="shared" ref="D26:D31" si="6">(B26/(B26+C26))*100</f>
        <v>1.0310355733399339</v>
      </c>
      <c r="E26" s="2">
        <f t="shared" ref="E26:E31" si="7">(C26/(B26+C26))*100</f>
        <v>98.968964426660065</v>
      </c>
      <c r="F26">
        <f t="shared" ref="F26:F31" si="8">B26/C26</f>
        <v>1.041776661312822E-2</v>
      </c>
    </row>
    <row r="27" spans="1:6" x14ac:dyDescent="0.3">
      <c r="A27">
        <v>256</v>
      </c>
      <c r="B27">
        <v>7502</v>
      </c>
      <c r="C27">
        <v>719728</v>
      </c>
      <c r="D27" s="2">
        <f t="shared" si="6"/>
        <v>1.0315856056543322</v>
      </c>
      <c r="E27" s="2">
        <f t="shared" si="7"/>
        <v>98.968414394345672</v>
      </c>
      <c r="F27">
        <f t="shared" si="8"/>
        <v>1.042338216659627E-2</v>
      </c>
    </row>
    <row r="28" spans="1:6" x14ac:dyDescent="0.3">
      <c r="A28">
        <v>512</v>
      </c>
      <c r="B28">
        <v>7505</v>
      </c>
      <c r="C28">
        <v>719725</v>
      </c>
      <c r="D28" s="2">
        <f t="shared" si="6"/>
        <v>1.0319981298901311</v>
      </c>
      <c r="E28" s="2">
        <f t="shared" si="7"/>
        <v>98.968001870109873</v>
      </c>
      <c r="F28">
        <f t="shared" si="8"/>
        <v>1.0427593872659697E-2</v>
      </c>
    </row>
    <row r="29" spans="1:6" x14ac:dyDescent="0.3">
      <c r="A29">
        <v>1024</v>
      </c>
      <c r="B29">
        <v>7505</v>
      </c>
      <c r="C29">
        <v>719725</v>
      </c>
      <c r="D29" s="2">
        <f t="shared" si="6"/>
        <v>1.0319981298901311</v>
      </c>
      <c r="E29" s="2">
        <f t="shared" si="7"/>
        <v>98.968001870109873</v>
      </c>
      <c r="F29">
        <f t="shared" si="8"/>
        <v>1.0427593872659697E-2</v>
      </c>
    </row>
    <row r="30" spans="1:6" x14ac:dyDescent="0.3">
      <c r="A30">
        <v>2048</v>
      </c>
      <c r="B30">
        <v>7505</v>
      </c>
      <c r="C30">
        <v>719725</v>
      </c>
      <c r="D30" s="2">
        <f t="shared" si="6"/>
        <v>1.0319981298901311</v>
      </c>
      <c r="E30" s="2">
        <f t="shared" si="7"/>
        <v>98.968001870109873</v>
      </c>
      <c r="F30">
        <f t="shared" si="8"/>
        <v>1.0427593872659697E-2</v>
      </c>
    </row>
    <row r="31" spans="1:6" x14ac:dyDescent="0.3">
      <c r="A31">
        <v>4096</v>
      </c>
      <c r="B31">
        <v>7505</v>
      </c>
      <c r="C31">
        <v>719725</v>
      </c>
      <c r="D31" s="2">
        <f t="shared" si="6"/>
        <v>1.0319981298901311</v>
      </c>
      <c r="E31" s="2">
        <f t="shared" si="7"/>
        <v>98.968001870109873</v>
      </c>
      <c r="F31">
        <f t="shared" si="8"/>
        <v>1.0427593872659697E-2</v>
      </c>
    </row>
    <row r="34" spans="1:6" x14ac:dyDescent="0.3">
      <c r="A34" s="3" t="s">
        <v>15</v>
      </c>
      <c r="B34" s="3"/>
      <c r="C34" s="3"/>
      <c r="D34" s="3"/>
      <c r="E34" s="3"/>
      <c r="F34" s="3"/>
    </row>
    <row r="35" spans="1:6" x14ac:dyDescent="0.3">
      <c r="A35" s="3" t="s">
        <v>10</v>
      </c>
      <c r="B35" s="3"/>
      <c r="C35" s="3"/>
      <c r="D35" s="3"/>
      <c r="E35" s="3"/>
      <c r="F35" s="3"/>
    </row>
    <row r="36" spans="1:6" x14ac:dyDescent="0.3">
      <c r="A36" s="1" t="s">
        <v>12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</row>
    <row r="37" spans="1:6" x14ac:dyDescent="0.3">
      <c r="A37">
        <v>128</v>
      </c>
      <c r="B37">
        <v>279326</v>
      </c>
      <c r="C37">
        <v>23867</v>
      </c>
      <c r="D37" s="2">
        <f t="shared" ref="D37:D42" si="9">(B37/(B37+C37))*100</f>
        <v>92.128116414297168</v>
      </c>
      <c r="E37" s="2">
        <f t="shared" ref="E37:E42" si="10">(C37/(B37+C37))*100</f>
        <v>7.8718835857028369</v>
      </c>
      <c r="F37">
        <f t="shared" ref="F37:F42" si="11">B37/C37</f>
        <v>11.703439896090837</v>
      </c>
    </row>
    <row r="38" spans="1:6" x14ac:dyDescent="0.3">
      <c r="A38">
        <v>256</v>
      </c>
      <c r="B38">
        <v>280442</v>
      </c>
      <c r="C38">
        <v>22751</v>
      </c>
      <c r="D38" s="2">
        <f t="shared" si="9"/>
        <v>92.496198790869173</v>
      </c>
      <c r="E38" s="2">
        <f t="shared" si="10"/>
        <v>7.5038012091308168</v>
      </c>
      <c r="F38">
        <f t="shared" si="11"/>
        <v>12.326579051470265</v>
      </c>
    </row>
    <row r="39" spans="1:6" x14ac:dyDescent="0.3">
      <c r="A39">
        <v>512</v>
      </c>
      <c r="B39">
        <v>280719</v>
      </c>
      <c r="C39">
        <v>22474</v>
      </c>
      <c r="D39" s="2">
        <f t="shared" si="9"/>
        <v>92.587559739176044</v>
      </c>
      <c r="E39" s="2">
        <f t="shared" si="10"/>
        <v>7.4124402608239635</v>
      </c>
      <c r="F39">
        <f t="shared" si="11"/>
        <v>12.490833852451722</v>
      </c>
    </row>
    <row r="40" spans="1:6" x14ac:dyDescent="0.3">
      <c r="A40">
        <v>1024</v>
      </c>
      <c r="B40">
        <v>280738</v>
      </c>
      <c r="C40">
        <v>22455</v>
      </c>
      <c r="D40" s="2">
        <f t="shared" si="9"/>
        <v>92.593826374619468</v>
      </c>
      <c r="E40" s="2">
        <f t="shared" si="10"/>
        <v>7.406173625380533</v>
      </c>
      <c r="F40">
        <f t="shared" si="11"/>
        <v>12.502248942329103</v>
      </c>
    </row>
    <row r="41" spans="1:6" x14ac:dyDescent="0.3">
      <c r="A41">
        <v>2048</v>
      </c>
      <c r="B41">
        <v>280738</v>
      </c>
      <c r="C41">
        <v>22455</v>
      </c>
      <c r="D41" s="2">
        <f t="shared" si="9"/>
        <v>92.593826374619468</v>
      </c>
      <c r="E41" s="2">
        <f t="shared" si="10"/>
        <v>7.406173625380533</v>
      </c>
      <c r="F41">
        <f t="shared" si="11"/>
        <v>12.502248942329103</v>
      </c>
    </row>
    <row r="42" spans="1:6" x14ac:dyDescent="0.3">
      <c r="A42">
        <v>4096</v>
      </c>
      <c r="B42">
        <v>280819</v>
      </c>
      <c r="C42">
        <v>22374</v>
      </c>
      <c r="D42" s="2">
        <f t="shared" si="9"/>
        <v>92.620542030983572</v>
      </c>
      <c r="E42" s="2">
        <f t="shared" si="10"/>
        <v>7.3794579690164355</v>
      </c>
      <c r="F42">
        <f t="shared" si="11"/>
        <v>12.551130776794494</v>
      </c>
    </row>
    <row r="45" spans="1:6" x14ac:dyDescent="0.3">
      <c r="A45" s="3" t="s">
        <v>15</v>
      </c>
      <c r="B45" s="3"/>
      <c r="C45" s="3"/>
      <c r="D45" s="3"/>
      <c r="E45" s="3"/>
      <c r="F45" s="3"/>
    </row>
    <row r="46" spans="1:6" x14ac:dyDescent="0.3">
      <c r="A46" s="3" t="s">
        <v>11</v>
      </c>
      <c r="B46" s="3"/>
      <c r="C46" s="3"/>
      <c r="D46" s="3"/>
      <c r="E46" s="3"/>
      <c r="F46" s="3"/>
    </row>
    <row r="47" spans="1:6" x14ac:dyDescent="0.3">
      <c r="A47" s="1" t="s">
        <v>12</v>
      </c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</row>
    <row r="48" spans="1:6" x14ac:dyDescent="0.3">
      <c r="A48">
        <v>128</v>
      </c>
      <c r="B48">
        <v>476257</v>
      </c>
      <c r="C48">
        <v>6567</v>
      </c>
      <c r="D48" s="2">
        <f t="shared" ref="D48:D53" si="12">(B48/(B48+C48))*100</f>
        <v>98.639877056650036</v>
      </c>
      <c r="E48" s="2">
        <f t="shared" ref="E48:E53" si="13">(C48/(B48+C48))*100</f>
        <v>1.3601229433499578</v>
      </c>
      <c r="F48">
        <f t="shared" ref="F48:F53" si="14">B48/C48</f>
        <v>72.522765341860818</v>
      </c>
    </row>
    <row r="49" spans="1:6" x14ac:dyDescent="0.3">
      <c r="A49">
        <v>256</v>
      </c>
      <c r="B49">
        <v>476625</v>
      </c>
      <c r="C49">
        <v>6199</v>
      </c>
      <c r="D49" s="2">
        <f t="shared" si="12"/>
        <v>98.716095305949992</v>
      </c>
      <c r="E49" s="2">
        <f t="shared" si="13"/>
        <v>1.2839046940500058</v>
      </c>
      <c r="F49">
        <f t="shared" si="14"/>
        <v>76.887401193740928</v>
      </c>
    </row>
    <row r="50" spans="1:6" x14ac:dyDescent="0.3">
      <c r="A50">
        <v>512</v>
      </c>
      <c r="B50">
        <v>476647</v>
      </c>
      <c r="C50">
        <v>6177</v>
      </c>
      <c r="D50" s="2">
        <f t="shared" si="12"/>
        <v>98.720651831723359</v>
      </c>
      <c r="E50" s="2">
        <f t="shared" si="13"/>
        <v>1.279348168276639</v>
      </c>
      <c r="F50">
        <f t="shared" si="14"/>
        <v>77.164804921482926</v>
      </c>
    </row>
    <row r="51" spans="1:6" x14ac:dyDescent="0.3">
      <c r="A51">
        <v>1024</v>
      </c>
      <c r="B51">
        <v>476770</v>
      </c>
      <c r="C51">
        <v>6054</v>
      </c>
      <c r="D51" s="2">
        <f t="shared" si="12"/>
        <v>98.746126953092642</v>
      </c>
      <c r="E51" s="2">
        <f t="shared" si="13"/>
        <v>1.2538730469073616</v>
      </c>
      <c r="F51">
        <f t="shared" si="14"/>
        <v>78.752890650809377</v>
      </c>
    </row>
    <row r="52" spans="1:6" x14ac:dyDescent="0.3">
      <c r="A52">
        <v>2048</v>
      </c>
      <c r="B52">
        <v>476771</v>
      </c>
      <c r="C52">
        <v>6053</v>
      </c>
      <c r="D52" s="2">
        <f t="shared" si="12"/>
        <v>98.74633406790052</v>
      </c>
      <c r="E52" s="2">
        <f t="shared" si="13"/>
        <v>1.2536659320994814</v>
      </c>
      <c r="F52">
        <f t="shared" si="14"/>
        <v>78.766066413348753</v>
      </c>
    </row>
    <row r="53" spans="1:6" x14ac:dyDescent="0.3">
      <c r="A53">
        <v>4096</v>
      </c>
      <c r="B53">
        <v>476771</v>
      </c>
      <c r="C53">
        <v>6053</v>
      </c>
      <c r="D53" s="2">
        <f t="shared" si="12"/>
        <v>98.74633406790052</v>
      </c>
      <c r="E53" s="2">
        <f t="shared" si="13"/>
        <v>1.2536659320994814</v>
      </c>
      <c r="F53">
        <f t="shared" si="14"/>
        <v>78.766066413348753</v>
      </c>
    </row>
  </sheetData>
  <mergeCells count="10">
    <mergeCell ref="A34:F34"/>
    <mergeCell ref="A35:F35"/>
    <mergeCell ref="A45:F45"/>
    <mergeCell ref="A46:F46"/>
    <mergeCell ref="A1:F1"/>
    <mergeCell ref="A2:F2"/>
    <mergeCell ref="A12:F12"/>
    <mergeCell ref="A13:F13"/>
    <mergeCell ref="A23:F23"/>
    <mergeCell ref="A24:F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D1E0-F4B2-42C2-846E-60EBB72A4C53}">
  <dimension ref="A1:F63"/>
  <sheetViews>
    <sheetView zoomScale="22" workbookViewId="0">
      <selection activeCell="R56" sqref="R56"/>
    </sheetView>
  </sheetViews>
  <sheetFormatPr defaultRowHeight="14.4" x14ac:dyDescent="0.3"/>
  <cols>
    <col min="1" max="6" width="14.77734375" customWidth="1"/>
  </cols>
  <sheetData>
    <row r="1" spans="1:6" x14ac:dyDescent="0.3">
      <c r="A1" s="3" t="s">
        <v>13</v>
      </c>
      <c r="B1" s="3"/>
      <c r="C1" s="3"/>
      <c r="D1" s="3"/>
      <c r="E1" s="3"/>
      <c r="F1" s="3"/>
    </row>
    <row r="2" spans="1:6" x14ac:dyDescent="0.3">
      <c r="A2" s="3" t="s">
        <v>7</v>
      </c>
      <c r="B2" s="3"/>
      <c r="C2" s="3"/>
      <c r="D2" s="3"/>
      <c r="E2" s="3"/>
      <c r="F2" s="3"/>
    </row>
    <row r="3" spans="1:6" x14ac:dyDescent="0.3">
      <c r="A3" s="1" t="s">
        <v>12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3">
      <c r="A4">
        <v>1</v>
      </c>
      <c r="B4">
        <v>480232</v>
      </c>
      <c r="C4">
        <v>35451</v>
      </c>
      <c r="D4" s="2">
        <f>(B4/(B4+C4))*100</f>
        <v>93.125427830663412</v>
      </c>
      <c r="E4" s="2">
        <f>(C4/(B4+C4))*100</f>
        <v>6.8745721693365889</v>
      </c>
      <c r="F4">
        <f>(B4/C4)</f>
        <v>13.546359764181547</v>
      </c>
    </row>
    <row r="5" spans="1:6" x14ac:dyDescent="0.3">
      <c r="A5">
        <v>2</v>
      </c>
      <c r="B5">
        <v>482421</v>
      </c>
      <c r="C5">
        <v>33262</v>
      </c>
      <c r="D5" s="2">
        <f t="shared" ref="D5:D11" si="0">(B5/(B5+C5))*100</f>
        <v>93.549913415800006</v>
      </c>
      <c r="E5" s="2">
        <f t="shared" ref="E5:E11" si="1">(C5/(B5+C5))*100</f>
        <v>6.4500865841999833</v>
      </c>
      <c r="F5">
        <f t="shared" ref="F5:F11" si="2">(B5/C5)</f>
        <v>14.503667849197281</v>
      </c>
    </row>
    <row r="6" spans="1:6" x14ac:dyDescent="0.3">
      <c r="A6">
        <v>4</v>
      </c>
      <c r="B6">
        <v>483504</v>
      </c>
      <c r="C6">
        <v>32179</v>
      </c>
      <c r="D6" s="2">
        <f t="shared" si="0"/>
        <v>93.759926156185102</v>
      </c>
      <c r="E6" s="2">
        <f t="shared" si="1"/>
        <v>6.2400738438149022</v>
      </c>
      <c r="F6">
        <f t="shared" si="2"/>
        <v>15.025451381335653</v>
      </c>
    </row>
    <row r="7" spans="1:6" x14ac:dyDescent="0.3">
      <c r="A7">
        <v>8</v>
      </c>
      <c r="B7">
        <v>494203</v>
      </c>
      <c r="C7">
        <v>21480</v>
      </c>
      <c r="D7" s="2">
        <f t="shared" si="0"/>
        <v>95.8346503569053</v>
      </c>
      <c r="E7" s="2">
        <f t="shared" si="1"/>
        <v>4.1653496430946921</v>
      </c>
      <c r="F7">
        <f t="shared" si="2"/>
        <v>23.007588454376165</v>
      </c>
    </row>
    <row r="8" spans="1:6" x14ac:dyDescent="0.3">
      <c r="A8">
        <v>16</v>
      </c>
      <c r="B8">
        <v>503974</v>
      </c>
      <c r="C8">
        <v>11709</v>
      </c>
      <c r="D8" s="2">
        <f t="shared" si="0"/>
        <v>97.729419042318639</v>
      </c>
      <c r="E8" s="2">
        <f t="shared" si="1"/>
        <v>2.2705809576813665</v>
      </c>
      <c r="F8">
        <f t="shared" si="2"/>
        <v>43.041591937825608</v>
      </c>
    </row>
    <row r="9" spans="1:6" x14ac:dyDescent="0.3">
      <c r="A9">
        <v>32</v>
      </c>
      <c r="B9">
        <v>509013</v>
      </c>
      <c r="C9">
        <v>6670</v>
      </c>
      <c r="D9" s="2">
        <f t="shared" si="0"/>
        <v>98.706569733731769</v>
      </c>
      <c r="E9" s="2">
        <f t="shared" si="1"/>
        <v>1.2934302662682307</v>
      </c>
      <c r="F9">
        <f t="shared" si="2"/>
        <v>76.313793103448276</v>
      </c>
    </row>
    <row r="10" spans="1:6" x14ac:dyDescent="0.3">
      <c r="A10">
        <v>64</v>
      </c>
      <c r="B10">
        <v>511508</v>
      </c>
      <c r="C10">
        <v>4175</v>
      </c>
      <c r="D10" s="2">
        <f t="shared" si="0"/>
        <v>99.190394098700168</v>
      </c>
      <c r="E10" s="2">
        <f t="shared" si="1"/>
        <v>0.80960590129982957</v>
      </c>
      <c r="F10">
        <f t="shared" si="2"/>
        <v>122.51688622754492</v>
      </c>
    </row>
    <row r="11" spans="1:6" x14ac:dyDescent="0.3">
      <c r="A11">
        <v>128</v>
      </c>
      <c r="B11">
        <v>512571</v>
      </c>
      <c r="C11">
        <v>3112</v>
      </c>
      <c r="D11" s="2">
        <f t="shared" si="0"/>
        <v>99.396528487462248</v>
      </c>
      <c r="E11" s="2">
        <f t="shared" si="1"/>
        <v>0.60347151253774123</v>
      </c>
      <c r="F11">
        <f t="shared" si="2"/>
        <v>164.70790488431876</v>
      </c>
    </row>
    <row r="14" spans="1:6" x14ac:dyDescent="0.3">
      <c r="A14" s="3" t="s">
        <v>13</v>
      </c>
      <c r="B14" s="3"/>
      <c r="C14" s="3"/>
      <c r="D14" s="3"/>
      <c r="E14" s="3"/>
      <c r="F14" s="3"/>
    </row>
    <row r="15" spans="1:6" x14ac:dyDescent="0.3">
      <c r="A15" s="3" t="s">
        <v>8</v>
      </c>
      <c r="B15" s="3"/>
      <c r="C15" s="3"/>
      <c r="D15" s="3"/>
      <c r="E15" s="3"/>
      <c r="F15" s="3"/>
    </row>
    <row r="16" spans="1:6" x14ac:dyDescent="0.3">
      <c r="A16" s="1" t="s">
        <v>12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</row>
    <row r="17" spans="1:6" x14ac:dyDescent="0.3">
      <c r="A17">
        <v>1</v>
      </c>
      <c r="B17">
        <v>320875</v>
      </c>
      <c r="C17">
        <v>160169</v>
      </c>
      <c r="D17" s="2">
        <f>(B17/(B17+C17))*100</f>
        <v>66.703877399988357</v>
      </c>
      <c r="E17" s="2">
        <f>(C17/(B17+C17))*100</f>
        <v>33.296122600011643</v>
      </c>
      <c r="F17">
        <f>(B17/C17)</f>
        <v>2.003352708701434</v>
      </c>
    </row>
    <row r="18" spans="1:6" x14ac:dyDescent="0.3">
      <c r="A18">
        <v>2</v>
      </c>
      <c r="B18">
        <v>320876</v>
      </c>
      <c r="C18">
        <v>160168</v>
      </c>
      <c r="D18" s="2">
        <f t="shared" ref="D18:D24" si="3">(B18/(B18+C18))*100</f>
        <v>66.704085281180099</v>
      </c>
      <c r="E18" s="2">
        <f t="shared" ref="E18:E24" si="4">(C18/(B18+C18))*100</f>
        <v>33.295914718819901</v>
      </c>
      <c r="F18">
        <f t="shared" ref="F18:F24" si="5">(B18/C18)</f>
        <v>2.0033714599670347</v>
      </c>
    </row>
    <row r="19" spans="1:6" x14ac:dyDescent="0.3">
      <c r="A19">
        <v>4</v>
      </c>
      <c r="B19">
        <v>320883</v>
      </c>
      <c r="C19">
        <v>160161</v>
      </c>
      <c r="D19" s="2">
        <f t="shared" si="3"/>
        <v>66.705540449522289</v>
      </c>
      <c r="E19" s="2">
        <f t="shared" si="4"/>
        <v>33.294459550477711</v>
      </c>
      <c r="F19">
        <f t="shared" si="5"/>
        <v>2.0035027253825839</v>
      </c>
    </row>
    <row r="20" spans="1:6" x14ac:dyDescent="0.3">
      <c r="A20">
        <v>8</v>
      </c>
      <c r="B20">
        <v>320891</v>
      </c>
      <c r="C20">
        <v>160153</v>
      </c>
      <c r="D20" s="2">
        <f t="shared" si="3"/>
        <v>66.70720349905622</v>
      </c>
      <c r="E20" s="2">
        <f t="shared" si="4"/>
        <v>33.29279650094378</v>
      </c>
      <c r="F20">
        <f t="shared" si="5"/>
        <v>2.00365275705107</v>
      </c>
    </row>
    <row r="21" spans="1:6" x14ac:dyDescent="0.3">
      <c r="A21">
        <v>16</v>
      </c>
      <c r="B21">
        <v>321266</v>
      </c>
      <c r="C21">
        <v>159778</v>
      </c>
      <c r="D21" s="2">
        <f t="shared" si="3"/>
        <v>66.785158945959196</v>
      </c>
      <c r="E21" s="2">
        <f t="shared" si="4"/>
        <v>33.214841054040797</v>
      </c>
      <c r="F21">
        <f t="shared" si="5"/>
        <v>2.0107023495099452</v>
      </c>
    </row>
    <row r="22" spans="1:6" x14ac:dyDescent="0.3">
      <c r="A22">
        <v>32</v>
      </c>
      <c r="B22">
        <v>321454</v>
      </c>
      <c r="C22">
        <v>159590</v>
      </c>
      <c r="D22" s="2">
        <f t="shared" si="3"/>
        <v>66.824240610006569</v>
      </c>
      <c r="E22" s="2">
        <f t="shared" si="4"/>
        <v>33.175759389993431</v>
      </c>
      <c r="F22">
        <f t="shared" si="5"/>
        <v>2.0142490130960589</v>
      </c>
    </row>
    <row r="23" spans="1:6" x14ac:dyDescent="0.3">
      <c r="A23">
        <v>64</v>
      </c>
      <c r="B23">
        <v>321554</v>
      </c>
      <c r="C23">
        <v>159490</v>
      </c>
      <c r="D23" s="2">
        <f t="shared" si="3"/>
        <v>66.845028729180697</v>
      </c>
      <c r="E23" s="2">
        <f t="shared" si="4"/>
        <v>33.154971270819303</v>
      </c>
      <c r="F23">
        <f t="shared" si="5"/>
        <v>2.0161389428804313</v>
      </c>
    </row>
    <row r="24" spans="1:6" x14ac:dyDescent="0.3">
      <c r="A24">
        <v>128</v>
      </c>
      <c r="B24">
        <v>321604</v>
      </c>
      <c r="C24">
        <v>159440</v>
      </c>
      <c r="D24" s="2">
        <f t="shared" si="3"/>
        <v>66.855422788767754</v>
      </c>
      <c r="E24" s="2">
        <f t="shared" si="4"/>
        <v>33.144577211232232</v>
      </c>
      <c r="F24">
        <f t="shared" si="5"/>
        <v>2.0170847967887608</v>
      </c>
    </row>
    <row r="27" spans="1:6" x14ac:dyDescent="0.3">
      <c r="A27" s="3" t="s">
        <v>13</v>
      </c>
      <c r="B27" s="3"/>
      <c r="C27" s="3"/>
      <c r="D27" s="3"/>
      <c r="E27" s="3"/>
      <c r="F27" s="3"/>
    </row>
    <row r="28" spans="1:6" x14ac:dyDescent="0.3">
      <c r="A28" s="3" t="s">
        <v>9</v>
      </c>
      <c r="B28" s="3"/>
      <c r="C28" s="3"/>
      <c r="D28" s="3"/>
      <c r="E28" s="3"/>
      <c r="F28" s="3"/>
    </row>
    <row r="29" spans="1:6" x14ac:dyDescent="0.3">
      <c r="A29" s="1" t="s">
        <v>12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</row>
    <row r="30" spans="1:6" x14ac:dyDescent="0.3">
      <c r="A30">
        <v>1</v>
      </c>
      <c r="B30">
        <v>7448</v>
      </c>
      <c r="C30">
        <v>719782</v>
      </c>
      <c r="D30" s="2">
        <f>(B30/(B30+C30))*100</f>
        <v>1.0241601694099529</v>
      </c>
      <c r="E30" s="2">
        <f>(C30/(B30+C30))*100</f>
        <v>98.975839830590047</v>
      </c>
      <c r="F30">
        <f>(B30/C30)</f>
        <v>1.0347577460953456E-2</v>
      </c>
    </row>
    <row r="31" spans="1:6" x14ac:dyDescent="0.3">
      <c r="A31">
        <v>2</v>
      </c>
      <c r="B31">
        <v>7478</v>
      </c>
      <c r="C31">
        <v>719752</v>
      </c>
      <c r="D31" s="2">
        <f t="shared" ref="D31:D37" si="6">(B31/(B31+C31))*100</f>
        <v>1.0282854117679414</v>
      </c>
      <c r="E31" s="2">
        <f t="shared" ref="E31:E37" si="7">(C31/(B31+C31))*100</f>
        <v>98.971714588232061</v>
      </c>
      <c r="F31">
        <f t="shared" ref="F31:F37" si="8">(B31/C31)</f>
        <v>1.0389689782036035E-2</v>
      </c>
    </row>
    <row r="32" spans="1:6" x14ac:dyDescent="0.3">
      <c r="A32">
        <v>4</v>
      </c>
      <c r="B32">
        <v>7505</v>
      </c>
      <c r="C32">
        <v>719725</v>
      </c>
      <c r="D32" s="2">
        <f t="shared" si="6"/>
        <v>1.0319981298901311</v>
      </c>
      <c r="E32" s="2">
        <f t="shared" si="7"/>
        <v>98.968001870109873</v>
      </c>
      <c r="F32">
        <f t="shared" si="8"/>
        <v>1.0427593872659697E-2</v>
      </c>
    </row>
    <row r="33" spans="1:6" x14ac:dyDescent="0.3">
      <c r="A33">
        <v>8</v>
      </c>
      <c r="B33">
        <v>7548</v>
      </c>
      <c r="C33">
        <v>719682</v>
      </c>
      <c r="D33" s="2">
        <f t="shared" si="6"/>
        <v>1.0379109772699147</v>
      </c>
      <c r="E33" s="2">
        <f t="shared" si="7"/>
        <v>98.962089022730083</v>
      </c>
      <c r="F33">
        <f t="shared" si="8"/>
        <v>1.0487965518103829E-2</v>
      </c>
    </row>
    <row r="34" spans="1:6" x14ac:dyDescent="0.3">
      <c r="A34">
        <v>16</v>
      </c>
      <c r="B34">
        <v>367266</v>
      </c>
      <c r="C34">
        <v>359964</v>
      </c>
      <c r="D34" s="2">
        <f t="shared" si="6"/>
        <v>50.502041994967207</v>
      </c>
      <c r="E34" s="2">
        <f t="shared" si="7"/>
        <v>49.497958005032793</v>
      </c>
      <c r="F34">
        <f t="shared" si="8"/>
        <v>1.0202853618695202</v>
      </c>
    </row>
    <row r="35" spans="1:6" x14ac:dyDescent="0.3">
      <c r="A35">
        <v>32</v>
      </c>
      <c r="B35">
        <v>547144</v>
      </c>
      <c r="C35">
        <v>180086</v>
      </c>
      <c r="D35" s="2">
        <f t="shared" si="6"/>
        <v>75.23672015730925</v>
      </c>
      <c r="E35" s="2">
        <f t="shared" si="7"/>
        <v>24.763279842690757</v>
      </c>
      <c r="F35">
        <f t="shared" si="8"/>
        <v>3.0382372866297214</v>
      </c>
    </row>
    <row r="36" spans="1:6" x14ac:dyDescent="0.3">
      <c r="A36">
        <v>64</v>
      </c>
      <c r="B36">
        <v>637101</v>
      </c>
      <c r="C36">
        <v>90129</v>
      </c>
      <c r="D36" s="2">
        <f t="shared" si="6"/>
        <v>87.606534383895053</v>
      </c>
      <c r="E36" s="2">
        <f t="shared" si="7"/>
        <v>12.393465616104946</v>
      </c>
      <c r="F36">
        <f t="shared" si="8"/>
        <v>7.0687680990580173</v>
      </c>
    </row>
    <row r="37" spans="1:6" x14ac:dyDescent="0.3">
      <c r="A37">
        <v>128</v>
      </c>
      <c r="B37">
        <v>682092</v>
      </c>
      <c r="C37">
        <v>45138</v>
      </c>
      <c r="D37" s="2">
        <f t="shared" si="6"/>
        <v>93.79316034817046</v>
      </c>
      <c r="E37" s="2">
        <f t="shared" si="7"/>
        <v>6.2068396518295454</v>
      </c>
      <c r="F37">
        <f t="shared" si="8"/>
        <v>15.111258806327264</v>
      </c>
    </row>
    <row r="40" spans="1:6" x14ac:dyDescent="0.3">
      <c r="A40" s="3" t="s">
        <v>13</v>
      </c>
      <c r="B40" s="3"/>
      <c r="C40" s="3"/>
      <c r="D40" s="3"/>
      <c r="E40" s="3"/>
      <c r="F40" s="3"/>
    </row>
    <row r="41" spans="1:6" x14ac:dyDescent="0.3">
      <c r="A41" s="3" t="s">
        <v>10</v>
      </c>
      <c r="B41" s="3"/>
      <c r="C41" s="3"/>
      <c r="D41" s="3"/>
      <c r="E41" s="3"/>
      <c r="F41" s="3"/>
    </row>
    <row r="42" spans="1:6" x14ac:dyDescent="0.3">
      <c r="A42" s="1" t="s">
        <v>12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</row>
    <row r="43" spans="1:6" x14ac:dyDescent="0.3">
      <c r="A43">
        <v>1</v>
      </c>
      <c r="B43">
        <v>280501</v>
      </c>
      <c r="C43">
        <v>22692</v>
      </c>
      <c r="D43" s="2">
        <f>(B43/(B43+C43))*100</f>
        <v>92.515658343035625</v>
      </c>
      <c r="E43" s="2">
        <f>(C43/(B43+C43))*100</f>
        <v>7.4843416569643759</v>
      </c>
      <c r="F43">
        <f>(B43/C43)</f>
        <v>12.361228626828838</v>
      </c>
    </row>
    <row r="44" spans="1:6" x14ac:dyDescent="0.3">
      <c r="A44">
        <v>2</v>
      </c>
      <c r="B44">
        <v>280650</v>
      </c>
      <c r="C44">
        <v>22543</v>
      </c>
      <c r="D44" s="2">
        <f t="shared" ref="D44:D50" si="9">(B44/(B44+C44))*100</f>
        <v>92.564801957828848</v>
      </c>
      <c r="E44" s="2">
        <f t="shared" ref="E44:E50" si="10">(C44/(B44+C44))*100</f>
        <v>7.4351980421711579</v>
      </c>
      <c r="F44">
        <f t="shared" ref="F44:F50" si="11">(B44/C44)</f>
        <v>12.449540877434236</v>
      </c>
    </row>
    <row r="45" spans="1:6" x14ac:dyDescent="0.3">
      <c r="A45">
        <v>4</v>
      </c>
      <c r="B45">
        <v>280738</v>
      </c>
      <c r="C45">
        <v>22455</v>
      </c>
      <c r="D45" s="2">
        <f t="shared" si="9"/>
        <v>92.593826374619468</v>
      </c>
      <c r="E45" s="2">
        <f t="shared" si="10"/>
        <v>7.406173625380533</v>
      </c>
      <c r="F45">
        <f t="shared" si="11"/>
        <v>12.502248942329103</v>
      </c>
    </row>
    <row r="46" spans="1:6" x14ac:dyDescent="0.3">
      <c r="A46">
        <v>8</v>
      </c>
      <c r="B46">
        <v>283279</v>
      </c>
      <c r="C46">
        <v>19914</v>
      </c>
      <c r="D46" s="2">
        <f t="shared" si="9"/>
        <v>93.431906409448757</v>
      </c>
      <c r="E46" s="2">
        <f t="shared" si="10"/>
        <v>6.568093590551233</v>
      </c>
      <c r="F46">
        <f t="shared" si="11"/>
        <v>14.225118007431957</v>
      </c>
    </row>
    <row r="47" spans="1:6" x14ac:dyDescent="0.3">
      <c r="A47">
        <v>16</v>
      </c>
      <c r="B47">
        <v>291655</v>
      </c>
      <c r="C47">
        <v>11528</v>
      </c>
      <c r="D47" s="2">
        <f t="shared" si="9"/>
        <v>96.197675991068095</v>
      </c>
      <c r="E47" s="2">
        <f t="shared" si="10"/>
        <v>3.8023240089318988</v>
      </c>
      <c r="F47">
        <f t="shared" si="11"/>
        <v>25.299705065926439</v>
      </c>
    </row>
    <row r="48" spans="1:6" x14ac:dyDescent="0.3">
      <c r="A48">
        <v>32</v>
      </c>
      <c r="B48">
        <v>296685</v>
      </c>
      <c r="C48">
        <v>6508</v>
      </c>
      <c r="D48" s="2">
        <f t="shared" si="9"/>
        <v>97.853512449166047</v>
      </c>
      <c r="E48" s="2">
        <f t="shared" si="10"/>
        <v>2.1464875508339571</v>
      </c>
      <c r="F48">
        <f t="shared" si="11"/>
        <v>45.587738168408116</v>
      </c>
    </row>
    <row r="49" spans="1:6" x14ac:dyDescent="0.3">
      <c r="A49">
        <v>64</v>
      </c>
      <c r="B49">
        <v>299540</v>
      </c>
      <c r="C49">
        <v>3653</v>
      </c>
      <c r="D49" s="2">
        <f t="shared" si="9"/>
        <v>98.79515688027098</v>
      </c>
      <c r="E49" s="2">
        <f t="shared" si="10"/>
        <v>1.2048431197290175</v>
      </c>
      <c r="F49">
        <f t="shared" si="11"/>
        <v>81.998357514371747</v>
      </c>
    </row>
    <row r="50" spans="1:6" x14ac:dyDescent="0.3">
      <c r="A50">
        <v>128</v>
      </c>
      <c r="B50">
        <v>301052</v>
      </c>
      <c r="C50">
        <v>2141</v>
      </c>
      <c r="D50" s="2">
        <f t="shared" si="9"/>
        <v>99.293849132400808</v>
      </c>
      <c r="E50" s="2">
        <f t="shared" si="10"/>
        <v>0.70615086759918599</v>
      </c>
      <c r="F50">
        <f t="shared" si="11"/>
        <v>140.61279775805698</v>
      </c>
    </row>
    <row r="53" spans="1:6" x14ac:dyDescent="0.3">
      <c r="A53" s="3" t="s">
        <v>13</v>
      </c>
      <c r="B53" s="3"/>
      <c r="C53" s="3"/>
      <c r="D53" s="3"/>
      <c r="E53" s="3"/>
      <c r="F53" s="3"/>
    </row>
    <row r="54" spans="1:6" x14ac:dyDescent="0.3">
      <c r="A54" s="3" t="s">
        <v>11</v>
      </c>
      <c r="B54" s="3"/>
      <c r="C54" s="3"/>
      <c r="D54" s="3"/>
      <c r="E54" s="3"/>
      <c r="F54" s="3"/>
    </row>
    <row r="55" spans="1:6" x14ac:dyDescent="0.3">
      <c r="A55" s="1" t="s">
        <v>12</v>
      </c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</row>
    <row r="56" spans="1:6" x14ac:dyDescent="0.3">
      <c r="A56">
        <v>1</v>
      </c>
      <c r="B56">
        <v>475459</v>
      </c>
      <c r="C56">
        <v>7365</v>
      </c>
      <c r="D56" s="2">
        <f>(B56/(B56+C56))*100</f>
        <v>98.474599439961565</v>
      </c>
      <c r="E56" s="2">
        <f>(C56/(B56+C56))*100</f>
        <v>1.5254005600384404</v>
      </c>
      <c r="F56">
        <f>(B56/C56)</f>
        <v>64.556551255940263</v>
      </c>
    </row>
    <row r="57" spans="1:6" x14ac:dyDescent="0.3">
      <c r="A57">
        <v>2</v>
      </c>
      <c r="B57">
        <v>476287</v>
      </c>
      <c r="C57">
        <v>6537</v>
      </c>
      <c r="D57" s="2">
        <f t="shared" ref="D57:D63" si="12">(B57/(B57+C57))*100</f>
        <v>98.646090500886459</v>
      </c>
      <c r="E57" s="2">
        <f t="shared" ref="E57:E63" si="13">(C57/(B57+C57))*100</f>
        <v>1.3539094991135485</v>
      </c>
      <c r="F57">
        <f t="shared" ref="F57:F63" si="14">(B57/C57)</f>
        <v>72.860180510937738</v>
      </c>
    </row>
    <row r="58" spans="1:6" x14ac:dyDescent="0.3">
      <c r="A58">
        <v>4</v>
      </c>
      <c r="B58">
        <v>476770</v>
      </c>
      <c r="C58">
        <v>6054</v>
      </c>
      <c r="D58" s="2">
        <f t="shared" si="12"/>
        <v>98.746126953092642</v>
      </c>
      <c r="E58" s="2">
        <f t="shared" si="13"/>
        <v>1.2538730469073616</v>
      </c>
      <c r="F58">
        <f t="shared" si="14"/>
        <v>78.752890650809377</v>
      </c>
    </row>
    <row r="59" spans="1:6" x14ac:dyDescent="0.3">
      <c r="A59">
        <v>8</v>
      </c>
      <c r="B59">
        <v>477244</v>
      </c>
      <c r="C59">
        <v>5580</v>
      </c>
      <c r="D59" s="2">
        <f t="shared" si="12"/>
        <v>98.844299372027905</v>
      </c>
      <c r="E59" s="2">
        <f t="shared" si="13"/>
        <v>1.1557006279720976</v>
      </c>
      <c r="F59">
        <f t="shared" si="14"/>
        <v>85.527598566308242</v>
      </c>
    </row>
    <row r="60" spans="1:6" x14ac:dyDescent="0.3">
      <c r="A60">
        <v>16</v>
      </c>
      <c r="B60">
        <v>479791</v>
      </c>
      <c r="C60">
        <v>3033</v>
      </c>
      <c r="D60" s="2">
        <f t="shared" si="12"/>
        <v>99.371820787699036</v>
      </c>
      <c r="E60" s="2">
        <f t="shared" si="13"/>
        <v>0.62817921230096263</v>
      </c>
      <c r="F60">
        <f t="shared" si="14"/>
        <v>158.19024068578966</v>
      </c>
    </row>
    <row r="61" spans="1:6" x14ac:dyDescent="0.3">
      <c r="A61">
        <v>32</v>
      </c>
      <c r="B61">
        <v>481103</v>
      </c>
      <c r="C61">
        <v>1721</v>
      </c>
      <c r="D61" s="2">
        <f t="shared" si="12"/>
        <v>99.643555415637991</v>
      </c>
      <c r="E61" s="2">
        <f t="shared" si="13"/>
        <v>0.35644458436200355</v>
      </c>
      <c r="F61">
        <f t="shared" si="14"/>
        <v>279.54851830331205</v>
      </c>
    </row>
    <row r="62" spans="1:6" x14ac:dyDescent="0.3">
      <c r="A62">
        <v>64</v>
      </c>
      <c r="B62">
        <v>481695</v>
      </c>
      <c r="C62">
        <v>1129</v>
      </c>
      <c r="D62" s="2">
        <f t="shared" si="12"/>
        <v>99.766167381903131</v>
      </c>
      <c r="E62" s="2">
        <f t="shared" si="13"/>
        <v>0.23383261809686345</v>
      </c>
      <c r="F62">
        <f t="shared" si="14"/>
        <v>426.65633303808681</v>
      </c>
    </row>
    <row r="63" spans="1:6" x14ac:dyDescent="0.3">
      <c r="A63">
        <v>128</v>
      </c>
      <c r="B63">
        <v>482067</v>
      </c>
      <c r="C63">
        <v>757</v>
      </c>
      <c r="D63" s="2">
        <f t="shared" si="12"/>
        <v>99.8432140904346</v>
      </c>
      <c r="E63" s="2">
        <f t="shared" si="13"/>
        <v>0.15678590956539029</v>
      </c>
      <c r="F63">
        <f t="shared" si="14"/>
        <v>636.81241743725229</v>
      </c>
    </row>
  </sheetData>
  <mergeCells count="10">
    <mergeCell ref="A40:F40"/>
    <mergeCell ref="A41:F41"/>
    <mergeCell ref="A53:F53"/>
    <mergeCell ref="A54:F54"/>
    <mergeCell ref="A1:F1"/>
    <mergeCell ref="A2:F2"/>
    <mergeCell ref="A14:F14"/>
    <mergeCell ref="A15:F15"/>
    <mergeCell ref="A27:F27"/>
    <mergeCell ref="A28:F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2DD9-CE60-4828-BFB4-C339590E92AE}">
  <dimension ref="A1:F65"/>
  <sheetViews>
    <sheetView tabSelected="1" zoomScale="25" zoomScaleNormal="100" workbookViewId="0">
      <selection activeCell="W47" sqref="W47"/>
    </sheetView>
  </sheetViews>
  <sheetFormatPr defaultColWidth="14.77734375" defaultRowHeight="14.4" x14ac:dyDescent="0.3"/>
  <cols>
    <col min="1" max="1" width="19.21875" customWidth="1"/>
  </cols>
  <sheetData>
    <row r="1" spans="1:6" x14ac:dyDescent="0.3">
      <c r="A1" s="3" t="s">
        <v>5</v>
      </c>
      <c r="B1" s="3"/>
      <c r="C1" s="3"/>
      <c r="D1" s="3"/>
      <c r="E1" s="3"/>
      <c r="F1" s="3"/>
    </row>
    <row r="2" spans="1:6" x14ac:dyDescent="0.3">
      <c r="A2" s="3" t="s">
        <v>7</v>
      </c>
      <c r="B2" s="3"/>
      <c r="C2" s="3"/>
      <c r="D2" s="3"/>
      <c r="E2" s="3"/>
      <c r="F2" s="3"/>
    </row>
    <row r="3" spans="1:6" x14ac:dyDescent="0.3">
      <c r="A3" s="1" t="s">
        <v>6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3">
      <c r="A4">
        <v>1</v>
      </c>
      <c r="B4">
        <v>483868</v>
      </c>
      <c r="C4">
        <v>31815</v>
      </c>
      <c r="D4" s="2">
        <f>(B4/(B4+C4))*100</f>
        <v>93.830512155723582</v>
      </c>
      <c r="E4" s="2">
        <f>(C4/(B4+C4))*100</f>
        <v>6.1694878442764258</v>
      </c>
      <c r="F4">
        <f>(B4/C4)</f>
        <v>15.20880088008801</v>
      </c>
    </row>
    <row r="5" spans="1:6" x14ac:dyDescent="0.3">
      <c r="A5">
        <v>2</v>
      </c>
      <c r="B5">
        <v>483844</v>
      </c>
      <c r="C5">
        <v>31839</v>
      </c>
      <c r="D5" s="2">
        <f t="shared" ref="D5:D10" si="0">(B5/(B5+C5))*100</f>
        <v>93.825858133775981</v>
      </c>
      <c r="E5" s="2">
        <f t="shared" ref="E5:E10" si="1">(C5/(B5+C5))*100</f>
        <v>6.1741418662240175</v>
      </c>
      <c r="F5">
        <f t="shared" ref="F5:F10" si="2">(B5/C5)</f>
        <v>15.196582807248971</v>
      </c>
    </row>
    <row r="6" spans="1:6" x14ac:dyDescent="0.3">
      <c r="A6">
        <v>4</v>
      </c>
      <c r="B6">
        <v>483504</v>
      </c>
      <c r="C6">
        <v>32179</v>
      </c>
      <c r="D6" s="2">
        <f t="shared" si="0"/>
        <v>93.759926156185102</v>
      </c>
      <c r="E6" s="2">
        <f t="shared" si="1"/>
        <v>6.2400738438149022</v>
      </c>
      <c r="F6">
        <f t="shared" si="2"/>
        <v>15.025451381335653</v>
      </c>
    </row>
    <row r="7" spans="1:6" x14ac:dyDescent="0.3">
      <c r="A7">
        <v>8</v>
      </c>
      <c r="B7">
        <v>483127</v>
      </c>
      <c r="C7">
        <v>32556</v>
      </c>
      <c r="D7" s="2">
        <f t="shared" si="0"/>
        <v>93.686819228091679</v>
      </c>
      <c r="E7" s="2">
        <f t="shared" si="1"/>
        <v>6.3131807719083239</v>
      </c>
      <c r="F7">
        <f t="shared" si="2"/>
        <v>14.839875906130974</v>
      </c>
    </row>
    <row r="8" spans="1:6" x14ac:dyDescent="0.3">
      <c r="A8">
        <v>16</v>
      </c>
      <c r="B8">
        <v>482513</v>
      </c>
      <c r="C8">
        <v>33170</v>
      </c>
      <c r="D8" s="2">
        <f t="shared" si="0"/>
        <v>93.567753833265783</v>
      </c>
      <c r="E8" s="2">
        <f t="shared" si="1"/>
        <v>6.432246166734215</v>
      </c>
      <c r="F8">
        <f t="shared" si="2"/>
        <v>14.546668676514923</v>
      </c>
    </row>
    <row r="9" spans="1:6" x14ac:dyDescent="0.3">
      <c r="A9">
        <v>32</v>
      </c>
      <c r="B9">
        <v>481139</v>
      </c>
      <c r="C9">
        <v>34544</v>
      </c>
      <c r="D9" s="2">
        <f t="shared" si="0"/>
        <v>93.301311076766154</v>
      </c>
      <c r="E9" s="2">
        <f t="shared" si="1"/>
        <v>6.6986889232338473</v>
      </c>
      <c r="F9">
        <f t="shared" si="2"/>
        <v>13.928294349235758</v>
      </c>
    </row>
    <row r="10" spans="1:6" x14ac:dyDescent="0.3">
      <c r="A10">
        <v>64</v>
      </c>
      <c r="B10">
        <v>479102</v>
      </c>
      <c r="C10">
        <v>36581</v>
      </c>
      <c r="D10" s="2">
        <f t="shared" si="0"/>
        <v>92.906300963964298</v>
      </c>
      <c r="E10" s="2">
        <f t="shared" si="1"/>
        <v>7.0936990360357042</v>
      </c>
      <c r="F10">
        <f t="shared" si="2"/>
        <v>13.097017577430906</v>
      </c>
    </row>
    <row r="11" spans="1:6" x14ac:dyDescent="0.3">
      <c r="D11" s="2"/>
      <c r="E11" s="2"/>
    </row>
    <row r="20" spans="1:6" x14ac:dyDescent="0.3">
      <c r="A20" s="3" t="s">
        <v>5</v>
      </c>
      <c r="B20" s="3"/>
      <c r="C20" s="3"/>
      <c r="D20" s="3"/>
      <c r="E20" s="3"/>
      <c r="F20" s="3"/>
    </row>
    <row r="21" spans="1:6" x14ac:dyDescent="0.3">
      <c r="A21" s="3" t="s">
        <v>8</v>
      </c>
      <c r="B21" s="3"/>
      <c r="C21" s="3"/>
      <c r="D21" s="3"/>
      <c r="E21" s="3"/>
      <c r="F21" s="3"/>
    </row>
    <row r="22" spans="1:6" x14ac:dyDescent="0.3">
      <c r="A22" s="1" t="s">
        <v>6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3">
      <c r="A23">
        <v>1</v>
      </c>
      <c r="B23">
        <v>320883</v>
      </c>
      <c r="C23">
        <v>160161</v>
      </c>
      <c r="D23" s="2">
        <f>(B23/(B23+C23))*100</f>
        <v>66.705540449522289</v>
      </c>
      <c r="E23" s="2">
        <f>(C23/(C23+B23))*100</f>
        <v>33.294459550477711</v>
      </c>
      <c r="F23">
        <f>(B23/C23)</f>
        <v>2.0035027253825839</v>
      </c>
    </row>
    <row r="24" spans="1:6" x14ac:dyDescent="0.3">
      <c r="A24">
        <v>2</v>
      </c>
      <c r="B24">
        <v>320883</v>
      </c>
      <c r="C24">
        <v>160161</v>
      </c>
      <c r="D24" s="2">
        <f t="shared" ref="D24:D29" si="3">(B24/(B24+C24))*100</f>
        <v>66.705540449522289</v>
      </c>
      <c r="E24" s="2">
        <f t="shared" ref="E24:E29" si="4">(C24/(C24+B24))*100</f>
        <v>33.294459550477711</v>
      </c>
      <c r="F24">
        <f t="shared" ref="F24:F29" si="5">(B24/C24)</f>
        <v>2.0035027253825839</v>
      </c>
    </row>
    <row r="25" spans="1:6" x14ac:dyDescent="0.3">
      <c r="A25">
        <v>4</v>
      </c>
      <c r="B25">
        <v>320883</v>
      </c>
      <c r="C25">
        <v>160161</v>
      </c>
      <c r="D25" s="2">
        <f t="shared" si="3"/>
        <v>66.705540449522289</v>
      </c>
      <c r="E25" s="2">
        <f t="shared" si="4"/>
        <v>33.294459550477711</v>
      </c>
      <c r="F25">
        <f t="shared" si="5"/>
        <v>2.0035027253825839</v>
      </c>
    </row>
    <row r="26" spans="1:6" x14ac:dyDescent="0.3">
      <c r="A26">
        <v>8</v>
      </c>
      <c r="B26">
        <v>320883</v>
      </c>
      <c r="C26">
        <v>160161</v>
      </c>
      <c r="D26" s="2">
        <f t="shared" si="3"/>
        <v>66.705540449522289</v>
      </c>
      <c r="E26" s="2">
        <f t="shared" si="4"/>
        <v>33.294459550477711</v>
      </c>
      <c r="F26">
        <f t="shared" si="5"/>
        <v>2.0035027253825839</v>
      </c>
    </row>
    <row r="27" spans="1:6" x14ac:dyDescent="0.3">
      <c r="A27">
        <v>16</v>
      </c>
      <c r="B27">
        <v>320883</v>
      </c>
      <c r="C27">
        <v>160161</v>
      </c>
      <c r="D27" s="2">
        <f t="shared" si="3"/>
        <v>66.705540449522289</v>
      </c>
      <c r="E27" s="2">
        <f t="shared" si="4"/>
        <v>33.294459550477711</v>
      </c>
      <c r="F27">
        <f t="shared" si="5"/>
        <v>2.0035027253825839</v>
      </c>
    </row>
    <row r="28" spans="1:6" x14ac:dyDescent="0.3">
      <c r="A28">
        <v>32</v>
      </c>
      <c r="B28">
        <v>320869</v>
      </c>
      <c r="C28">
        <v>160175</v>
      </c>
      <c r="D28" s="2">
        <f t="shared" si="3"/>
        <v>66.702630112837909</v>
      </c>
      <c r="E28" s="2">
        <f t="shared" si="4"/>
        <v>33.297369887162084</v>
      </c>
      <c r="F28">
        <f t="shared" si="5"/>
        <v>2.0032402060246604</v>
      </c>
    </row>
    <row r="29" spans="1:6" x14ac:dyDescent="0.3">
      <c r="A29">
        <v>64</v>
      </c>
      <c r="B29">
        <v>320869</v>
      </c>
      <c r="C29">
        <v>160175</v>
      </c>
      <c r="D29" s="2">
        <f t="shared" si="3"/>
        <v>66.702630112837909</v>
      </c>
      <c r="E29" s="2">
        <f t="shared" si="4"/>
        <v>33.297369887162084</v>
      </c>
      <c r="F29">
        <f t="shared" si="5"/>
        <v>2.0032402060246604</v>
      </c>
    </row>
    <row r="32" spans="1:6" x14ac:dyDescent="0.3">
      <c r="A32" s="3" t="s">
        <v>5</v>
      </c>
      <c r="B32" s="3"/>
      <c r="C32" s="3"/>
      <c r="D32" s="3"/>
      <c r="E32" s="3"/>
      <c r="F32" s="3"/>
    </row>
    <row r="33" spans="1:6" x14ac:dyDescent="0.3">
      <c r="A33" s="3" t="s">
        <v>9</v>
      </c>
      <c r="B33" s="3"/>
      <c r="C33" s="3"/>
      <c r="D33" s="3"/>
      <c r="E33" s="3"/>
      <c r="F33" s="3"/>
    </row>
    <row r="34" spans="1:6" x14ac:dyDescent="0.3">
      <c r="A34" s="1" t="s">
        <v>6</v>
      </c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</row>
    <row r="35" spans="1:6" x14ac:dyDescent="0.3">
      <c r="A35">
        <v>1</v>
      </c>
      <c r="B35">
        <v>7505</v>
      </c>
      <c r="C35">
        <v>719725</v>
      </c>
      <c r="D35" s="2">
        <f>(B35/(B35+C35))*100</f>
        <v>1.0319981298901311</v>
      </c>
      <c r="E35" s="2">
        <f>(C35/(B35+C35))*100</f>
        <v>98.968001870109873</v>
      </c>
      <c r="F35">
        <f>(B35/C35)</f>
        <v>1.0427593872659697E-2</v>
      </c>
    </row>
    <row r="36" spans="1:6" x14ac:dyDescent="0.3">
      <c r="A36">
        <v>2</v>
      </c>
      <c r="B36">
        <v>7505</v>
      </c>
      <c r="C36">
        <v>719725</v>
      </c>
      <c r="D36" s="2">
        <f t="shared" ref="D36:D41" si="6">(B36/(B36+C36))*100</f>
        <v>1.0319981298901311</v>
      </c>
      <c r="E36" s="2">
        <f t="shared" ref="E36:E41" si="7">(C36/(B36+C36))*100</f>
        <v>98.968001870109873</v>
      </c>
      <c r="F36">
        <f t="shared" ref="F36:F41" si="8">(B36/C36)</f>
        <v>1.0427593872659697E-2</v>
      </c>
    </row>
    <row r="37" spans="1:6" x14ac:dyDescent="0.3">
      <c r="A37">
        <v>4</v>
      </c>
      <c r="B37">
        <v>7505</v>
      </c>
      <c r="C37">
        <v>719725</v>
      </c>
      <c r="D37" s="2">
        <f t="shared" si="6"/>
        <v>1.0319981298901311</v>
      </c>
      <c r="E37" s="2">
        <f t="shared" si="7"/>
        <v>98.968001870109873</v>
      </c>
      <c r="F37">
        <f t="shared" si="8"/>
        <v>1.0427593872659697E-2</v>
      </c>
    </row>
    <row r="38" spans="1:6" x14ac:dyDescent="0.3">
      <c r="A38">
        <v>8</v>
      </c>
      <c r="B38">
        <v>7505</v>
      </c>
      <c r="C38">
        <v>719725</v>
      </c>
      <c r="D38" s="2">
        <f t="shared" si="6"/>
        <v>1.0319981298901311</v>
      </c>
      <c r="E38" s="2">
        <f t="shared" si="7"/>
        <v>98.968001870109873</v>
      </c>
      <c r="F38">
        <f t="shared" si="8"/>
        <v>1.0427593872659697E-2</v>
      </c>
    </row>
    <row r="39" spans="1:6" x14ac:dyDescent="0.3">
      <c r="A39">
        <v>16</v>
      </c>
      <c r="B39">
        <v>7502</v>
      </c>
      <c r="C39">
        <v>719728</v>
      </c>
      <c r="D39" s="2">
        <f t="shared" si="6"/>
        <v>1.0315856056543322</v>
      </c>
      <c r="E39" s="2">
        <f t="shared" si="7"/>
        <v>98.968414394345672</v>
      </c>
      <c r="F39">
        <f t="shared" si="8"/>
        <v>1.042338216659627E-2</v>
      </c>
    </row>
    <row r="40" spans="1:6" x14ac:dyDescent="0.3">
      <c r="A40">
        <v>32</v>
      </c>
      <c r="B40">
        <v>7498</v>
      </c>
      <c r="C40">
        <v>719732</v>
      </c>
      <c r="D40" s="2">
        <f t="shared" si="6"/>
        <v>1.0310355733399339</v>
      </c>
      <c r="E40" s="2">
        <f t="shared" si="7"/>
        <v>98.968964426660065</v>
      </c>
      <c r="F40">
        <f t="shared" si="8"/>
        <v>1.041776661312822E-2</v>
      </c>
    </row>
    <row r="41" spans="1:6" x14ac:dyDescent="0.3">
      <c r="A41">
        <v>64</v>
      </c>
      <c r="B41">
        <v>7404</v>
      </c>
      <c r="C41">
        <v>719826</v>
      </c>
      <c r="D41" s="2">
        <f t="shared" si="6"/>
        <v>1.0181098139515696</v>
      </c>
      <c r="E41" s="2">
        <f t="shared" si="7"/>
        <v>98.981890186048432</v>
      </c>
      <c r="F41">
        <f t="shared" si="8"/>
        <v>1.0285819072942627E-2</v>
      </c>
    </row>
    <row r="44" spans="1:6" x14ac:dyDescent="0.3">
      <c r="A44" s="3" t="s">
        <v>5</v>
      </c>
      <c r="B44" s="3"/>
      <c r="C44" s="3"/>
      <c r="D44" s="3"/>
      <c r="E44" s="3"/>
      <c r="F44" s="3"/>
    </row>
    <row r="45" spans="1:6" x14ac:dyDescent="0.3">
      <c r="A45" s="3" t="s">
        <v>10</v>
      </c>
      <c r="B45" s="3"/>
      <c r="C45" s="3"/>
      <c r="D45" s="3"/>
      <c r="E45" s="3"/>
      <c r="F45" s="3"/>
    </row>
    <row r="46" spans="1:6" x14ac:dyDescent="0.3">
      <c r="A46" s="1" t="s">
        <v>6</v>
      </c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</row>
    <row r="47" spans="1:6" x14ac:dyDescent="0.3">
      <c r="A47">
        <v>1</v>
      </c>
      <c r="B47">
        <v>280819</v>
      </c>
      <c r="C47">
        <v>22374</v>
      </c>
      <c r="D47" s="2">
        <f>(B47/(B47+C47))*100</f>
        <v>92.620542030983572</v>
      </c>
      <c r="E47" s="2">
        <f>(C47/(B47+C47))*100</f>
        <v>7.3794579690164355</v>
      </c>
      <c r="F47">
        <f>(B47/C47)</f>
        <v>12.551130776794494</v>
      </c>
    </row>
    <row r="48" spans="1:6" x14ac:dyDescent="0.3">
      <c r="A48">
        <v>2</v>
      </c>
      <c r="B48">
        <v>280819</v>
      </c>
      <c r="C48">
        <v>22374</v>
      </c>
      <c r="D48" s="2">
        <f t="shared" ref="D48:D53" si="9">(B48/(B48+C48))*100</f>
        <v>92.620542030983572</v>
      </c>
      <c r="E48" s="2">
        <f t="shared" ref="E48:E53" si="10">(C48/(B48+C48))*100</f>
        <v>7.3794579690164355</v>
      </c>
      <c r="F48">
        <f t="shared" ref="F48:F53" si="11">(B48/C48)</f>
        <v>12.551130776794494</v>
      </c>
    </row>
    <row r="49" spans="1:6" x14ac:dyDescent="0.3">
      <c r="A49">
        <v>4</v>
      </c>
      <c r="B49">
        <v>280738</v>
      </c>
      <c r="C49">
        <v>22455</v>
      </c>
      <c r="D49" s="2">
        <f t="shared" si="9"/>
        <v>92.593826374619468</v>
      </c>
      <c r="E49" s="2">
        <f t="shared" si="10"/>
        <v>7.406173625380533</v>
      </c>
      <c r="F49">
        <f t="shared" si="11"/>
        <v>12.502248942329103</v>
      </c>
    </row>
    <row r="50" spans="1:6" x14ac:dyDescent="0.3">
      <c r="A50">
        <v>8</v>
      </c>
      <c r="B50">
        <v>280719</v>
      </c>
      <c r="C50">
        <v>22474</v>
      </c>
      <c r="D50" s="2">
        <f t="shared" si="9"/>
        <v>92.587559739176044</v>
      </c>
      <c r="E50" s="2">
        <f t="shared" si="10"/>
        <v>7.4124402608239635</v>
      </c>
      <c r="F50">
        <f t="shared" si="11"/>
        <v>12.490833852451722</v>
      </c>
    </row>
    <row r="51" spans="1:6" x14ac:dyDescent="0.3">
      <c r="A51">
        <v>16</v>
      </c>
      <c r="B51">
        <v>280442</v>
      </c>
      <c r="C51">
        <v>22751</v>
      </c>
      <c r="D51" s="2">
        <f t="shared" si="9"/>
        <v>92.496198790869173</v>
      </c>
      <c r="E51" s="2">
        <f t="shared" si="10"/>
        <v>7.5038012091308168</v>
      </c>
      <c r="F51">
        <f t="shared" si="11"/>
        <v>12.326579051470265</v>
      </c>
    </row>
    <row r="52" spans="1:6" x14ac:dyDescent="0.3">
      <c r="A52">
        <v>32</v>
      </c>
      <c r="B52">
        <v>279326</v>
      </c>
      <c r="C52">
        <v>23867</v>
      </c>
      <c r="D52" s="2">
        <f t="shared" si="9"/>
        <v>92.128116414297168</v>
      </c>
      <c r="E52" s="2">
        <f t="shared" si="10"/>
        <v>7.8718835857028369</v>
      </c>
      <c r="F52">
        <f t="shared" si="11"/>
        <v>11.703439896090837</v>
      </c>
    </row>
    <row r="53" spans="1:6" x14ac:dyDescent="0.3">
      <c r="A53">
        <v>64</v>
      </c>
      <c r="B53">
        <v>277944</v>
      </c>
      <c r="C53">
        <v>25249</v>
      </c>
      <c r="D53" s="2">
        <f t="shared" si="9"/>
        <v>91.672301141517124</v>
      </c>
      <c r="E53" s="2">
        <f t="shared" si="10"/>
        <v>8.3276988584828811</v>
      </c>
      <c r="F53">
        <f t="shared" si="11"/>
        <v>11.008119133431027</v>
      </c>
    </row>
    <row r="56" spans="1:6" x14ac:dyDescent="0.3">
      <c r="A56" s="3" t="s">
        <v>5</v>
      </c>
      <c r="B56" s="3"/>
      <c r="C56" s="3"/>
      <c r="D56" s="3"/>
      <c r="E56" s="3"/>
      <c r="F56" s="3"/>
    </row>
    <row r="57" spans="1:6" x14ac:dyDescent="0.3">
      <c r="A57" s="3" t="s">
        <v>11</v>
      </c>
      <c r="B57" s="3"/>
      <c r="C57" s="3"/>
      <c r="D57" s="3"/>
      <c r="E57" s="3"/>
      <c r="F57" s="3"/>
    </row>
    <row r="58" spans="1:6" x14ac:dyDescent="0.3">
      <c r="A58" s="1" t="s">
        <v>6</v>
      </c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</row>
    <row r="59" spans="1:6" x14ac:dyDescent="0.3">
      <c r="A59">
        <v>1</v>
      </c>
      <c r="B59">
        <v>476711</v>
      </c>
      <c r="C59">
        <v>6053</v>
      </c>
      <c r="D59" s="2">
        <f>(B59/(B59+C59))*100</f>
        <v>98.746178256870849</v>
      </c>
      <c r="E59" s="2">
        <f>(C59/(B59+C59))*100</f>
        <v>1.2538217431291478</v>
      </c>
      <c r="F59">
        <f>(B59/C59)</f>
        <v>78.756153973236408</v>
      </c>
    </row>
    <row r="60" spans="1:6" x14ac:dyDescent="0.3">
      <c r="A60">
        <v>2</v>
      </c>
      <c r="B60">
        <v>476711</v>
      </c>
      <c r="C60">
        <v>6053</v>
      </c>
      <c r="D60" s="2">
        <f t="shared" ref="D60:D65" si="12">(B60/(B60+C60))*100</f>
        <v>98.746178256870849</v>
      </c>
      <c r="E60" s="2">
        <f t="shared" ref="E60:E65" si="13">(C60/(B60+C60))*100</f>
        <v>1.2538217431291478</v>
      </c>
      <c r="F60">
        <f t="shared" ref="F60:F65" si="14">(B60/C60)</f>
        <v>78.756153973236408</v>
      </c>
    </row>
    <row r="61" spans="1:6" x14ac:dyDescent="0.3">
      <c r="A61">
        <v>4</v>
      </c>
      <c r="B61">
        <v>476770</v>
      </c>
      <c r="C61">
        <v>6054</v>
      </c>
      <c r="D61" s="2">
        <f t="shared" si="12"/>
        <v>98.746126953092642</v>
      </c>
      <c r="E61" s="2">
        <f t="shared" si="13"/>
        <v>1.2538730469073616</v>
      </c>
      <c r="F61">
        <f t="shared" si="14"/>
        <v>78.752890650809377</v>
      </c>
    </row>
    <row r="62" spans="1:6" x14ac:dyDescent="0.3">
      <c r="A62">
        <v>8</v>
      </c>
      <c r="B62">
        <v>476647</v>
      </c>
      <c r="C62">
        <v>6177</v>
      </c>
      <c r="D62" s="2">
        <f t="shared" si="12"/>
        <v>98.720651831723359</v>
      </c>
      <c r="E62" s="2">
        <f t="shared" si="13"/>
        <v>1.279348168276639</v>
      </c>
      <c r="F62">
        <f t="shared" si="14"/>
        <v>77.164804921482926</v>
      </c>
    </row>
    <row r="63" spans="1:6" x14ac:dyDescent="0.3">
      <c r="A63">
        <v>16</v>
      </c>
      <c r="B63">
        <v>476625</v>
      </c>
      <c r="C63">
        <v>6199</v>
      </c>
      <c r="D63" s="2">
        <f t="shared" si="12"/>
        <v>98.716095305949992</v>
      </c>
      <c r="E63" s="2">
        <f t="shared" si="13"/>
        <v>1.2839046940500058</v>
      </c>
      <c r="F63">
        <f t="shared" si="14"/>
        <v>76.887401193740928</v>
      </c>
    </row>
    <row r="64" spans="1:6" x14ac:dyDescent="0.3">
      <c r="A64">
        <v>32</v>
      </c>
      <c r="B64">
        <v>476257</v>
      </c>
      <c r="C64">
        <v>6567</v>
      </c>
      <c r="D64" s="2">
        <f t="shared" si="12"/>
        <v>98.639877056650036</v>
      </c>
      <c r="E64" s="2">
        <f t="shared" si="13"/>
        <v>1.3601229433499578</v>
      </c>
      <c r="F64">
        <f t="shared" si="14"/>
        <v>72.522765341860818</v>
      </c>
    </row>
    <row r="65" spans="1:6" x14ac:dyDescent="0.3">
      <c r="A65">
        <v>64</v>
      </c>
      <c r="B65">
        <v>475504</v>
      </c>
      <c r="C65">
        <v>7320</v>
      </c>
      <c r="D65" s="2">
        <f t="shared" si="12"/>
        <v>98.483919606316178</v>
      </c>
      <c r="E65" s="2">
        <f t="shared" si="13"/>
        <v>1.516080393683827</v>
      </c>
      <c r="F65">
        <f t="shared" si="14"/>
        <v>64.959562841530058</v>
      </c>
    </row>
  </sheetData>
  <mergeCells count="10">
    <mergeCell ref="A1:F1"/>
    <mergeCell ref="A2:F2"/>
    <mergeCell ref="A45:F45"/>
    <mergeCell ref="A56:F56"/>
    <mergeCell ref="A57:F57"/>
    <mergeCell ref="A20:F20"/>
    <mergeCell ref="A21:F21"/>
    <mergeCell ref="A32:F32"/>
    <mergeCell ref="A33:F33"/>
    <mergeCell ref="A44:F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C930-35E2-44C7-8892-2400812FF9D3}">
  <dimension ref="A1:F6"/>
  <sheetViews>
    <sheetView zoomScale="29" workbookViewId="0">
      <selection activeCell="F22" sqref="F22"/>
    </sheetView>
  </sheetViews>
  <sheetFormatPr defaultRowHeight="14.4" x14ac:dyDescent="0.3"/>
  <sheetData>
    <row r="1" spans="1:6" x14ac:dyDescent="0.3">
      <c r="A1" t="s">
        <v>16</v>
      </c>
      <c r="B1" t="s">
        <v>0</v>
      </c>
      <c r="C1" t="s">
        <v>1</v>
      </c>
      <c r="D1" t="s">
        <v>17</v>
      </c>
      <c r="E1" t="s">
        <v>18</v>
      </c>
      <c r="F1" t="s">
        <v>19</v>
      </c>
    </row>
    <row r="2" spans="1:6" x14ac:dyDescent="0.3">
      <c r="A2" t="s">
        <v>20</v>
      </c>
      <c r="B2">
        <v>483504</v>
      </c>
      <c r="C2">
        <v>32179</v>
      </c>
      <c r="D2" s="2">
        <f>(B2/(B2+C2))*100</f>
        <v>93.759926156185102</v>
      </c>
      <c r="E2" s="2">
        <f>(C2/(B2+C2))*100</f>
        <v>6.2400738438149022</v>
      </c>
      <c r="F2">
        <f>B2/C2</f>
        <v>15.025451381335653</v>
      </c>
    </row>
    <row r="3" spans="1:6" x14ac:dyDescent="0.3">
      <c r="A3" t="s">
        <v>21</v>
      </c>
      <c r="B3">
        <v>320883</v>
      </c>
      <c r="C3">
        <v>160161</v>
      </c>
      <c r="D3" s="2">
        <f t="shared" ref="D3:D6" si="0">(B3/(B3+C3))*100</f>
        <v>66.705540449522289</v>
      </c>
      <c r="E3" s="2">
        <f t="shared" ref="E3:E6" si="1">(C3/(B3+C3))*100</f>
        <v>33.294459550477711</v>
      </c>
      <c r="F3">
        <f t="shared" ref="F3:F6" si="2">B3/C3</f>
        <v>2.0035027253825839</v>
      </c>
    </row>
    <row r="4" spans="1:6" x14ac:dyDescent="0.3">
      <c r="A4" t="s">
        <v>22</v>
      </c>
      <c r="B4">
        <v>7505</v>
      </c>
      <c r="C4">
        <v>719725</v>
      </c>
      <c r="D4" s="2">
        <f t="shared" si="0"/>
        <v>1.0319981298901311</v>
      </c>
      <c r="E4" s="2">
        <f t="shared" si="1"/>
        <v>98.968001870109873</v>
      </c>
      <c r="F4">
        <f t="shared" si="2"/>
        <v>1.0427593872659697E-2</v>
      </c>
    </row>
    <row r="5" spans="1:6" x14ac:dyDescent="0.3">
      <c r="A5" t="s">
        <v>23</v>
      </c>
      <c r="B5">
        <v>280738</v>
      </c>
      <c r="C5">
        <v>22455</v>
      </c>
      <c r="D5" s="2">
        <f t="shared" si="0"/>
        <v>92.593826374619468</v>
      </c>
      <c r="E5" s="2">
        <f t="shared" si="1"/>
        <v>7.406173625380533</v>
      </c>
      <c r="F5">
        <f t="shared" si="2"/>
        <v>12.502248942329103</v>
      </c>
    </row>
    <row r="6" spans="1:6" x14ac:dyDescent="0.3">
      <c r="A6" t="s">
        <v>24</v>
      </c>
      <c r="B6">
        <v>476770</v>
      </c>
      <c r="C6">
        <v>6054</v>
      </c>
      <c r="D6" s="2">
        <f t="shared" si="0"/>
        <v>98.746126953092642</v>
      </c>
      <c r="E6" s="2">
        <f t="shared" si="1"/>
        <v>1.2538730469073616</v>
      </c>
      <c r="F6">
        <f t="shared" si="2"/>
        <v>78.752890650809377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varying cache size</vt:lpstr>
      <vt:lpstr>varying block size</vt:lpstr>
      <vt:lpstr>varying ways</vt:lpstr>
      <vt:lpstr>Part-A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 Patel</dc:creator>
  <cp:lastModifiedBy>Krish Patel</cp:lastModifiedBy>
  <dcterms:created xsi:type="dcterms:W3CDTF">2024-09-05T22:23:58Z</dcterms:created>
  <dcterms:modified xsi:type="dcterms:W3CDTF">2024-09-06T16:25:03Z</dcterms:modified>
</cp:coreProperties>
</file>